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https://d.docs.live.net/6b2783664ce91ba6/Documents/XCTF MGoeckel/Historical Data/"/>
    </mc:Choice>
  </mc:AlternateContent>
  <xr:revisionPtr revIDLastSave="1" documentId="13_ncr:1_{C784E3CB-3E75-46BA-AE9A-4275338B0F9C}" xr6:coauthVersionLast="47" xr6:coauthVersionMax="47" xr10:uidLastSave="{446B28EA-14FC-430C-AF17-4AFC2D10F07D}"/>
  <bookViews>
    <workbookView xWindow="-16320" yWindow="-8040" windowWidth="16440" windowHeight="29040" tabRatio="1000" activeTab="3" xr2:uid="{00000000-000D-0000-FFFF-FFFF00000000}"/>
  </bookViews>
  <sheets>
    <sheet name="Summer Plan" sheetId="63" r:id="rId1"/>
    <sheet name="Fall Plan" sheetId="64" r:id="rId2"/>
    <sheet name="Reference Page" sheetId="15" r:id="rId3"/>
    <sheet name="Habits" sheetId="62" r:id="rId4"/>
    <sheet name="Calendar" sheetId="61" r:id="rId5"/>
    <sheet name="1" sheetId="2" r:id="rId6"/>
    <sheet name="2" sheetId="3" r:id="rId7"/>
    <sheet name="3" sheetId="4" r:id="rId8"/>
    <sheet name="4" sheetId="5" r:id="rId9"/>
    <sheet name="5" sheetId="6" r:id="rId10"/>
    <sheet name="6" sheetId="7" r:id="rId11"/>
    <sheet name="7" sheetId="8" r:id="rId12"/>
    <sheet name="8" sheetId="9" r:id="rId13"/>
    <sheet name="9" sheetId="10" r:id="rId14"/>
    <sheet name="10" sheetId="11" r:id="rId15"/>
    <sheet name="11" sheetId="12" r:id="rId16"/>
    <sheet name="12" sheetId="13" r:id="rId17"/>
    <sheet name="13" sheetId="14" r:id="rId18"/>
    <sheet name="14" sheetId="20" r:id="rId19"/>
    <sheet name="15" sheetId="21" r:id="rId20"/>
    <sheet name="16" sheetId="22" r:id="rId21"/>
    <sheet name="17" sheetId="23" r:id="rId22"/>
    <sheet name="18" sheetId="24" r:id="rId23"/>
    <sheet name="19" sheetId="25" r:id="rId24"/>
    <sheet name="20" sheetId="26" r:id="rId25"/>
    <sheet name="21" sheetId="27" r:id="rId26"/>
    <sheet name="22" sheetId="28" r:id="rId27"/>
    <sheet name="23" sheetId="29" r:id="rId28"/>
    <sheet name="24" sheetId="30" r:id="rId29"/>
    <sheet name="25" sheetId="31" r:id="rId30"/>
    <sheet name="26" sheetId="32" r:id="rId31"/>
    <sheet name="27" sheetId="33" r:id="rId32"/>
    <sheet name="28" sheetId="34" r:id="rId33"/>
    <sheet name="29" sheetId="35" r:id="rId34"/>
    <sheet name="30" sheetId="36" r:id="rId35"/>
    <sheet name="31" sheetId="37" r:id="rId36"/>
    <sheet name="32" sheetId="38" r:id="rId37"/>
    <sheet name="33" sheetId="39" r:id="rId38"/>
    <sheet name="34" sheetId="40" r:id="rId39"/>
    <sheet name="35" sheetId="41" r:id="rId40"/>
    <sheet name="36" sheetId="42" r:id="rId41"/>
    <sheet name="37" sheetId="43" r:id="rId42"/>
    <sheet name="38" sheetId="44" r:id="rId43"/>
    <sheet name="39" sheetId="45" r:id="rId44"/>
    <sheet name="40" sheetId="47" r:id="rId45"/>
    <sheet name="41" sheetId="48" r:id="rId46"/>
    <sheet name="42" sheetId="49" r:id="rId47"/>
    <sheet name="43" sheetId="50" r:id="rId48"/>
    <sheet name="44" sheetId="51" r:id="rId49"/>
    <sheet name="45" sheetId="52" r:id="rId50"/>
    <sheet name="46" sheetId="53" r:id="rId51"/>
    <sheet name="47" sheetId="54" r:id="rId52"/>
    <sheet name="48" sheetId="55" r:id="rId53"/>
    <sheet name="49" sheetId="56" r:id="rId54"/>
    <sheet name="50" sheetId="57" r:id="rId55"/>
    <sheet name="51" sheetId="58" r:id="rId56"/>
    <sheet name="52" sheetId="59" r:id="rId57"/>
    <sheet name="53" sheetId="60" r:id="rId58"/>
  </sheets>
  <definedNames>
    <definedName name="_xlnm.Print_Area" localSheetId="5">'1'!$A$1:$Z$56</definedName>
    <definedName name="_xlnm.Print_Area" localSheetId="14">'10'!$A$1:$Z$52</definedName>
    <definedName name="_xlnm.Print_Area" localSheetId="15">'11'!$A$1:$Z$52</definedName>
    <definedName name="_xlnm.Print_Area" localSheetId="16">'12'!$A$1:$Z$52</definedName>
    <definedName name="_xlnm.Print_Area" localSheetId="17">'13'!$A$1:$Z$52</definedName>
    <definedName name="_xlnm.Print_Area" localSheetId="18">'14'!$A$1:$Z$52</definedName>
    <definedName name="_xlnm.Print_Area" localSheetId="19">'15'!$A$1:$Z$52</definedName>
    <definedName name="_xlnm.Print_Area" localSheetId="20">'16'!$A$1:$Z$52</definedName>
    <definedName name="_xlnm.Print_Area" localSheetId="21">'17'!$A$1:$Z$52</definedName>
    <definedName name="_xlnm.Print_Area" localSheetId="22">'18'!$A$1:$Z$52</definedName>
    <definedName name="_xlnm.Print_Area" localSheetId="23">'19'!$A$1:$Z$52</definedName>
    <definedName name="_xlnm.Print_Area" localSheetId="6">'2'!$A$1:$Z$52</definedName>
    <definedName name="_xlnm.Print_Area" localSheetId="24">'20'!$A$1:$Z$52</definedName>
    <definedName name="_xlnm.Print_Area" localSheetId="25">'21'!$A$1:$Z$52</definedName>
    <definedName name="_xlnm.Print_Area" localSheetId="26">'22'!$A$1:$Z$52</definedName>
    <definedName name="_xlnm.Print_Area" localSheetId="27">'23'!$A$1:$Z$52</definedName>
    <definedName name="_xlnm.Print_Area" localSheetId="28">'24'!$A$1:$Z$52</definedName>
    <definedName name="_xlnm.Print_Area" localSheetId="29">'25'!$A$1:$Z$52</definedName>
    <definedName name="_xlnm.Print_Area" localSheetId="30">'26'!$A$1:$Z$52</definedName>
    <definedName name="_xlnm.Print_Area" localSheetId="31">'27'!$A$1:$Z$52</definedName>
    <definedName name="_xlnm.Print_Area" localSheetId="32">'28'!$A$1:$Z$52</definedName>
    <definedName name="_xlnm.Print_Area" localSheetId="33">'29'!$A$1:$Z$52</definedName>
    <definedName name="_xlnm.Print_Area" localSheetId="7">'3'!$A$1:$Z$52</definedName>
    <definedName name="_xlnm.Print_Area" localSheetId="34">'30'!$A$1:$Z$52</definedName>
    <definedName name="_xlnm.Print_Area" localSheetId="35">'31'!$A$1:$Z$52</definedName>
    <definedName name="_xlnm.Print_Area" localSheetId="36">'32'!$A$1:$Z$52</definedName>
    <definedName name="_xlnm.Print_Area" localSheetId="37">'33'!$A$1:$Z$52</definedName>
    <definedName name="_xlnm.Print_Area" localSheetId="38">'34'!$A$1:$Z$52</definedName>
    <definedName name="_xlnm.Print_Area" localSheetId="39">'35'!$A$1:$Z$52</definedName>
    <definedName name="_xlnm.Print_Area" localSheetId="40">'36'!$A$1:$Z$52</definedName>
    <definedName name="_xlnm.Print_Area" localSheetId="41">'37'!$A$1:$Z$52</definedName>
    <definedName name="_xlnm.Print_Area" localSheetId="42">'38'!$A$1:$Z$52</definedName>
    <definedName name="_xlnm.Print_Area" localSheetId="43">'39'!$A$1:$Z$52</definedName>
    <definedName name="_xlnm.Print_Area" localSheetId="8">'4'!$A$1:$Z$52</definedName>
    <definedName name="_xlnm.Print_Area" localSheetId="44">'40'!$A$1:$Z$52</definedName>
    <definedName name="_xlnm.Print_Area" localSheetId="45">'41'!$A$1:$Z$52</definedName>
    <definedName name="_xlnm.Print_Area" localSheetId="46">'42'!$A$1:$Z$52</definedName>
    <definedName name="_xlnm.Print_Area" localSheetId="47">'43'!$A$1:$Z$52</definedName>
    <definedName name="_xlnm.Print_Area" localSheetId="48">'44'!$A$1:$Z$52</definedName>
    <definedName name="_xlnm.Print_Area" localSheetId="49">'45'!$A$1:$Z$52</definedName>
    <definedName name="_xlnm.Print_Area" localSheetId="50">'46'!$A$1:$Z$52</definedName>
    <definedName name="_xlnm.Print_Area" localSheetId="51">'47'!$A$1:$Z$52</definedName>
    <definedName name="_xlnm.Print_Area" localSheetId="52">'48'!$A$1:$Z$52</definedName>
    <definedName name="_xlnm.Print_Area" localSheetId="53">'49'!$A$1:$Z$52</definedName>
    <definedName name="_xlnm.Print_Area" localSheetId="9">'5'!$A$1:$Z$52</definedName>
    <definedName name="_xlnm.Print_Area" localSheetId="54">'50'!$A$1:$Z$52</definedName>
    <definedName name="_xlnm.Print_Area" localSheetId="55">'51'!$A$1:$Z$52</definedName>
    <definedName name="_xlnm.Print_Area" localSheetId="56">'52'!$A$1:$Z$52</definedName>
    <definedName name="_xlnm.Print_Area" localSheetId="57">'53'!$A$1:$Z$52</definedName>
    <definedName name="_xlnm.Print_Area" localSheetId="10">'6'!$A$1:$Z$52</definedName>
    <definedName name="_xlnm.Print_Area" localSheetId="11">'7'!$A$1:$Z$52</definedName>
    <definedName name="_xlnm.Print_Area" localSheetId="12">'8'!$A$1:$Z$52</definedName>
    <definedName name="_xlnm.Print_Area" localSheetId="13">'9'!$A$1:$Z$52</definedName>
    <definedName name="_xlnm.Print_Area" localSheetId="2">'Reference Page'!$A$1:$N$22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C27" i="62" l="1"/>
  <c r="NC11" i="62"/>
  <c r="NC5" i="62"/>
  <c r="NC6" i="62"/>
  <c r="NC4" i="62"/>
  <c r="NC3" i="62"/>
  <c r="N280" i="61"/>
  <c r="A5" i="58" l="1"/>
  <c r="A5" i="57"/>
  <c r="Z53" i="52" l="1"/>
  <c r="Z236" i="61" s="1"/>
  <c r="M55" i="52"/>
  <c r="M61" i="52" s="1"/>
  <c r="AB237" i="61" s="1"/>
  <c r="M55" i="51"/>
  <c r="M61" i="51" s="1"/>
  <c r="AB231" i="61" s="1"/>
  <c r="Z53" i="51"/>
  <c r="Z230" i="61" s="1"/>
  <c r="Z213" i="61"/>
  <c r="M55" i="41"/>
  <c r="M61" i="41" s="1"/>
  <c r="AB184" i="61" s="1"/>
  <c r="B129" i="64"/>
  <c r="C129" i="64" s="1"/>
  <c r="D129" i="64" s="1"/>
  <c r="E129" i="64" s="1"/>
  <c r="F129" i="64" s="1"/>
  <c r="G129" i="64" s="1"/>
  <c r="B123" i="64"/>
  <c r="C123" i="64" s="1"/>
  <c r="D123" i="64" s="1"/>
  <c r="E123" i="64" s="1"/>
  <c r="F123" i="64" s="1"/>
  <c r="G123" i="64" s="1"/>
  <c r="A5" i="60"/>
  <c r="A5" i="59"/>
  <c r="A5" i="56"/>
  <c r="A5" i="55"/>
  <c r="A5" i="54"/>
  <c r="A5" i="53"/>
  <c r="A5" i="52"/>
  <c r="A5" i="51"/>
  <c r="A5" i="50"/>
  <c r="A5" i="49"/>
  <c r="A5" i="48"/>
  <c r="A5" i="47"/>
  <c r="A5" i="45"/>
  <c r="A5" i="44"/>
  <c r="A5" i="43"/>
  <c r="A5" i="42"/>
  <c r="A5" i="41"/>
  <c r="A5" i="40"/>
  <c r="A5" i="39"/>
  <c r="A5" i="38"/>
  <c r="A5" i="37"/>
  <c r="A5" i="36"/>
  <c r="A5" i="35"/>
  <c r="A5" i="34"/>
  <c r="A5" i="33"/>
  <c r="A5" i="32"/>
  <c r="A5" i="31"/>
  <c r="A5" i="30"/>
  <c r="A5" i="29"/>
  <c r="A5" i="28"/>
  <c r="A5" i="27"/>
  <c r="L82" i="63"/>
  <c r="L83" i="63"/>
  <c r="K90" i="63"/>
  <c r="K89" i="63"/>
  <c r="L77" i="63"/>
  <c r="L76" i="63"/>
  <c r="L71" i="63"/>
  <c r="L70" i="63"/>
  <c r="L65" i="63"/>
  <c r="L64" i="63"/>
  <c r="B117" i="64"/>
  <c r="C117" i="64" s="1"/>
  <c r="D117" i="64" s="1"/>
  <c r="E117" i="64" s="1"/>
  <c r="F117" i="64" s="1"/>
  <c r="G117" i="64"/>
  <c r="B111" i="64"/>
  <c r="C111" i="64" s="1"/>
  <c r="D111" i="64" s="1"/>
  <c r="E111" i="64" s="1"/>
  <c r="F111" i="64" s="1"/>
  <c r="G111" i="64" s="1"/>
  <c r="B105" i="64"/>
  <c r="C105" i="64" s="1"/>
  <c r="D105" i="64" s="1"/>
  <c r="E105" i="64" s="1"/>
  <c r="F105" i="64" s="1"/>
  <c r="G105" i="64" s="1"/>
  <c r="B99" i="64"/>
  <c r="C99" i="64" s="1"/>
  <c r="D99" i="64" s="1"/>
  <c r="E99" i="64" s="1"/>
  <c r="F99" i="64" s="1"/>
  <c r="G99" i="64" s="1"/>
  <c r="B93" i="64"/>
  <c r="C93" i="64" s="1"/>
  <c r="D93" i="64" s="1"/>
  <c r="E93" i="64" s="1"/>
  <c r="F93" i="64" s="1"/>
  <c r="G93" i="64"/>
  <c r="B87" i="64"/>
  <c r="C87" i="64" s="1"/>
  <c r="D87" i="64" s="1"/>
  <c r="E87" i="64" s="1"/>
  <c r="F87" i="64" s="1"/>
  <c r="G87" i="64" s="1"/>
  <c r="B81" i="64"/>
  <c r="C81" i="64"/>
  <c r="D81" i="64" s="1"/>
  <c r="E81" i="64" s="1"/>
  <c r="F81" i="64" s="1"/>
  <c r="G81" i="64" s="1"/>
  <c r="B75" i="64"/>
  <c r="C75" i="64" s="1"/>
  <c r="D75" i="64" s="1"/>
  <c r="E75" i="64" s="1"/>
  <c r="F75" i="64" s="1"/>
  <c r="G75" i="64" s="1"/>
  <c r="B69" i="64"/>
  <c r="C69" i="64" s="1"/>
  <c r="D69" i="64" s="1"/>
  <c r="E69" i="64" s="1"/>
  <c r="F69" i="64" s="1"/>
  <c r="G69" i="64" s="1"/>
  <c r="B63" i="64"/>
  <c r="C63" i="64" s="1"/>
  <c r="D63" i="64" s="1"/>
  <c r="E63" i="64" s="1"/>
  <c r="F63" i="64" s="1"/>
  <c r="G63" i="64" s="1"/>
  <c r="B15" i="64"/>
  <c r="C15" i="64"/>
  <c r="D15" i="64" s="1"/>
  <c r="E15" i="64" s="1"/>
  <c r="F15" i="64" s="1"/>
  <c r="G15" i="64" s="1"/>
  <c r="B57" i="64"/>
  <c r="C57" i="64" s="1"/>
  <c r="D57" i="64" s="1"/>
  <c r="E57" i="64" s="1"/>
  <c r="F57" i="64" s="1"/>
  <c r="G57" i="64" s="1"/>
  <c r="B51" i="64"/>
  <c r="C51" i="64" s="1"/>
  <c r="D51" i="64" s="1"/>
  <c r="E51" i="64" s="1"/>
  <c r="F51" i="64" s="1"/>
  <c r="G51" i="64" s="1"/>
  <c r="B45" i="64"/>
  <c r="C45" i="64" s="1"/>
  <c r="D45" i="64" s="1"/>
  <c r="E45" i="64" s="1"/>
  <c r="F45" i="64" s="1"/>
  <c r="G45" i="64" s="1"/>
  <c r="B39" i="64"/>
  <c r="C39" i="64" s="1"/>
  <c r="D39" i="64" s="1"/>
  <c r="E39" i="64" s="1"/>
  <c r="F39" i="64" s="1"/>
  <c r="G39" i="64" s="1"/>
  <c r="B33" i="64"/>
  <c r="C33" i="64" s="1"/>
  <c r="D33" i="64" s="1"/>
  <c r="E33" i="64"/>
  <c r="F33" i="64" s="1"/>
  <c r="G33" i="64" s="1"/>
  <c r="B27" i="64"/>
  <c r="C27" i="64" s="1"/>
  <c r="D27" i="64" s="1"/>
  <c r="E27" i="64" s="1"/>
  <c r="F27" i="64" s="1"/>
  <c r="G27" i="64" s="1"/>
  <c r="B21" i="64"/>
  <c r="C21" i="64"/>
  <c r="D21" i="64" s="1"/>
  <c r="E21" i="64" s="1"/>
  <c r="F21" i="64" s="1"/>
  <c r="G21" i="64" s="1"/>
  <c r="L59" i="63"/>
  <c r="L58" i="63"/>
  <c r="L53" i="63"/>
  <c r="L52" i="63"/>
  <c r="L47" i="63"/>
  <c r="L46" i="63"/>
  <c r="L41" i="63"/>
  <c r="L40" i="63"/>
  <c r="L35" i="63"/>
  <c r="L34" i="63"/>
  <c r="L29" i="63"/>
  <c r="L28" i="63"/>
  <c r="L23" i="63"/>
  <c r="L22" i="63"/>
  <c r="A4" i="39"/>
  <c r="A4" i="38"/>
  <c r="A4" i="37"/>
  <c r="A4" i="36"/>
  <c r="A4" i="35"/>
  <c r="A4" i="34"/>
  <c r="A4" i="33"/>
  <c r="A4" i="32"/>
  <c r="A4" i="31"/>
  <c r="A4" i="30"/>
  <c r="A4" i="29"/>
  <c r="A4" i="28"/>
  <c r="A4" i="27"/>
  <c r="A5" i="26"/>
  <c r="A4" i="26"/>
  <c r="A5" i="25"/>
  <c r="A4" i="25"/>
  <c r="J83" i="63"/>
  <c r="J82" i="63"/>
  <c r="J77" i="63"/>
  <c r="J76" i="63"/>
  <c r="J71" i="63"/>
  <c r="J70" i="63"/>
  <c r="J65" i="63"/>
  <c r="J64" i="63"/>
  <c r="J59" i="63"/>
  <c r="J58" i="63"/>
  <c r="J53" i="63"/>
  <c r="J47" i="63"/>
  <c r="J41" i="63"/>
  <c r="J52" i="63"/>
  <c r="J46" i="63"/>
  <c r="J40" i="63"/>
  <c r="J35" i="63"/>
  <c r="J34" i="63"/>
  <c r="J29" i="63"/>
  <c r="J28" i="63"/>
  <c r="J23" i="63"/>
  <c r="J22" i="63"/>
  <c r="C7" i="61"/>
  <c r="A7" i="61"/>
  <c r="M47" i="2"/>
  <c r="A4" i="54"/>
  <c r="A4" i="55"/>
  <c r="A4" i="56"/>
  <c r="K275" i="61"/>
  <c r="J275" i="61"/>
  <c r="I275" i="61"/>
  <c r="L278" i="61"/>
  <c r="J278" i="61"/>
  <c r="H278" i="61"/>
  <c r="F278" i="61"/>
  <c r="D278" i="61"/>
  <c r="B278" i="61"/>
  <c r="L273" i="61"/>
  <c r="J273" i="61"/>
  <c r="H273" i="61"/>
  <c r="F273" i="61"/>
  <c r="D273" i="61"/>
  <c r="B273" i="61"/>
  <c r="L268" i="61"/>
  <c r="J268" i="61"/>
  <c r="H268" i="61"/>
  <c r="F268" i="61"/>
  <c r="D268" i="61"/>
  <c r="B268" i="61"/>
  <c r="L263" i="61"/>
  <c r="J263" i="61"/>
  <c r="H263" i="61"/>
  <c r="F263" i="61"/>
  <c r="D263" i="61"/>
  <c r="B263" i="61"/>
  <c r="L258" i="61"/>
  <c r="J258" i="61"/>
  <c r="H258" i="61"/>
  <c r="F258" i="61"/>
  <c r="D258" i="61"/>
  <c r="B258" i="61"/>
  <c r="L252" i="61"/>
  <c r="J252" i="61"/>
  <c r="H252" i="61"/>
  <c r="F252" i="61"/>
  <c r="D252" i="61"/>
  <c r="B252" i="61"/>
  <c r="L247" i="61"/>
  <c r="J247" i="61"/>
  <c r="H247" i="61"/>
  <c r="F247" i="61"/>
  <c r="D247" i="61"/>
  <c r="B247" i="61"/>
  <c r="L242" i="61"/>
  <c r="J242" i="61"/>
  <c r="H242" i="61"/>
  <c r="F242" i="61"/>
  <c r="D242" i="61"/>
  <c r="B242" i="61"/>
  <c r="L237" i="61"/>
  <c r="J237" i="61"/>
  <c r="H237" i="61"/>
  <c r="F237" i="61"/>
  <c r="D237" i="61"/>
  <c r="B237" i="61"/>
  <c r="L231" i="61"/>
  <c r="J231" i="61"/>
  <c r="H231" i="61"/>
  <c r="F231" i="61"/>
  <c r="D231" i="61"/>
  <c r="B231" i="61"/>
  <c r="L226" i="61"/>
  <c r="J226" i="61"/>
  <c r="H226" i="61"/>
  <c r="F226" i="61"/>
  <c r="D226" i="61"/>
  <c r="B226" i="61"/>
  <c r="L221" i="61"/>
  <c r="J221" i="61"/>
  <c r="H221" i="61"/>
  <c r="F221" i="61"/>
  <c r="D221" i="61"/>
  <c r="B221" i="61"/>
  <c r="L216" i="61"/>
  <c r="J216" i="61"/>
  <c r="H216" i="61"/>
  <c r="F216" i="61"/>
  <c r="D216" i="61"/>
  <c r="B216" i="61"/>
  <c r="L210" i="61"/>
  <c r="J210" i="61"/>
  <c r="H210" i="61"/>
  <c r="F210" i="61"/>
  <c r="D210" i="61"/>
  <c r="B210" i="61"/>
  <c r="L205" i="61"/>
  <c r="J205" i="61"/>
  <c r="H205" i="61"/>
  <c r="F205" i="61"/>
  <c r="D205" i="61"/>
  <c r="B205" i="61"/>
  <c r="L200" i="61"/>
  <c r="J200" i="61"/>
  <c r="H200" i="61"/>
  <c r="F200" i="61"/>
  <c r="D200" i="61"/>
  <c r="B200" i="61"/>
  <c r="L195" i="61"/>
  <c r="J195" i="61"/>
  <c r="H195" i="61"/>
  <c r="F195" i="61"/>
  <c r="D195" i="61"/>
  <c r="B195" i="61"/>
  <c r="L190" i="61"/>
  <c r="J190" i="61"/>
  <c r="H190" i="61"/>
  <c r="F190" i="61"/>
  <c r="D190" i="61"/>
  <c r="B190" i="61"/>
  <c r="L184" i="61"/>
  <c r="J184" i="61"/>
  <c r="H184" i="61"/>
  <c r="F184" i="61"/>
  <c r="D184" i="61"/>
  <c r="B184" i="61"/>
  <c r="L179" i="61"/>
  <c r="J179" i="61"/>
  <c r="H179" i="61"/>
  <c r="F179" i="61"/>
  <c r="D179" i="61"/>
  <c r="B179" i="61"/>
  <c r="L174" i="61"/>
  <c r="J174" i="61"/>
  <c r="H174" i="61"/>
  <c r="F174" i="61"/>
  <c r="D174" i="61"/>
  <c r="B174" i="61"/>
  <c r="L169" i="61"/>
  <c r="J169" i="61"/>
  <c r="H169" i="61"/>
  <c r="F169" i="61"/>
  <c r="D169" i="61"/>
  <c r="B169" i="61"/>
  <c r="L163" i="61"/>
  <c r="J163" i="61"/>
  <c r="H163" i="61"/>
  <c r="F163" i="61"/>
  <c r="D163" i="61"/>
  <c r="B163" i="61"/>
  <c r="L158" i="61"/>
  <c r="J158" i="61"/>
  <c r="H158" i="61"/>
  <c r="F158" i="61"/>
  <c r="D158" i="61"/>
  <c r="B158" i="61"/>
  <c r="L153" i="61"/>
  <c r="J153" i="61"/>
  <c r="H153" i="61"/>
  <c r="F153" i="61"/>
  <c r="D153" i="61"/>
  <c r="B153" i="61"/>
  <c r="L148" i="61"/>
  <c r="J148" i="61"/>
  <c r="H148" i="61"/>
  <c r="F148" i="61"/>
  <c r="D148" i="61"/>
  <c r="B148" i="61"/>
  <c r="L142" i="61"/>
  <c r="J142" i="61"/>
  <c r="H142" i="61"/>
  <c r="F142" i="61"/>
  <c r="D142" i="61"/>
  <c r="B142" i="61"/>
  <c r="L137" i="61"/>
  <c r="J137" i="61"/>
  <c r="H137" i="61"/>
  <c r="F137" i="61"/>
  <c r="D137" i="61"/>
  <c r="B137" i="61"/>
  <c r="L132" i="61"/>
  <c r="J132" i="61"/>
  <c r="H132" i="61"/>
  <c r="F132" i="61"/>
  <c r="D132" i="61"/>
  <c r="B132" i="61"/>
  <c r="L127" i="61"/>
  <c r="J127" i="61"/>
  <c r="H127" i="61"/>
  <c r="F127" i="61"/>
  <c r="D127" i="61"/>
  <c r="B127" i="61"/>
  <c r="L122" i="61"/>
  <c r="J122" i="61"/>
  <c r="H122" i="61"/>
  <c r="F122" i="61"/>
  <c r="D122" i="61"/>
  <c r="B122" i="61"/>
  <c r="L116" i="61"/>
  <c r="J116" i="61"/>
  <c r="H116" i="61"/>
  <c r="F116" i="61"/>
  <c r="D116" i="61"/>
  <c r="B116" i="61"/>
  <c r="L111" i="61"/>
  <c r="J111" i="61"/>
  <c r="H111" i="61"/>
  <c r="F111" i="61"/>
  <c r="D111" i="61"/>
  <c r="B111" i="61"/>
  <c r="L106" i="61"/>
  <c r="J106" i="61"/>
  <c r="H106" i="61"/>
  <c r="F106" i="61"/>
  <c r="D106" i="61"/>
  <c r="B106" i="61"/>
  <c r="L101" i="61"/>
  <c r="J101" i="61"/>
  <c r="H101" i="61"/>
  <c r="F101" i="61"/>
  <c r="D101" i="61"/>
  <c r="B101" i="61"/>
  <c r="L95" i="61"/>
  <c r="J95" i="61"/>
  <c r="H95" i="61"/>
  <c r="F95" i="61"/>
  <c r="D95" i="61"/>
  <c r="B95" i="61"/>
  <c r="L90" i="61"/>
  <c r="J90" i="61"/>
  <c r="H90" i="61"/>
  <c r="F90" i="61"/>
  <c r="D90" i="61"/>
  <c r="B90" i="61"/>
  <c r="L85" i="61"/>
  <c r="J85" i="61"/>
  <c r="H85" i="61"/>
  <c r="F85" i="61"/>
  <c r="D85" i="61"/>
  <c r="B85" i="61"/>
  <c r="L80" i="61"/>
  <c r="J80" i="61"/>
  <c r="H80" i="61"/>
  <c r="F80" i="61"/>
  <c r="D80" i="61"/>
  <c r="B80" i="61"/>
  <c r="L74" i="61"/>
  <c r="J74" i="61"/>
  <c r="H74" i="61"/>
  <c r="F74" i="61"/>
  <c r="D74" i="61"/>
  <c r="B74" i="61"/>
  <c r="L69" i="61"/>
  <c r="J69" i="61"/>
  <c r="H69" i="61"/>
  <c r="F69" i="61"/>
  <c r="D69" i="61"/>
  <c r="B69" i="61"/>
  <c r="L64" i="61"/>
  <c r="J64" i="61"/>
  <c r="H64" i="61"/>
  <c r="F64" i="61"/>
  <c r="D64" i="61"/>
  <c r="B64" i="61"/>
  <c r="L59" i="61"/>
  <c r="J59" i="61"/>
  <c r="H59" i="61"/>
  <c r="F59" i="61"/>
  <c r="D59" i="61"/>
  <c r="B59" i="61"/>
  <c r="L54" i="61"/>
  <c r="J54" i="61"/>
  <c r="H54" i="61"/>
  <c r="F54" i="61"/>
  <c r="D54" i="61"/>
  <c r="B54" i="61"/>
  <c r="L48" i="61"/>
  <c r="J48" i="61"/>
  <c r="H48" i="61"/>
  <c r="F48" i="61"/>
  <c r="D48" i="61"/>
  <c r="B48" i="61"/>
  <c r="L43" i="61"/>
  <c r="J43" i="61"/>
  <c r="H43" i="61"/>
  <c r="F43" i="61"/>
  <c r="D43" i="61"/>
  <c r="B43" i="61"/>
  <c r="L38" i="61"/>
  <c r="J38" i="61"/>
  <c r="H38" i="61"/>
  <c r="F38" i="61"/>
  <c r="D38" i="61"/>
  <c r="B38" i="61"/>
  <c r="L33" i="61"/>
  <c r="J33" i="61"/>
  <c r="H33" i="61"/>
  <c r="F33" i="61"/>
  <c r="D33" i="61"/>
  <c r="B33" i="61"/>
  <c r="L27" i="61"/>
  <c r="J27" i="61"/>
  <c r="H27" i="61"/>
  <c r="F27" i="61"/>
  <c r="D27" i="61"/>
  <c r="B27" i="61"/>
  <c r="L22" i="61"/>
  <c r="J22" i="61"/>
  <c r="H22" i="61"/>
  <c r="F22" i="61"/>
  <c r="D22" i="61"/>
  <c r="B22" i="61"/>
  <c r="L17" i="61"/>
  <c r="J17" i="61"/>
  <c r="H17" i="61"/>
  <c r="F17" i="61"/>
  <c r="D17" i="61"/>
  <c r="B17" i="61"/>
  <c r="L7" i="61"/>
  <c r="J7" i="61"/>
  <c r="H7" i="61"/>
  <c r="F7" i="61"/>
  <c r="E7" i="61"/>
  <c r="D7" i="61"/>
  <c r="B7" i="61"/>
  <c r="B12" i="61"/>
  <c r="D12" i="61"/>
  <c r="F12" i="61"/>
  <c r="H12" i="61"/>
  <c r="J12" i="61"/>
  <c r="L12" i="61"/>
  <c r="X275" i="61"/>
  <c r="V275" i="61"/>
  <c r="T275" i="61"/>
  <c r="R275" i="61"/>
  <c r="P275" i="61"/>
  <c r="AB270" i="61"/>
  <c r="Z270" i="61"/>
  <c r="X270" i="61"/>
  <c r="V270" i="61"/>
  <c r="T270" i="61"/>
  <c r="R270" i="61"/>
  <c r="P270" i="61"/>
  <c r="AB265" i="61"/>
  <c r="Z265" i="61"/>
  <c r="X265" i="61"/>
  <c r="V265" i="61"/>
  <c r="T265" i="61"/>
  <c r="R265" i="61"/>
  <c r="P265" i="61"/>
  <c r="AB260" i="61"/>
  <c r="Z260" i="61"/>
  <c r="X260" i="61"/>
  <c r="V260" i="61"/>
  <c r="T260" i="61"/>
  <c r="R260" i="61"/>
  <c r="P260" i="61"/>
  <c r="AB255" i="61"/>
  <c r="Z255" i="61"/>
  <c r="X255" i="61"/>
  <c r="V255" i="61"/>
  <c r="T255" i="61"/>
  <c r="R255" i="61"/>
  <c r="P255" i="61"/>
  <c r="V254" i="61"/>
  <c r="X254" i="61" s="1"/>
  <c r="Z254" i="61" s="1"/>
  <c r="AB254" i="61" s="1"/>
  <c r="P259" i="61" s="1"/>
  <c r="R259" i="61" s="1"/>
  <c r="T259" i="61" s="1"/>
  <c r="V259" i="61" s="1"/>
  <c r="X259" i="61" s="1"/>
  <c r="Z259" i="61" s="1"/>
  <c r="AB259" i="61" s="1"/>
  <c r="P264" i="61" s="1"/>
  <c r="R264" i="61" s="1"/>
  <c r="T264" i="61" s="1"/>
  <c r="V264" i="61" s="1"/>
  <c r="X264" i="61" s="1"/>
  <c r="Z264" i="61" s="1"/>
  <c r="AB264" i="61" s="1"/>
  <c r="P269" i="61" s="1"/>
  <c r="R269" i="61" s="1"/>
  <c r="T269" i="61" s="1"/>
  <c r="V269" i="61" s="1"/>
  <c r="X269" i="61" s="1"/>
  <c r="Z269" i="61" s="1"/>
  <c r="AB269" i="61" s="1"/>
  <c r="P274" i="61" s="1"/>
  <c r="R274" i="61" s="1"/>
  <c r="T274" i="61" s="1"/>
  <c r="V274" i="61" s="1"/>
  <c r="X274" i="61" s="1"/>
  <c r="AB249" i="61"/>
  <c r="Z249" i="61"/>
  <c r="X249" i="61"/>
  <c r="V249" i="61"/>
  <c r="T249" i="61"/>
  <c r="R249" i="61"/>
  <c r="P249" i="61"/>
  <c r="AB244" i="61"/>
  <c r="Z244" i="61"/>
  <c r="X244" i="61"/>
  <c r="V244" i="61"/>
  <c r="T244" i="61"/>
  <c r="R244" i="61"/>
  <c r="P244" i="61"/>
  <c r="AB239" i="61"/>
  <c r="Z239" i="61"/>
  <c r="X239" i="61"/>
  <c r="V239" i="61"/>
  <c r="T239" i="61"/>
  <c r="R239" i="61"/>
  <c r="P239" i="61"/>
  <c r="AB234" i="61"/>
  <c r="Z234" i="61"/>
  <c r="X234" i="61"/>
  <c r="V234" i="61"/>
  <c r="T234" i="61"/>
  <c r="R234" i="61"/>
  <c r="P234" i="61"/>
  <c r="R233" i="61"/>
  <c r="T233" i="61" s="1"/>
  <c r="V233" i="61" s="1"/>
  <c r="X233" i="61" s="1"/>
  <c r="Z233" i="61" s="1"/>
  <c r="AB233" i="61" s="1"/>
  <c r="P238" i="61" s="1"/>
  <c r="R238" i="61" s="1"/>
  <c r="T238" i="61" s="1"/>
  <c r="V238" i="61" s="1"/>
  <c r="X238" i="61" s="1"/>
  <c r="Z238" i="61" s="1"/>
  <c r="AB238" i="61" s="1"/>
  <c r="P243" i="61" s="1"/>
  <c r="R243" i="61" s="1"/>
  <c r="T243" i="61" s="1"/>
  <c r="V243" i="61" s="1"/>
  <c r="X243" i="61" s="1"/>
  <c r="Z243" i="61" s="1"/>
  <c r="AB243" i="61" s="1"/>
  <c r="P248" i="61" s="1"/>
  <c r="R248" i="61" s="1"/>
  <c r="T248" i="61" s="1"/>
  <c r="V248" i="61" s="1"/>
  <c r="X248" i="61" s="1"/>
  <c r="Z248" i="61" s="1"/>
  <c r="AB248" i="61" s="1"/>
  <c r="P254" i="61" s="1"/>
  <c r="R254" i="61" s="1"/>
  <c r="AB228" i="61"/>
  <c r="Z228" i="61"/>
  <c r="X228" i="61"/>
  <c r="V228" i="61"/>
  <c r="T228" i="61"/>
  <c r="R228" i="61"/>
  <c r="P228" i="61"/>
  <c r="AB223" i="61"/>
  <c r="Z223" i="61"/>
  <c r="X223" i="61"/>
  <c r="V223" i="61"/>
  <c r="T223" i="61"/>
  <c r="R223" i="61"/>
  <c r="P223" i="61"/>
  <c r="AB218" i="61"/>
  <c r="Z218" i="61"/>
  <c r="X218" i="61"/>
  <c r="V218" i="61"/>
  <c r="T218" i="61"/>
  <c r="R218" i="61"/>
  <c r="P218" i="61"/>
  <c r="AB213" i="61"/>
  <c r="X213" i="61"/>
  <c r="V213" i="61"/>
  <c r="T213" i="61"/>
  <c r="R213" i="61"/>
  <c r="P213" i="61"/>
  <c r="AB207" i="61"/>
  <c r="Z207" i="61"/>
  <c r="X207" i="61"/>
  <c r="V207" i="61"/>
  <c r="T207" i="61"/>
  <c r="R207" i="61"/>
  <c r="P207" i="61"/>
  <c r="Z206" i="61"/>
  <c r="AB206" i="61" s="1"/>
  <c r="P212" i="61" s="1"/>
  <c r="R212" i="61" s="1"/>
  <c r="T212" i="61" s="1"/>
  <c r="V212" i="61" s="1"/>
  <c r="X212" i="61" s="1"/>
  <c r="Z212" i="61" s="1"/>
  <c r="AB212" i="61" s="1"/>
  <c r="P217" i="61" s="1"/>
  <c r="R217" i="61" s="1"/>
  <c r="T217" i="61" s="1"/>
  <c r="V217" i="61" s="1"/>
  <c r="X217" i="61" s="1"/>
  <c r="Z217" i="61" s="1"/>
  <c r="AB217" i="61" s="1"/>
  <c r="P222" i="61" s="1"/>
  <c r="R222" i="61" s="1"/>
  <c r="T222" i="61" s="1"/>
  <c r="V222" i="61" s="1"/>
  <c r="X222" i="61" s="1"/>
  <c r="Z222" i="61" s="1"/>
  <c r="AB222" i="61" s="1"/>
  <c r="P227" i="61" s="1"/>
  <c r="R227" i="61" s="1"/>
  <c r="T227" i="61" s="1"/>
  <c r="V227" i="61" s="1"/>
  <c r="X227" i="61" s="1"/>
  <c r="Z227" i="61" s="1"/>
  <c r="AB227" i="61" s="1"/>
  <c r="Z204" i="61"/>
  <c r="AB202" i="61"/>
  <c r="Z202" i="61"/>
  <c r="X202" i="61"/>
  <c r="V202" i="61"/>
  <c r="T202" i="61"/>
  <c r="R202" i="61"/>
  <c r="P202" i="61"/>
  <c r="AB200" i="61"/>
  <c r="AB197" i="61"/>
  <c r="Z197" i="61"/>
  <c r="X197" i="61"/>
  <c r="V197" i="61"/>
  <c r="T197" i="61"/>
  <c r="R197" i="61"/>
  <c r="P197" i="61"/>
  <c r="AB192" i="61"/>
  <c r="Z192" i="61"/>
  <c r="X192" i="61"/>
  <c r="V192" i="61"/>
  <c r="T192" i="61"/>
  <c r="R192" i="61"/>
  <c r="P192" i="61"/>
  <c r="AB190" i="61"/>
  <c r="AB187" i="61"/>
  <c r="Z187" i="61"/>
  <c r="X187" i="61"/>
  <c r="V187" i="61"/>
  <c r="T187" i="61"/>
  <c r="R187" i="61"/>
  <c r="P187" i="61"/>
  <c r="V186" i="61"/>
  <c r="X186" i="61" s="1"/>
  <c r="Z186" i="61" s="1"/>
  <c r="AB186" i="61" s="1"/>
  <c r="P191" i="61" s="1"/>
  <c r="R191" i="61" s="1"/>
  <c r="T191" i="61" s="1"/>
  <c r="V191" i="61" s="1"/>
  <c r="X191" i="61" s="1"/>
  <c r="Z191" i="61" s="1"/>
  <c r="AB191" i="61" s="1"/>
  <c r="P196" i="61" s="1"/>
  <c r="R196" i="61" s="1"/>
  <c r="T196" i="61" s="1"/>
  <c r="V196" i="61" s="1"/>
  <c r="X196" i="61" s="1"/>
  <c r="Z196" i="61" s="1"/>
  <c r="AB196" i="61" s="1"/>
  <c r="P201" i="61" s="1"/>
  <c r="R201" i="61" s="1"/>
  <c r="T201" i="61" s="1"/>
  <c r="V201" i="61" s="1"/>
  <c r="X201" i="61" s="1"/>
  <c r="Z201" i="61" s="1"/>
  <c r="AB201" i="61" s="1"/>
  <c r="P206" i="61" s="1"/>
  <c r="R206" i="61" s="1"/>
  <c r="T206" i="61" s="1"/>
  <c r="V206" i="61" s="1"/>
  <c r="AB181" i="61"/>
  <c r="Z181" i="61"/>
  <c r="X181" i="61"/>
  <c r="V181" i="61"/>
  <c r="T181" i="61"/>
  <c r="R181" i="61"/>
  <c r="P181" i="61"/>
  <c r="AB179" i="61"/>
  <c r="AB176" i="61"/>
  <c r="Z176" i="61"/>
  <c r="X176" i="61"/>
  <c r="V176" i="61"/>
  <c r="T176" i="61"/>
  <c r="R176" i="61"/>
  <c r="P176" i="61"/>
  <c r="Z173" i="61"/>
  <c r="AB171" i="61"/>
  <c r="Z171" i="61"/>
  <c r="X171" i="61"/>
  <c r="V171" i="61"/>
  <c r="T171" i="61"/>
  <c r="R171" i="61"/>
  <c r="P171" i="61"/>
  <c r="Z168" i="61"/>
  <c r="AB166" i="61"/>
  <c r="Z166" i="61"/>
  <c r="X166" i="61"/>
  <c r="V166" i="61"/>
  <c r="T166" i="61"/>
  <c r="R166" i="61"/>
  <c r="P166" i="61"/>
  <c r="P165" i="61"/>
  <c r="R165" i="61"/>
  <c r="T165" i="61" s="1"/>
  <c r="V165" i="61" s="1"/>
  <c r="X165" i="61" s="1"/>
  <c r="Z165" i="61" s="1"/>
  <c r="AB165" i="61" s="1"/>
  <c r="P170" i="61" s="1"/>
  <c r="R170" i="61" s="1"/>
  <c r="T170" i="61" s="1"/>
  <c r="V170" i="61" s="1"/>
  <c r="X170" i="61" s="1"/>
  <c r="Z170" i="61" s="1"/>
  <c r="AB170" i="61" s="1"/>
  <c r="P175" i="61" s="1"/>
  <c r="R175" i="61" s="1"/>
  <c r="T175" i="61" s="1"/>
  <c r="V175" i="61" s="1"/>
  <c r="X175" i="61" s="1"/>
  <c r="Z175" i="61" s="1"/>
  <c r="AB175" i="61" s="1"/>
  <c r="P180" i="61" s="1"/>
  <c r="R180" i="61" s="1"/>
  <c r="T180" i="61" s="1"/>
  <c r="V180" i="61" s="1"/>
  <c r="X180" i="61" s="1"/>
  <c r="Z180" i="61" s="1"/>
  <c r="AB180" i="61" s="1"/>
  <c r="P186" i="61" s="1"/>
  <c r="R186" i="61" s="1"/>
  <c r="AB160" i="61"/>
  <c r="Z160" i="61"/>
  <c r="X160" i="61"/>
  <c r="V160" i="61"/>
  <c r="T160" i="61"/>
  <c r="R160" i="61"/>
  <c r="P160" i="61"/>
  <c r="Z157" i="61"/>
  <c r="AB155" i="61"/>
  <c r="Z155" i="61"/>
  <c r="X155" i="61"/>
  <c r="V155" i="61"/>
  <c r="T155" i="61"/>
  <c r="R155" i="61"/>
  <c r="P155" i="61"/>
  <c r="AB153" i="61"/>
  <c r="AB150" i="61"/>
  <c r="Z150" i="61"/>
  <c r="X150" i="61"/>
  <c r="V150" i="61"/>
  <c r="T150" i="61"/>
  <c r="R150" i="61"/>
  <c r="P150" i="61"/>
  <c r="AB145" i="61"/>
  <c r="Z145" i="61"/>
  <c r="X145" i="61"/>
  <c r="V145" i="61"/>
  <c r="T145" i="61"/>
  <c r="R145" i="61"/>
  <c r="P145" i="61"/>
  <c r="AB142" i="61"/>
  <c r="Z141" i="61"/>
  <c r="AB139" i="61"/>
  <c r="Z139" i="61"/>
  <c r="X139" i="61"/>
  <c r="V139" i="61"/>
  <c r="T139" i="61"/>
  <c r="R139" i="61"/>
  <c r="P139" i="61"/>
  <c r="X138" i="61"/>
  <c r="Z138" i="61" s="1"/>
  <c r="AB138" i="61" s="1"/>
  <c r="P144" i="61" s="1"/>
  <c r="R144" i="61" s="1"/>
  <c r="T144" i="61" s="1"/>
  <c r="V144" i="61" s="1"/>
  <c r="X144" i="61" s="1"/>
  <c r="Z144" i="61"/>
  <c r="AB144" i="61" s="1"/>
  <c r="P149" i="61" s="1"/>
  <c r="R149" i="61" s="1"/>
  <c r="T149" i="61" s="1"/>
  <c r="V149" i="61" s="1"/>
  <c r="X149" i="61" s="1"/>
  <c r="Z149" i="61" s="1"/>
  <c r="AB149" i="61" s="1"/>
  <c r="P154" i="61" s="1"/>
  <c r="R154" i="61" s="1"/>
  <c r="T154" i="61" s="1"/>
  <c r="V154" i="61" s="1"/>
  <c r="X154" i="61" s="1"/>
  <c r="Z154" i="61" s="1"/>
  <c r="AB154" i="61" s="1"/>
  <c r="P159" i="61" s="1"/>
  <c r="R159" i="61" s="1"/>
  <c r="T159" i="61" s="1"/>
  <c r="V159" i="61" s="1"/>
  <c r="X159" i="61" s="1"/>
  <c r="Z159" i="61" s="1"/>
  <c r="AB134" i="61"/>
  <c r="Z134" i="61"/>
  <c r="X134" i="61"/>
  <c r="V134" i="61"/>
  <c r="T134" i="61"/>
  <c r="R134" i="61"/>
  <c r="P134" i="61"/>
  <c r="AB129" i="61"/>
  <c r="Z129" i="61"/>
  <c r="X129" i="61"/>
  <c r="V129" i="61"/>
  <c r="T129" i="61"/>
  <c r="R129" i="61"/>
  <c r="P129" i="61"/>
  <c r="AB127" i="61"/>
  <c r="AB124" i="61"/>
  <c r="Z124" i="61"/>
  <c r="X124" i="61"/>
  <c r="V124" i="61"/>
  <c r="T124" i="61"/>
  <c r="R124" i="61"/>
  <c r="P124" i="61"/>
  <c r="AB119" i="61"/>
  <c r="Z119" i="61"/>
  <c r="X119" i="61"/>
  <c r="V119" i="61"/>
  <c r="T119" i="61"/>
  <c r="R119" i="61"/>
  <c r="P119" i="61"/>
  <c r="T118" i="61"/>
  <c r="V118" i="61" s="1"/>
  <c r="X118" i="61" s="1"/>
  <c r="Z118" i="61" s="1"/>
  <c r="AB118" i="61" s="1"/>
  <c r="P123" i="61" s="1"/>
  <c r="R123" i="61" s="1"/>
  <c r="T123" i="61" s="1"/>
  <c r="V123" i="61" s="1"/>
  <c r="X123" i="61" s="1"/>
  <c r="Z123" i="61" s="1"/>
  <c r="AB123" i="61" s="1"/>
  <c r="P128" i="61" s="1"/>
  <c r="R128" i="61" s="1"/>
  <c r="T128" i="61" s="1"/>
  <c r="V128" i="61" s="1"/>
  <c r="X128" i="61" s="1"/>
  <c r="Z128" i="61" s="1"/>
  <c r="AB128" i="61" s="1"/>
  <c r="P133" i="61" s="1"/>
  <c r="R133" i="61" s="1"/>
  <c r="T133" i="61" s="1"/>
  <c r="V133" i="61" s="1"/>
  <c r="X133" i="61" s="1"/>
  <c r="Z133" i="61" s="1"/>
  <c r="AB133" i="61" s="1"/>
  <c r="P138" i="61" s="1"/>
  <c r="R138" i="61" s="1"/>
  <c r="T138" i="61" s="1"/>
  <c r="AB116" i="61"/>
  <c r="AB113" i="61"/>
  <c r="Z113" i="61"/>
  <c r="X113" i="61"/>
  <c r="V113" i="61"/>
  <c r="T113" i="61"/>
  <c r="R113" i="61"/>
  <c r="P113" i="61"/>
  <c r="AB108" i="61"/>
  <c r="Z108" i="61"/>
  <c r="X108" i="61"/>
  <c r="V108" i="61"/>
  <c r="T108" i="61"/>
  <c r="R108" i="61"/>
  <c r="P108" i="61"/>
  <c r="AB106" i="61"/>
  <c r="Z105" i="61"/>
  <c r="AB103" i="61"/>
  <c r="Z103" i="61"/>
  <c r="X103" i="61"/>
  <c r="V103" i="61"/>
  <c r="T103" i="61"/>
  <c r="R103" i="61"/>
  <c r="P103" i="61"/>
  <c r="AB101" i="61"/>
  <c r="Z100" i="61"/>
  <c r="AB98" i="61"/>
  <c r="Z98" i="61"/>
  <c r="X98" i="61"/>
  <c r="V98" i="61"/>
  <c r="T98" i="61"/>
  <c r="R98" i="61"/>
  <c r="P98" i="61"/>
  <c r="AB95" i="61"/>
  <c r="AB92" i="61"/>
  <c r="Z92" i="61"/>
  <c r="X92" i="61"/>
  <c r="V92" i="61"/>
  <c r="T92" i="61"/>
  <c r="R92" i="61"/>
  <c r="P92" i="61"/>
  <c r="AB91" i="61"/>
  <c r="P97" i="61"/>
  <c r="R97" i="61" s="1"/>
  <c r="T97" i="61" s="1"/>
  <c r="V97" i="61" s="1"/>
  <c r="X97" i="61" s="1"/>
  <c r="Z97" i="61" s="1"/>
  <c r="AB97" i="61" s="1"/>
  <c r="P102" i="61" s="1"/>
  <c r="R102" i="61" s="1"/>
  <c r="T102" i="61" s="1"/>
  <c r="V102" i="61" s="1"/>
  <c r="X102" i="61" s="1"/>
  <c r="Z102" i="61" s="1"/>
  <c r="AB102" i="61" s="1"/>
  <c r="P107" i="61" s="1"/>
  <c r="R107" i="61" s="1"/>
  <c r="T107" i="61" s="1"/>
  <c r="V107" i="61" s="1"/>
  <c r="X107" i="61" s="1"/>
  <c r="Z107" i="61" s="1"/>
  <c r="AB107" i="61" s="1"/>
  <c r="P112" i="61" s="1"/>
  <c r="R112" i="61" s="1"/>
  <c r="T112" i="61" s="1"/>
  <c r="V112" i="61" s="1"/>
  <c r="X112" i="61" s="1"/>
  <c r="Z112" i="61" s="1"/>
  <c r="AB112" i="61" s="1"/>
  <c r="P118" i="61" s="1"/>
  <c r="AB87" i="61"/>
  <c r="Z87" i="61"/>
  <c r="X87" i="61"/>
  <c r="V87" i="61"/>
  <c r="T87" i="61"/>
  <c r="R87" i="61"/>
  <c r="P87" i="61"/>
  <c r="AB85" i="61"/>
  <c r="Z84" i="61"/>
  <c r="AB82" i="61"/>
  <c r="Z82" i="61"/>
  <c r="X82" i="61"/>
  <c r="V82" i="61"/>
  <c r="T82" i="61"/>
  <c r="R82" i="61"/>
  <c r="P82" i="61"/>
  <c r="AB80" i="61"/>
  <c r="AB77" i="61"/>
  <c r="Z77" i="61"/>
  <c r="X77" i="61"/>
  <c r="V77" i="61"/>
  <c r="T77" i="61"/>
  <c r="R77" i="61"/>
  <c r="P77" i="61"/>
  <c r="AB74" i="61"/>
  <c r="Z73" i="61"/>
  <c r="AB71" i="61"/>
  <c r="Z71" i="61"/>
  <c r="X71" i="61"/>
  <c r="V71" i="61"/>
  <c r="T71" i="61"/>
  <c r="R71" i="61"/>
  <c r="P71" i="61"/>
  <c r="X70" i="61"/>
  <c r="Z70" i="61" s="1"/>
  <c r="AB70" i="61" s="1"/>
  <c r="P76" i="61" s="1"/>
  <c r="R76" i="61" s="1"/>
  <c r="T76" i="61" s="1"/>
  <c r="V76" i="61" s="1"/>
  <c r="X76" i="61" s="1"/>
  <c r="Z76" i="61"/>
  <c r="AB76" i="61" s="1"/>
  <c r="P81" i="61" s="1"/>
  <c r="R81" i="61" s="1"/>
  <c r="T81" i="61" s="1"/>
  <c r="V81" i="61" s="1"/>
  <c r="X81" i="61" s="1"/>
  <c r="Z81" i="61" s="1"/>
  <c r="AB81" i="61" s="1"/>
  <c r="P86" i="61" s="1"/>
  <c r="R86" i="61" s="1"/>
  <c r="T86" i="61" s="1"/>
  <c r="V86" i="61" s="1"/>
  <c r="X86" i="61" s="1"/>
  <c r="Z86" i="61" s="1"/>
  <c r="AB86" i="61" s="1"/>
  <c r="P91" i="61" s="1"/>
  <c r="R91" i="61" s="1"/>
  <c r="T91" i="61" s="1"/>
  <c r="V91" i="61" s="1"/>
  <c r="X91" i="61" s="1"/>
  <c r="AB69" i="61"/>
  <c r="AB66" i="61"/>
  <c r="Z66" i="61"/>
  <c r="X66" i="61"/>
  <c r="V66" i="61"/>
  <c r="T66" i="61"/>
  <c r="R66" i="61"/>
  <c r="P66" i="61"/>
  <c r="AB61" i="61"/>
  <c r="Z61" i="61"/>
  <c r="X61" i="61"/>
  <c r="V61" i="61"/>
  <c r="T61" i="61"/>
  <c r="R61" i="61"/>
  <c r="P61" i="61"/>
  <c r="AB56" i="61"/>
  <c r="Z56" i="61"/>
  <c r="X56" i="61"/>
  <c r="V56" i="61"/>
  <c r="T56" i="61"/>
  <c r="R56" i="61"/>
  <c r="P56" i="61"/>
  <c r="AB51" i="61"/>
  <c r="Z51" i="61"/>
  <c r="X51" i="61"/>
  <c r="V51" i="61"/>
  <c r="T51" i="61"/>
  <c r="R51" i="61"/>
  <c r="P51" i="61"/>
  <c r="R50" i="61"/>
  <c r="T50" i="61" s="1"/>
  <c r="V50" i="61" s="1"/>
  <c r="X50" i="61" s="1"/>
  <c r="Z50" i="61" s="1"/>
  <c r="AB50" i="61" s="1"/>
  <c r="P55" i="61" s="1"/>
  <c r="R55" i="61" s="1"/>
  <c r="T55" i="61" s="1"/>
  <c r="V55" i="61" s="1"/>
  <c r="X55" i="61" s="1"/>
  <c r="Z55" i="61" s="1"/>
  <c r="AB55" i="61" s="1"/>
  <c r="P60" i="61" s="1"/>
  <c r="R60" i="61" s="1"/>
  <c r="T60" i="61" s="1"/>
  <c r="V60" i="61" s="1"/>
  <c r="X60" i="61" s="1"/>
  <c r="Z60" i="61" s="1"/>
  <c r="AB60" i="61" s="1"/>
  <c r="P65" i="61" s="1"/>
  <c r="R65" i="61" s="1"/>
  <c r="T65" i="61"/>
  <c r="V65" i="61" s="1"/>
  <c r="X65" i="61" s="1"/>
  <c r="Z65" i="61" s="1"/>
  <c r="AB65" i="61" s="1"/>
  <c r="P70" i="61" s="1"/>
  <c r="R70" i="61" s="1"/>
  <c r="T70" i="61" s="1"/>
  <c r="AB45" i="61"/>
  <c r="Z45" i="61"/>
  <c r="X45" i="61"/>
  <c r="V45" i="61"/>
  <c r="T45" i="61"/>
  <c r="R45" i="61"/>
  <c r="P45" i="61"/>
  <c r="AB40" i="61"/>
  <c r="Z40" i="61"/>
  <c r="X40" i="61"/>
  <c r="V40" i="61"/>
  <c r="T40" i="61"/>
  <c r="R40" i="61"/>
  <c r="P40" i="61"/>
  <c r="AB35" i="61"/>
  <c r="Z35" i="61"/>
  <c r="X35" i="61"/>
  <c r="V35" i="61"/>
  <c r="T35" i="61"/>
  <c r="R35" i="61"/>
  <c r="P35" i="61"/>
  <c r="AB30" i="61"/>
  <c r="Z30" i="61"/>
  <c r="X30" i="61"/>
  <c r="V30" i="61"/>
  <c r="T30" i="61"/>
  <c r="R30" i="61"/>
  <c r="P30" i="61"/>
  <c r="P29" i="61"/>
  <c r="R29" i="61" s="1"/>
  <c r="T29" i="61" s="1"/>
  <c r="V29" i="61" s="1"/>
  <c r="X29" i="61" s="1"/>
  <c r="Z29" i="61" s="1"/>
  <c r="AB29" i="61" s="1"/>
  <c r="P34" i="61" s="1"/>
  <c r="R34" i="61" s="1"/>
  <c r="T34" i="61" s="1"/>
  <c r="V34" i="61" s="1"/>
  <c r="X34" i="61" s="1"/>
  <c r="Z34" i="61" s="1"/>
  <c r="AB34" i="61" s="1"/>
  <c r="P39" i="61" s="1"/>
  <c r="R39" i="61" s="1"/>
  <c r="T39" i="61" s="1"/>
  <c r="V39" i="61" s="1"/>
  <c r="X39" i="61" s="1"/>
  <c r="Z39" i="61" s="1"/>
  <c r="AB39" i="61" s="1"/>
  <c r="P44" i="61" s="1"/>
  <c r="R44" i="61" s="1"/>
  <c r="T44" i="61" s="1"/>
  <c r="V44" i="61" s="1"/>
  <c r="X44" i="61" s="1"/>
  <c r="Z44" i="61" s="1"/>
  <c r="AB44" i="61" s="1"/>
  <c r="AB24" i="61"/>
  <c r="Z24" i="61"/>
  <c r="X24" i="61"/>
  <c r="V24" i="61"/>
  <c r="T24" i="61"/>
  <c r="R24" i="61"/>
  <c r="P24" i="61"/>
  <c r="AB19" i="61"/>
  <c r="Z19" i="61"/>
  <c r="X19" i="61"/>
  <c r="V19" i="61"/>
  <c r="T19" i="61"/>
  <c r="R19" i="61"/>
  <c r="P19" i="61"/>
  <c r="AB14" i="61"/>
  <c r="Z14" i="61"/>
  <c r="X14" i="61"/>
  <c r="V14" i="61"/>
  <c r="T14" i="61"/>
  <c r="R14" i="61"/>
  <c r="P14" i="61"/>
  <c r="AB9" i="61"/>
  <c r="Z9" i="61"/>
  <c r="X9" i="61"/>
  <c r="V9" i="61"/>
  <c r="T9" i="61"/>
  <c r="R9" i="61"/>
  <c r="P9" i="61"/>
  <c r="AB4" i="61"/>
  <c r="Z4" i="61"/>
  <c r="X4" i="61"/>
  <c r="V4" i="61"/>
  <c r="X3" i="61"/>
  <c r="Z3" i="61"/>
  <c r="AB3" i="61" s="1"/>
  <c r="P8" i="61" s="1"/>
  <c r="R8" i="61" s="1"/>
  <c r="T8" i="61" s="1"/>
  <c r="V8" i="61" s="1"/>
  <c r="X8" i="61" s="1"/>
  <c r="Z8" i="61" s="1"/>
  <c r="AB8" i="61" s="1"/>
  <c r="P13" i="61" s="1"/>
  <c r="R13" i="61" s="1"/>
  <c r="T13" i="61" s="1"/>
  <c r="V13" i="61" s="1"/>
  <c r="X13" i="61" s="1"/>
  <c r="Z13" i="61" s="1"/>
  <c r="AB13" i="61" s="1"/>
  <c r="P18" i="61" s="1"/>
  <c r="R18" i="61" s="1"/>
  <c r="T18" i="61" s="1"/>
  <c r="V18" i="61" s="1"/>
  <c r="X18" i="61" s="1"/>
  <c r="Z18" i="61" s="1"/>
  <c r="AB18" i="61" s="1"/>
  <c r="P23" i="61" s="1"/>
  <c r="R23" i="61" s="1"/>
  <c r="T23" i="61" s="1"/>
  <c r="V23" i="61" s="1"/>
  <c r="X23" i="61" s="1"/>
  <c r="Z23" i="61" s="1"/>
  <c r="G275" i="61"/>
  <c r="E275" i="61"/>
  <c r="C275" i="61"/>
  <c r="A275" i="61"/>
  <c r="M270" i="61"/>
  <c r="K270" i="61"/>
  <c r="I270" i="61"/>
  <c r="G270" i="61"/>
  <c r="E270" i="61"/>
  <c r="C270" i="61"/>
  <c r="A270" i="61"/>
  <c r="M265" i="61"/>
  <c r="K265" i="61"/>
  <c r="I265" i="61"/>
  <c r="G265" i="61"/>
  <c r="E265" i="61"/>
  <c r="C265" i="61"/>
  <c r="A265" i="61"/>
  <c r="M260" i="61"/>
  <c r="K260" i="61"/>
  <c r="I260" i="61"/>
  <c r="G260" i="61"/>
  <c r="E260" i="61"/>
  <c r="C260" i="61"/>
  <c r="A260" i="61"/>
  <c r="M255" i="61"/>
  <c r="K255" i="61"/>
  <c r="I255" i="61"/>
  <c r="G255" i="61"/>
  <c r="E255" i="61"/>
  <c r="C255" i="61"/>
  <c r="A255" i="61"/>
  <c r="I254" i="61"/>
  <c r="K254" i="61" s="1"/>
  <c r="M254" i="61" s="1"/>
  <c r="A259" i="61" s="1"/>
  <c r="C259" i="61" s="1"/>
  <c r="E259" i="61" s="1"/>
  <c r="G259" i="61" s="1"/>
  <c r="I259" i="61" s="1"/>
  <c r="K259" i="61" s="1"/>
  <c r="M259" i="61" s="1"/>
  <c r="A264" i="61" s="1"/>
  <c r="C264" i="61" s="1"/>
  <c r="E264" i="61" s="1"/>
  <c r="G264" i="61" s="1"/>
  <c r="I264" i="61" s="1"/>
  <c r="K264" i="61" s="1"/>
  <c r="M264" i="61" s="1"/>
  <c r="A269" i="61" s="1"/>
  <c r="C269" i="61" s="1"/>
  <c r="E269" i="61" s="1"/>
  <c r="G269" i="61" s="1"/>
  <c r="I269" i="61" s="1"/>
  <c r="K269" i="61" s="1"/>
  <c r="M269" i="61" s="1"/>
  <c r="A274" i="61" s="1"/>
  <c r="C274" i="61" s="1"/>
  <c r="E274" i="61" s="1"/>
  <c r="G274" i="61" s="1"/>
  <c r="I274" i="61" s="1"/>
  <c r="K274" i="61" s="1"/>
  <c r="M249" i="61"/>
  <c r="K249" i="61"/>
  <c r="I249" i="61"/>
  <c r="G249" i="61"/>
  <c r="E249" i="61"/>
  <c r="C249" i="61"/>
  <c r="A249" i="61"/>
  <c r="M244" i="61"/>
  <c r="K244" i="61"/>
  <c r="I244" i="61"/>
  <c r="G244" i="61"/>
  <c r="E244" i="61"/>
  <c r="C244" i="61"/>
  <c r="A244" i="61"/>
  <c r="M239" i="61"/>
  <c r="K239" i="61"/>
  <c r="I239" i="61"/>
  <c r="G239" i="61"/>
  <c r="E239" i="61"/>
  <c r="C239" i="61"/>
  <c r="A239" i="61"/>
  <c r="M234" i="61"/>
  <c r="K234" i="61"/>
  <c r="I234" i="61"/>
  <c r="G234" i="61"/>
  <c r="E234" i="61"/>
  <c r="C234" i="61"/>
  <c r="A234" i="61"/>
  <c r="E233" i="61"/>
  <c r="G233" i="61" s="1"/>
  <c r="I233" i="61" s="1"/>
  <c r="K233" i="61" s="1"/>
  <c r="M233" i="61" s="1"/>
  <c r="A238" i="61" s="1"/>
  <c r="C238" i="61" s="1"/>
  <c r="E238" i="61" s="1"/>
  <c r="G238" i="61" s="1"/>
  <c r="I238" i="61" s="1"/>
  <c r="K238" i="61" s="1"/>
  <c r="M238" i="61" s="1"/>
  <c r="A243" i="61" s="1"/>
  <c r="C243" i="61" s="1"/>
  <c r="E243" i="61" s="1"/>
  <c r="G243" i="61" s="1"/>
  <c r="I243" i="61" s="1"/>
  <c r="K243" i="61" s="1"/>
  <c r="M243" i="61" s="1"/>
  <c r="A248" i="61" s="1"/>
  <c r="C248" i="61" s="1"/>
  <c r="E248" i="61" s="1"/>
  <c r="G248" i="61" s="1"/>
  <c r="I248" i="61" s="1"/>
  <c r="K248" i="61" s="1"/>
  <c r="M248" i="61" s="1"/>
  <c r="A254" i="61" s="1"/>
  <c r="C254" i="61" s="1"/>
  <c r="E254" i="61" s="1"/>
  <c r="M228" i="61"/>
  <c r="K228" i="61"/>
  <c r="I228" i="61"/>
  <c r="G228" i="61"/>
  <c r="E228" i="61"/>
  <c r="C228" i="61"/>
  <c r="A228" i="61"/>
  <c r="M223" i="61"/>
  <c r="K223" i="61"/>
  <c r="I223" i="61"/>
  <c r="G223" i="61"/>
  <c r="E223" i="61"/>
  <c r="C223" i="61"/>
  <c r="A223" i="61"/>
  <c r="M218" i="61"/>
  <c r="K218" i="61"/>
  <c r="I218" i="61"/>
  <c r="G218" i="61"/>
  <c r="E218" i="61"/>
  <c r="C218" i="61"/>
  <c r="A218" i="61"/>
  <c r="M213" i="61"/>
  <c r="K213" i="61"/>
  <c r="I213" i="61"/>
  <c r="G213" i="61"/>
  <c r="E213" i="61"/>
  <c r="C213" i="61"/>
  <c r="A213" i="61"/>
  <c r="M207" i="61"/>
  <c r="K207" i="61"/>
  <c r="I207" i="61"/>
  <c r="G207" i="61"/>
  <c r="E207" i="61"/>
  <c r="C207" i="61"/>
  <c r="A207" i="61"/>
  <c r="M206" i="61"/>
  <c r="A212" i="61" s="1"/>
  <c r="C212" i="61" s="1"/>
  <c r="E212" i="61" s="1"/>
  <c r="G212" i="61" s="1"/>
  <c r="I212" i="61" s="1"/>
  <c r="K212" i="61" s="1"/>
  <c r="M212" i="61" s="1"/>
  <c r="A217" i="61" s="1"/>
  <c r="C217" i="61" s="1"/>
  <c r="E217" i="61" s="1"/>
  <c r="G217" i="61" s="1"/>
  <c r="I217" i="61" s="1"/>
  <c r="K217" i="61" s="1"/>
  <c r="M217" i="61" s="1"/>
  <c r="A222" i="61" s="1"/>
  <c r="C222" i="61" s="1"/>
  <c r="E222" i="61" s="1"/>
  <c r="G222" i="61" s="1"/>
  <c r="I222" i="61" s="1"/>
  <c r="K222" i="61" s="1"/>
  <c r="M222" i="61" s="1"/>
  <c r="A227" i="61" s="1"/>
  <c r="C227" i="61" s="1"/>
  <c r="E227" i="61" s="1"/>
  <c r="G227" i="61" s="1"/>
  <c r="I227" i="61" s="1"/>
  <c r="K227" i="61" s="1"/>
  <c r="M227" i="61" s="1"/>
  <c r="A233" i="61" s="1"/>
  <c r="M202" i="61"/>
  <c r="K202" i="61"/>
  <c r="I202" i="61"/>
  <c r="G202" i="61"/>
  <c r="E202" i="61"/>
  <c r="C202" i="61"/>
  <c r="A202" i="61"/>
  <c r="M197" i="61"/>
  <c r="K197" i="61"/>
  <c r="I197" i="61"/>
  <c r="G197" i="61"/>
  <c r="E197" i="61"/>
  <c r="C197" i="61"/>
  <c r="A197" i="61"/>
  <c r="M192" i="61"/>
  <c r="K192" i="61"/>
  <c r="I192" i="61"/>
  <c r="G192" i="61"/>
  <c r="E192" i="61"/>
  <c r="C192" i="61"/>
  <c r="A192" i="61"/>
  <c r="M187" i="61"/>
  <c r="K187" i="61"/>
  <c r="I187" i="61"/>
  <c r="G187" i="61"/>
  <c r="E187" i="61"/>
  <c r="C187" i="61"/>
  <c r="A187" i="61"/>
  <c r="I186" i="61"/>
  <c r="K186" i="61" s="1"/>
  <c r="M186" i="61" s="1"/>
  <c r="A191" i="61" s="1"/>
  <c r="C191" i="61" s="1"/>
  <c r="E191" i="61" s="1"/>
  <c r="G191" i="61" s="1"/>
  <c r="I191" i="61" s="1"/>
  <c r="K191" i="61" s="1"/>
  <c r="M191" i="61" s="1"/>
  <c r="A196" i="61" s="1"/>
  <c r="C196" i="61" s="1"/>
  <c r="E196" i="61" s="1"/>
  <c r="G196" i="61" s="1"/>
  <c r="I196" i="61" s="1"/>
  <c r="K196" i="61" s="1"/>
  <c r="M196" i="61" s="1"/>
  <c r="A201" i="61" s="1"/>
  <c r="C201" i="61" s="1"/>
  <c r="E201" i="61" s="1"/>
  <c r="G201" i="61" s="1"/>
  <c r="I201" i="61" s="1"/>
  <c r="K201" i="61" s="1"/>
  <c r="M201" i="61" s="1"/>
  <c r="A206" i="61" s="1"/>
  <c r="C206" i="61" s="1"/>
  <c r="E206" i="61" s="1"/>
  <c r="G206" i="61" s="1"/>
  <c r="I206" i="61" s="1"/>
  <c r="M181" i="61"/>
  <c r="K181" i="61"/>
  <c r="I181" i="61"/>
  <c r="G181" i="61"/>
  <c r="E181" i="61"/>
  <c r="C181" i="61"/>
  <c r="A181" i="61"/>
  <c r="M176" i="61"/>
  <c r="K176" i="61"/>
  <c r="I176" i="61"/>
  <c r="G176" i="61"/>
  <c r="E176" i="61"/>
  <c r="C176" i="61"/>
  <c r="A176" i="61"/>
  <c r="M171" i="61"/>
  <c r="K171" i="61"/>
  <c r="I171" i="61"/>
  <c r="G171" i="61"/>
  <c r="E171" i="61"/>
  <c r="C171" i="61"/>
  <c r="A171" i="61"/>
  <c r="M166" i="61"/>
  <c r="K166" i="61"/>
  <c r="I166" i="61"/>
  <c r="G166" i="61"/>
  <c r="E166" i="61"/>
  <c r="C166" i="61"/>
  <c r="A166" i="61"/>
  <c r="C165" i="61"/>
  <c r="E165" i="61" s="1"/>
  <c r="G165" i="61" s="1"/>
  <c r="I165" i="61" s="1"/>
  <c r="K165" i="61" s="1"/>
  <c r="M165" i="61" s="1"/>
  <c r="A170" i="61" s="1"/>
  <c r="C170" i="61" s="1"/>
  <c r="E170" i="61" s="1"/>
  <c r="G170" i="61" s="1"/>
  <c r="I170" i="61" s="1"/>
  <c r="K170" i="61" s="1"/>
  <c r="M170" i="61" s="1"/>
  <c r="A175" i="61" s="1"/>
  <c r="C175" i="61" s="1"/>
  <c r="E175" i="61" s="1"/>
  <c r="G175" i="61" s="1"/>
  <c r="I175" i="61" s="1"/>
  <c r="K175" i="61" s="1"/>
  <c r="M175" i="61" s="1"/>
  <c r="A180" i="61" s="1"/>
  <c r="C180" i="61" s="1"/>
  <c r="E180" i="61" s="1"/>
  <c r="G180" i="61" s="1"/>
  <c r="I180" i="61" s="1"/>
  <c r="K180" i="61" s="1"/>
  <c r="M180" i="61" s="1"/>
  <c r="A186" i="61" s="1"/>
  <c r="C186" i="61" s="1"/>
  <c r="E186" i="61" s="1"/>
  <c r="M160" i="61"/>
  <c r="K160" i="61"/>
  <c r="I160" i="61"/>
  <c r="G160" i="61"/>
  <c r="E160" i="61"/>
  <c r="C160" i="61"/>
  <c r="A160" i="61"/>
  <c r="M155" i="61"/>
  <c r="K155" i="61"/>
  <c r="I155" i="61"/>
  <c r="G155" i="61"/>
  <c r="E155" i="61"/>
  <c r="C155" i="61"/>
  <c r="A155" i="61"/>
  <c r="M150" i="61"/>
  <c r="K150" i="61"/>
  <c r="I150" i="61"/>
  <c r="G150" i="61"/>
  <c r="E150" i="61"/>
  <c r="C150" i="61"/>
  <c r="A150" i="61"/>
  <c r="M145" i="61"/>
  <c r="K145" i="61"/>
  <c r="I145" i="61"/>
  <c r="G145" i="61"/>
  <c r="E145" i="61"/>
  <c r="C145" i="61"/>
  <c r="A145" i="61"/>
  <c r="M139" i="61"/>
  <c r="K139" i="61"/>
  <c r="I139" i="61"/>
  <c r="G139" i="61"/>
  <c r="E139" i="61"/>
  <c r="C139" i="61"/>
  <c r="A139" i="61"/>
  <c r="K138" i="61"/>
  <c r="M138" i="61"/>
  <c r="A144" i="61" s="1"/>
  <c r="C144" i="61" s="1"/>
  <c r="E144" i="61" s="1"/>
  <c r="G144" i="61" s="1"/>
  <c r="I144" i="61" s="1"/>
  <c r="K144" i="61" s="1"/>
  <c r="M144" i="61" s="1"/>
  <c r="A149" i="61" s="1"/>
  <c r="C149" i="61" s="1"/>
  <c r="E149" i="61" s="1"/>
  <c r="G149" i="61" s="1"/>
  <c r="I149" i="61" s="1"/>
  <c r="K149" i="61" s="1"/>
  <c r="M149" i="61" s="1"/>
  <c r="A154" i="61" s="1"/>
  <c r="C154" i="61" s="1"/>
  <c r="E154" i="61" s="1"/>
  <c r="G154" i="61" s="1"/>
  <c r="I154" i="61" s="1"/>
  <c r="K154" i="61" s="1"/>
  <c r="M154" i="61" s="1"/>
  <c r="A159" i="61" s="1"/>
  <c r="C159" i="61" s="1"/>
  <c r="E159" i="61" s="1"/>
  <c r="G159" i="61" s="1"/>
  <c r="I159" i="61" s="1"/>
  <c r="K159" i="61" s="1"/>
  <c r="M159" i="61" s="1"/>
  <c r="M134" i="61"/>
  <c r="K134" i="61"/>
  <c r="I134" i="61"/>
  <c r="G134" i="61"/>
  <c r="E134" i="61"/>
  <c r="C134" i="61"/>
  <c r="A134" i="61"/>
  <c r="M129" i="61"/>
  <c r="K129" i="61"/>
  <c r="I129" i="61"/>
  <c r="G129" i="61"/>
  <c r="E129" i="61"/>
  <c r="C129" i="61"/>
  <c r="A129" i="61"/>
  <c r="M124" i="61"/>
  <c r="K124" i="61"/>
  <c r="I124" i="61"/>
  <c r="G124" i="61"/>
  <c r="E124" i="61"/>
  <c r="C124" i="61"/>
  <c r="A124" i="61"/>
  <c r="M119" i="61"/>
  <c r="K119" i="61"/>
  <c r="I119" i="61"/>
  <c r="G119" i="61"/>
  <c r="E119" i="61"/>
  <c r="C119" i="61"/>
  <c r="A119" i="61"/>
  <c r="G118" i="61"/>
  <c r="I118" i="61"/>
  <c r="K118" i="61" s="1"/>
  <c r="M118" i="61" s="1"/>
  <c r="A123" i="61" s="1"/>
  <c r="C123" i="61" s="1"/>
  <c r="E123" i="61" s="1"/>
  <c r="G123" i="61" s="1"/>
  <c r="I123" i="61" s="1"/>
  <c r="K123" i="61" s="1"/>
  <c r="M123" i="61" s="1"/>
  <c r="A128" i="61" s="1"/>
  <c r="C128" i="61" s="1"/>
  <c r="E128" i="61" s="1"/>
  <c r="G128" i="61" s="1"/>
  <c r="I128" i="61" s="1"/>
  <c r="K128" i="61" s="1"/>
  <c r="M128" i="61" s="1"/>
  <c r="A133" i="61" s="1"/>
  <c r="C133" i="61" s="1"/>
  <c r="E133" i="61" s="1"/>
  <c r="G133" i="61" s="1"/>
  <c r="I133" i="61" s="1"/>
  <c r="K133" i="61" s="1"/>
  <c r="M133" i="61" s="1"/>
  <c r="A138" i="61" s="1"/>
  <c r="C138" i="61" s="1"/>
  <c r="E138" i="61" s="1"/>
  <c r="G138" i="61" s="1"/>
  <c r="M113" i="61"/>
  <c r="K113" i="61"/>
  <c r="I113" i="61"/>
  <c r="G113" i="61"/>
  <c r="E113" i="61"/>
  <c r="C113" i="61"/>
  <c r="A113" i="61"/>
  <c r="M108" i="61"/>
  <c r="K108" i="61"/>
  <c r="I108" i="61"/>
  <c r="G108" i="61"/>
  <c r="E108" i="61"/>
  <c r="C108" i="61"/>
  <c r="A108" i="61"/>
  <c r="M103" i="61"/>
  <c r="K103" i="61"/>
  <c r="I103" i="61"/>
  <c r="G103" i="61"/>
  <c r="E103" i="61"/>
  <c r="C103" i="61"/>
  <c r="A103" i="61"/>
  <c r="M98" i="61"/>
  <c r="K98" i="61"/>
  <c r="I98" i="61"/>
  <c r="G98" i="61"/>
  <c r="E98" i="61"/>
  <c r="C98" i="61"/>
  <c r="A98" i="61"/>
  <c r="M92" i="61"/>
  <c r="K92" i="61"/>
  <c r="I92" i="61"/>
  <c r="G92" i="61"/>
  <c r="E92" i="61"/>
  <c r="C92" i="61"/>
  <c r="A92" i="61"/>
  <c r="A97" i="61"/>
  <c r="C97" i="61" s="1"/>
  <c r="E97" i="61" s="1"/>
  <c r="G97" i="61" s="1"/>
  <c r="I97" i="61" s="1"/>
  <c r="K97" i="61" s="1"/>
  <c r="M97" i="61" s="1"/>
  <c r="A102" i="61" s="1"/>
  <c r="C102" i="61"/>
  <c r="E102" i="61" s="1"/>
  <c r="G102" i="61" s="1"/>
  <c r="I102" i="61" s="1"/>
  <c r="K102" i="61" s="1"/>
  <c r="M102" i="61" s="1"/>
  <c r="A107" i="61" s="1"/>
  <c r="C107" i="61" s="1"/>
  <c r="E107" i="61"/>
  <c r="G107" i="61" s="1"/>
  <c r="I107" i="61" s="1"/>
  <c r="K107" i="61" s="1"/>
  <c r="M107" i="61" s="1"/>
  <c r="A112" i="61" s="1"/>
  <c r="C112" i="61" s="1"/>
  <c r="E112" i="61" s="1"/>
  <c r="G112" i="61" s="1"/>
  <c r="I112" i="61" s="1"/>
  <c r="K112" i="61" s="1"/>
  <c r="M112" i="61" s="1"/>
  <c r="A118" i="61" s="1"/>
  <c r="C118" i="61" s="1"/>
  <c r="M87" i="61"/>
  <c r="K87" i="61"/>
  <c r="I87" i="61"/>
  <c r="G87" i="61"/>
  <c r="E87" i="61"/>
  <c r="C87" i="61"/>
  <c r="A87" i="61"/>
  <c r="M82" i="61"/>
  <c r="K82" i="61"/>
  <c r="I82" i="61"/>
  <c r="G82" i="61"/>
  <c r="E82" i="61"/>
  <c r="C82" i="61"/>
  <c r="A82" i="61"/>
  <c r="M77" i="61"/>
  <c r="K77" i="61"/>
  <c r="I77" i="61"/>
  <c r="G77" i="61"/>
  <c r="E77" i="61"/>
  <c r="C77" i="61"/>
  <c r="A77" i="61"/>
  <c r="M71" i="61"/>
  <c r="K71" i="61"/>
  <c r="I71" i="61"/>
  <c r="G71" i="61"/>
  <c r="E71" i="61"/>
  <c r="C71" i="61"/>
  <c r="A71" i="61"/>
  <c r="K70" i="61"/>
  <c r="M70" i="61"/>
  <c r="A76" i="61" s="1"/>
  <c r="C76" i="61" s="1"/>
  <c r="E76" i="61" s="1"/>
  <c r="G76" i="61" s="1"/>
  <c r="I76" i="61" s="1"/>
  <c r="K76" i="61" s="1"/>
  <c r="M76" i="61" s="1"/>
  <c r="A81" i="61" s="1"/>
  <c r="C81" i="61" s="1"/>
  <c r="E81" i="61" s="1"/>
  <c r="G81" i="61" s="1"/>
  <c r="I81" i="61" s="1"/>
  <c r="K81" i="61" s="1"/>
  <c r="M81" i="61" s="1"/>
  <c r="A86" i="61" s="1"/>
  <c r="C86" i="61" s="1"/>
  <c r="E86" i="61" s="1"/>
  <c r="G86" i="61" s="1"/>
  <c r="I86" i="61" s="1"/>
  <c r="K86" i="61" s="1"/>
  <c r="M86" i="61" s="1"/>
  <c r="A91" i="61" s="1"/>
  <c r="C91" i="61" s="1"/>
  <c r="E91" i="61" s="1"/>
  <c r="G91" i="61" s="1"/>
  <c r="I91" i="61" s="1"/>
  <c r="K91" i="61" s="1"/>
  <c r="M66" i="61"/>
  <c r="K66" i="61"/>
  <c r="I66" i="61"/>
  <c r="G66" i="61"/>
  <c r="E66" i="61"/>
  <c r="C66" i="61"/>
  <c r="A66" i="61"/>
  <c r="M61" i="61"/>
  <c r="K61" i="61"/>
  <c r="I61" i="61"/>
  <c r="G61" i="61"/>
  <c r="E61" i="61"/>
  <c r="C61" i="61"/>
  <c r="A61" i="61"/>
  <c r="M56" i="61"/>
  <c r="K56" i="61"/>
  <c r="I56" i="61"/>
  <c r="G56" i="61"/>
  <c r="E56" i="61"/>
  <c r="C56" i="61"/>
  <c r="A56" i="61"/>
  <c r="M51" i="61"/>
  <c r="K51" i="61"/>
  <c r="I51" i="61"/>
  <c r="G51" i="61"/>
  <c r="E51" i="61"/>
  <c r="C51" i="61"/>
  <c r="A51" i="61"/>
  <c r="E50" i="61"/>
  <c r="G50" i="61" s="1"/>
  <c r="I50" i="61" s="1"/>
  <c r="K50" i="61" s="1"/>
  <c r="M50" i="61" s="1"/>
  <c r="A55" i="61" s="1"/>
  <c r="C55" i="61" s="1"/>
  <c r="E55" i="61" s="1"/>
  <c r="G55" i="61" s="1"/>
  <c r="I55" i="61" s="1"/>
  <c r="K55" i="61" s="1"/>
  <c r="M55" i="61" s="1"/>
  <c r="A60" i="61" s="1"/>
  <c r="C60" i="61" s="1"/>
  <c r="E60" i="61" s="1"/>
  <c r="G60" i="61" s="1"/>
  <c r="I60" i="61" s="1"/>
  <c r="K60" i="61" s="1"/>
  <c r="M60" i="61" s="1"/>
  <c r="A65" i="61" s="1"/>
  <c r="C65" i="61" s="1"/>
  <c r="E65" i="61" s="1"/>
  <c r="G65" i="61" s="1"/>
  <c r="I65" i="61" s="1"/>
  <c r="K65" i="61" s="1"/>
  <c r="M65" i="61" s="1"/>
  <c r="A70" i="61" s="1"/>
  <c r="C70" i="61" s="1"/>
  <c r="E70" i="61" s="1"/>
  <c r="G70" i="61" s="1"/>
  <c r="M45" i="61"/>
  <c r="K45" i="61"/>
  <c r="I45" i="61"/>
  <c r="G45" i="61"/>
  <c r="E45" i="61"/>
  <c r="C45" i="61"/>
  <c r="A45" i="61"/>
  <c r="M40" i="61"/>
  <c r="K40" i="61"/>
  <c r="I40" i="61"/>
  <c r="G40" i="61"/>
  <c r="E40" i="61"/>
  <c r="C40" i="61"/>
  <c r="A40" i="61"/>
  <c r="M35" i="61"/>
  <c r="K35" i="61"/>
  <c r="I35" i="61"/>
  <c r="G35" i="61"/>
  <c r="E35" i="61"/>
  <c r="C35" i="61"/>
  <c r="A35" i="61"/>
  <c r="M30" i="61"/>
  <c r="K30" i="61"/>
  <c r="I30" i="61"/>
  <c r="G30" i="61"/>
  <c r="E30" i="61"/>
  <c r="C30" i="61"/>
  <c r="A30" i="61"/>
  <c r="M24" i="61"/>
  <c r="K24" i="61"/>
  <c r="I24" i="61"/>
  <c r="G24" i="61"/>
  <c r="E24" i="61"/>
  <c r="C24" i="61"/>
  <c r="A24" i="61"/>
  <c r="M19" i="61"/>
  <c r="K19" i="61"/>
  <c r="I19" i="61"/>
  <c r="G19" i="61"/>
  <c r="E19" i="61"/>
  <c r="C19" i="61"/>
  <c r="A19" i="61"/>
  <c r="M14" i="61"/>
  <c r="K14" i="61"/>
  <c r="I14" i="61"/>
  <c r="G14" i="61"/>
  <c r="E14" i="61"/>
  <c r="C14" i="61"/>
  <c r="A14" i="61"/>
  <c r="M9" i="61"/>
  <c r="K9" i="61"/>
  <c r="I9" i="61"/>
  <c r="G9" i="61"/>
  <c r="E9" i="61"/>
  <c r="C9" i="61"/>
  <c r="A9" i="61"/>
  <c r="M4" i="61"/>
  <c r="K4" i="61"/>
  <c r="K3" i="61"/>
  <c r="M3" i="61"/>
  <c r="A8" i="61" s="1"/>
  <c r="C8" i="61" s="1"/>
  <c r="E8" i="61" s="1"/>
  <c r="G8" i="61" s="1"/>
  <c r="I8" i="61" s="1"/>
  <c r="K8" i="61" s="1"/>
  <c r="M8" i="61" s="1"/>
  <c r="A13" i="61" s="1"/>
  <c r="C13" i="61" s="1"/>
  <c r="E13" i="61" s="1"/>
  <c r="G13" i="61" s="1"/>
  <c r="I13" i="61" s="1"/>
  <c r="K13" i="61" s="1"/>
  <c r="M13" i="61" s="1"/>
  <c r="A18" i="61" s="1"/>
  <c r="C18" i="61" s="1"/>
  <c r="E18" i="61" s="1"/>
  <c r="G18" i="61" s="1"/>
  <c r="I18" i="61" s="1"/>
  <c r="K18" i="61" s="1"/>
  <c r="M18" i="61" s="1"/>
  <c r="A23" i="61" s="1"/>
  <c r="C23" i="61" s="1"/>
  <c r="E23" i="61" s="1"/>
  <c r="G23" i="61" s="1"/>
  <c r="I23" i="61" s="1"/>
  <c r="K23" i="61" s="1"/>
  <c r="M23" i="61" s="1"/>
  <c r="A29" i="61" s="1"/>
  <c r="E29" i="61"/>
  <c r="G29" i="61" s="1"/>
  <c r="I29" i="61" s="1"/>
  <c r="K29" i="61" s="1"/>
  <c r="M29" i="61" s="1"/>
  <c r="A34" i="61" s="1"/>
  <c r="C34" i="61" s="1"/>
  <c r="E34" i="61" s="1"/>
  <c r="G34" i="61" s="1"/>
  <c r="I34" i="61" s="1"/>
  <c r="K34" i="61" s="1"/>
  <c r="M34" i="61" s="1"/>
  <c r="A39" i="61" s="1"/>
  <c r="C39" i="61" s="1"/>
  <c r="E39" i="61" s="1"/>
  <c r="G39" i="61" s="1"/>
  <c r="I39" i="61" s="1"/>
  <c r="K39" i="61" s="1"/>
  <c r="M39" i="61" s="1"/>
  <c r="A44" i="61" s="1"/>
  <c r="C44" i="61" s="1"/>
  <c r="E44" i="61" s="1"/>
  <c r="G44" i="61" s="1"/>
  <c r="I44" i="61" s="1"/>
  <c r="K44" i="61" s="1"/>
  <c r="M44" i="61" s="1"/>
  <c r="A50" i="61" s="1"/>
  <c r="A5" i="24"/>
  <c r="A5" i="23"/>
  <c r="A4" i="24"/>
  <c r="A4" i="23"/>
  <c r="A5" i="22"/>
  <c r="A4" i="22"/>
  <c r="A5" i="21"/>
  <c r="A4" i="21"/>
  <c r="A5" i="20"/>
  <c r="A4" i="20"/>
  <c r="A5" i="14"/>
  <c r="A4" i="14"/>
  <c r="A5" i="13"/>
  <c r="A4" i="13"/>
  <c r="A5" i="12"/>
  <c r="A4" i="12"/>
  <c r="A5" i="11"/>
  <c r="A5" i="10"/>
  <c r="A4" i="10"/>
  <c r="A5" i="9"/>
  <c r="A4" i="9"/>
  <c r="A5" i="8"/>
  <c r="A4" i="8"/>
  <c r="A5" i="7"/>
  <c r="A4" i="7"/>
  <c r="A4" i="6"/>
  <c r="A5" i="5"/>
  <c r="A4" i="5"/>
  <c r="A5" i="4"/>
  <c r="A4" i="4"/>
  <c r="A4" i="53"/>
  <c r="A4" i="52"/>
  <c r="A4" i="51"/>
  <c r="A4" i="50"/>
  <c r="A4" i="49"/>
  <c r="A4" i="48"/>
  <c r="A4" i="47"/>
  <c r="A4" i="45"/>
  <c r="A4" i="44"/>
  <c r="A4" i="43"/>
  <c r="A4" i="42"/>
  <c r="A4" i="41"/>
  <c r="Z61" i="2"/>
  <c r="AB6" i="61" s="1"/>
  <c r="M55" i="2"/>
  <c r="M61" i="2" s="1"/>
  <c r="AB7" i="61" s="1"/>
  <c r="Z53" i="2"/>
  <c r="M53" i="2"/>
  <c r="A47" i="2"/>
  <c r="A55" i="2"/>
  <c r="Z45" i="2"/>
  <c r="X6" i="61" s="1"/>
  <c r="M39" i="2"/>
  <c r="M45" i="2"/>
  <c r="X7" i="61" s="1"/>
  <c r="I7" i="61" s="1"/>
  <c r="Z37" i="2"/>
  <c r="M31" i="2"/>
  <c r="M37" i="2" s="1"/>
  <c r="Z29" i="2"/>
  <c r="M23" i="2"/>
  <c r="M29" i="2" s="1"/>
  <c r="Z21" i="2"/>
  <c r="M15" i="2"/>
  <c r="M21" i="2"/>
  <c r="Z13" i="2"/>
  <c r="M7" i="2"/>
  <c r="M13" i="2" s="1"/>
  <c r="Z61" i="3"/>
  <c r="AB11" i="61" s="1"/>
  <c r="M55" i="3"/>
  <c r="M61" i="3" s="1"/>
  <c r="AB12" i="61" s="1"/>
  <c r="M12" i="61" s="1"/>
  <c r="Z53" i="3"/>
  <c r="Z11" i="61"/>
  <c r="M47" i="3"/>
  <c r="M53" i="3" s="1"/>
  <c r="Z12" i="61" s="1"/>
  <c r="A47" i="3"/>
  <c r="A55" i="3"/>
  <c r="Z45" i="3"/>
  <c r="X11" i="61" s="1"/>
  <c r="M39" i="3"/>
  <c r="M45" i="3" s="1"/>
  <c r="X12" i="61" s="1"/>
  <c r="I12" i="61" s="1"/>
  <c r="Z37" i="3"/>
  <c r="V11" i="61" s="1"/>
  <c r="M31" i="3"/>
  <c r="M37" i="3" s="1"/>
  <c r="V12" i="61" s="1"/>
  <c r="Z29" i="3"/>
  <c r="T11" i="61"/>
  <c r="M23" i="3"/>
  <c r="M29" i="3" s="1"/>
  <c r="T12" i="61" s="1"/>
  <c r="Z21" i="3"/>
  <c r="R11" i="61"/>
  <c r="M15" i="3"/>
  <c r="M21" i="3" s="1"/>
  <c r="R12" i="61" s="1"/>
  <c r="C12" i="61" s="1"/>
  <c r="Z13" i="3"/>
  <c r="P11" i="61" s="1"/>
  <c r="M7" i="3"/>
  <c r="M13" i="3"/>
  <c r="P12" i="61" s="1"/>
  <c r="Z61" i="4"/>
  <c r="AB16" i="61"/>
  <c r="M55" i="4"/>
  <c r="M61" i="4" s="1"/>
  <c r="AB17" i="61" s="1"/>
  <c r="A55" i="4"/>
  <c r="Z53" i="4"/>
  <c r="Z16" i="61"/>
  <c r="M47" i="4"/>
  <c r="M53" i="4" s="1"/>
  <c r="Z17" i="61" s="1"/>
  <c r="K17" i="61" s="1"/>
  <c r="A47" i="4"/>
  <c r="Z45" i="4"/>
  <c r="X16" i="61" s="1"/>
  <c r="I17" i="61" s="1"/>
  <c r="M39" i="4"/>
  <c r="M45" i="4" s="1"/>
  <c r="X17" i="61" s="1"/>
  <c r="Z37" i="4"/>
  <c r="V16" i="61"/>
  <c r="M31" i="4"/>
  <c r="M37" i="4" s="1"/>
  <c r="V17" i="61" s="1"/>
  <c r="Z29" i="4"/>
  <c r="T16" i="61" s="1"/>
  <c r="E17" i="61" s="1"/>
  <c r="M23" i="4"/>
  <c r="M29" i="4"/>
  <c r="T17" i="61" s="1"/>
  <c r="Z21" i="4"/>
  <c r="R16" i="61" s="1"/>
  <c r="C17" i="61" s="1"/>
  <c r="M15" i="4"/>
  <c r="M21" i="4" s="1"/>
  <c r="R17" i="61" s="1"/>
  <c r="Z13" i="4"/>
  <c r="P16" i="61" s="1"/>
  <c r="M7" i="4"/>
  <c r="M13" i="4" s="1"/>
  <c r="P17" i="61" s="1"/>
  <c r="Z61" i="5"/>
  <c r="AB21" i="61" s="1"/>
  <c r="M55" i="5"/>
  <c r="M61" i="5" s="1"/>
  <c r="AB22" i="61" s="1"/>
  <c r="Z53" i="5"/>
  <c r="Z21" i="61" s="1"/>
  <c r="M47" i="5"/>
  <c r="M53" i="5" s="1"/>
  <c r="Z22" i="61" s="1"/>
  <c r="K22" i="61" s="1"/>
  <c r="A47" i="5"/>
  <c r="A55" i="5" s="1"/>
  <c r="Z45" i="5"/>
  <c r="X21" i="61"/>
  <c r="I22" i="61" s="1"/>
  <c r="M39" i="5"/>
  <c r="M45" i="5" s="1"/>
  <c r="X22" i="61" s="1"/>
  <c r="Z37" i="5"/>
  <c r="V21" i="61" s="1"/>
  <c r="M31" i="5"/>
  <c r="M37" i="5" s="1"/>
  <c r="V22" i="61"/>
  <c r="Z29" i="5"/>
  <c r="T21" i="61" s="1"/>
  <c r="M23" i="5"/>
  <c r="M29" i="5" s="1"/>
  <c r="T22" i="61" s="1"/>
  <c r="Z21" i="5"/>
  <c r="R21" i="61" s="1"/>
  <c r="M15" i="5"/>
  <c r="M21" i="5" s="1"/>
  <c r="R22" i="61" s="1"/>
  <c r="Z13" i="5"/>
  <c r="P21" i="61" s="1"/>
  <c r="M7" i="5"/>
  <c r="M13" i="5" s="1"/>
  <c r="P22" i="61" s="1"/>
  <c r="Z61" i="6"/>
  <c r="AB26" i="61" s="1"/>
  <c r="M27" i="61" s="1"/>
  <c r="M55" i="6"/>
  <c r="M61" i="6"/>
  <c r="AB27" i="61" s="1"/>
  <c r="Z53" i="6"/>
  <c r="Z26" i="61" s="1"/>
  <c r="M47" i="6"/>
  <c r="M53" i="6"/>
  <c r="Z27" i="61" s="1"/>
  <c r="A47" i="6"/>
  <c r="A55" i="6"/>
  <c r="Z45" i="6"/>
  <c r="X26" i="61" s="1"/>
  <c r="M39" i="6"/>
  <c r="M45" i="6" s="1"/>
  <c r="X27" i="61" s="1"/>
  <c r="Z37" i="6"/>
  <c r="V26" i="61" s="1"/>
  <c r="G27" i="61" s="1"/>
  <c r="M31" i="6"/>
  <c r="M37" i="6" s="1"/>
  <c r="V27" i="61" s="1"/>
  <c r="Z29" i="6"/>
  <c r="T26" i="61" s="1"/>
  <c r="M23" i="6"/>
  <c r="M29" i="6" s="1"/>
  <c r="T27" i="61" s="1"/>
  <c r="Z21" i="6"/>
  <c r="R26" i="61" s="1"/>
  <c r="M15" i="6"/>
  <c r="M21" i="6" s="1"/>
  <c r="R27" i="61" s="1"/>
  <c r="Z13" i="6"/>
  <c r="P26" i="61" s="1"/>
  <c r="M7" i="6"/>
  <c r="M13" i="6" s="1"/>
  <c r="P27" i="61" s="1"/>
  <c r="A27" i="61" s="1"/>
  <c r="Z61" i="7"/>
  <c r="AB32" i="61" s="1"/>
  <c r="M55" i="7"/>
  <c r="M61" i="7" s="1"/>
  <c r="AB33" i="61" s="1"/>
  <c r="M33" i="61" s="1"/>
  <c r="Z53" i="7"/>
  <c r="Z32" i="61" s="1"/>
  <c r="M47" i="7"/>
  <c r="M53" i="7" s="1"/>
  <c r="Z33" i="61" s="1"/>
  <c r="A47" i="7"/>
  <c r="A55" i="7"/>
  <c r="Z45" i="7"/>
  <c r="X32" i="61" s="1"/>
  <c r="M39" i="7"/>
  <c r="M45" i="7" s="1"/>
  <c r="X33" i="61" s="1"/>
  <c r="Z37" i="7"/>
  <c r="V32" i="61" s="1"/>
  <c r="M31" i="7"/>
  <c r="M37" i="7" s="1"/>
  <c r="V33" i="61" s="1"/>
  <c r="Z29" i="7"/>
  <c r="T32" i="61"/>
  <c r="M23" i="7"/>
  <c r="M29" i="7"/>
  <c r="T33" i="61" s="1"/>
  <c r="Z21" i="7"/>
  <c r="R32" i="61" s="1"/>
  <c r="M15" i="7"/>
  <c r="M21" i="7" s="1"/>
  <c r="R33" i="61" s="1"/>
  <c r="C33" i="61" s="1"/>
  <c r="Z13" i="7"/>
  <c r="P32" i="61" s="1"/>
  <c r="M7" i="7"/>
  <c r="M13" i="7" s="1"/>
  <c r="P33" i="61" s="1"/>
  <c r="Z61" i="8"/>
  <c r="AB37" i="61" s="1"/>
  <c r="M55" i="8"/>
  <c r="M61" i="8" s="1"/>
  <c r="AB38" i="61" s="1"/>
  <c r="Z53" i="8"/>
  <c r="Z37" i="61" s="1"/>
  <c r="K38" i="61" s="1"/>
  <c r="M47" i="8"/>
  <c r="M53" i="8"/>
  <c r="Z38" i="61" s="1"/>
  <c r="A47" i="8"/>
  <c r="A55" i="8" s="1"/>
  <c r="Z45" i="8"/>
  <c r="X37" i="61"/>
  <c r="M39" i="8"/>
  <c r="M45" i="8" s="1"/>
  <c r="X38" i="61" s="1"/>
  <c r="Z37" i="8"/>
  <c r="V37" i="61" s="1"/>
  <c r="G38" i="61" s="1"/>
  <c r="M31" i="8"/>
  <c r="M37" i="8" s="1"/>
  <c r="V38" i="61"/>
  <c r="Z29" i="8"/>
  <c r="T37" i="61" s="1"/>
  <c r="M23" i="8"/>
  <c r="M29" i="8" s="1"/>
  <c r="T38" i="61" s="1"/>
  <c r="AC38" i="61" s="1"/>
  <c r="Z21" i="8"/>
  <c r="R37" i="61" s="1"/>
  <c r="M15" i="8"/>
  <c r="M21" i="8" s="1"/>
  <c r="R38" i="61" s="1"/>
  <c r="Z13" i="8"/>
  <c r="P37" i="61" s="1"/>
  <c r="M7" i="8"/>
  <c r="M13" i="8" s="1"/>
  <c r="P38" i="61" s="1"/>
  <c r="Z61" i="9"/>
  <c r="AB42" i="61" s="1"/>
  <c r="M55" i="9"/>
  <c r="M61" i="9" s="1"/>
  <c r="AB43" i="61" s="1"/>
  <c r="M43" i="61" s="1"/>
  <c r="Z53" i="9"/>
  <c r="Z42" i="61" s="1"/>
  <c r="M47" i="9"/>
  <c r="M53" i="9" s="1"/>
  <c r="Z43" i="61" s="1"/>
  <c r="A47" i="9"/>
  <c r="A55" i="9" s="1"/>
  <c r="Z45" i="9"/>
  <c r="X42" i="61" s="1"/>
  <c r="I43" i="61" s="1"/>
  <c r="M39" i="9"/>
  <c r="M45" i="9" s="1"/>
  <c r="X43" i="61"/>
  <c r="Z37" i="9"/>
  <c r="V42" i="61" s="1"/>
  <c r="M31" i="9"/>
  <c r="M37" i="9" s="1"/>
  <c r="V43" i="61" s="1"/>
  <c r="Z29" i="9"/>
  <c r="T42" i="61" s="1"/>
  <c r="M23" i="9"/>
  <c r="M29" i="9" s="1"/>
  <c r="T43" i="61" s="1"/>
  <c r="Z21" i="9"/>
  <c r="R42" i="61" s="1"/>
  <c r="M15" i="9"/>
  <c r="M21" i="9" s="1"/>
  <c r="R43" i="61" s="1"/>
  <c r="Z13" i="9"/>
  <c r="P42" i="61" s="1"/>
  <c r="A43" i="61" s="1"/>
  <c r="M7" i="9"/>
  <c r="M13" i="9"/>
  <c r="P43" i="61" s="1"/>
  <c r="Z61" i="10"/>
  <c r="AB47" i="61" s="1"/>
  <c r="M55" i="10"/>
  <c r="M61" i="10"/>
  <c r="AB48" i="61" s="1"/>
  <c r="Z53" i="10"/>
  <c r="Z47" i="61"/>
  <c r="M47" i="10"/>
  <c r="M53" i="10"/>
  <c r="Z48" i="61" s="1"/>
  <c r="A47" i="10"/>
  <c r="A55" i="10" s="1"/>
  <c r="Z45" i="10"/>
  <c r="X47" i="61" s="1"/>
  <c r="AC47" i="61" s="1"/>
  <c r="M39" i="10"/>
  <c r="M45" i="10" s="1"/>
  <c r="X48" i="61"/>
  <c r="Z37" i="10"/>
  <c r="V47" i="61"/>
  <c r="M31" i="10"/>
  <c r="M37" i="10" s="1"/>
  <c r="V48" i="61" s="1"/>
  <c r="Z29" i="10"/>
  <c r="T47" i="61" s="1"/>
  <c r="M23" i="10"/>
  <c r="M29" i="10" s="1"/>
  <c r="T48" i="61" s="1"/>
  <c r="Z21" i="10"/>
  <c r="R47" i="61" s="1"/>
  <c r="M15" i="10"/>
  <c r="M21" i="10"/>
  <c r="R48" i="61" s="1"/>
  <c r="Z13" i="10"/>
  <c r="P47" i="61" s="1"/>
  <c r="M7" i="10"/>
  <c r="M13" i="10" s="1"/>
  <c r="P48" i="61" s="1"/>
  <c r="A48" i="61" s="1"/>
  <c r="Z61" i="11"/>
  <c r="AB53" i="61" s="1"/>
  <c r="M54" i="61" s="1"/>
  <c r="M55" i="11"/>
  <c r="M61" i="11"/>
  <c r="AB54" i="61" s="1"/>
  <c r="Z53" i="11"/>
  <c r="Z53" i="61"/>
  <c r="M47" i="11"/>
  <c r="M53" i="11" s="1"/>
  <c r="Z54" i="61" s="1"/>
  <c r="A47" i="11"/>
  <c r="A55" i="11"/>
  <c r="Z45" i="11"/>
  <c r="X53" i="61"/>
  <c r="I54" i="61" s="1"/>
  <c r="M39" i="11"/>
  <c r="M45" i="11" s="1"/>
  <c r="X54" i="61" s="1"/>
  <c r="Z37" i="11"/>
  <c r="V53" i="61" s="1"/>
  <c r="M31" i="11"/>
  <c r="M37" i="11" s="1"/>
  <c r="V54" i="61" s="1"/>
  <c r="Z29" i="11"/>
  <c r="T53" i="61" s="1"/>
  <c r="M23" i="11"/>
  <c r="M29" i="11" s="1"/>
  <c r="T54" i="61" s="1"/>
  <c r="E54" i="61" s="1"/>
  <c r="Z21" i="11"/>
  <c r="R53" i="61" s="1"/>
  <c r="M15" i="11"/>
  <c r="M21" i="11"/>
  <c r="R54" i="61" s="1"/>
  <c r="Z13" i="11"/>
  <c r="P53" i="61" s="1"/>
  <c r="A54" i="61" s="1"/>
  <c r="M7" i="11"/>
  <c r="M13" i="11" s="1"/>
  <c r="P54" i="61" s="1"/>
  <c r="Z61" i="12"/>
  <c r="AB58" i="61" s="1"/>
  <c r="M59" i="61" s="1"/>
  <c r="M55" i="12"/>
  <c r="M61" i="12" s="1"/>
  <c r="AB59" i="61"/>
  <c r="Z53" i="12"/>
  <c r="Z58" i="61"/>
  <c r="M47" i="12"/>
  <c r="M53" i="12"/>
  <c r="Z59" i="61"/>
  <c r="A47" i="12"/>
  <c r="A55" i="12" s="1"/>
  <c r="Z45" i="12"/>
  <c r="X58" i="61" s="1"/>
  <c r="I59" i="61" s="1"/>
  <c r="M39" i="12"/>
  <c r="M45" i="12" s="1"/>
  <c r="X59" i="61" s="1"/>
  <c r="Z37" i="12"/>
  <c r="V58" i="61" s="1"/>
  <c r="M31" i="12"/>
  <c r="M37" i="12"/>
  <c r="V59" i="61" s="1"/>
  <c r="Z29" i="12"/>
  <c r="T58" i="61" s="1"/>
  <c r="M23" i="12"/>
  <c r="M29" i="12"/>
  <c r="T59" i="61" s="1"/>
  <c r="Z21" i="12"/>
  <c r="R58" i="61"/>
  <c r="M15" i="12"/>
  <c r="M21" i="12" s="1"/>
  <c r="R59" i="61" s="1"/>
  <c r="Z13" i="12"/>
  <c r="P58" i="61" s="1"/>
  <c r="A59" i="61" s="1"/>
  <c r="M7" i="12"/>
  <c r="M13" i="12" s="1"/>
  <c r="P59" i="61" s="1"/>
  <c r="Z61" i="13"/>
  <c r="AB63" i="61"/>
  <c r="M55" i="13"/>
  <c r="M61" i="13" s="1"/>
  <c r="AB64" i="61" s="1"/>
  <c r="M64" i="61" s="1"/>
  <c r="Z53" i="13"/>
  <c r="Z63" i="61" s="1"/>
  <c r="M47" i="13"/>
  <c r="M53" i="13" s="1"/>
  <c r="Z64" i="61" s="1"/>
  <c r="A47" i="13"/>
  <c r="A55" i="13" s="1"/>
  <c r="Z45" i="13"/>
  <c r="X63" i="61" s="1"/>
  <c r="I64" i="61" s="1"/>
  <c r="M39" i="13"/>
  <c r="M45" i="13"/>
  <c r="X64" i="61" s="1"/>
  <c r="Z37" i="13"/>
  <c r="V63" i="61" s="1"/>
  <c r="M31" i="13"/>
  <c r="M37" i="13"/>
  <c r="V64" i="61" s="1"/>
  <c r="Z29" i="13"/>
  <c r="T63" i="61"/>
  <c r="M23" i="13"/>
  <c r="M29" i="13"/>
  <c r="T64" i="61" s="1"/>
  <c r="Z21" i="13"/>
  <c r="R63" i="61" s="1"/>
  <c r="M15" i="13"/>
  <c r="M21" i="13" s="1"/>
  <c r="R64" i="61" s="1"/>
  <c r="AC64" i="61" s="1"/>
  <c r="Z13" i="13"/>
  <c r="P63" i="61"/>
  <c r="M7" i="13"/>
  <c r="M13" i="13"/>
  <c r="P64" i="61"/>
  <c r="Z61" i="14"/>
  <c r="AB68" i="61" s="1"/>
  <c r="M69" i="61"/>
  <c r="M55" i="14"/>
  <c r="M61" i="14"/>
  <c r="Z53" i="14"/>
  <c r="Z68" i="61" s="1"/>
  <c r="K69" i="61" s="1"/>
  <c r="M47" i="14"/>
  <c r="M53" i="14" s="1"/>
  <c r="Z69" i="61" s="1"/>
  <c r="A47" i="14"/>
  <c r="A55" i="14" s="1"/>
  <c r="Z45" i="14"/>
  <c r="X68" i="61" s="1"/>
  <c r="M39" i="14"/>
  <c r="M45" i="14"/>
  <c r="X69" i="61" s="1"/>
  <c r="Z37" i="14"/>
  <c r="V68" i="61" s="1"/>
  <c r="M31" i="14"/>
  <c r="M37" i="14" s="1"/>
  <c r="V69" i="61" s="1"/>
  <c r="Z29" i="14"/>
  <c r="T68" i="61"/>
  <c r="M23" i="14"/>
  <c r="M29" i="14" s="1"/>
  <c r="T69" i="61" s="1"/>
  <c r="Z21" i="14"/>
  <c r="R68" i="61" s="1"/>
  <c r="M15" i="14"/>
  <c r="M21" i="14" s="1"/>
  <c r="R69" i="61" s="1"/>
  <c r="Z13" i="14"/>
  <c r="P68" i="61" s="1"/>
  <c r="M7" i="14"/>
  <c r="M13" i="14" s="1"/>
  <c r="P69" i="61" s="1"/>
  <c r="Z61" i="20"/>
  <c r="AB73" i="61" s="1"/>
  <c r="M74" i="61" s="1"/>
  <c r="M55" i="20"/>
  <c r="M61" i="20" s="1"/>
  <c r="Z53" i="20"/>
  <c r="M47" i="20"/>
  <c r="M53" i="20" s="1"/>
  <c r="Z74" i="61" s="1"/>
  <c r="K74" i="61" s="1"/>
  <c r="A47" i="20"/>
  <c r="A55" i="20" s="1"/>
  <c r="Z45" i="20"/>
  <c r="X73" i="61" s="1"/>
  <c r="I74" i="61" s="1"/>
  <c r="M39" i="20"/>
  <c r="M45" i="20"/>
  <c r="X74" i="61" s="1"/>
  <c r="Z37" i="20"/>
  <c r="V73" i="61"/>
  <c r="M31" i="20"/>
  <c r="M37" i="20" s="1"/>
  <c r="V74" i="61" s="1"/>
  <c r="Z29" i="20"/>
  <c r="T73" i="61"/>
  <c r="M23" i="20"/>
  <c r="M29" i="20"/>
  <c r="T74" i="61" s="1"/>
  <c r="AC74" i="61" s="1"/>
  <c r="Z21" i="20"/>
  <c r="R73" i="61" s="1"/>
  <c r="M15" i="20"/>
  <c r="M21" i="20" s="1"/>
  <c r="R74" i="61" s="1"/>
  <c r="Z13" i="20"/>
  <c r="P73" i="61"/>
  <c r="M7" i="20"/>
  <c r="M13" i="20" s="1"/>
  <c r="P74" i="61" s="1"/>
  <c r="Z61" i="21"/>
  <c r="AB79" i="61" s="1"/>
  <c r="M80" i="61" s="1"/>
  <c r="M55" i="21"/>
  <c r="M61" i="21"/>
  <c r="Z53" i="21"/>
  <c r="Z79" i="61" s="1"/>
  <c r="M47" i="21"/>
  <c r="M53" i="21" s="1"/>
  <c r="Z80" i="61" s="1"/>
  <c r="K80" i="61" s="1"/>
  <c r="A47" i="21"/>
  <c r="A55" i="21" s="1"/>
  <c r="Z45" i="21"/>
  <c r="X79" i="61"/>
  <c r="M39" i="21"/>
  <c r="M45" i="21" s="1"/>
  <c r="X80" i="61" s="1"/>
  <c r="Z37" i="21"/>
  <c r="V79" i="61" s="1"/>
  <c r="G80" i="61" s="1"/>
  <c r="M31" i="21"/>
  <c r="M37" i="21" s="1"/>
  <c r="V80" i="61" s="1"/>
  <c r="Z29" i="21"/>
  <c r="T79" i="61" s="1"/>
  <c r="M23" i="21"/>
  <c r="M29" i="21" s="1"/>
  <c r="T80" i="61" s="1"/>
  <c r="Z21" i="21"/>
  <c r="R79" i="61" s="1"/>
  <c r="C80" i="61" s="1"/>
  <c r="M15" i="21"/>
  <c r="M21" i="21" s="1"/>
  <c r="R80" i="61" s="1"/>
  <c r="Z13" i="21"/>
  <c r="P79" i="61" s="1"/>
  <c r="M7" i="21"/>
  <c r="M13" i="21" s="1"/>
  <c r="P80" i="61" s="1"/>
  <c r="Z61" i="22"/>
  <c r="AB84" i="61" s="1"/>
  <c r="M85" i="61" s="1"/>
  <c r="M55" i="22"/>
  <c r="M61" i="22"/>
  <c r="Z53" i="22"/>
  <c r="M47" i="22"/>
  <c r="M53" i="22"/>
  <c r="Z85" i="61" s="1"/>
  <c r="K85" i="61" s="1"/>
  <c r="A47" i="22"/>
  <c r="A55" i="22" s="1"/>
  <c r="Z45" i="22"/>
  <c r="X84" i="61" s="1"/>
  <c r="I85" i="61" s="1"/>
  <c r="M39" i="22"/>
  <c r="M45" i="22" s="1"/>
  <c r="X85" i="61" s="1"/>
  <c r="Z37" i="22"/>
  <c r="V84" i="61" s="1"/>
  <c r="M31" i="22"/>
  <c r="M37" i="22" s="1"/>
  <c r="V85" i="61" s="1"/>
  <c r="Z29" i="22"/>
  <c r="T84" i="61" s="1"/>
  <c r="M23" i="22"/>
  <c r="M29" i="22" s="1"/>
  <c r="T85" i="61" s="1"/>
  <c r="Z21" i="22"/>
  <c r="R84" i="61" s="1"/>
  <c r="C85" i="61" s="1"/>
  <c r="M15" i="22"/>
  <c r="M21" i="22" s="1"/>
  <c r="R85" i="61" s="1"/>
  <c r="Z13" i="22"/>
  <c r="P84" i="61" s="1"/>
  <c r="M7" i="22"/>
  <c r="M13" i="22"/>
  <c r="P85" i="61" s="1"/>
  <c r="Z61" i="23"/>
  <c r="AB89" i="61" s="1"/>
  <c r="M55" i="23"/>
  <c r="M61" i="23" s="1"/>
  <c r="AB90" i="61" s="1"/>
  <c r="M90" i="61" s="1"/>
  <c r="Z53" i="23"/>
  <c r="Z89" i="61" s="1"/>
  <c r="M47" i="23"/>
  <c r="M53" i="23" s="1"/>
  <c r="Z90" i="61" s="1"/>
  <c r="A47" i="23"/>
  <c r="A55" i="23"/>
  <c r="Z45" i="23"/>
  <c r="X89" i="61" s="1"/>
  <c r="M39" i="23"/>
  <c r="M45" i="23"/>
  <c r="X90" i="61" s="1"/>
  <c r="I90" i="61" s="1"/>
  <c r="Z37" i="23"/>
  <c r="V89" i="61"/>
  <c r="M31" i="23"/>
  <c r="M37" i="23" s="1"/>
  <c r="V90" i="61" s="1"/>
  <c r="Z29" i="23"/>
  <c r="T89" i="61" s="1"/>
  <c r="E90" i="61" s="1"/>
  <c r="M23" i="23"/>
  <c r="M29" i="23" s="1"/>
  <c r="T90" i="61" s="1"/>
  <c r="Z21" i="23"/>
  <c r="R89" i="61" s="1"/>
  <c r="M15" i="23"/>
  <c r="M21" i="23" s="1"/>
  <c r="R90" i="61" s="1"/>
  <c r="Z13" i="23"/>
  <c r="P89" i="61" s="1"/>
  <c r="AC89" i="61" s="1"/>
  <c r="M7" i="23"/>
  <c r="M13" i="23" s="1"/>
  <c r="P90" i="61" s="1"/>
  <c r="Z61" i="24"/>
  <c r="AB94" i="61"/>
  <c r="M95" i="61" s="1"/>
  <c r="M55" i="24"/>
  <c r="M61" i="24" s="1"/>
  <c r="Z53" i="24"/>
  <c r="Z94" i="61" s="1"/>
  <c r="M47" i="24"/>
  <c r="M53" i="24"/>
  <c r="Z95" i="61" s="1"/>
  <c r="A47" i="24"/>
  <c r="A55" i="24"/>
  <c r="Z45" i="24"/>
  <c r="X94" i="61"/>
  <c r="M39" i="24"/>
  <c r="M45" i="24" s="1"/>
  <c r="X95" i="61" s="1"/>
  <c r="Z37" i="24"/>
  <c r="V94" i="61"/>
  <c r="M31" i="24"/>
  <c r="M37" i="24"/>
  <c r="V95" i="61" s="1"/>
  <c r="Z29" i="24"/>
  <c r="T94" i="61" s="1"/>
  <c r="M23" i="24"/>
  <c r="M29" i="24"/>
  <c r="T95" i="61"/>
  <c r="Z21" i="24"/>
  <c r="R94" i="61"/>
  <c r="M15" i="24"/>
  <c r="M21" i="24"/>
  <c r="R95" i="61" s="1"/>
  <c r="Z13" i="24"/>
  <c r="P94" i="61" s="1"/>
  <c r="A95" i="61" s="1"/>
  <c r="M7" i="24"/>
  <c r="M13" i="24" s="1"/>
  <c r="P95" i="61" s="1"/>
  <c r="Z61" i="25"/>
  <c r="AB100" i="61"/>
  <c r="M101" i="61" s="1"/>
  <c r="M55" i="25"/>
  <c r="M61" i="25"/>
  <c r="Z53" i="25"/>
  <c r="M47" i="25"/>
  <c r="M53" i="25"/>
  <c r="Z101" i="61" s="1"/>
  <c r="K101" i="61" s="1"/>
  <c r="A47" i="25"/>
  <c r="A55" i="25" s="1"/>
  <c r="Z45" i="25"/>
  <c r="X100" i="61"/>
  <c r="I101" i="61" s="1"/>
  <c r="M39" i="25"/>
  <c r="M45" i="25"/>
  <c r="X101" i="61" s="1"/>
  <c r="Z37" i="25"/>
  <c r="V100" i="61" s="1"/>
  <c r="M31" i="25"/>
  <c r="M37" i="25" s="1"/>
  <c r="V101" i="61" s="1"/>
  <c r="G101" i="61" s="1"/>
  <c r="Z29" i="25"/>
  <c r="T100" i="61"/>
  <c r="M23" i="25"/>
  <c r="M29" i="25" s="1"/>
  <c r="T101" i="61" s="1"/>
  <c r="E101" i="61" s="1"/>
  <c r="Z21" i="25"/>
  <c r="R100" i="61" s="1"/>
  <c r="M15" i="25"/>
  <c r="M21" i="25" s="1"/>
  <c r="R101" i="61" s="1"/>
  <c r="Z13" i="25"/>
  <c r="P100" i="61" s="1"/>
  <c r="M7" i="25"/>
  <c r="M13" i="25"/>
  <c r="P101" i="61" s="1"/>
  <c r="Z61" i="26"/>
  <c r="AB105" i="61" s="1"/>
  <c r="M106" i="61" s="1"/>
  <c r="M55" i="26"/>
  <c r="M61" i="26" s="1"/>
  <c r="Z53" i="26"/>
  <c r="M47" i="26"/>
  <c r="M53" i="26" s="1"/>
  <c r="Z106" i="61" s="1"/>
  <c r="K106" i="61" s="1"/>
  <c r="A47" i="26"/>
  <c r="A55" i="26" s="1"/>
  <c r="Z45" i="26"/>
  <c r="X105" i="61" s="1"/>
  <c r="M39" i="26"/>
  <c r="M45" i="26" s="1"/>
  <c r="X106" i="61" s="1"/>
  <c r="I106" i="61" s="1"/>
  <c r="Z37" i="26"/>
  <c r="V105" i="61" s="1"/>
  <c r="G106" i="61" s="1"/>
  <c r="M31" i="26"/>
  <c r="M37" i="26" s="1"/>
  <c r="V106" i="61" s="1"/>
  <c r="Z29" i="26"/>
  <c r="T105" i="61" s="1"/>
  <c r="E106" i="61" s="1"/>
  <c r="M23" i="26"/>
  <c r="M29" i="26" s="1"/>
  <c r="T106" i="61" s="1"/>
  <c r="Z21" i="26"/>
  <c r="R105" i="61" s="1"/>
  <c r="M15" i="26"/>
  <c r="M21" i="26"/>
  <c r="R106" i="61" s="1"/>
  <c r="Z13" i="26"/>
  <c r="P105" i="61" s="1"/>
  <c r="M7" i="26"/>
  <c r="M13" i="26"/>
  <c r="P106" i="61" s="1"/>
  <c r="Z61" i="27"/>
  <c r="AB110" i="61"/>
  <c r="M111" i="61" s="1"/>
  <c r="M55" i="27"/>
  <c r="M61" i="27" s="1"/>
  <c r="AB111" i="61" s="1"/>
  <c r="Z53" i="27"/>
  <c r="Z110" i="61" s="1"/>
  <c r="K111" i="61" s="1"/>
  <c r="M47" i="27"/>
  <c r="M53" i="27" s="1"/>
  <c r="Z111" i="61" s="1"/>
  <c r="A47" i="27"/>
  <c r="A55" i="27" s="1"/>
  <c r="Z45" i="27"/>
  <c r="X110" i="61"/>
  <c r="M39" i="27"/>
  <c r="M45" i="27" s="1"/>
  <c r="X111" i="61" s="1"/>
  <c r="Z37" i="27"/>
  <c r="V110" i="61"/>
  <c r="M31" i="27"/>
  <c r="M37" i="27"/>
  <c r="V111" i="61" s="1"/>
  <c r="G111" i="61" s="1"/>
  <c r="Z29" i="27"/>
  <c r="T110" i="61" s="1"/>
  <c r="M23" i="27"/>
  <c r="M29" i="27"/>
  <c r="T111" i="61"/>
  <c r="Z21" i="27"/>
  <c r="R110" i="61"/>
  <c r="M15" i="27"/>
  <c r="M21" i="27"/>
  <c r="R111" i="61" s="1"/>
  <c r="Z13" i="27"/>
  <c r="P110" i="61" s="1"/>
  <c r="A111" i="61" s="1"/>
  <c r="M7" i="27"/>
  <c r="M13" i="27" s="1"/>
  <c r="P111" i="61" s="1"/>
  <c r="Z61" i="28"/>
  <c r="AB115" i="61"/>
  <c r="M116" i="61" s="1"/>
  <c r="M55" i="28"/>
  <c r="M61" i="28"/>
  <c r="Z53" i="28"/>
  <c r="Z115" i="61" s="1"/>
  <c r="M47" i="28"/>
  <c r="M53" i="28"/>
  <c r="Z116" i="61" s="1"/>
  <c r="A47" i="28"/>
  <c r="A55" i="28"/>
  <c r="Z45" i="28"/>
  <c r="X115" i="61" s="1"/>
  <c r="M39" i="28"/>
  <c r="M45" i="28" s="1"/>
  <c r="X116" i="61" s="1"/>
  <c r="I116" i="61" s="1"/>
  <c r="Z37" i="28"/>
  <c r="V115" i="61"/>
  <c r="M31" i="28"/>
  <c r="M37" i="28" s="1"/>
  <c r="V116" i="61" s="1"/>
  <c r="G116" i="61" s="1"/>
  <c r="Z29" i="28"/>
  <c r="T115" i="61" s="1"/>
  <c r="E116" i="61" s="1"/>
  <c r="M23" i="28"/>
  <c r="M29" i="28" s="1"/>
  <c r="T116" i="61" s="1"/>
  <c r="Z21" i="28"/>
  <c r="R115" i="61" s="1"/>
  <c r="M15" i="28"/>
  <c r="M21" i="28" s="1"/>
  <c r="R116" i="61" s="1"/>
  <c r="Z13" i="28"/>
  <c r="P115" i="61" s="1"/>
  <c r="M7" i="28"/>
  <c r="M13" i="28"/>
  <c r="P116" i="61" s="1"/>
  <c r="Z61" i="29"/>
  <c r="AB121" i="61" s="1"/>
  <c r="M55" i="29"/>
  <c r="M61" i="29"/>
  <c r="AB122" i="61" s="1"/>
  <c r="Z53" i="29"/>
  <c r="Z121" i="61"/>
  <c r="K122" i="61" s="1"/>
  <c r="M47" i="29"/>
  <c r="M53" i="29" s="1"/>
  <c r="Z122" i="61" s="1"/>
  <c r="A47" i="29"/>
  <c r="A55" i="29" s="1"/>
  <c r="Z45" i="29"/>
  <c r="X121" i="61"/>
  <c r="M39" i="29"/>
  <c r="M45" i="29"/>
  <c r="X122" i="61" s="1"/>
  <c r="I122" i="61" s="1"/>
  <c r="Z37" i="29"/>
  <c r="V121" i="61"/>
  <c r="M31" i="29"/>
  <c r="M37" i="29" s="1"/>
  <c r="V122" i="61" s="1"/>
  <c r="G122" i="61" s="1"/>
  <c r="Z29" i="29"/>
  <c r="T121" i="61"/>
  <c r="E122" i="61" s="1"/>
  <c r="M23" i="29"/>
  <c r="M29" i="29"/>
  <c r="T122" i="61" s="1"/>
  <c r="Z21" i="29"/>
  <c r="R121" i="61" s="1"/>
  <c r="M15" i="29"/>
  <c r="M21" i="29" s="1"/>
  <c r="R122" i="61" s="1"/>
  <c r="Z13" i="29"/>
  <c r="P121" i="61"/>
  <c r="M7" i="29"/>
  <c r="M13" i="29" s="1"/>
  <c r="P122" i="61" s="1"/>
  <c r="A122" i="61" s="1"/>
  <c r="Z61" i="30"/>
  <c r="AB126" i="61" s="1"/>
  <c r="M127" i="61" s="1"/>
  <c r="M55" i="30"/>
  <c r="M61" i="30"/>
  <c r="Z53" i="30"/>
  <c r="Z126" i="61" s="1"/>
  <c r="M47" i="30"/>
  <c r="M53" i="30" s="1"/>
  <c r="Z127" i="61" s="1"/>
  <c r="A47" i="30"/>
  <c r="A55" i="30"/>
  <c r="Z45" i="30"/>
  <c r="X126" i="61"/>
  <c r="M39" i="30"/>
  <c r="M45" i="30"/>
  <c r="X127" i="61"/>
  <c r="Z37" i="30"/>
  <c r="V126" i="61" s="1"/>
  <c r="M31" i="30"/>
  <c r="M37" i="30" s="1"/>
  <c r="V127" i="61" s="1"/>
  <c r="G127" i="61" s="1"/>
  <c r="Z29" i="30"/>
  <c r="T126" i="61" s="1"/>
  <c r="M23" i="30"/>
  <c r="M29" i="30" s="1"/>
  <c r="T127" i="61" s="1"/>
  <c r="Z21" i="30"/>
  <c r="R126" i="61" s="1"/>
  <c r="C127" i="61" s="1"/>
  <c r="M15" i="30"/>
  <c r="M21" i="30" s="1"/>
  <c r="R127" i="61" s="1"/>
  <c r="Z13" i="30"/>
  <c r="P126" i="61" s="1"/>
  <c r="A127" i="61" s="1"/>
  <c r="M7" i="30"/>
  <c r="M13" i="30" s="1"/>
  <c r="P127" i="61" s="1"/>
  <c r="Z61" i="31"/>
  <c r="AB131" i="61" s="1"/>
  <c r="M55" i="31"/>
  <c r="M61" i="31"/>
  <c r="AB132" i="61" s="1"/>
  <c r="Z53" i="31"/>
  <c r="Z131" i="61" s="1"/>
  <c r="K132" i="61" s="1"/>
  <c r="M47" i="31"/>
  <c r="M53" i="31"/>
  <c r="Z132" i="61" s="1"/>
  <c r="A47" i="31"/>
  <c r="A55" i="31"/>
  <c r="Z45" i="31"/>
  <c r="X131" i="61" s="1"/>
  <c r="M39" i="31"/>
  <c r="M45" i="31"/>
  <c r="X132" i="61" s="1"/>
  <c r="Z37" i="31"/>
  <c r="V131" i="61" s="1"/>
  <c r="M31" i="31"/>
  <c r="M37" i="31" s="1"/>
  <c r="V132" i="61" s="1"/>
  <c r="Z29" i="31"/>
  <c r="T131" i="61"/>
  <c r="M23" i="31"/>
  <c r="M29" i="31" s="1"/>
  <c r="T132" i="61" s="1"/>
  <c r="E132" i="61" s="1"/>
  <c r="Z21" i="31"/>
  <c r="R131" i="61" s="1"/>
  <c r="M15" i="31"/>
  <c r="M21" i="31"/>
  <c r="R132" i="61" s="1"/>
  <c r="C132" i="61" s="1"/>
  <c r="Z13" i="31"/>
  <c r="P131" i="61" s="1"/>
  <c r="M7" i="31"/>
  <c r="M13" i="31" s="1"/>
  <c r="P132" i="61" s="1"/>
  <c r="Z61" i="32"/>
  <c r="AB136" i="61"/>
  <c r="M55" i="32"/>
  <c r="M61" i="32" s="1"/>
  <c r="AB137" i="61" s="1"/>
  <c r="Z53" i="32"/>
  <c r="Z136" i="61" s="1"/>
  <c r="M47" i="32"/>
  <c r="M53" i="32"/>
  <c r="Z137" i="61" s="1"/>
  <c r="A47" i="32"/>
  <c r="A55" i="32" s="1"/>
  <c r="Z45" i="32"/>
  <c r="X136" i="61" s="1"/>
  <c r="M39" i="32"/>
  <c r="M45" i="32"/>
  <c r="X137" i="61" s="1"/>
  <c r="Z37" i="32"/>
  <c r="V136" i="61" s="1"/>
  <c r="M31" i="32"/>
  <c r="M37" i="32"/>
  <c r="V137" i="61"/>
  <c r="Z29" i="32"/>
  <c r="T136" i="61"/>
  <c r="E137" i="61" s="1"/>
  <c r="M23" i="32"/>
  <c r="M29" i="32"/>
  <c r="T137" i="61" s="1"/>
  <c r="Z21" i="32"/>
  <c r="R136" i="61"/>
  <c r="M15" i="32"/>
  <c r="M21" i="32" s="1"/>
  <c r="R137" i="61" s="1"/>
  <c r="Z13" i="32"/>
  <c r="P136" i="61"/>
  <c r="M7" i="32"/>
  <c r="M13" i="32"/>
  <c r="P137" i="61"/>
  <c r="Z61" i="33"/>
  <c r="AB141" i="61" s="1"/>
  <c r="M142" i="61" s="1"/>
  <c r="M55" i="33"/>
  <c r="M61" i="33" s="1"/>
  <c r="Z53" i="33"/>
  <c r="M47" i="33"/>
  <c r="M53" i="33"/>
  <c r="Z142" i="61"/>
  <c r="K142" i="61" s="1"/>
  <c r="A47" i="33"/>
  <c r="A55" i="33"/>
  <c r="Z45" i="33"/>
  <c r="X141" i="61" s="1"/>
  <c r="M39" i="33"/>
  <c r="M45" i="33"/>
  <c r="X142" i="61" s="1"/>
  <c r="I142" i="61" s="1"/>
  <c r="Z37" i="33"/>
  <c r="V141" i="61" s="1"/>
  <c r="G142" i="61" s="1"/>
  <c r="M31" i="33"/>
  <c r="M37" i="33" s="1"/>
  <c r="V142" i="61" s="1"/>
  <c r="Z29" i="33"/>
  <c r="T141" i="61"/>
  <c r="M23" i="33"/>
  <c r="M29" i="33" s="1"/>
  <c r="T142" i="61" s="1"/>
  <c r="Z21" i="33"/>
  <c r="R141" i="61" s="1"/>
  <c r="C142" i="61" s="1"/>
  <c r="M15" i="33"/>
  <c r="M21" i="33"/>
  <c r="R142" i="61" s="1"/>
  <c r="Z13" i="33"/>
  <c r="P141" i="61" s="1"/>
  <c r="M7" i="33"/>
  <c r="M13" i="33"/>
  <c r="P142" i="61" s="1"/>
  <c r="Z61" i="34"/>
  <c r="AB147" i="61"/>
  <c r="M55" i="34"/>
  <c r="M61" i="34" s="1"/>
  <c r="AB148" i="61" s="1"/>
  <c r="M148" i="61" s="1"/>
  <c r="Z53" i="34"/>
  <c r="Z147" i="61" s="1"/>
  <c r="M47" i="34"/>
  <c r="M53" i="34"/>
  <c r="Z148" i="61" s="1"/>
  <c r="A47" i="34"/>
  <c r="A55" i="34" s="1"/>
  <c r="Z45" i="34"/>
  <c r="X147" i="61" s="1"/>
  <c r="M39" i="34"/>
  <c r="M45" i="34" s="1"/>
  <c r="X148" i="61" s="1"/>
  <c r="Z37" i="34"/>
  <c r="V147" i="61"/>
  <c r="M31" i="34"/>
  <c r="M37" i="34" s="1"/>
  <c r="V148" i="61" s="1"/>
  <c r="G148" i="61" s="1"/>
  <c r="Z29" i="34"/>
  <c r="T147" i="61" s="1"/>
  <c r="E148" i="61" s="1"/>
  <c r="M23" i="34"/>
  <c r="M29" i="34"/>
  <c r="T148" i="61" s="1"/>
  <c r="Z21" i="34"/>
  <c r="R147" i="61" s="1"/>
  <c r="M15" i="34"/>
  <c r="M21" i="34"/>
  <c r="R148" i="61" s="1"/>
  <c r="Z13" i="34"/>
  <c r="P147" i="61"/>
  <c r="M7" i="34"/>
  <c r="M13" i="34"/>
  <c r="P148" i="61" s="1"/>
  <c r="Z61" i="35"/>
  <c r="AB152" i="61"/>
  <c r="M153" i="61"/>
  <c r="M55" i="35"/>
  <c r="M61" i="35"/>
  <c r="Z53" i="35"/>
  <c r="Z152" i="61" s="1"/>
  <c r="M47" i="35"/>
  <c r="M53" i="35" s="1"/>
  <c r="Z153" i="61" s="1"/>
  <c r="K153" i="61" s="1"/>
  <c r="A47" i="35"/>
  <c r="A55" i="35" s="1"/>
  <c r="Z45" i="35"/>
  <c r="X152" i="61"/>
  <c r="M39" i="35"/>
  <c r="M45" i="35" s="1"/>
  <c r="X153" i="61" s="1"/>
  <c r="I153" i="61" s="1"/>
  <c r="Z37" i="35"/>
  <c r="V152" i="61" s="1"/>
  <c r="M31" i="35"/>
  <c r="M37" i="35"/>
  <c r="V153" i="61" s="1"/>
  <c r="Z29" i="35"/>
  <c r="T152" i="61" s="1"/>
  <c r="E153" i="61" s="1"/>
  <c r="M23" i="35"/>
  <c r="M29" i="35"/>
  <c r="T153" i="61" s="1"/>
  <c r="Z21" i="35"/>
  <c r="R152" i="61"/>
  <c r="M15" i="35"/>
  <c r="M21" i="35"/>
  <c r="R153" i="61" s="1"/>
  <c r="C153" i="61" s="1"/>
  <c r="Z13" i="35"/>
  <c r="P152" i="61"/>
  <c r="M7" i="35"/>
  <c r="M13" i="35" s="1"/>
  <c r="P153" i="61" s="1"/>
  <c r="Z61" i="36"/>
  <c r="AB157" i="61"/>
  <c r="M158" i="61" s="1"/>
  <c r="M55" i="36"/>
  <c r="M61" i="36"/>
  <c r="AB158" i="61" s="1"/>
  <c r="Z53" i="36"/>
  <c r="M47" i="36"/>
  <c r="M53" i="36"/>
  <c r="Z158" i="61"/>
  <c r="K158" i="61"/>
  <c r="A47" i="36"/>
  <c r="A55" i="36"/>
  <c r="Z45" i="36"/>
  <c r="X157" i="61" s="1"/>
  <c r="M39" i="36"/>
  <c r="M45" i="36" s="1"/>
  <c r="X158" i="61" s="1"/>
  <c r="AC158" i="61" s="1"/>
  <c r="Z37" i="36"/>
  <c r="V157" i="61" s="1"/>
  <c r="M31" i="36"/>
  <c r="M37" i="36"/>
  <c r="V158" i="61"/>
  <c r="Z29" i="36"/>
  <c r="T157" i="61" s="1"/>
  <c r="M23" i="36"/>
  <c r="M29" i="36"/>
  <c r="T158" i="61" s="1"/>
  <c r="Z21" i="36"/>
  <c r="R157" i="61"/>
  <c r="C158" i="61" s="1"/>
  <c r="M15" i="36"/>
  <c r="M21" i="36" s="1"/>
  <c r="R158" i="61" s="1"/>
  <c r="Z13" i="36"/>
  <c r="P157" i="61" s="1"/>
  <c r="M7" i="36"/>
  <c r="M13" i="36"/>
  <c r="P158" i="61"/>
  <c r="Z61" i="37"/>
  <c r="AB162" i="61" s="1"/>
  <c r="M163" i="61" s="1"/>
  <c r="M55" i="37"/>
  <c r="M61" i="37"/>
  <c r="AB163" i="61" s="1"/>
  <c r="Z53" i="37"/>
  <c r="Z162" i="61" s="1"/>
  <c r="M47" i="37"/>
  <c r="M53" i="37" s="1"/>
  <c r="Z163" i="61" s="1"/>
  <c r="A47" i="37"/>
  <c r="A55" i="37"/>
  <c r="Z45" i="37"/>
  <c r="X162" i="61"/>
  <c r="M39" i="37"/>
  <c r="M45" i="37" s="1"/>
  <c r="X163" i="61" s="1"/>
  <c r="I163" i="61" s="1"/>
  <c r="Z37" i="37"/>
  <c r="V162" i="61"/>
  <c r="AC162" i="61" s="1"/>
  <c r="M31" i="37"/>
  <c r="M37" i="37"/>
  <c r="V163" i="61" s="1"/>
  <c r="Z29" i="37"/>
  <c r="T162" i="61"/>
  <c r="M23" i="37"/>
  <c r="M29" i="37" s="1"/>
  <c r="T163" i="61" s="1"/>
  <c r="Z21" i="37"/>
  <c r="R162" i="61" s="1"/>
  <c r="M15" i="37"/>
  <c r="M21" i="37" s="1"/>
  <c r="R163" i="61" s="1"/>
  <c r="Z13" i="37"/>
  <c r="P162" i="61" s="1"/>
  <c r="A163" i="61" s="1"/>
  <c r="M7" i="37"/>
  <c r="M13" i="37"/>
  <c r="P163" i="61" s="1"/>
  <c r="Z61" i="38"/>
  <c r="AB168" i="61"/>
  <c r="M169" i="61" s="1"/>
  <c r="M55" i="38"/>
  <c r="M61" i="38" s="1"/>
  <c r="AB169" i="61" s="1"/>
  <c r="Z53" i="38"/>
  <c r="M47" i="38"/>
  <c r="M53" i="38" s="1"/>
  <c r="Z169" i="61" s="1"/>
  <c r="K169" i="61" s="1"/>
  <c r="A47" i="38"/>
  <c r="A55" i="38" s="1"/>
  <c r="Z45" i="38"/>
  <c r="X168" i="61"/>
  <c r="M39" i="38"/>
  <c r="M45" i="38" s="1"/>
  <c r="X169" i="61" s="1"/>
  <c r="Z37" i="38"/>
  <c r="V168" i="61"/>
  <c r="G169" i="61" s="1"/>
  <c r="M31" i="38"/>
  <c r="M37" i="38" s="1"/>
  <c r="V169" i="61" s="1"/>
  <c r="Z29" i="38"/>
  <c r="T168" i="61" s="1"/>
  <c r="M23" i="38"/>
  <c r="M29" i="38"/>
  <c r="T169" i="61"/>
  <c r="Z21" i="38"/>
  <c r="R168" i="61" s="1"/>
  <c r="M15" i="38"/>
  <c r="M21" i="38" s="1"/>
  <c r="R169" i="61" s="1"/>
  <c r="Z13" i="38"/>
  <c r="P168" i="61"/>
  <c r="A169" i="61" s="1"/>
  <c r="M7" i="38"/>
  <c r="M13" i="38" s="1"/>
  <c r="P169" i="61" s="1"/>
  <c r="Z61" i="39"/>
  <c r="AB173" i="61" s="1"/>
  <c r="M55" i="39"/>
  <c r="M61" i="39"/>
  <c r="AB174" i="61" s="1"/>
  <c r="M174" i="61" s="1"/>
  <c r="Z53" i="39"/>
  <c r="M47" i="39"/>
  <c r="M53" i="39"/>
  <c r="Z174" i="61"/>
  <c r="K174" i="61" s="1"/>
  <c r="A47" i="39"/>
  <c r="A55" i="39"/>
  <c r="Z45" i="39"/>
  <c r="X173" i="61" s="1"/>
  <c r="M39" i="39"/>
  <c r="M45" i="39"/>
  <c r="X174" i="61" s="1"/>
  <c r="I174" i="61" s="1"/>
  <c r="Z37" i="39"/>
  <c r="V173" i="61" s="1"/>
  <c r="G174" i="61" s="1"/>
  <c r="M31" i="39"/>
  <c r="M37" i="39"/>
  <c r="V174" i="61" s="1"/>
  <c r="Z29" i="39"/>
  <c r="T173" i="61"/>
  <c r="E174" i="61" s="1"/>
  <c r="M23" i="39"/>
  <c r="M29" i="39" s="1"/>
  <c r="T174" i="61" s="1"/>
  <c r="Z21" i="39"/>
  <c r="R173" i="61"/>
  <c r="C174" i="61" s="1"/>
  <c r="M15" i="39"/>
  <c r="M21" i="39" s="1"/>
  <c r="R174" i="61" s="1"/>
  <c r="Z13" i="39"/>
  <c r="P173" i="61" s="1"/>
  <c r="M7" i="39"/>
  <c r="M13" i="39"/>
  <c r="P174" i="61" s="1"/>
  <c r="Z61" i="40"/>
  <c r="AB178" i="61" s="1"/>
  <c r="M179" i="61" s="1"/>
  <c r="M55" i="40"/>
  <c r="M61" i="40" s="1"/>
  <c r="Z53" i="40"/>
  <c r="Z178" i="61" s="1"/>
  <c r="M47" i="40"/>
  <c r="M53" i="40" s="1"/>
  <c r="Z179" i="61" s="1"/>
  <c r="A47" i="40"/>
  <c r="A55" i="40"/>
  <c r="Z45" i="40"/>
  <c r="X178" i="61"/>
  <c r="I179" i="61" s="1"/>
  <c r="M39" i="40"/>
  <c r="M45" i="40"/>
  <c r="X179" i="61" s="1"/>
  <c r="Z37" i="40"/>
  <c r="V178" i="61"/>
  <c r="M31" i="40"/>
  <c r="M37" i="40" s="1"/>
  <c r="V179" i="61" s="1"/>
  <c r="Z29" i="40"/>
  <c r="T178" i="61"/>
  <c r="M23" i="40"/>
  <c r="M29" i="40" s="1"/>
  <c r="T179" i="61" s="1"/>
  <c r="Z21" i="40"/>
  <c r="R178" i="61"/>
  <c r="M15" i="40"/>
  <c r="M21" i="40"/>
  <c r="R179" i="61" s="1"/>
  <c r="Z13" i="40"/>
  <c r="P178" i="61"/>
  <c r="M7" i="40"/>
  <c r="M13" i="40" s="1"/>
  <c r="P179" i="61" s="1"/>
  <c r="Z61" i="41"/>
  <c r="AB183" i="61"/>
  <c r="M184" i="61" s="1"/>
  <c r="Z53" i="41"/>
  <c r="Z183" i="61" s="1"/>
  <c r="M47" i="41"/>
  <c r="M53" i="41" s="1"/>
  <c r="Z184" i="61" s="1"/>
  <c r="K184" i="61" s="1"/>
  <c r="A47" i="41"/>
  <c r="A55" i="41"/>
  <c r="Z45" i="41"/>
  <c r="X183" i="61" s="1"/>
  <c r="M39" i="41"/>
  <c r="M45" i="41" s="1"/>
  <c r="X184" i="61" s="1"/>
  <c r="I184" i="61" s="1"/>
  <c r="Z37" i="41"/>
  <c r="V183" i="61" s="1"/>
  <c r="G184" i="61" s="1"/>
  <c r="M31" i="41"/>
  <c r="M37" i="41" s="1"/>
  <c r="V184" i="61" s="1"/>
  <c r="Z29" i="41"/>
  <c r="T183" i="61"/>
  <c r="M23" i="41"/>
  <c r="M29" i="41" s="1"/>
  <c r="T184" i="61" s="1"/>
  <c r="Z21" i="41"/>
  <c r="R183" i="61" s="1"/>
  <c r="AC183" i="61" s="1"/>
  <c r="M15" i="41"/>
  <c r="M21" i="41"/>
  <c r="R184" i="61" s="1"/>
  <c r="Z13" i="41"/>
  <c r="P183" i="61"/>
  <c r="M7" i="41"/>
  <c r="M13" i="41" s="1"/>
  <c r="P184" i="61" s="1"/>
  <c r="Z61" i="42"/>
  <c r="AB189" i="61"/>
  <c r="M190" i="61" s="1"/>
  <c r="M55" i="42"/>
  <c r="M61" i="42"/>
  <c r="Z53" i="42"/>
  <c r="Z189" i="61" s="1"/>
  <c r="M47" i="42"/>
  <c r="M53" i="42" s="1"/>
  <c r="Z190" i="61" s="1"/>
  <c r="A47" i="42"/>
  <c r="A55" i="42" s="1"/>
  <c r="Z45" i="42"/>
  <c r="X189" i="61" s="1"/>
  <c r="I190" i="61" s="1"/>
  <c r="M39" i="42"/>
  <c r="M45" i="42" s="1"/>
  <c r="X190" i="61" s="1"/>
  <c r="Z37" i="42"/>
  <c r="V189" i="61" s="1"/>
  <c r="M31" i="42"/>
  <c r="M37" i="42"/>
  <c r="V190" i="61"/>
  <c r="Z29" i="42"/>
  <c r="T189" i="61" s="1"/>
  <c r="E190" i="61" s="1"/>
  <c r="M23" i="42"/>
  <c r="M29" i="42"/>
  <c r="T190" i="61" s="1"/>
  <c r="Z21" i="42"/>
  <c r="R189" i="61" s="1"/>
  <c r="M15" i="42"/>
  <c r="M21" i="42" s="1"/>
  <c r="R190" i="61" s="1"/>
  <c r="AC190" i="61" s="1"/>
  <c r="Z13" i="42"/>
  <c r="P189" i="61"/>
  <c r="M7" i="42"/>
  <c r="M13" i="42"/>
  <c r="P190" i="61"/>
  <c r="Z61" i="43"/>
  <c r="AB194" i="61" s="1"/>
  <c r="M55" i="43"/>
  <c r="M61" i="43" s="1"/>
  <c r="AB195" i="61" s="1"/>
  <c r="Z53" i="43"/>
  <c r="Z194" i="61" s="1"/>
  <c r="M47" i="43"/>
  <c r="M53" i="43" s="1"/>
  <c r="Z195" i="61" s="1"/>
  <c r="K195" i="61" s="1"/>
  <c r="A47" i="43"/>
  <c r="A55" i="43" s="1"/>
  <c r="Z45" i="43"/>
  <c r="X194" i="61"/>
  <c r="M39" i="43"/>
  <c r="M45" i="43"/>
  <c r="X195" i="61"/>
  <c r="Z37" i="43"/>
  <c r="V194" i="61" s="1"/>
  <c r="M31" i="43"/>
  <c r="M37" i="43" s="1"/>
  <c r="V195" i="61" s="1"/>
  <c r="G195" i="61" s="1"/>
  <c r="Z29" i="43"/>
  <c r="T194" i="61" s="1"/>
  <c r="E195" i="61" s="1"/>
  <c r="M23" i="43"/>
  <c r="M29" i="43" s="1"/>
  <c r="T195" i="61" s="1"/>
  <c r="Z21" i="43"/>
  <c r="R194" i="61" s="1"/>
  <c r="C195" i="61" s="1"/>
  <c r="M15" i="43"/>
  <c r="M21" i="43" s="1"/>
  <c r="R195" i="61" s="1"/>
  <c r="Z13" i="43"/>
  <c r="P194" i="61"/>
  <c r="M7" i="43"/>
  <c r="M13" i="43" s="1"/>
  <c r="P195" i="61" s="1"/>
  <c r="Z61" i="44"/>
  <c r="AB199" i="61" s="1"/>
  <c r="M200" i="61" s="1"/>
  <c r="M55" i="44"/>
  <c r="M61" i="44"/>
  <c r="Z53" i="44"/>
  <c r="Z199" i="61" s="1"/>
  <c r="M47" i="44"/>
  <c r="M53" i="44" s="1"/>
  <c r="Z200" i="61" s="1"/>
  <c r="A47" i="44"/>
  <c r="A55" i="44" s="1"/>
  <c r="Z45" i="44"/>
  <c r="X199" i="61" s="1"/>
  <c r="M39" i="44"/>
  <c r="M45" i="44"/>
  <c r="X200" i="61" s="1"/>
  <c r="Z37" i="44"/>
  <c r="V199" i="61"/>
  <c r="M31" i="44"/>
  <c r="M37" i="44" s="1"/>
  <c r="V200" i="61" s="1"/>
  <c r="Z29" i="44"/>
  <c r="T199" i="61" s="1"/>
  <c r="M23" i="44"/>
  <c r="M29" i="44" s="1"/>
  <c r="T200" i="61" s="1"/>
  <c r="Z21" i="44"/>
  <c r="R199" i="61" s="1"/>
  <c r="M15" i="44"/>
  <c r="M21" i="44" s="1"/>
  <c r="R200" i="61" s="1"/>
  <c r="C200" i="61" s="1"/>
  <c r="Z13" i="44"/>
  <c r="P199" i="61"/>
  <c r="M7" i="44"/>
  <c r="M13" i="44" s="1"/>
  <c r="P200" i="61" s="1"/>
  <c r="Z61" i="45"/>
  <c r="AB204" i="61" s="1"/>
  <c r="M205" i="61" s="1"/>
  <c r="M55" i="45"/>
  <c r="M61" i="45"/>
  <c r="AB205" i="61" s="1"/>
  <c r="Z53" i="45"/>
  <c r="M47" i="45"/>
  <c r="M53" i="45" s="1"/>
  <c r="Z205" i="61" s="1"/>
  <c r="A47" i="45"/>
  <c r="A55" i="45"/>
  <c r="Z45" i="45"/>
  <c r="X204" i="61"/>
  <c r="M39" i="45"/>
  <c r="M45" i="45" s="1"/>
  <c r="X205" i="61" s="1"/>
  <c r="I205" i="61" s="1"/>
  <c r="Z37" i="45"/>
  <c r="V204" i="61"/>
  <c r="G205" i="61" s="1"/>
  <c r="M31" i="45"/>
  <c r="M37" i="45" s="1"/>
  <c r="V205" i="61" s="1"/>
  <c r="Z29" i="45"/>
  <c r="T204" i="61" s="1"/>
  <c r="M23" i="45"/>
  <c r="M29" i="45" s="1"/>
  <c r="T205" i="61" s="1"/>
  <c r="Z21" i="45"/>
  <c r="R204" i="61" s="1"/>
  <c r="M15" i="45"/>
  <c r="M21" i="45" s="1"/>
  <c r="R205" i="61" s="1"/>
  <c r="C205" i="61" s="1"/>
  <c r="Z13" i="45"/>
  <c r="P204" i="61" s="1"/>
  <c r="M7" i="45"/>
  <c r="M13" i="45" s="1"/>
  <c r="P205" i="61" s="1"/>
  <c r="Z61" i="47"/>
  <c r="AB209" i="61"/>
  <c r="M55" i="47"/>
  <c r="M61" i="47" s="1"/>
  <c r="AB210" i="61" s="1"/>
  <c r="Z53" i="47"/>
  <c r="Z209" i="61" s="1"/>
  <c r="M47" i="47"/>
  <c r="M53" i="47" s="1"/>
  <c r="Z210" i="61" s="1"/>
  <c r="K210" i="61"/>
  <c r="A47" i="47"/>
  <c r="A55" i="47"/>
  <c r="Z45" i="47"/>
  <c r="X209" i="61"/>
  <c r="M39" i="47"/>
  <c r="M45" i="47" s="1"/>
  <c r="X210" i="61"/>
  <c r="Z37" i="47"/>
  <c r="V209" i="61"/>
  <c r="M31" i="47"/>
  <c r="M37" i="47" s="1"/>
  <c r="V210" i="61" s="1"/>
  <c r="G210" i="61" s="1"/>
  <c r="Z29" i="47"/>
  <c r="T209" i="61" s="1"/>
  <c r="E210" i="61" s="1"/>
  <c r="M23" i="47"/>
  <c r="M29" i="47" s="1"/>
  <c r="T210" i="61" s="1"/>
  <c r="Z21" i="47"/>
  <c r="R209" i="61" s="1"/>
  <c r="C210" i="61" s="1"/>
  <c r="M15" i="47"/>
  <c r="M21" i="47" s="1"/>
  <c r="R210" i="61"/>
  <c r="Z13" i="47"/>
  <c r="P209" i="61"/>
  <c r="M7" i="47"/>
  <c r="M13" i="47" s="1"/>
  <c r="P210" i="61"/>
  <c r="Z61" i="48"/>
  <c r="AB215" i="61" s="1"/>
  <c r="M55" i="48"/>
  <c r="M61" i="48"/>
  <c r="AB216" i="61" s="1"/>
  <c r="Z53" i="48"/>
  <c r="Z215" i="61" s="1"/>
  <c r="M47" i="48"/>
  <c r="M53" i="48" s="1"/>
  <c r="Z216" i="61" s="1"/>
  <c r="K216" i="61" s="1"/>
  <c r="A47" i="48"/>
  <c r="A55" i="48"/>
  <c r="Z45" i="48"/>
  <c r="X215" i="61" s="1"/>
  <c r="I216" i="61" s="1"/>
  <c r="M39" i="48"/>
  <c r="M45" i="48" s="1"/>
  <c r="X216" i="61"/>
  <c r="Z37" i="48"/>
  <c r="V215" i="61" s="1"/>
  <c r="M31" i="48"/>
  <c r="M37" i="48" s="1"/>
  <c r="V216" i="61" s="1"/>
  <c r="G216" i="61" s="1"/>
  <c r="Z29" i="48"/>
  <c r="T215" i="61" s="1"/>
  <c r="E216" i="61" s="1"/>
  <c r="M23" i="48"/>
  <c r="M29" i="48" s="1"/>
  <c r="T216" i="61" s="1"/>
  <c r="Z21" i="48"/>
  <c r="R215" i="61"/>
  <c r="M15" i="48"/>
  <c r="M21" i="48"/>
  <c r="R216" i="61" s="1"/>
  <c r="Z13" i="48"/>
  <c r="P215" i="61"/>
  <c r="M7" i="48"/>
  <c r="M13" i="48"/>
  <c r="P216" i="61" s="1"/>
  <c r="Z61" i="49"/>
  <c r="AB220" i="61"/>
  <c r="M221" i="61" s="1"/>
  <c r="M55" i="49"/>
  <c r="M61" i="49"/>
  <c r="AB221" i="61"/>
  <c r="Z53" i="49"/>
  <c r="Z220" i="61" s="1"/>
  <c r="K221" i="61" s="1"/>
  <c r="M47" i="49"/>
  <c r="M53" i="49" s="1"/>
  <c r="Z221" i="61" s="1"/>
  <c r="A47" i="49"/>
  <c r="A55" i="49"/>
  <c r="Z45" i="49"/>
  <c r="X220" i="61"/>
  <c r="M39" i="49"/>
  <c r="M45" i="49"/>
  <c r="X221" i="61" s="1"/>
  <c r="Z37" i="49"/>
  <c r="V220" i="61" s="1"/>
  <c r="M31" i="49"/>
  <c r="M37" i="49" s="1"/>
  <c r="V221" i="61" s="1"/>
  <c r="Z29" i="49"/>
  <c r="T220" i="61" s="1"/>
  <c r="M23" i="49"/>
  <c r="M29" i="49" s="1"/>
  <c r="T221" i="61" s="1"/>
  <c r="Z21" i="49"/>
  <c r="R220" i="61" s="1"/>
  <c r="M15" i="49"/>
  <c r="M21" i="49"/>
  <c r="R221" i="61" s="1"/>
  <c r="Z13" i="49"/>
  <c r="P220" i="61" s="1"/>
  <c r="M7" i="49"/>
  <c r="M13" i="49"/>
  <c r="P221" i="61" s="1"/>
  <c r="Z61" i="50"/>
  <c r="AB225" i="61"/>
  <c r="M55" i="50"/>
  <c r="M61" i="50"/>
  <c r="AB226" i="61" s="1"/>
  <c r="M226" i="61" s="1"/>
  <c r="Z53" i="50"/>
  <c r="Z225" i="61" s="1"/>
  <c r="M47" i="50"/>
  <c r="M53" i="50"/>
  <c r="Z226" i="61" s="1"/>
  <c r="A47" i="50"/>
  <c r="A55" i="50" s="1"/>
  <c r="Z45" i="50"/>
  <c r="X225" i="61" s="1"/>
  <c r="I226" i="61" s="1"/>
  <c r="M39" i="50"/>
  <c r="M45" i="50"/>
  <c r="X226" i="61"/>
  <c r="Z37" i="50"/>
  <c r="V225" i="61" s="1"/>
  <c r="M31" i="50"/>
  <c r="M37" i="50"/>
  <c r="V226" i="61" s="1"/>
  <c r="Z29" i="50"/>
  <c r="T225" i="61"/>
  <c r="E226" i="61" s="1"/>
  <c r="M23" i="50"/>
  <c r="M29" i="50"/>
  <c r="T226" i="61" s="1"/>
  <c r="Z21" i="50"/>
  <c r="R225" i="61" s="1"/>
  <c r="M15" i="50"/>
  <c r="M21" i="50"/>
  <c r="R226" i="61" s="1"/>
  <c r="Z13" i="50"/>
  <c r="P225" i="61"/>
  <c r="M7" i="50"/>
  <c r="M13" i="50" s="1"/>
  <c r="P226" i="61" s="1"/>
  <c r="Z61" i="51"/>
  <c r="AB230" i="61" s="1"/>
  <c r="M231" i="61" s="1"/>
  <c r="M47" i="51"/>
  <c r="M53" i="51" s="1"/>
  <c r="Z231" i="61" s="1"/>
  <c r="K231" i="61" s="1"/>
  <c r="A47" i="51"/>
  <c r="A55" i="51" s="1"/>
  <c r="Z45" i="51"/>
  <c r="X230" i="61" s="1"/>
  <c r="I231" i="61" s="1"/>
  <c r="M39" i="51"/>
  <c r="M45" i="51"/>
  <c r="X231" i="61"/>
  <c r="Z37" i="51"/>
  <c r="V230" i="61" s="1"/>
  <c r="M31" i="51"/>
  <c r="M37" i="51" s="1"/>
  <c r="V231" i="61" s="1"/>
  <c r="G231" i="61" s="1"/>
  <c r="Z29" i="51"/>
  <c r="T230" i="61" s="1"/>
  <c r="M23" i="51"/>
  <c r="M29" i="51"/>
  <c r="T231" i="61" s="1"/>
  <c r="Z21" i="51"/>
  <c r="R230" i="61"/>
  <c r="C231" i="61" s="1"/>
  <c r="M15" i="51"/>
  <c r="M21" i="51"/>
  <c r="R231" i="61"/>
  <c r="Z13" i="51"/>
  <c r="P230" i="61" s="1"/>
  <c r="M7" i="51"/>
  <c r="M13" i="51" s="1"/>
  <c r="P231" i="61" s="1"/>
  <c r="Z61" i="52"/>
  <c r="AB236" i="61"/>
  <c r="M237" i="61"/>
  <c r="M47" i="52"/>
  <c r="M53" i="52" s="1"/>
  <c r="Z237" i="61" s="1"/>
  <c r="A47" i="52"/>
  <c r="A55" i="52" s="1"/>
  <c r="Z45" i="52"/>
  <c r="X236" i="61"/>
  <c r="M39" i="52"/>
  <c r="M45" i="52" s="1"/>
  <c r="X237" i="61" s="1"/>
  <c r="I237" i="61" s="1"/>
  <c r="Z37" i="52"/>
  <c r="V236" i="61"/>
  <c r="G237" i="61" s="1"/>
  <c r="M31" i="52"/>
  <c r="M37" i="52"/>
  <c r="V237" i="61" s="1"/>
  <c r="Z29" i="52"/>
  <c r="T236" i="61" s="1"/>
  <c r="M23" i="52"/>
  <c r="M29" i="52"/>
  <c r="T237" i="61"/>
  <c r="Z21" i="52"/>
  <c r="R236" i="61"/>
  <c r="M15" i="52"/>
  <c r="M21" i="52" s="1"/>
  <c r="R237" i="61" s="1"/>
  <c r="C237" i="61" s="1"/>
  <c r="Z13" i="52"/>
  <c r="P236" i="61" s="1"/>
  <c r="M7" i="52"/>
  <c r="M13" i="52" s="1"/>
  <c r="P237" i="61" s="1"/>
  <c r="Z61" i="53"/>
  <c r="AB241" i="61"/>
  <c r="M55" i="53"/>
  <c r="M61" i="53" s="1"/>
  <c r="AB242" i="61" s="1"/>
  <c r="Z53" i="53"/>
  <c r="Z241" i="61" s="1"/>
  <c r="M47" i="53"/>
  <c r="M53" i="53" s="1"/>
  <c r="Z242" i="61" s="1"/>
  <c r="K242" i="61" s="1"/>
  <c r="A47" i="53"/>
  <c r="A55" i="53" s="1"/>
  <c r="Z45" i="53"/>
  <c r="X241" i="61"/>
  <c r="M39" i="53"/>
  <c r="M45" i="53"/>
  <c r="X242" i="61" s="1"/>
  <c r="Z37" i="53"/>
  <c r="V241" i="61"/>
  <c r="M31" i="53"/>
  <c r="M37" i="53"/>
  <c r="V242" i="61" s="1"/>
  <c r="Z29" i="53"/>
  <c r="T241" i="61"/>
  <c r="M23" i="53"/>
  <c r="M29" i="53" s="1"/>
  <c r="T242" i="61" s="1"/>
  <c r="Z21" i="53"/>
  <c r="R241" i="61" s="1"/>
  <c r="AC241" i="61" s="1"/>
  <c r="M15" i="53"/>
  <c r="M21" i="53"/>
  <c r="R242" i="61" s="1"/>
  <c r="Z13" i="53"/>
  <c r="P241" i="61" s="1"/>
  <c r="M7" i="53"/>
  <c r="M13" i="53" s="1"/>
  <c r="P242" i="61" s="1"/>
  <c r="Z61" i="54"/>
  <c r="AB246" i="61" s="1"/>
  <c r="M55" i="54"/>
  <c r="M61" i="54" s="1"/>
  <c r="AB247" i="61" s="1"/>
  <c r="Z53" i="54"/>
  <c r="Z246" i="61" s="1"/>
  <c r="K247" i="61" s="1"/>
  <c r="M47" i="54"/>
  <c r="M53" i="54" s="1"/>
  <c r="Z247" i="61" s="1"/>
  <c r="A47" i="54"/>
  <c r="A55" i="54"/>
  <c r="Z45" i="54"/>
  <c r="X246" i="61" s="1"/>
  <c r="I247" i="61" s="1"/>
  <c r="M39" i="54"/>
  <c r="M45" i="54" s="1"/>
  <c r="X247" i="61" s="1"/>
  <c r="Z37" i="54"/>
  <c r="V246" i="61"/>
  <c r="M31" i="54"/>
  <c r="M37" i="54" s="1"/>
  <c r="V247" i="61" s="1"/>
  <c r="G247" i="61" s="1"/>
  <c r="Z29" i="54"/>
  <c r="T246" i="61" s="1"/>
  <c r="M23" i="54"/>
  <c r="M29" i="54" s="1"/>
  <c r="T247" i="61" s="1"/>
  <c r="Z21" i="54"/>
  <c r="R246" i="61" s="1"/>
  <c r="M15" i="54"/>
  <c r="M21" i="54"/>
  <c r="R247" i="61" s="1"/>
  <c r="Z13" i="54"/>
  <c r="P246" i="61" s="1"/>
  <c r="M7" i="54"/>
  <c r="M13" i="54" s="1"/>
  <c r="P247" i="61" s="1"/>
  <c r="Z61" i="55"/>
  <c r="AB251" i="61"/>
  <c r="M55" i="55"/>
  <c r="M61" i="55"/>
  <c r="AB252" i="61" s="1"/>
  <c r="M252" i="61" s="1"/>
  <c r="Z53" i="55"/>
  <c r="Z251" i="61" s="1"/>
  <c r="M47" i="55"/>
  <c r="M53" i="55" s="1"/>
  <c r="Z252" i="61" s="1"/>
  <c r="A47" i="55"/>
  <c r="A55" i="55" s="1"/>
  <c r="Z45" i="55"/>
  <c r="X251" i="61" s="1"/>
  <c r="M39" i="55"/>
  <c r="M45" i="55" s="1"/>
  <c r="X252" i="61" s="1"/>
  <c r="Z37" i="55"/>
  <c r="V251" i="61" s="1"/>
  <c r="M31" i="55"/>
  <c r="M37" i="55" s="1"/>
  <c r="V252" i="61" s="1"/>
  <c r="Z29" i="55"/>
  <c r="T251" i="61" s="1"/>
  <c r="M23" i="55"/>
  <c r="M29" i="55"/>
  <c r="T252" i="61" s="1"/>
  <c r="Z21" i="55"/>
  <c r="R251" i="61"/>
  <c r="M15" i="55"/>
  <c r="M21" i="55"/>
  <c r="R252" i="61"/>
  <c r="Z13" i="55"/>
  <c r="P251" i="61"/>
  <c r="M7" i="55"/>
  <c r="M13" i="55" s="1"/>
  <c r="P252" i="61" s="1"/>
  <c r="Z61" i="56"/>
  <c r="AB257" i="61" s="1"/>
  <c r="M55" i="56"/>
  <c r="M61" i="56" s="1"/>
  <c r="AB258" i="61" s="1"/>
  <c r="Z53" i="56"/>
  <c r="Z257" i="61" s="1"/>
  <c r="M47" i="56"/>
  <c r="M53" i="56" s="1"/>
  <c r="Z258" i="61" s="1"/>
  <c r="A47" i="56"/>
  <c r="A55" i="56" s="1"/>
  <c r="Z45" i="56"/>
  <c r="X257" i="61" s="1"/>
  <c r="M39" i="56"/>
  <c r="M45" i="56" s="1"/>
  <c r="X258" i="61" s="1"/>
  <c r="I258" i="61" s="1"/>
  <c r="Z37" i="56"/>
  <c r="V257" i="61" s="1"/>
  <c r="M31" i="56"/>
  <c r="M37" i="56"/>
  <c r="V258" i="61" s="1"/>
  <c r="Z29" i="56"/>
  <c r="T257" i="61" s="1"/>
  <c r="E258" i="61" s="1"/>
  <c r="M23" i="56"/>
  <c r="M29" i="56" s="1"/>
  <c r="T258" i="61" s="1"/>
  <c r="Z21" i="56"/>
  <c r="R257" i="61"/>
  <c r="M15" i="56"/>
  <c r="M21" i="56" s="1"/>
  <c r="R258" i="61" s="1"/>
  <c r="C258" i="61" s="1"/>
  <c r="Z13" i="56"/>
  <c r="P257" i="61" s="1"/>
  <c r="M7" i="56"/>
  <c r="M13" i="56" s="1"/>
  <c r="P258" i="61" s="1"/>
  <c r="E169" i="61"/>
  <c r="G179" i="61"/>
  <c r="I127" i="61"/>
  <c r="G17" i="61"/>
  <c r="I195" i="61"/>
  <c r="G48" i="61"/>
  <c r="G190" i="61"/>
  <c r="A64" i="61"/>
  <c r="C137" i="61"/>
  <c r="E95" i="61"/>
  <c r="I95" i="61"/>
  <c r="C90" i="61"/>
  <c r="I80" i="61"/>
  <c r="K64" i="61"/>
  <c r="E64" i="61"/>
  <c r="K59" i="61"/>
  <c r="E59" i="61"/>
  <c r="E48" i="61"/>
  <c r="G43" i="61"/>
  <c r="A38" i="61"/>
  <c r="M38" i="61"/>
  <c r="I33" i="61"/>
  <c r="E12" i="61"/>
  <c r="G74" i="61"/>
  <c r="C54" i="61"/>
  <c r="C111" i="61"/>
  <c r="G85" i="61"/>
  <c r="M48" i="61"/>
  <c r="M17" i="61"/>
  <c r="C95" i="61"/>
  <c r="V7" i="61"/>
  <c r="V6" i="61"/>
  <c r="I38" i="61"/>
  <c r="C27" i="61"/>
  <c r="K12" i="61"/>
  <c r="C74" i="61"/>
  <c r="I69" i="61"/>
  <c r="E27" i="61"/>
  <c r="I210" i="61"/>
  <c r="I111" i="61"/>
  <c r="G64" i="61"/>
  <c r="K54" i="61"/>
  <c r="E43" i="61"/>
  <c r="C22" i="61"/>
  <c r="M22" i="61"/>
  <c r="Z6" i="61"/>
  <c r="Z7" i="61"/>
  <c r="K7" i="61" s="1"/>
  <c r="A190" i="61"/>
  <c r="A184" i="61"/>
  <c r="A148" i="61"/>
  <c r="A137" i="61"/>
  <c r="A74" i="61"/>
  <c r="A69" i="61"/>
  <c r="K48" i="61"/>
  <c r="C38" i="61"/>
  <c r="A22" i="61"/>
  <c r="G7" i="61"/>
  <c r="A1" i="24"/>
  <c r="A4" i="11"/>
  <c r="A4" i="60"/>
  <c r="A4" i="59"/>
  <c r="A4" i="58"/>
  <c r="A4" i="57"/>
  <c r="A4" i="40"/>
  <c r="A1" i="53"/>
  <c r="A1" i="52"/>
  <c r="A1" i="51"/>
  <c r="A1" i="50"/>
  <c r="A1" i="49"/>
  <c r="A1" i="48"/>
  <c r="A1" i="47"/>
  <c r="A1" i="45"/>
  <c r="A1" i="44"/>
  <c r="A1" i="43"/>
  <c r="A1" i="42"/>
  <c r="A1" i="41"/>
  <c r="A1" i="40"/>
  <c r="A1" i="39"/>
  <c r="A1" i="38"/>
  <c r="A1" i="37"/>
  <c r="A1" i="36"/>
  <c r="A1" i="35"/>
  <c r="A1" i="34"/>
  <c r="A1" i="33"/>
  <c r="A1" i="32"/>
  <c r="A1" i="31"/>
  <c r="A1" i="23"/>
  <c r="A1" i="22"/>
  <c r="A1" i="21"/>
  <c r="A1" i="20"/>
  <c r="A1" i="14"/>
  <c r="A1" i="13"/>
  <c r="A1" i="12"/>
  <c r="A5" i="6"/>
  <c r="A4" i="3"/>
  <c r="A4" i="2"/>
  <c r="A5" i="2"/>
  <c r="A1" i="3"/>
  <c r="Z61" i="60"/>
  <c r="M55" i="60"/>
  <c r="M61" i="60" s="1"/>
  <c r="Z53" i="60"/>
  <c r="Z277" i="61" s="1"/>
  <c r="K278" i="61" s="1"/>
  <c r="M47" i="60"/>
  <c r="M53" i="60" s="1"/>
  <c r="A47" i="60"/>
  <c r="A55" i="60"/>
  <c r="Z45" i="60"/>
  <c r="X277" i="61"/>
  <c r="M39" i="60"/>
  <c r="M45" i="60" s="1"/>
  <c r="X278" i="61" s="1"/>
  <c r="Z37" i="60"/>
  <c r="V277" i="61" s="1"/>
  <c r="M31" i="60"/>
  <c r="M37" i="60" s="1"/>
  <c r="V278" i="61" s="1"/>
  <c r="Z29" i="60"/>
  <c r="T277" i="61" s="1"/>
  <c r="M23" i="60"/>
  <c r="M29" i="60" s="1"/>
  <c r="T278" i="61" s="1"/>
  <c r="Z21" i="60"/>
  <c r="R277" i="61" s="1"/>
  <c r="M15" i="60"/>
  <c r="M21" i="60" s="1"/>
  <c r="R278" i="61" s="1"/>
  <c r="Z13" i="60"/>
  <c r="P277" i="61" s="1"/>
  <c r="M7" i="60"/>
  <c r="M13" i="60" s="1"/>
  <c r="P278" i="61" s="1"/>
  <c r="A1" i="60"/>
  <c r="Z61" i="59"/>
  <c r="AB272" i="61" s="1"/>
  <c r="M55" i="59"/>
  <c r="M61" i="59" s="1"/>
  <c r="AB273" i="61" s="1"/>
  <c r="Z53" i="59"/>
  <c r="Z272" i="61" s="1"/>
  <c r="M47" i="59"/>
  <c r="M53" i="59" s="1"/>
  <c r="Z273" i="61" s="1"/>
  <c r="A47" i="59"/>
  <c r="A55" i="59"/>
  <c r="Z45" i="59"/>
  <c r="X272" i="61" s="1"/>
  <c r="M39" i="59"/>
  <c r="M45" i="59" s="1"/>
  <c r="X273" i="61" s="1"/>
  <c r="Z37" i="59"/>
  <c r="V272" i="61" s="1"/>
  <c r="M31" i="59"/>
  <c r="M37" i="59" s="1"/>
  <c r="V273" i="61" s="1"/>
  <c r="Z29" i="59"/>
  <c r="T272" i="61" s="1"/>
  <c r="M23" i="59"/>
  <c r="M29" i="59" s="1"/>
  <c r="T273" i="61" s="1"/>
  <c r="Z21" i="59"/>
  <c r="R272" i="61" s="1"/>
  <c r="M15" i="59"/>
  <c r="M21" i="59" s="1"/>
  <c r="R273" i="61" s="1"/>
  <c r="Z13" i="59"/>
  <c r="P272" i="61"/>
  <c r="M7" i="59"/>
  <c r="M13" i="59" s="1"/>
  <c r="P273" i="61" s="1"/>
  <c r="A1" i="59"/>
  <c r="Z61" i="58"/>
  <c r="AB267" i="61" s="1"/>
  <c r="M55" i="58"/>
  <c r="M61" i="58" s="1"/>
  <c r="AB268" i="61" s="1"/>
  <c r="Z53" i="58"/>
  <c r="Z267" i="61" s="1"/>
  <c r="M47" i="58"/>
  <c r="M53" i="58" s="1"/>
  <c r="Z268" i="61" s="1"/>
  <c r="A47" i="58"/>
  <c r="A55" i="58" s="1"/>
  <c r="Z45" i="58"/>
  <c r="X267" i="61" s="1"/>
  <c r="M39" i="58"/>
  <c r="M45" i="58" s="1"/>
  <c r="X268" i="61" s="1"/>
  <c r="Z37" i="58"/>
  <c r="V267" i="61"/>
  <c r="M31" i="58"/>
  <c r="M37" i="58"/>
  <c r="V268" i="61" s="1"/>
  <c r="G268" i="61" s="1"/>
  <c r="Z29" i="58"/>
  <c r="T267" i="61"/>
  <c r="M23" i="58"/>
  <c r="M29" i="58" s="1"/>
  <c r="T268" i="61" s="1"/>
  <c r="Z21" i="58"/>
  <c r="R267" i="61"/>
  <c r="M15" i="58"/>
  <c r="M21" i="58" s="1"/>
  <c r="R268" i="61" s="1"/>
  <c r="Z13" i="58"/>
  <c r="P267" i="61" s="1"/>
  <c r="M7" i="58"/>
  <c r="M13" i="58" s="1"/>
  <c r="P268" i="61" s="1"/>
  <c r="A1" i="58"/>
  <c r="Z61" i="57"/>
  <c r="AB262" i="61"/>
  <c r="M55" i="57"/>
  <c r="M61" i="57" s="1"/>
  <c r="AB263" i="61" s="1"/>
  <c r="M263" i="61" s="1"/>
  <c r="Z53" i="57"/>
  <c r="Z262" i="61" s="1"/>
  <c r="M47" i="57"/>
  <c r="M53" i="57" s="1"/>
  <c r="Z263" i="61" s="1"/>
  <c r="K263" i="61" s="1"/>
  <c r="A47" i="57"/>
  <c r="A55" i="57" s="1"/>
  <c r="Z45" i="57"/>
  <c r="X262" i="61" s="1"/>
  <c r="M39" i="57"/>
  <c r="M45" i="57" s="1"/>
  <c r="X263" i="61" s="1"/>
  <c r="Z37" i="57"/>
  <c r="V262" i="61" s="1"/>
  <c r="M31" i="57"/>
  <c r="M37" i="57" s="1"/>
  <c r="V263" i="61" s="1"/>
  <c r="Z29" i="57"/>
  <c r="T262" i="61" s="1"/>
  <c r="M23" i="57"/>
  <c r="M29" i="57" s="1"/>
  <c r="T263" i="61" s="1"/>
  <c r="Z21" i="57"/>
  <c r="R262" i="61" s="1"/>
  <c r="M15" i="57"/>
  <c r="M21" i="57" s="1"/>
  <c r="R263" i="61" s="1"/>
  <c r="Z13" i="57"/>
  <c r="P262" i="61" s="1"/>
  <c r="M7" i="57"/>
  <c r="M13" i="57" s="1"/>
  <c r="P263" i="61" s="1"/>
  <c r="A1" i="57"/>
  <c r="A1" i="56"/>
  <c r="A1" i="55"/>
  <c r="A1" i="29"/>
  <c r="A5" i="3"/>
  <c r="A3" i="2"/>
  <c r="H3" i="2" s="1"/>
  <c r="A1" i="28"/>
  <c r="A1" i="27"/>
  <c r="A1" i="26"/>
  <c r="A1" i="25"/>
  <c r="C9" i="15"/>
  <c r="D9" i="15" s="1"/>
  <c r="E9" i="15" s="1"/>
  <c r="F9" i="15" s="1"/>
  <c r="G9" i="15"/>
  <c r="H9" i="15" s="1"/>
  <c r="I9" i="15" s="1"/>
  <c r="J9" i="15" s="1"/>
  <c r="K9" i="15" s="1"/>
  <c r="L9" i="15" s="1"/>
  <c r="M9" i="15" s="1"/>
  <c r="N9" i="15" s="1"/>
  <c r="O9" i="15" s="1"/>
  <c r="P9" i="15" s="1"/>
  <c r="Q9" i="15" s="1"/>
  <c r="R9" i="15" s="1"/>
  <c r="S9" i="15" s="1"/>
  <c r="T9" i="15" s="1"/>
  <c r="U9" i="15" s="1"/>
  <c r="V9" i="15" s="1"/>
  <c r="W9" i="15" s="1"/>
  <c r="X9" i="15" s="1"/>
  <c r="Y9" i="15" s="1"/>
  <c r="Z9" i="15" s="1"/>
  <c r="AA9" i="15" s="1"/>
  <c r="AB9" i="15" s="1"/>
  <c r="AC9" i="15" s="1"/>
  <c r="AD9" i="15" s="1"/>
  <c r="AE9" i="15" s="1"/>
  <c r="AF9" i="15" s="1"/>
  <c r="AG9" i="15" s="1"/>
  <c r="AH9" i="15" s="1"/>
  <c r="AI9" i="15" s="1"/>
  <c r="AJ9" i="15" s="1"/>
  <c r="AK9" i="15" s="1"/>
  <c r="AL9" i="15" s="1"/>
  <c r="AM9" i="15"/>
  <c r="AN9" i="15" s="1"/>
  <c r="AO9" i="15" s="1"/>
  <c r="AP9" i="15" s="1"/>
  <c r="AQ9" i="15" s="1"/>
  <c r="AR9" i="15" s="1"/>
  <c r="AS9" i="15" s="1"/>
  <c r="AT9" i="15" s="1"/>
  <c r="AU9" i="15" s="1"/>
  <c r="AV9" i="15" s="1"/>
  <c r="AW9" i="15" s="1"/>
  <c r="AX9" i="15" s="1"/>
  <c r="AY9" i="15" s="1"/>
  <c r="AZ9" i="15" s="1"/>
  <c r="BA9" i="15" s="1"/>
  <c r="BB9" i="15" s="1"/>
  <c r="C10" i="15"/>
  <c r="A3" i="3" s="1"/>
  <c r="A1" i="11"/>
  <c r="A1" i="10"/>
  <c r="A1" i="9"/>
  <c r="A1" i="8"/>
  <c r="A1" i="7"/>
  <c r="A1" i="6"/>
  <c r="A1" i="5"/>
  <c r="A1" i="4"/>
  <c r="N39" i="42"/>
  <c r="N47" i="42"/>
  <c r="N55" i="42" s="1"/>
  <c r="N39" i="14"/>
  <c r="N47" i="14" s="1"/>
  <c r="N55" i="14" s="1"/>
  <c r="N39" i="5"/>
  <c r="N47" i="5" s="1"/>
  <c r="N55" i="5" s="1"/>
  <c r="N39" i="59"/>
  <c r="N47" i="59" s="1"/>
  <c r="N55" i="59" s="1"/>
  <c r="N39" i="54"/>
  <c r="N47" i="54"/>
  <c r="N55" i="54" s="1"/>
  <c r="N39" i="43"/>
  <c r="N47" i="43" s="1"/>
  <c r="N55" i="43" s="1"/>
  <c r="N39" i="50"/>
  <c r="N47" i="50"/>
  <c r="N55" i="50" s="1"/>
  <c r="N39" i="9"/>
  <c r="N47" i="9" s="1"/>
  <c r="N55" i="9" s="1"/>
  <c r="N39" i="3"/>
  <c r="N47" i="3" s="1"/>
  <c r="N55" i="3" s="1"/>
  <c r="N39" i="21"/>
  <c r="N47" i="21" s="1"/>
  <c r="N55" i="21"/>
  <c r="N39" i="37"/>
  <c r="N47" i="37" s="1"/>
  <c r="N55" i="37" s="1"/>
  <c r="N39" i="58"/>
  <c r="N47" i="58" s="1"/>
  <c r="N55" i="58" s="1"/>
  <c r="N39" i="30"/>
  <c r="N47" i="30"/>
  <c r="N55" i="30" s="1"/>
  <c r="N39" i="55"/>
  <c r="N47" i="55"/>
  <c r="N55" i="55" s="1"/>
  <c r="N39" i="51"/>
  <c r="N47" i="51" s="1"/>
  <c r="N55" i="51" s="1"/>
  <c r="N39" i="28"/>
  <c r="N47" i="28"/>
  <c r="N55" i="28" s="1"/>
  <c r="N39" i="11"/>
  <c r="N47" i="11"/>
  <c r="N55" i="11" s="1"/>
  <c r="N39" i="49"/>
  <c r="N47" i="49" s="1"/>
  <c r="N55" i="49"/>
  <c r="N39" i="2"/>
  <c r="N47" i="2" s="1"/>
  <c r="N55" i="2" s="1"/>
  <c r="N39" i="25"/>
  <c r="N47" i="25" s="1"/>
  <c r="N55" i="25" s="1"/>
  <c r="N39" i="27"/>
  <c r="N47" i="27" s="1"/>
  <c r="N55" i="27" s="1"/>
  <c r="N39" i="39"/>
  <c r="N47" i="39" s="1"/>
  <c r="N55" i="39" s="1"/>
  <c r="N39" i="10"/>
  <c r="N47" i="10"/>
  <c r="N55" i="10" s="1"/>
  <c r="N39" i="40"/>
  <c r="N47" i="40"/>
  <c r="N55" i="40" s="1"/>
  <c r="N39" i="22"/>
  <c r="N47" i="22"/>
  <c r="N55" i="22" s="1"/>
  <c r="N39" i="6"/>
  <c r="N47" i="6" s="1"/>
  <c r="N55" i="6" s="1"/>
  <c r="N39" i="23"/>
  <c r="N47" i="23" s="1"/>
  <c r="N55" i="23" s="1"/>
  <c r="N39" i="8"/>
  <c r="N47" i="8" s="1"/>
  <c r="N55" i="8" s="1"/>
  <c r="N39" i="20"/>
  <c r="N47" i="20"/>
  <c r="N55" i="20" s="1"/>
  <c r="N39" i="57"/>
  <c r="N47" i="57" s="1"/>
  <c r="N55" i="57" s="1"/>
  <c r="N39" i="44"/>
  <c r="N47" i="44"/>
  <c r="N55" i="44" s="1"/>
  <c r="N39" i="53"/>
  <c r="N47" i="53" s="1"/>
  <c r="N55" i="53" s="1"/>
  <c r="N39" i="47"/>
  <c r="N47" i="47" s="1"/>
  <c r="N55" i="47" s="1"/>
  <c r="N39" i="48"/>
  <c r="N47" i="48" s="1"/>
  <c r="N55" i="48"/>
  <c r="N39" i="7"/>
  <c r="N47" i="7" s="1"/>
  <c r="N55" i="7" s="1"/>
  <c r="N39" i="38"/>
  <c r="N47" i="38" s="1"/>
  <c r="N55" i="38" s="1"/>
  <c r="N39" i="56"/>
  <c r="N47" i="56"/>
  <c r="N55" i="56" s="1"/>
  <c r="N39" i="32"/>
  <c r="N47" i="32"/>
  <c r="N55" i="32" s="1"/>
  <c r="N39" i="31"/>
  <c r="N47" i="31" s="1"/>
  <c r="N55" i="31" s="1"/>
  <c r="N39" i="45"/>
  <c r="N47" i="45"/>
  <c r="N55" i="45" s="1"/>
  <c r="N39" i="29"/>
  <c r="N47" i="29"/>
  <c r="N55" i="29" s="1"/>
  <c r="N39" i="41"/>
  <c r="N47" i="41" s="1"/>
  <c r="N55" i="41"/>
  <c r="N39" i="12"/>
  <c r="N47" i="12" s="1"/>
  <c r="N55" i="12" s="1"/>
  <c r="N39" i="33"/>
  <c r="N47" i="33" s="1"/>
  <c r="N55" i="33" s="1"/>
  <c r="N39" i="13"/>
  <c r="N47" i="13" s="1"/>
  <c r="N55" i="13" s="1"/>
  <c r="N39" i="60"/>
  <c r="N47" i="60" s="1"/>
  <c r="N55" i="60" s="1"/>
  <c r="N39" i="52"/>
  <c r="N47" i="52"/>
  <c r="N55" i="52" s="1"/>
  <c r="N39" i="36"/>
  <c r="N47" i="36"/>
  <c r="N55" i="36" s="1"/>
  <c r="N39" i="24"/>
  <c r="N47" i="24"/>
  <c r="N55" i="24" s="1"/>
  <c r="N39" i="35"/>
  <c r="N47" i="35" s="1"/>
  <c r="N55" i="35" s="1"/>
  <c r="N39" i="34"/>
  <c r="N47" i="34" s="1"/>
  <c r="N55" i="34" s="1"/>
  <c r="N39" i="4"/>
  <c r="N47" i="4" s="1"/>
  <c r="N55" i="4" s="1"/>
  <c r="N15" i="13"/>
  <c r="N31" i="58"/>
  <c r="N31" i="2"/>
  <c r="N15" i="45"/>
  <c r="N23" i="56"/>
  <c r="N15" i="9"/>
  <c r="N15" i="30"/>
  <c r="N23" i="50"/>
  <c r="N7" i="60"/>
  <c r="N15" i="40"/>
  <c r="N15" i="23"/>
  <c r="N23" i="54"/>
  <c r="N23" i="58"/>
  <c r="N31" i="34"/>
  <c r="N23" i="47"/>
  <c r="N23" i="28"/>
  <c r="N7" i="11"/>
  <c r="N31" i="40"/>
  <c r="N31" i="33"/>
  <c r="N7" i="54"/>
  <c r="N31" i="22"/>
  <c r="N15" i="43"/>
  <c r="N7" i="28"/>
  <c r="N23" i="29"/>
  <c r="N7" i="44"/>
  <c r="N15" i="52"/>
  <c r="N7" i="10"/>
  <c r="N23" i="30"/>
  <c r="N31" i="32"/>
  <c r="N23" i="43"/>
  <c r="N23" i="3"/>
  <c r="N23" i="45"/>
  <c r="N23" i="22"/>
  <c r="N15" i="33"/>
  <c r="N31" i="48"/>
  <c r="N23" i="44"/>
  <c r="N31" i="41"/>
  <c r="N31" i="37"/>
  <c r="N31" i="13"/>
  <c r="N15" i="47"/>
  <c r="N23" i="60"/>
  <c r="N7" i="55"/>
  <c r="N31" i="4"/>
  <c r="N7" i="58"/>
  <c r="N15" i="21"/>
  <c r="N31" i="12"/>
  <c r="N7" i="22"/>
  <c r="N15" i="12"/>
  <c r="N15" i="36"/>
  <c r="N15" i="2"/>
  <c r="N23" i="36"/>
  <c r="N23" i="2"/>
  <c r="N31" i="23"/>
  <c r="N7" i="51"/>
  <c r="N15" i="49"/>
  <c r="N7" i="38"/>
  <c r="N7" i="3"/>
  <c r="N7" i="37"/>
  <c r="N7" i="23"/>
  <c r="N31" i="26"/>
  <c r="N31" i="25"/>
  <c r="N31" i="56"/>
  <c r="N23" i="9"/>
  <c r="N31" i="29"/>
  <c r="N15" i="29"/>
  <c r="N23" i="12"/>
  <c r="N31" i="36"/>
  <c r="N31" i="14"/>
  <c r="N7" i="4"/>
  <c r="N15" i="55"/>
  <c r="N15" i="5"/>
  <c r="N15" i="3"/>
  <c r="N7" i="49"/>
  <c r="N15" i="20"/>
  <c r="N23" i="34"/>
  <c r="N23" i="51"/>
  <c r="N15" i="4"/>
  <c r="N23" i="32"/>
  <c r="N7" i="57"/>
  <c r="N23" i="57"/>
  <c r="N23" i="4"/>
  <c r="N31" i="20"/>
  <c r="N7" i="56"/>
  <c r="N7" i="47"/>
  <c r="N7" i="5"/>
  <c r="N15" i="10"/>
  <c r="N31" i="10"/>
  <c r="N23" i="33"/>
  <c r="N31" i="44"/>
  <c r="N7" i="34"/>
  <c r="N23" i="5"/>
  <c r="N7" i="14"/>
  <c r="N31" i="9"/>
  <c r="N15" i="50"/>
  <c r="N15" i="7"/>
  <c r="N23" i="13"/>
  <c r="N31" i="5"/>
  <c r="N31" i="49"/>
  <c r="N31" i="53"/>
  <c r="N7" i="36"/>
  <c r="N23" i="59"/>
  <c r="N23" i="40"/>
  <c r="N23" i="24"/>
  <c r="N15" i="11"/>
  <c r="N7" i="40"/>
  <c r="N15" i="57"/>
  <c r="N23" i="48"/>
  <c r="N31" i="54"/>
  <c r="N31" i="27"/>
  <c r="N15" i="31"/>
  <c r="N31" i="21"/>
  <c r="N23" i="37"/>
  <c r="N23" i="41"/>
  <c r="N7" i="35"/>
  <c r="N15" i="54"/>
  <c r="N15" i="42"/>
  <c r="N31" i="3"/>
  <c r="N31" i="45"/>
  <c r="N7" i="8"/>
  <c r="N23" i="14"/>
  <c r="N23" i="39"/>
  <c r="N23" i="38"/>
  <c r="N23" i="25"/>
  <c r="N23" i="7"/>
  <c r="N23" i="27"/>
  <c r="N31" i="7"/>
  <c r="N31" i="6"/>
  <c r="N7" i="33"/>
  <c r="N7" i="7"/>
  <c r="N15" i="34"/>
  <c r="N7" i="21"/>
  <c r="N15" i="48"/>
  <c r="N31" i="11"/>
  <c r="N7" i="30"/>
  <c r="N15" i="8"/>
  <c r="N15" i="39"/>
  <c r="N15" i="32"/>
  <c r="N15" i="53"/>
  <c r="N15" i="51"/>
  <c r="N7" i="32"/>
  <c r="N7" i="39"/>
  <c r="N31" i="59"/>
  <c r="N31" i="50"/>
  <c r="N15" i="60"/>
  <c r="N23" i="55"/>
  <c r="N7" i="48"/>
  <c r="N7" i="31"/>
  <c r="N7" i="41"/>
  <c r="N15" i="44"/>
  <c r="N31" i="47"/>
  <c r="N23" i="35"/>
  <c r="N15" i="27"/>
  <c r="N23" i="26"/>
  <c r="N31" i="31"/>
  <c r="N31" i="57"/>
  <c r="N31" i="39"/>
  <c r="N15" i="37"/>
  <c r="N15" i="14"/>
  <c r="N15" i="6"/>
  <c r="N7" i="29"/>
  <c r="N15" i="56"/>
  <c r="N7" i="24"/>
  <c r="N7" i="43"/>
  <c r="N15" i="35"/>
  <c r="N7" i="13"/>
  <c r="N7" i="45"/>
  <c r="N15" i="25"/>
  <c r="N31" i="60"/>
  <c r="N23" i="11"/>
  <c r="N23" i="6"/>
  <c r="N23" i="42"/>
  <c r="N31" i="43"/>
  <c r="N31" i="51"/>
  <c r="N23" i="52"/>
  <c r="N15" i="28"/>
  <c r="N7" i="9"/>
  <c r="N7" i="20"/>
  <c r="N23" i="8"/>
  <c r="N23" i="31"/>
  <c r="N31" i="55"/>
  <c r="N7" i="52"/>
  <c r="N31" i="35"/>
  <c r="N7" i="6"/>
  <c r="N31" i="30"/>
  <c r="N15" i="24"/>
  <c r="N7" i="50"/>
  <c r="N15" i="58"/>
  <c r="N31" i="52"/>
  <c r="N15" i="41"/>
  <c r="N15" i="26"/>
  <c r="N31" i="28"/>
  <c r="N7" i="26"/>
  <c r="N7" i="12"/>
  <c r="N31" i="38"/>
  <c r="N23" i="53"/>
  <c r="N7" i="42"/>
  <c r="N15" i="22"/>
  <c r="N15" i="59"/>
  <c r="N31" i="8"/>
  <c r="N31" i="24"/>
  <c r="N23" i="21"/>
  <c r="N7" i="27"/>
  <c r="N7" i="53"/>
  <c r="N23" i="20"/>
  <c r="N7" i="59"/>
  <c r="N15" i="38"/>
  <c r="N31" i="42"/>
  <c r="N23" i="49"/>
  <c r="N23" i="23"/>
  <c r="N23" i="10"/>
  <c r="N7" i="25"/>
  <c r="N39" i="26"/>
  <c r="N47" i="26"/>
  <c r="N55" i="26" s="1"/>
  <c r="E163" i="61"/>
  <c r="A179" i="61"/>
  <c r="I200" i="61"/>
  <c r="A205" i="61"/>
  <c r="A200" i="61"/>
  <c r="K205" i="61"/>
  <c r="A210" i="61"/>
  <c r="G221" i="61"/>
  <c r="W6" i="2"/>
  <c r="W14" i="2" s="1"/>
  <c r="W22" i="2" s="1"/>
  <c r="W30" i="2" s="1"/>
  <c r="W38" i="2" s="1"/>
  <c r="W46" i="2" s="1"/>
  <c r="W54" i="2" s="1"/>
  <c r="C247" i="61"/>
  <c r="M242" i="61"/>
  <c r="C252" i="61"/>
  <c r="G153" i="61" l="1"/>
  <c r="AC141" i="61"/>
  <c r="E127" i="61"/>
  <c r="N127" i="61" s="1"/>
  <c r="AC32" i="61"/>
  <c r="A33" i="61"/>
  <c r="N33" i="61" s="1"/>
  <c r="AC121" i="61"/>
  <c r="M122" i="61"/>
  <c r="I242" i="61"/>
  <c r="I148" i="61"/>
  <c r="AC63" i="61"/>
  <c r="AC62" i="61" s="1"/>
  <c r="C64" i="61"/>
  <c r="N64" i="61" s="1"/>
  <c r="A80" i="61"/>
  <c r="AC79" i="61"/>
  <c r="AC179" i="61"/>
  <c r="C148" i="61"/>
  <c r="K137" i="61"/>
  <c r="C69" i="61"/>
  <c r="N69" i="61" s="1"/>
  <c r="AC68" i="61"/>
  <c r="E33" i="61"/>
  <c r="AC16" i="61"/>
  <c r="AC15" i="61" s="1"/>
  <c r="A17" i="61"/>
  <c r="N17" i="61" s="1"/>
  <c r="AC231" i="61"/>
  <c r="AC127" i="61"/>
  <c r="AC54" i="61"/>
  <c r="G22" i="61"/>
  <c r="AC21" i="61"/>
  <c r="AC20" i="61" s="1"/>
  <c r="A252" i="61"/>
  <c r="AC252" i="61"/>
  <c r="AC85" i="61"/>
  <c r="A85" i="61"/>
  <c r="AC17" i="61"/>
  <c r="AC11" i="61"/>
  <c r="AC10" i="61" s="1"/>
  <c r="G12" i="61"/>
  <c r="A132" i="61"/>
  <c r="K127" i="61"/>
  <c r="AC111" i="61"/>
  <c r="G69" i="61"/>
  <c r="C59" i="61"/>
  <c r="AC59" i="61"/>
  <c r="A12" i="61"/>
  <c r="AC12" i="61"/>
  <c r="I158" i="61"/>
  <c r="K43" i="61"/>
  <c r="AC43" i="61"/>
  <c r="AC225" i="61"/>
  <c r="AC224" i="61" s="1"/>
  <c r="C273" i="61"/>
  <c r="G158" i="61"/>
  <c r="M7" i="61"/>
  <c r="N2" i="61" s="1"/>
  <c r="AC267" i="61"/>
  <c r="AC147" i="61"/>
  <c r="AC146" i="61" s="1"/>
  <c r="I221" i="61"/>
  <c r="G163" i="61"/>
  <c r="K90" i="61"/>
  <c r="I48" i="61"/>
  <c r="A221" i="61"/>
  <c r="I278" i="61"/>
  <c r="K252" i="61"/>
  <c r="A142" i="61"/>
  <c r="A258" i="61"/>
  <c r="E247" i="61"/>
  <c r="AC242" i="61"/>
  <c r="G90" i="61"/>
  <c r="E69" i="61"/>
  <c r="G226" i="61"/>
  <c r="AC173" i="61"/>
  <c r="E158" i="61"/>
  <c r="AC153" i="61"/>
  <c r="AC151" i="61" s="1"/>
  <c r="M132" i="61"/>
  <c r="A106" i="61"/>
  <c r="G33" i="61"/>
  <c r="M247" i="61"/>
  <c r="AC210" i="61"/>
  <c r="E205" i="61"/>
  <c r="N205" i="61" s="1"/>
  <c r="E200" i="61"/>
  <c r="K148" i="61"/>
  <c r="N148" i="61" s="1"/>
  <c r="AC152" i="61"/>
  <c r="C179" i="61"/>
  <c r="K226" i="61"/>
  <c r="K190" i="61"/>
  <c r="I132" i="61"/>
  <c r="AC221" i="61"/>
  <c r="K237" i="61"/>
  <c r="AC209" i="61"/>
  <c r="M210" i="61"/>
  <c r="N210" i="61" s="1"/>
  <c r="AC200" i="61"/>
  <c r="E184" i="61"/>
  <c r="K179" i="61"/>
  <c r="AC168" i="61"/>
  <c r="C163" i="61"/>
  <c r="A158" i="61"/>
  <c r="M137" i="61"/>
  <c r="AC126" i="61"/>
  <c r="AC125" i="61" s="1"/>
  <c r="E252" i="61"/>
  <c r="G242" i="61"/>
  <c r="E231" i="61"/>
  <c r="C216" i="61"/>
  <c r="AC199" i="61"/>
  <c r="AC198" i="61" s="1"/>
  <c r="K116" i="61"/>
  <c r="AC6" i="61"/>
  <c r="G258" i="61"/>
  <c r="A242" i="61"/>
  <c r="C278" i="61"/>
  <c r="AC278" i="61"/>
  <c r="K273" i="61"/>
  <c r="AC90" i="61"/>
  <c r="AC88" i="61" s="1"/>
  <c r="A90" i="61"/>
  <c r="E38" i="61"/>
  <c r="AC37" i="61"/>
  <c r="AC36" i="61" s="1"/>
  <c r="K33" i="61"/>
  <c r="N28" i="61" s="1"/>
  <c r="AC33" i="61"/>
  <c r="AC31" i="61" s="1"/>
  <c r="A237" i="61"/>
  <c r="AC237" i="61"/>
  <c r="M216" i="61"/>
  <c r="AC215" i="61"/>
  <c r="A174" i="61"/>
  <c r="N174" i="61" s="1"/>
  <c r="AC174" i="61"/>
  <c r="AC172" i="61" s="1"/>
  <c r="AC122" i="61"/>
  <c r="AC120" i="61" s="1"/>
  <c r="C122" i="61"/>
  <c r="N122" i="61" s="1"/>
  <c r="AC247" i="61"/>
  <c r="A247" i="61"/>
  <c r="N247" i="61" s="1"/>
  <c r="AC240" i="61"/>
  <c r="AC236" i="61"/>
  <c r="AC235" i="61" s="1"/>
  <c r="E237" i="61"/>
  <c r="N232" i="61" s="1"/>
  <c r="C221" i="61"/>
  <c r="AC220" i="61"/>
  <c r="I137" i="61"/>
  <c r="AC136" i="61"/>
  <c r="C116" i="61"/>
  <c r="AC115" i="61"/>
  <c r="C106" i="61"/>
  <c r="AC105" i="61"/>
  <c r="A101" i="61"/>
  <c r="AC100" i="61"/>
  <c r="I27" i="61"/>
  <c r="N27" i="61" s="1"/>
  <c r="AC27" i="61"/>
  <c r="A231" i="61"/>
  <c r="AC230" i="61"/>
  <c r="AC229" i="61" s="1"/>
  <c r="AC80" i="61"/>
  <c r="AC78" i="61" s="1"/>
  <c r="E80" i="61"/>
  <c r="E179" i="61"/>
  <c r="AC178" i="61"/>
  <c r="K27" i="61"/>
  <c r="AC26" i="61"/>
  <c r="AC161" i="61"/>
  <c r="AC95" i="61"/>
  <c r="K95" i="61"/>
  <c r="AC84" i="61"/>
  <c r="AC83" i="61" s="1"/>
  <c r="E85" i="61"/>
  <c r="N85" i="61" s="1"/>
  <c r="AC22" i="61"/>
  <c r="E22" i="61"/>
  <c r="I252" i="61"/>
  <c r="AC251" i="61"/>
  <c r="E278" i="61"/>
  <c r="AC216" i="61"/>
  <c r="A216" i="61"/>
  <c r="N216" i="61" s="1"/>
  <c r="M273" i="61"/>
  <c r="A226" i="61"/>
  <c r="AC226" i="61"/>
  <c r="I169" i="61"/>
  <c r="AC169" i="61"/>
  <c r="AC167" i="61" s="1"/>
  <c r="K163" i="61"/>
  <c r="AC163" i="61"/>
  <c r="AC142" i="61"/>
  <c r="AC140" i="61" s="1"/>
  <c r="E142" i="61"/>
  <c r="G137" i="61"/>
  <c r="N137" i="61" s="1"/>
  <c r="AC137" i="61"/>
  <c r="G132" i="61"/>
  <c r="N132" i="61" s="1"/>
  <c r="AC132" i="61"/>
  <c r="A116" i="61"/>
  <c r="AC116" i="61"/>
  <c r="E111" i="61"/>
  <c r="N111" i="61" s="1"/>
  <c r="AC110" i="61"/>
  <c r="AC109" i="61" s="1"/>
  <c r="C101" i="61"/>
  <c r="AC101" i="61"/>
  <c r="G95" i="61"/>
  <c r="N95" i="61" s="1"/>
  <c r="AC94" i="61"/>
  <c r="AC73" i="61"/>
  <c r="AC72" i="61" s="1"/>
  <c r="AC69" i="61"/>
  <c r="AC67" i="61" s="1"/>
  <c r="AC58" i="61"/>
  <c r="G59" i="61"/>
  <c r="G54" i="61"/>
  <c r="AC53" i="61"/>
  <c r="AC52" i="61" s="1"/>
  <c r="C48" i="61"/>
  <c r="N48" i="61" s="1"/>
  <c r="AC48" i="61"/>
  <c r="AC46" i="61" s="1"/>
  <c r="AC42" i="61"/>
  <c r="C43" i="61"/>
  <c r="N38" i="61"/>
  <c r="C242" i="61"/>
  <c r="N242" i="61" s="1"/>
  <c r="N7" i="61"/>
  <c r="N142" i="61"/>
  <c r="E221" i="61"/>
  <c r="D10" i="15"/>
  <c r="E273" i="61"/>
  <c r="N43" i="61"/>
  <c r="AC106" i="61"/>
  <c r="AC7" i="61"/>
  <c r="AC184" i="61"/>
  <c r="AC182" i="61" s="1"/>
  <c r="C184" i="61"/>
  <c r="H3" i="3"/>
  <c r="W6" i="3"/>
  <c r="W14" i="3" s="1"/>
  <c r="W22" i="3" s="1"/>
  <c r="W30" i="3" s="1"/>
  <c r="W38" i="3" s="1"/>
  <c r="W46" i="3" s="1"/>
  <c r="W54" i="3" s="1"/>
  <c r="AC272" i="61"/>
  <c r="AC148" i="61"/>
  <c r="E242" i="61"/>
  <c r="AC195" i="61"/>
  <c r="AC189" i="61"/>
  <c r="AC188" i="61" s="1"/>
  <c r="C190" i="61"/>
  <c r="C169" i="61"/>
  <c r="AC277" i="61"/>
  <c r="AC276" i="61" s="1"/>
  <c r="A278" i="61"/>
  <c r="N22" i="61"/>
  <c r="A153" i="61"/>
  <c r="N153" i="61" s="1"/>
  <c r="AC131" i="61"/>
  <c r="AC194" i="61"/>
  <c r="A195" i="61"/>
  <c r="N80" i="61"/>
  <c r="AC205" i="61"/>
  <c r="AC246" i="61"/>
  <c r="G278" i="61"/>
  <c r="N12" i="61"/>
  <c r="E74" i="61"/>
  <c r="N74" i="61" s="1"/>
  <c r="G252" i="61"/>
  <c r="C226" i="61"/>
  <c r="AC204" i="61"/>
  <c r="AC203" i="61" s="1"/>
  <c r="M195" i="61"/>
  <c r="G273" i="61"/>
  <c r="G200" i="61"/>
  <c r="C268" i="61"/>
  <c r="K268" i="61"/>
  <c r="K200" i="61"/>
  <c r="AC157" i="61"/>
  <c r="AC156" i="61" s="1"/>
  <c r="C263" i="61"/>
  <c r="I263" i="61"/>
  <c r="M268" i="61"/>
  <c r="I273" i="61"/>
  <c r="E268" i="61"/>
  <c r="I268" i="61"/>
  <c r="AC273" i="61"/>
  <c r="A273" i="61"/>
  <c r="AC268" i="61"/>
  <c r="AC266" i="61" s="1"/>
  <c r="A268" i="61"/>
  <c r="E263" i="61"/>
  <c r="AC262" i="61"/>
  <c r="G263" i="61"/>
  <c r="AC263" i="61"/>
  <c r="A263" i="61"/>
  <c r="K258" i="61"/>
  <c r="AC258" i="61"/>
  <c r="M258" i="61"/>
  <c r="AC257" i="61"/>
  <c r="AC93" i="61" l="1"/>
  <c r="N200" i="61"/>
  <c r="N163" i="61"/>
  <c r="AC135" i="61"/>
  <c r="N252" i="61"/>
  <c r="N59" i="61"/>
  <c r="N117" i="61"/>
  <c r="N231" i="61"/>
  <c r="AC219" i="61"/>
  <c r="N75" i="61"/>
  <c r="N195" i="61"/>
  <c r="AC57" i="61"/>
  <c r="N184" i="61"/>
  <c r="AC177" i="61"/>
  <c r="AC208" i="61"/>
  <c r="AC256" i="61"/>
  <c r="N190" i="61"/>
  <c r="AC5" i="61"/>
  <c r="AC41" i="61"/>
  <c r="AC250" i="61"/>
  <c r="N179" i="61"/>
  <c r="N106" i="61"/>
  <c r="N90" i="61"/>
  <c r="N158" i="61"/>
  <c r="N278" i="61"/>
  <c r="AC271" i="61"/>
  <c r="N164" i="61"/>
  <c r="N169" i="61"/>
  <c r="N54" i="61"/>
  <c r="N49" i="61"/>
  <c r="AC99" i="61"/>
  <c r="N211" i="61"/>
  <c r="N101" i="61"/>
  <c r="N96" i="61"/>
  <c r="N221" i="61"/>
  <c r="AC214" i="61"/>
  <c r="N268" i="61"/>
  <c r="AC245" i="61"/>
  <c r="AC193" i="61"/>
  <c r="A3" i="4"/>
  <c r="E10" i="15"/>
  <c r="N226" i="61"/>
  <c r="AC25" i="61"/>
  <c r="AC104" i="61"/>
  <c r="AC130" i="61"/>
  <c r="N143" i="61"/>
  <c r="N273" i="61"/>
  <c r="N185" i="61"/>
  <c r="N116" i="61"/>
  <c r="AC114" i="61"/>
  <c r="N237" i="61"/>
  <c r="AC261" i="61"/>
  <c r="N263" i="61"/>
  <c r="N253" i="61"/>
  <c r="N258" i="61"/>
  <c r="H3" i="4" l="1"/>
  <c r="W6" i="4"/>
  <c r="W14" i="4" s="1"/>
  <c r="W22" i="4" s="1"/>
  <c r="W30" i="4" s="1"/>
  <c r="W38" i="4" s="1"/>
  <c r="W46" i="4" s="1"/>
  <c r="W54" i="4" s="1"/>
  <c r="F10" i="15"/>
  <c r="A3" i="5"/>
  <c r="A3" i="6" l="1"/>
  <c r="G10" i="15"/>
  <c r="W6" i="5"/>
  <c r="W14" i="5" s="1"/>
  <c r="W22" i="5" s="1"/>
  <c r="W30" i="5" s="1"/>
  <c r="W38" i="5" s="1"/>
  <c r="W46" i="5" s="1"/>
  <c r="W54" i="5" s="1"/>
  <c r="H3" i="5"/>
  <c r="H10" i="15" l="1"/>
  <c r="A3" i="7"/>
  <c r="H3" i="6"/>
  <c r="W6" i="6"/>
  <c r="W14" i="6" s="1"/>
  <c r="W22" i="6" s="1"/>
  <c r="W30" i="6" s="1"/>
  <c r="W38" i="6" s="1"/>
  <c r="W46" i="6" s="1"/>
  <c r="W54" i="6" s="1"/>
  <c r="W6" i="7" l="1"/>
  <c r="W14" i="7" s="1"/>
  <c r="W22" i="7" s="1"/>
  <c r="W30" i="7" s="1"/>
  <c r="W38" i="7" s="1"/>
  <c r="W46" i="7" s="1"/>
  <c r="W54" i="7" s="1"/>
  <c r="H3" i="7"/>
  <c r="A3" i="8"/>
  <c r="I10" i="15"/>
  <c r="J10" i="15" l="1"/>
  <c r="A3" i="9"/>
  <c r="H3" i="8"/>
  <c r="W6" i="8"/>
  <c r="W14" i="8" s="1"/>
  <c r="W22" i="8" s="1"/>
  <c r="W30" i="8" s="1"/>
  <c r="W38" i="8" s="1"/>
  <c r="W46" i="8" s="1"/>
  <c r="W54" i="8" s="1"/>
  <c r="H3" i="9" l="1"/>
  <c r="W6" i="9"/>
  <c r="W14" i="9" s="1"/>
  <c r="W22" i="9" s="1"/>
  <c r="W30" i="9" s="1"/>
  <c r="W38" i="9" s="1"/>
  <c r="W46" i="9" s="1"/>
  <c r="W54" i="9" s="1"/>
  <c r="A3" i="10"/>
  <c r="K10" i="15"/>
  <c r="L10" i="15" l="1"/>
  <c r="A3" i="11"/>
  <c r="W6" i="10"/>
  <c r="W14" i="10" s="1"/>
  <c r="W22" i="10" s="1"/>
  <c r="W30" i="10" s="1"/>
  <c r="W38" i="10" s="1"/>
  <c r="W46" i="10" s="1"/>
  <c r="W54" i="10" s="1"/>
  <c r="H3" i="10"/>
  <c r="H3" i="11" l="1"/>
  <c r="W6" i="11"/>
  <c r="W14" i="11" s="1"/>
  <c r="W22" i="11" s="1"/>
  <c r="W30" i="11" s="1"/>
  <c r="W38" i="11" s="1"/>
  <c r="W46" i="11" s="1"/>
  <c r="W54" i="11" s="1"/>
  <c r="M10" i="15"/>
  <c r="A3" i="12"/>
  <c r="H3" i="12" l="1"/>
  <c r="W6" i="12"/>
  <c r="W14" i="12" s="1"/>
  <c r="W22" i="12" s="1"/>
  <c r="W30" i="12" s="1"/>
  <c r="W38" i="12" s="1"/>
  <c r="W46" i="12" s="1"/>
  <c r="W54" i="12" s="1"/>
  <c r="A3" i="13"/>
  <c r="N10" i="15"/>
  <c r="W6" i="13" l="1"/>
  <c r="W14" i="13" s="1"/>
  <c r="W22" i="13" s="1"/>
  <c r="W30" i="13" s="1"/>
  <c r="W38" i="13" s="1"/>
  <c r="W46" i="13" s="1"/>
  <c r="W54" i="13" s="1"/>
  <c r="H3" i="13"/>
  <c r="O10" i="15"/>
  <c r="A3" i="14"/>
  <c r="P10" i="15" l="1"/>
  <c r="A3" i="20"/>
  <c r="H3" i="14"/>
  <c r="W6" i="14"/>
  <c r="W14" i="14" s="1"/>
  <c r="W22" i="14" s="1"/>
  <c r="W30" i="14" s="1"/>
  <c r="W38" i="14" s="1"/>
  <c r="W46" i="14" s="1"/>
  <c r="W54" i="14" s="1"/>
  <c r="H3" i="20" l="1"/>
  <c r="W6" i="20"/>
  <c r="W14" i="20" s="1"/>
  <c r="W22" i="20" s="1"/>
  <c r="W30" i="20" s="1"/>
  <c r="W38" i="20" s="1"/>
  <c r="W46" i="20" s="1"/>
  <c r="W54" i="20" s="1"/>
  <c r="A3" i="21"/>
  <c r="Q10" i="15"/>
  <c r="A3" i="22" l="1"/>
  <c r="R10" i="15"/>
  <c r="W6" i="21"/>
  <c r="W14" i="21" s="1"/>
  <c r="W22" i="21" s="1"/>
  <c r="W30" i="21" s="1"/>
  <c r="W38" i="21" s="1"/>
  <c r="W46" i="21" s="1"/>
  <c r="W54" i="21" s="1"/>
  <c r="H3" i="21"/>
  <c r="S10" i="15" l="1"/>
  <c r="A3" i="23"/>
  <c r="H3" i="22"/>
  <c r="W6" i="22"/>
  <c r="W14" i="22" s="1"/>
  <c r="W22" i="22" s="1"/>
  <c r="W30" i="22" s="1"/>
  <c r="W38" i="22" s="1"/>
  <c r="W46" i="22" s="1"/>
  <c r="W54" i="22" s="1"/>
  <c r="W6" i="23" l="1"/>
  <c r="W14" i="23" s="1"/>
  <c r="W22" i="23" s="1"/>
  <c r="W30" i="23" s="1"/>
  <c r="W38" i="23" s="1"/>
  <c r="W46" i="23" s="1"/>
  <c r="W54" i="23" s="1"/>
  <c r="H3" i="23"/>
  <c r="A3" i="24"/>
  <c r="T10" i="15"/>
  <c r="W6" i="24" l="1"/>
  <c r="W14" i="24" s="1"/>
  <c r="W22" i="24" s="1"/>
  <c r="W30" i="24" s="1"/>
  <c r="W38" i="24" s="1"/>
  <c r="W46" i="24" s="1"/>
  <c r="W54" i="24" s="1"/>
  <c r="H3" i="24"/>
  <c r="U10" i="15"/>
  <c r="A3" i="25"/>
  <c r="W6" i="25" l="1"/>
  <c r="W14" i="25" s="1"/>
  <c r="W22" i="25" s="1"/>
  <c r="W30" i="25" s="1"/>
  <c r="W38" i="25" s="1"/>
  <c r="W46" i="25" s="1"/>
  <c r="W54" i="25" s="1"/>
  <c r="H3" i="25"/>
  <c r="A3" i="26"/>
  <c r="V10" i="15"/>
  <c r="H3" i="26" l="1"/>
  <c r="W6" i="26"/>
  <c r="W14" i="26" s="1"/>
  <c r="W22" i="26" s="1"/>
  <c r="W30" i="26" s="1"/>
  <c r="W38" i="26" s="1"/>
  <c r="W46" i="26" s="1"/>
  <c r="W54" i="26" s="1"/>
  <c r="W10" i="15"/>
  <c r="A3" i="27"/>
  <c r="H3" i="27" l="1"/>
  <c r="W6" i="27"/>
  <c r="W14" i="27" s="1"/>
  <c r="W22" i="27" s="1"/>
  <c r="W30" i="27" s="1"/>
  <c r="W38" i="27" s="1"/>
  <c r="W46" i="27" s="1"/>
  <c r="W54" i="27" s="1"/>
  <c r="A3" i="28"/>
  <c r="X10" i="15"/>
  <c r="A3" i="29" l="1"/>
  <c r="Y10" i="15"/>
  <c r="W6" i="28"/>
  <c r="W14" i="28" s="1"/>
  <c r="W22" i="28" s="1"/>
  <c r="W30" i="28" s="1"/>
  <c r="W38" i="28" s="1"/>
  <c r="W46" i="28" s="1"/>
  <c r="W54" i="28" s="1"/>
  <c r="H3" i="28"/>
  <c r="A3" i="30" l="1"/>
  <c r="Z10" i="15"/>
  <c r="H3" i="29"/>
  <c r="W6" i="29"/>
  <c r="W14" i="29" s="1"/>
  <c r="W22" i="29" s="1"/>
  <c r="W30" i="29" s="1"/>
  <c r="W38" i="29" s="1"/>
  <c r="W46" i="29" s="1"/>
  <c r="W54" i="29" s="1"/>
  <c r="AA10" i="15" l="1"/>
  <c r="A3" i="31"/>
  <c r="W6" i="30"/>
  <c r="W14" i="30" s="1"/>
  <c r="W22" i="30" s="1"/>
  <c r="W30" i="30" s="1"/>
  <c r="W38" i="30" s="1"/>
  <c r="W46" i="30" s="1"/>
  <c r="W54" i="30" s="1"/>
  <c r="H3" i="30"/>
  <c r="W6" i="31" l="1"/>
  <c r="W14" i="31" s="1"/>
  <c r="W22" i="31" s="1"/>
  <c r="W30" i="31" s="1"/>
  <c r="W38" i="31" s="1"/>
  <c r="W46" i="31" s="1"/>
  <c r="W54" i="31" s="1"/>
  <c r="H3" i="31"/>
  <c r="A3" i="32"/>
  <c r="AB10" i="15"/>
  <c r="H3" i="32" l="1"/>
  <c r="W6" i="32"/>
  <c r="W14" i="32" s="1"/>
  <c r="W22" i="32" s="1"/>
  <c r="W30" i="32" s="1"/>
  <c r="W38" i="32" s="1"/>
  <c r="W46" i="32" s="1"/>
  <c r="W54" i="32" s="1"/>
  <c r="A3" i="33"/>
  <c r="AC10" i="15"/>
  <c r="AD10" i="15" l="1"/>
  <c r="A3" i="34"/>
  <c r="H3" i="33"/>
  <c r="W6" i="33"/>
  <c r="W14" i="33" s="1"/>
  <c r="W22" i="33" s="1"/>
  <c r="W30" i="33" s="1"/>
  <c r="W38" i="33" s="1"/>
  <c r="W46" i="33" s="1"/>
  <c r="W54" i="33" s="1"/>
  <c r="H3" i="34" l="1"/>
  <c r="W6" i="34"/>
  <c r="W14" i="34" s="1"/>
  <c r="W22" i="34" s="1"/>
  <c r="W30" i="34" s="1"/>
  <c r="W38" i="34" s="1"/>
  <c r="W46" i="34" s="1"/>
  <c r="W54" i="34" s="1"/>
  <c r="AE10" i="15"/>
  <c r="A3" i="35"/>
  <c r="AF10" i="15" l="1"/>
  <c r="A3" i="36"/>
  <c r="H3" i="35"/>
  <c r="W6" i="35"/>
  <c r="W14" i="35" s="1"/>
  <c r="W22" i="35" s="1"/>
  <c r="W30" i="35" s="1"/>
  <c r="W38" i="35" s="1"/>
  <c r="W46" i="35" s="1"/>
  <c r="W54" i="35" s="1"/>
  <c r="H3" i="36" l="1"/>
  <c r="W6" i="36"/>
  <c r="W14" i="36" s="1"/>
  <c r="W22" i="36" s="1"/>
  <c r="W30" i="36" s="1"/>
  <c r="W38" i="36" s="1"/>
  <c r="W46" i="36" s="1"/>
  <c r="W54" i="36" s="1"/>
  <c r="A3" i="37"/>
  <c r="AG10" i="15"/>
  <c r="H3" i="37" l="1"/>
  <c r="W6" i="37"/>
  <c r="W14" i="37" s="1"/>
  <c r="W22" i="37" s="1"/>
  <c r="W30" i="37" s="1"/>
  <c r="W38" i="37" s="1"/>
  <c r="W46" i="37" s="1"/>
  <c r="W54" i="37" s="1"/>
  <c r="AH10" i="15"/>
  <c r="A3" i="38"/>
  <c r="W6" i="38" l="1"/>
  <c r="W14" i="38" s="1"/>
  <c r="W22" i="38" s="1"/>
  <c r="W30" i="38" s="1"/>
  <c r="W38" i="38" s="1"/>
  <c r="W46" i="38" s="1"/>
  <c r="W54" i="38" s="1"/>
  <c r="H3" i="38"/>
  <c r="AI10" i="15"/>
  <c r="A3" i="39"/>
  <c r="AJ10" i="15" l="1"/>
  <c r="A3" i="40"/>
  <c r="H3" i="39"/>
  <c r="W6" i="39"/>
  <c r="W14" i="39" s="1"/>
  <c r="W22" i="39" s="1"/>
  <c r="W30" i="39" s="1"/>
  <c r="W38" i="39" s="1"/>
  <c r="W46" i="39" s="1"/>
  <c r="W54" i="39" s="1"/>
  <c r="H3" i="40" l="1"/>
  <c r="W6" i="40"/>
  <c r="W14" i="40" s="1"/>
  <c r="W22" i="40" s="1"/>
  <c r="W30" i="40" s="1"/>
  <c r="W38" i="40" s="1"/>
  <c r="W46" i="40" s="1"/>
  <c r="W54" i="40" s="1"/>
  <c r="AK10" i="15"/>
  <c r="A3" i="41"/>
  <c r="H3" i="41" l="1"/>
  <c r="W6" i="41"/>
  <c r="W14" i="41" s="1"/>
  <c r="W22" i="41" s="1"/>
  <c r="W30" i="41" s="1"/>
  <c r="W38" i="41" s="1"/>
  <c r="W46" i="41" s="1"/>
  <c r="W54" i="41" s="1"/>
  <c r="A3" i="42"/>
  <c r="AL10" i="15"/>
  <c r="AM10" i="15" l="1"/>
  <c r="A3" i="43"/>
  <c r="H3" i="42"/>
  <c r="W6" i="42"/>
  <c r="W14" i="42" s="1"/>
  <c r="W22" i="42" s="1"/>
  <c r="W30" i="42" s="1"/>
  <c r="W38" i="42" s="1"/>
  <c r="W46" i="42" s="1"/>
  <c r="W54" i="42" s="1"/>
  <c r="W6" i="43" l="1"/>
  <c r="W14" i="43" s="1"/>
  <c r="W22" i="43" s="1"/>
  <c r="W30" i="43" s="1"/>
  <c r="W38" i="43" s="1"/>
  <c r="W46" i="43" s="1"/>
  <c r="W54" i="43" s="1"/>
  <c r="H3" i="43"/>
  <c r="AN10" i="15"/>
  <c r="A3" i="44"/>
  <c r="W6" i="44" l="1"/>
  <c r="W14" i="44" s="1"/>
  <c r="W22" i="44" s="1"/>
  <c r="W30" i="44" s="1"/>
  <c r="W38" i="44" s="1"/>
  <c r="W46" i="44" s="1"/>
  <c r="W54" i="44" s="1"/>
  <c r="H3" i="44"/>
  <c r="AO10" i="15"/>
  <c r="A3" i="45"/>
  <c r="H3" i="45" l="1"/>
  <c r="W6" i="45"/>
  <c r="W14" i="45" s="1"/>
  <c r="W22" i="45" s="1"/>
  <c r="W30" i="45" s="1"/>
  <c r="W38" i="45" s="1"/>
  <c r="W46" i="45" s="1"/>
  <c r="W54" i="45" s="1"/>
  <c r="AP10" i="15"/>
  <c r="A3" i="47"/>
  <c r="H3" i="47" l="1"/>
  <c r="W6" i="47"/>
  <c r="W14" i="47" s="1"/>
  <c r="W22" i="47" s="1"/>
  <c r="W30" i="47" s="1"/>
  <c r="W38" i="47" s="1"/>
  <c r="W46" i="47" s="1"/>
  <c r="W54" i="47" s="1"/>
  <c r="AQ10" i="15"/>
  <c r="A3" i="48"/>
  <c r="W6" i="48" l="1"/>
  <c r="W14" i="48" s="1"/>
  <c r="W22" i="48" s="1"/>
  <c r="W30" i="48" s="1"/>
  <c r="W38" i="48" s="1"/>
  <c r="W46" i="48" s="1"/>
  <c r="W54" i="48" s="1"/>
  <c r="H3" i="48"/>
  <c r="AR10" i="15"/>
  <c r="A3" i="49"/>
  <c r="H3" i="49" l="1"/>
  <c r="W6" i="49"/>
  <c r="W14" i="49" s="1"/>
  <c r="W22" i="49" s="1"/>
  <c r="W30" i="49" s="1"/>
  <c r="W38" i="49" s="1"/>
  <c r="W46" i="49" s="1"/>
  <c r="W54" i="49" s="1"/>
  <c r="A3" i="50"/>
  <c r="AS10" i="15"/>
  <c r="A3" i="51" l="1"/>
  <c r="AT10" i="15"/>
  <c r="H3" i="50"/>
  <c r="W6" i="50"/>
  <c r="W14" i="50" s="1"/>
  <c r="W22" i="50" s="1"/>
  <c r="W30" i="50" s="1"/>
  <c r="W38" i="50" s="1"/>
  <c r="W46" i="50" s="1"/>
  <c r="W54" i="50" s="1"/>
  <c r="AU10" i="15" l="1"/>
  <c r="A3" i="52"/>
  <c r="W6" i="51"/>
  <c r="W14" i="51" s="1"/>
  <c r="W22" i="51" s="1"/>
  <c r="W30" i="51" s="1"/>
  <c r="W38" i="51" s="1"/>
  <c r="W46" i="51" s="1"/>
  <c r="W54" i="51" s="1"/>
  <c r="H3" i="51"/>
  <c r="H3" i="52" l="1"/>
  <c r="W6" i="52"/>
  <c r="W14" i="52" s="1"/>
  <c r="W22" i="52" s="1"/>
  <c r="W30" i="52" s="1"/>
  <c r="W38" i="52" s="1"/>
  <c r="W46" i="52" s="1"/>
  <c r="W54" i="52" s="1"/>
  <c r="AV10" i="15"/>
  <c r="A3" i="53"/>
  <c r="H3" i="53" l="1"/>
  <c r="W6" i="53"/>
  <c r="W14" i="53" s="1"/>
  <c r="W22" i="53" s="1"/>
  <c r="W30" i="53" s="1"/>
  <c r="W38" i="53" s="1"/>
  <c r="W46" i="53" s="1"/>
  <c r="W54" i="53" s="1"/>
  <c r="AW10" i="15"/>
  <c r="A3" i="54"/>
  <c r="H3" i="54" l="1"/>
  <c r="W6" i="54"/>
  <c r="W14" i="54" s="1"/>
  <c r="W22" i="54" s="1"/>
  <c r="W30" i="54" s="1"/>
  <c r="W38" i="54" s="1"/>
  <c r="W46" i="54" s="1"/>
  <c r="W54" i="54" s="1"/>
  <c r="A3" i="55"/>
  <c r="AX10" i="15"/>
  <c r="A3" i="56" l="1"/>
  <c r="AY10" i="15"/>
  <c r="W6" i="55"/>
  <c r="W14" i="55" s="1"/>
  <c r="W22" i="55" s="1"/>
  <c r="W30" i="55" s="1"/>
  <c r="W38" i="55" s="1"/>
  <c r="W46" i="55" s="1"/>
  <c r="W54" i="55" s="1"/>
  <c r="H3" i="55"/>
  <c r="A3" i="57" l="1"/>
  <c r="AZ10" i="15"/>
  <c r="H3" i="56"/>
  <c r="W6" i="56"/>
  <c r="W14" i="56" s="1"/>
  <c r="W22" i="56" s="1"/>
  <c r="W30" i="56" s="1"/>
  <c r="W38" i="56" s="1"/>
  <c r="W46" i="56" s="1"/>
  <c r="W54" i="56" s="1"/>
  <c r="BA10" i="15" l="1"/>
  <c r="A3" i="58"/>
  <c r="H3" i="57"/>
  <c r="W6" i="57"/>
  <c r="W14" i="57" s="1"/>
  <c r="W22" i="57" s="1"/>
  <c r="W30" i="57" s="1"/>
  <c r="W38" i="57" s="1"/>
  <c r="W46" i="57" s="1"/>
  <c r="W54" i="57" s="1"/>
  <c r="A3" i="59" l="1"/>
  <c r="BB10" i="15"/>
  <c r="A3" i="60" s="1"/>
  <c r="H3" i="58"/>
  <c r="W6" i="58"/>
  <c r="W14" i="58" s="1"/>
  <c r="W22" i="58" s="1"/>
  <c r="W30" i="58" s="1"/>
  <c r="W38" i="58" s="1"/>
  <c r="W46" i="58" s="1"/>
  <c r="W54" i="58" s="1"/>
  <c r="H3" i="60" l="1"/>
  <c r="W6" i="60"/>
  <c r="W14" i="60" s="1"/>
  <c r="W22" i="60" s="1"/>
  <c r="W30" i="60" s="1"/>
  <c r="W38" i="60" s="1"/>
  <c r="W46" i="60" s="1"/>
  <c r="W54" i="60" s="1"/>
  <c r="H3" i="59"/>
  <c r="W6" i="59"/>
  <c r="W14" i="59" s="1"/>
  <c r="W22" i="59" s="1"/>
  <c r="W30" i="59" s="1"/>
  <c r="W38" i="59" s="1"/>
  <c r="W46" i="59" s="1"/>
  <c r="W54" i="59" s="1"/>
</calcChain>
</file>

<file path=xl/sharedStrings.xml><?xml version="1.0" encoding="utf-8"?>
<sst xmlns="http://schemas.openxmlformats.org/spreadsheetml/2006/main" count="7732" uniqueCount="1702">
  <si>
    <t>Sunday</t>
  </si>
  <si>
    <t>Monday</t>
  </si>
  <si>
    <t>Tuesday</t>
  </si>
  <si>
    <t>Wednesday</t>
  </si>
  <si>
    <t>Thursday</t>
  </si>
  <si>
    <t>Friday</t>
  </si>
  <si>
    <t>Saturday</t>
  </si>
  <si>
    <t>Phase</t>
  </si>
  <si>
    <t>Week 1</t>
  </si>
  <si>
    <t>Week 2</t>
  </si>
  <si>
    <t>Week 3</t>
  </si>
  <si>
    <t>Week 4</t>
  </si>
  <si>
    <t>Week 5</t>
  </si>
  <si>
    <t>Week 6</t>
  </si>
  <si>
    <t>Week 7</t>
  </si>
  <si>
    <t>Week 8</t>
  </si>
  <si>
    <t>Week 9</t>
  </si>
  <si>
    <t>Week 10</t>
  </si>
  <si>
    <t>Week 11</t>
  </si>
  <si>
    <t>Week 12</t>
  </si>
  <si>
    <t>Week 13</t>
  </si>
  <si>
    <t>to</t>
  </si>
  <si>
    <t>Mid-Distance/Distance</t>
  </si>
  <si>
    <t>MONDAY</t>
  </si>
  <si>
    <t>5)</t>
  </si>
  <si>
    <t>TUESDAY</t>
  </si>
  <si>
    <t>WEDNESDAY</t>
  </si>
  <si>
    <t>THURSDAY</t>
  </si>
  <si>
    <t>FRIDAY</t>
  </si>
  <si>
    <t>SATURDAY</t>
  </si>
  <si>
    <t>SUNDAY</t>
  </si>
  <si>
    <t>4)</t>
  </si>
  <si>
    <t>3)</t>
  </si>
  <si>
    <t>Name:</t>
  </si>
  <si>
    <t>Team:</t>
  </si>
  <si>
    <t>Events:</t>
  </si>
  <si>
    <t>Meets</t>
  </si>
  <si>
    <t>Meet Day</t>
  </si>
  <si>
    <t>Meet Date</t>
  </si>
  <si>
    <t>Week</t>
  </si>
  <si>
    <t xml:space="preserve">6) </t>
  </si>
  <si>
    <t>2)</t>
  </si>
  <si>
    <t xml:space="preserve">2) </t>
  </si>
  <si>
    <t>6)</t>
  </si>
  <si>
    <t>Coach Goeckel</t>
  </si>
  <si>
    <t>Week 14</t>
  </si>
  <si>
    <t>Week 15</t>
  </si>
  <si>
    <t>Week 16</t>
  </si>
  <si>
    <t>Week 17</t>
  </si>
  <si>
    <t>Week 18</t>
  </si>
  <si>
    <t>Week 19</t>
  </si>
  <si>
    <t>Week 20</t>
  </si>
  <si>
    <t>Week 21</t>
  </si>
  <si>
    <t>Week 22</t>
  </si>
  <si>
    <t>Morning Workout</t>
  </si>
  <si>
    <t>Morning</t>
  </si>
  <si>
    <t>Evening</t>
  </si>
  <si>
    <t>1)</t>
  </si>
  <si>
    <t xml:space="preserve">1) </t>
  </si>
  <si>
    <t>Depth+Box Jump</t>
  </si>
  <si>
    <t>Leg Switch</t>
  </si>
  <si>
    <t>Short, Quick Ups</t>
  </si>
  <si>
    <t>Box Jump</t>
  </si>
  <si>
    <t>Jump Lunges</t>
  </si>
  <si>
    <t>1-Leg Hurdles</t>
  </si>
  <si>
    <t>Depth Jump</t>
  </si>
  <si>
    <t>Jumpropes</t>
  </si>
  <si>
    <t>Jump Squats</t>
  </si>
  <si>
    <t>Vertical Jumps</t>
  </si>
  <si>
    <t>BRUCE</t>
  </si>
  <si>
    <t>Leg Raise</t>
  </si>
  <si>
    <t>Crunch</t>
  </si>
  <si>
    <t>Sitting Twist</t>
  </si>
  <si>
    <t>Heel Tap</t>
  </si>
  <si>
    <t>Bicycle</t>
  </si>
  <si>
    <t>2:00 Drill</t>
  </si>
  <si>
    <t>30 Situps</t>
  </si>
  <si>
    <t>30 Pushups</t>
  </si>
  <si>
    <t>1:00 Plank</t>
  </si>
  <si>
    <t>Plank o' Death</t>
  </si>
  <si>
    <t>0:30 Plank Circuit</t>
  </si>
  <si>
    <t>Flutter Kick</t>
  </si>
  <si>
    <t>Side Crunch</t>
  </si>
  <si>
    <t>Cry Baby</t>
  </si>
  <si>
    <t>March</t>
  </si>
  <si>
    <t>https://www.completetrackandfield.com/complete-track-and-field-free/</t>
  </si>
  <si>
    <t>https://www.mcssl.com/content/188586/Cross_Country_Macrocycle_Overview.PDF</t>
  </si>
  <si>
    <t>April</t>
  </si>
  <si>
    <t>3x40 unless otherwise noted</t>
  </si>
  <si>
    <t>May</t>
  </si>
  <si>
    <t>Week 23</t>
  </si>
  <si>
    <t>Week 24</t>
  </si>
  <si>
    <t>Week 25</t>
  </si>
  <si>
    <t>June</t>
  </si>
  <si>
    <t>Week 26</t>
  </si>
  <si>
    <t>Week 27</t>
  </si>
  <si>
    <t>Week 28</t>
  </si>
  <si>
    <t>July</t>
  </si>
  <si>
    <t>Week 29</t>
  </si>
  <si>
    <t>Week 30</t>
  </si>
  <si>
    <t>Week 31</t>
  </si>
  <si>
    <t>Week 32</t>
  </si>
  <si>
    <t>Week 33</t>
  </si>
  <si>
    <t>Week 34</t>
  </si>
  <si>
    <t>August</t>
  </si>
  <si>
    <t>Week 35</t>
  </si>
  <si>
    <t>Superman</t>
  </si>
  <si>
    <t>Week 36</t>
  </si>
  <si>
    <t>Week 37</t>
  </si>
  <si>
    <t>September</t>
  </si>
  <si>
    <t>Week 38</t>
  </si>
  <si>
    <t>Week 39</t>
  </si>
  <si>
    <t>Week 40</t>
  </si>
  <si>
    <t>Week 41</t>
  </si>
  <si>
    <t>Week 42</t>
  </si>
  <si>
    <t>October</t>
  </si>
  <si>
    <t>Week 43</t>
  </si>
  <si>
    <t>Date (Sun)</t>
  </si>
  <si>
    <t>January</t>
  </si>
  <si>
    <t>February</t>
  </si>
  <si>
    <t>Week 44</t>
  </si>
  <si>
    <t>Week 45</t>
  </si>
  <si>
    <t>Week 46</t>
  </si>
  <si>
    <t>Week 47</t>
  </si>
  <si>
    <t>Week 48</t>
  </si>
  <si>
    <t>Week 49</t>
  </si>
  <si>
    <t>Week 50</t>
  </si>
  <si>
    <t>Week 51</t>
  </si>
  <si>
    <t>Week 52</t>
  </si>
  <si>
    <t>Week 53</t>
  </si>
  <si>
    <t>Building</t>
  </si>
  <si>
    <t>Refining</t>
  </si>
  <si>
    <t>3x30 unless otherwise noted</t>
  </si>
  <si>
    <t>Indoor</t>
  </si>
  <si>
    <t>Mid-Distance Training</t>
  </si>
  <si>
    <t>Rest</t>
  </si>
  <si>
    <t>Upper Body</t>
  </si>
  <si>
    <t>Bicep/Tricep</t>
  </si>
  <si>
    <t>Lat Pull/Pull Up</t>
  </si>
  <si>
    <t>Bench Variation</t>
  </si>
  <si>
    <t>ABC's &amp; Circles</t>
  </si>
  <si>
    <t>Core</t>
  </si>
  <si>
    <t>Lower Body</t>
  </si>
  <si>
    <t>Leg Curl</t>
  </si>
  <si>
    <t>Full Body</t>
  </si>
  <si>
    <t>Light Core</t>
  </si>
  <si>
    <t>Single Leg RDL</t>
  </si>
  <si>
    <t>Cable Runner</t>
  </si>
  <si>
    <t>Clean/Deadlift/Snatch</t>
  </si>
  <si>
    <t>DB Press</t>
  </si>
  <si>
    <t>Back Ext/Rows</t>
  </si>
  <si>
    <t>Strength &amp; Core Schedule</t>
  </si>
  <si>
    <t>Arm Drill:</t>
  </si>
  <si>
    <t>Arms 90ᵒ in running</t>
  </si>
  <si>
    <t>motion in mirror for</t>
  </si>
  <si>
    <t>Balance Drill:</t>
  </si>
  <si>
    <t>Oxygen Drill:</t>
  </si>
  <si>
    <t>Eyes closed, count</t>
  </si>
  <si>
    <t xml:space="preserve">deep breaths to 10, </t>
  </si>
  <si>
    <t>and back down to 0</t>
  </si>
  <si>
    <t>Track and Field-2021</t>
  </si>
  <si>
    <t>Bolieu v1</t>
  </si>
  <si>
    <t>40 Crunches</t>
  </si>
  <si>
    <t>40 Sitting Twists</t>
  </si>
  <si>
    <t>20 Scissors (slow)</t>
  </si>
  <si>
    <t>20 Bicycles</t>
  </si>
  <si>
    <t>20 Reverse Bicycles</t>
  </si>
  <si>
    <t>30 Iron Crosses</t>
  </si>
  <si>
    <t>November</t>
  </si>
  <si>
    <t>December</t>
  </si>
  <si>
    <t>Matt Goeckel 2021</t>
  </si>
  <si>
    <t>Season</t>
  </si>
  <si>
    <t>Indoor Track</t>
  </si>
  <si>
    <t>Outdoor Track</t>
  </si>
  <si>
    <t>Afternoon Workout</t>
  </si>
  <si>
    <t>Cross Country-2021</t>
  </si>
  <si>
    <t>Home</t>
  </si>
  <si>
    <t>Day</t>
  </si>
  <si>
    <t>Sleep</t>
  </si>
  <si>
    <t>Water</t>
  </si>
  <si>
    <t>Vegetable</t>
  </si>
  <si>
    <t>Fruit</t>
  </si>
  <si>
    <t>Arms</t>
  </si>
  <si>
    <t>Balance</t>
  </si>
  <si>
    <t>Oxygen</t>
  </si>
  <si>
    <t>Attitude</t>
  </si>
  <si>
    <t>Read</t>
  </si>
  <si>
    <t>Relax</t>
  </si>
  <si>
    <t>Compliment</t>
  </si>
  <si>
    <t>Feeling</t>
  </si>
  <si>
    <t>Injury</t>
  </si>
  <si>
    <t>Medical</t>
  </si>
  <si>
    <t>Strength</t>
  </si>
  <si>
    <t>Stretch</t>
  </si>
  <si>
    <t>Roll Out</t>
  </si>
  <si>
    <t>Run</t>
  </si>
  <si>
    <t>Run 2</t>
  </si>
  <si>
    <t>Multivitamin</t>
  </si>
  <si>
    <t>Cherry Juice</t>
  </si>
  <si>
    <t>EmergenC</t>
  </si>
  <si>
    <t>No Sweets</t>
  </si>
  <si>
    <t>Creatine</t>
  </si>
  <si>
    <t>8+ Hours</t>
  </si>
  <si>
    <t>Goal #</t>
  </si>
  <si>
    <t>Description</t>
  </si>
  <si>
    <t>100+ Oz</t>
  </si>
  <si>
    <t>Become injury-free</t>
  </si>
  <si>
    <t>5+ Servings</t>
  </si>
  <si>
    <t>Reach the best shape of my life</t>
  </si>
  <si>
    <t>Be in a position to win the MIAA 800m</t>
  </si>
  <si>
    <t>Yes/No</t>
  </si>
  <si>
    <t>Run &gt;100 miles each month</t>
  </si>
  <si>
    <t>Long-Term Goals</t>
  </si>
  <si>
    <t>1-5 Scale</t>
  </si>
  <si>
    <t>Make the NCAA 800m Final</t>
  </si>
  <si>
    <t>Notes</t>
  </si>
  <si>
    <t>Run under 49.00 for 400m</t>
  </si>
  <si>
    <t>Dunk a basketball</t>
  </si>
  <si>
    <t>Plyo Circuit 1</t>
  </si>
  <si>
    <t>Plyo Circuit 2</t>
  </si>
  <si>
    <t>The Quaker</t>
  </si>
  <si>
    <t>Windshield Wiper</t>
  </si>
  <si>
    <t>Hundred</t>
  </si>
  <si>
    <t>Pick Workout</t>
  </si>
  <si>
    <t>Relaxation Drill:</t>
  </si>
  <si>
    <t>Crosstrain</t>
  </si>
  <si>
    <t>Full</t>
  </si>
  <si>
    <t>1) Rolling, Dynamics</t>
  </si>
  <si>
    <t>2) 4x6 Clean &amp; Jerk @ 95 | 3x10 Cable Runner @ 35</t>
  </si>
  <si>
    <t>3) 30:00 Easy</t>
  </si>
  <si>
    <t>4) Stretching</t>
  </si>
  <si>
    <t>Easy</t>
  </si>
  <si>
    <t>Treadmill, incline +2. Feet weren't great, weren't terrible. About the same on both sides. Trying to stay positive.</t>
  </si>
  <si>
    <t>Intensity 1-10</t>
  </si>
  <si>
    <t>5x1:00</t>
  </si>
  <si>
    <t>2) 30:00 Easy</t>
  </si>
  <si>
    <t>3) Arms, 2:00 Drill, Balance</t>
  </si>
  <si>
    <t>Treadmill, no incline. Feet were much better today, especially on the left side. Right was marginally better. Both sides still not 100% but good to see improvement. Overall felt much better too.</t>
  </si>
  <si>
    <t>4x1:00, 1:15</t>
  </si>
  <si>
    <t>On a treadmill. Feet were about the same as yesterday. Not great, but at a point similar to summer months. Played with speed and and incline a bit toward the end.</t>
  </si>
  <si>
    <t>1) Rolling + Dynamics</t>
  </si>
  <si>
    <t>3) Stretching</t>
  </si>
  <si>
    <t>3x1:00, 2x1:15</t>
  </si>
  <si>
    <t>2x1:00, 3x1:15</t>
  </si>
  <si>
    <t>1) 3x8 DB Bench @ 40 | 3x8 Lat Pull @ 100</t>
  </si>
  <si>
    <t>Treadmill again. Later in the evening. Felt about the same as yesterday.</t>
  </si>
  <si>
    <t>Jimmerson Loop. Felt quite alright. Feet weren't bad, not 100%, but definitely better than December.</t>
  </si>
  <si>
    <t>Partly Cloudy, 50, Moderate Wind</t>
  </si>
  <si>
    <t>1) Rolling + Dynamics (No high-intensity)</t>
  </si>
  <si>
    <t>2) 31:30 Easy</t>
  </si>
  <si>
    <t>3) BRUCE</t>
  </si>
  <si>
    <t>4) Stretching, Drills</t>
  </si>
  <si>
    <t>Bruce</t>
  </si>
  <si>
    <t>UCM</t>
  </si>
  <si>
    <t>Fri-Sat</t>
  </si>
  <si>
    <t>3/26-3/27</t>
  </si>
  <si>
    <t>FORT HAYS</t>
  </si>
  <si>
    <t>Travis</t>
  </si>
  <si>
    <t>Jaxon</t>
  </si>
  <si>
    <t>Colton</t>
  </si>
  <si>
    <t>Daniel</t>
  </si>
  <si>
    <t>Branton</t>
  </si>
  <si>
    <t>Armando</t>
  </si>
  <si>
    <t>Silent competitor</t>
  </si>
  <si>
    <t>Put up or shut up</t>
  </si>
  <si>
    <t>You'd better care</t>
  </si>
  <si>
    <t>Relax a little</t>
  </si>
  <si>
    <t>Let's do it</t>
  </si>
  <si>
    <t>Work hard, rest easy</t>
  </si>
  <si>
    <t>Matt</t>
  </si>
  <si>
    <t>We can win</t>
  </si>
  <si>
    <t>c</t>
  </si>
  <si>
    <t>1:00, 3x1:15, 1:30</t>
  </si>
  <si>
    <t>1:00, 4x1:15</t>
  </si>
  <si>
    <t>Legs</t>
  </si>
  <si>
    <t xml:space="preserve">Treadmill. Feet were much worse today. Left side was bothering me (kinda on the outside of the foot) during the dynamics. Right foot wore down after about 15min. </t>
  </si>
  <si>
    <t>3) 3x8 Squat @ 135</t>
  </si>
  <si>
    <t xml:space="preserve">4) Stretching </t>
  </si>
  <si>
    <t>Bolieu</t>
  </si>
  <si>
    <t>1:00, 2x1:15, 2x1:30</t>
  </si>
  <si>
    <t>3) BOLIEU</t>
  </si>
  <si>
    <t>4) Stretching + Drills</t>
  </si>
  <si>
    <t>Treadmill. Feet were okay to start with. Slight pain in right foot during dynamics. Both were hurting by the end though. Still not doing well.</t>
  </si>
  <si>
    <t>1:00, 1:15, 3x1:30</t>
  </si>
  <si>
    <t>Treadmill, +2 Incline. Feet were about average to start with. They actually got better as I went though. I got in a really good groove about halfway through and had good form and went mostly unscathed through the workout.</t>
  </si>
  <si>
    <t>3) 3x10 1LRDL @ 20 | 3x10 Back Extention @ 20</t>
  </si>
  <si>
    <t>4) 3x10 Cable Runner @ 35 | 3x10 Pushup</t>
  </si>
  <si>
    <t>6) Rolling later</t>
  </si>
  <si>
    <t>BREW 2 SHOE</t>
  </si>
  <si>
    <t>EMPORIA ST</t>
  </si>
  <si>
    <t>WICHITA ST</t>
  </si>
  <si>
    <t>Partly Cloudy, 33, Light Wind</t>
  </si>
  <si>
    <t>Dunlap road with Kodi. Feet were a lot like yesterday: not great beforehand but didn't cause a lot of problems during the run.</t>
  </si>
  <si>
    <t>1) 30:00 Easy</t>
  </si>
  <si>
    <t>2) 2:00 Drill</t>
  </si>
  <si>
    <t>3) Stretching, Rolling</t>
  </si>
  <si>
    <t>1:00, 1:15, 2x1:30, 1:45</t>
  </si>
  <si>
    <t>Treadmill. No incline. Didn't feel much initially but left side was bothering me towards the end.</t>
  </si>
  <si>
    <t>1) Dynamics (No high-intensity)</t>
  </si>
  <si>
    <t>Sunny, 45, Light Wind</t>
  </si>
  <si>
    <t>Warmed up with team, then ran on turf. Feet were pretty poor today. Met with Doc afterwards and we decided it would be best to see a specialist.</t>
  </si>
  <si>
    <t>1) 10:00 Warm up + Dynamics</t>
  </si>
  <si>
    <t>2) 20:00 Easy</t>
  </si>
  <si>
    <t>3) 3x10 Skull Crusher @ 30 | ABC's &amp; Circles @ 5</t>
  </si>
  <si>
    <t>4) 10,8,6 Chin Up | 3x10 Pushup</t>
  </si>
  <si>
    <t>5) Stretching, Rolling</t>
  </si>
  <si>
    <t>Dr</t>
  </si>
  <si>
    <t>1:00, 1:15, 1:30, 1:45, 2:00</t>
  </si>
  <si>
    <t>1:00, 1:15, 1:30, 2x1:45</t>
  </si>
  <si>
    <t>2x1:15, 1:30, 1:45, 2:00</t>
  </si>
  <si>
    <t>Sunny, 53, Light Wind</t>
  </si>
  <si>
    <t xml:space="preserve">1) Dynamics  </t>
  </si>
  <si>
    <t>4) Stretching, Rolling</t>
  </si>
  <si>
    <t>1) Rolling, Dynamics (No High Intensity)</t>
  </si>
  <si>
    <t>2) Squat 10-8-6-6 @ 135-155-185-200 | Leg Curl 3x8 @ 75</t>
  </si>
  <si>
    <t>3) 3x10 1LRDL @ 20</t>
  </si>
  <si>
    <t>4) Drills</t>
  </si>
  <si>
    <t>All on turf. Felt terrible emotionally. It feels like everyone is judging me for not doing the hard workouts. A teammate even came out and said I'm worthless for not putting down good race times recently.</t>
  </si>
  <si>
    <t>Middle Distance (400/800/1500)</t>
  </si>
  <si>
    <t>1:15, 2x1:30, 1:45, 2:00</t>
  </si>
  <si>
    <t>Off</t>
  </si>
  <si>
    <t>At life center. Felt good. No afternoon workout due to doctor's appointment and probably needing a day off anyway.</t>
  </si>
  <si>
    <t>Team+ 2:00</t>
  </si>
  <si>
    <t>Partly Cloudy, 40, Windy</t>
  </si>
  <si>
    <t>3) Core with team, 2:00 Drill</t>
  </si>
  <si>
    <t>Feet weren't feeling good today. Couldn't get through high knees without issues. 10:00 on turf, 20:00 on track. Never felt all that great. Team core was a waste of time so I went with the 2:00 drill afterwards and moved Bolieu to Saturday.</t>
  </si>
  <si>
    <t>1:15, 1:30, 2x1:45, 2:00</t>
  </si>
  <si>
    <t>Row</t>
  </si>
  <si>
    <t>1:15, 1:30, 1:45, 2x2:00</t>
  </si>
  <si>
    <t>2) 3x10 Hang Clean @ 95 | 3x10 DB Press @ 20</t>
  </si>
  <si>
    <t>3) 30:00 Rowing (4.2 miles)</t>
  </si>
  <si>
    <t>Didn't feel all that great, just fatigued. Finally decided on crosstraining. Ended up rowing</t>
  </si>
  <si>
    <t>2) 30:00 Rowing (4.2 Miles)</t>
  </si>
  <si>
    <t>Crosstraining again. Might be smart to do this as much as I can before next Thursday if I've got a biomechanic issue.</t>
  </si>
  <si>
    <t>2x1:30, 1:45, 2x2:00</t>
  </si>
  <si>
    <t>Sunny, 45, Moderate Wind</t>
  </si>
  <si>
    <t>1) Rolling + Dynamics (No High intensity)</t>
  </si>
  <si>
    <t>Ran outside, Jimmerson loop. Nothing new to report. Same old problems.</t>
  </si>
  <si>
    <t>1:30, 2x1:45, 2x2:00</t>
  </si>
  <si>
    <t>1:30, 1:45, 3x2:00</t>
  </si>
  <si>
    <t>On the track at ESU. Run felt pretty good, not much pain in the feet. Lifting was a struggle, though.</t>
  </si>
  <si>
    <t>3) Bench 9@135, 3@155 | ABC's &amp; Circles</t>
  </si>
  <si>
    <t>4) 3x10 Pull Up | 3x10 Skull Crusher @ 25,35,35</t>
  </si>
  <si>
    <t>5) Rolling, Stretching</t>
  </si>
  <si>
    <t>2x1:45, 3x2:00</t>
  </si>
  <si>
    <t>1:45, 4x2:00</t>
  </si>
  <si>
    <t>Partly Cloudy, 45, Windy</t>
  </si>
  <si>
    <t>Partly Cloudy, 45, Light Wind</t>
  </si>
  <si>
    <t>Went with Andrew Moreno. Feet were just okay. Lifting went well. Track team was fun to be around today.</t>
  </si>
  <si>
    <t>With Lucas &amp; Brent. Back to average on the feet. Core went well, though.</t>
  </si>
  <si>
    <t>2) Bolieu</t>
  </si>
  <si>
    <t>3) Squat 10-8-6-4 @ 155, 185, 205, 225 | 1LRDL 4x10 @ 25</t>
  </si>
  <si>
    <t>4) Leg Curl 2x10 @ 50</t>
  </si>
  <si>
    <t>1) Dynamics (No High intensity)</t>
  </si>
  <si>
    <t>Lab</t>
  </si>
  <si>
    <t>5x2:00</t>
  </si>
  <si>
    <t>Lab Visit</t>
  </si>
  <si>
    <t>1) 10:00 Warm up</t>
  </si>
  <si>
    <t>2) 3x2:00 Test Runs</t>
  </si>
  <si>
    <t>Visited the sports lab in Lawrence today. We noticed my feet strike on the opposite side of my center of gravity, so we'll start tomorrow on a drill to stop the scissoring. Back for an update in 2 weeks.</t>
  </si>
  <si>
    <t>Sunny, 58, No wind (Unfortunately had to run inside :c )</t>
  </si>
  <si>
    <t>4) Later: 2:00 Drill, Stretching, Rolling</t>
  </si>
  <si>
    <t>Line 2x100</t>
  </si>
  <si>
    <t>4x2:00, 2:15</t>
  </si>
  <si>
    <t>Sunny, 40, Light Wind</t>
  </si>
  <si>
    <t>1) Warm up, Dynamics</t>
  </si>
  <si>
    <t>3) Power Clean 8,8,6,6 @ 105,105,135,135 | DB Press 3x8 @ 20</t>
  </si>
  <si>
    <t>4) Calf Raise 3x10 @ 160 | Back Ext</t>
  </si>
  <si>
    <t>5) Cool down</t>
  </si>
  <si>
    <t>Started on the anti-scissor drill. Felt pretty ok today. Lift was good.</t>
  </si>
  <si>
    <t>3x2:00, 2x2:15</t>
  </si>
  <si>
    <t>Line 4x100</t>
  </si>
  <si>
    <t>Partly Cloudy, 44, Light Wind</t>
  </si>
  <si>
    <t>Anti scissor went well. Left ankle was a bit sore, could've been from that but we'll see. Otherwise the run was fine.</t>
  </si>
  <si>
    <t>1) BRUCE + Rolling</t>
  </si>
  <si>
    <t>2) 35:00 Easy</t>
  </si>
  <si>
    <t>Line 5x100</t>
  </si>
  <si>
    <t>Partly Cloudy, 36, Light Wind</t>
  </si>
  <si>
    <t>In Council Grove. Didn't do much besides the antiscissor drill. Feet felt good though.</t>
  </si>
  <si>
    <t>2) 15:00 Easy</t>
  </si>
  <si>
    <t>2x2:00, 3x2:15</t>
  </si>
  <si>
    <t>Line 6x100</t>
  </si>
  <si>
    <t>Drizzley, 40, Light Wind</t>
  </si>
  <si>
    <t>2) 3x10 DB Bench @ 35 | 3x8 Pull Up</t>
  </si>
  <si>
    <t>3) 3x10 Skull Crusher @ 35 | ABC's &amp; Circles</t>
  </si>
  <si>
    <t>4) 15:00 Line Drills</t>
  </si>
  <si>
    <t>5) 30:00 Easy</t>
  </si>
  <si>
    <t>6) Stretching</t>
  </si>
  <si>
    <r>
      <t xml:space="preserve">Went with Brent today. Felt pretty good, nice to get away from the group. Maki was in a </t>
    </r>
    <r>
      <rPr>
        <i/>
        <sz val="11"/>
        <color theme="1"/>
        <rFont val="Calibri"/>
        <family val="2"/>
      </rPr>
      <t xml:space="preserve">bad </t>
    </r>
    <r>
      <rPr>
        <sz val="11"/>
        <color theme="1"/>
        <rFont val="Calibri"/>
        <family val="2"/>
      </rPr>
      <t>mood, went off on some sprinters.</t>
    </r>
  </si>
  <si>
    <t>Quaker</t>
  </si>
  <si>
    <t>Line 2x400</t>
  </si>
  <si>
    <t>Overcast, 28, Light Wind</t>
  </si>
  <si>
    <t>Good day overall. Started around 1:30 and was done by 5. Line drill went well, and very little pain the last few days. Today was not quite as good as Sun/Mon but still much better than the last several weeks.</t>
  </si>
  <si>
    <t xml:space="preserve">1) Rolling </t>
  </si>
  <si>
    <t>2) Quaker Abs</t>
  </si>
  <si>
    <t>3) Dynamics</t>
  </si>
  <si>
    <t>5) 23:00 Easy</t>
  </si>
  <si>
    <t>6) Stretching, Drills</t>
  </si>
  <si>
    <t>2:00, 4x2:15</t>
  </si>
  <si>
    <t>Line 4x400</t>
  </si>
  <si>
    <t>2:00, 3x2:15, 2:30</t>
  </si>
  <si>
    <t>Overcast, 19, Light Wind</t>
  </si>
  <si>
    <t>Cruise Intervals</t>
  </si>
  <si>
    <t>1) Dynamics, Rolling</t>
  </si>
  <si>
    <t>2) 3x10 Squat @ 135 | 3x10 1LRDL @ 25 | 3x10 Calf Raise @ 160 | 3x10 Box Jump</t>
  </si>
  <si>
    <t>3) 4x400 Line Drills + Warm up</t>
  </si>
  <si>
    <t>4) Mile, 400 harder, recovery, 800, 200 harder, 800, 200 harder</t>
  </si>
  <si>
    <t>5) Stretching</t>
  </si>
  <si>
    <t>Tried to workout with the team today. High-five intervals on the roads, then back to the track for a hard finish. Not a fan of the workout design, nor all the sharp corners at high speeds. Feet weren't quite as good as the last couple days to begin with, and got worse as it went, so I cut it short.</t>
  </si>
  <si>
    <t>Line 6x400</t>
  </si>
  <si>
    <t>2:00, 2x2:15, 2x2:30</t>
  </si>
  <si>
    <t>Sunny, 25, Light Wind</t>
  </si>
  <si>
    <t>Not too bad today.</t>
  </si>
  <si>
    <t>2) BRUCE</t>
  </si>
  <si>
    <t>3) Line Drills &amp; Rounded off to 30:00</t>
  </si>
  <si>
    <t>Line 2x800</t>
  </si>
  <si>
    <t>Overcast, 47, Moderate Wind</t>
  </si>
  <si>
    <t>Short Progression</t>
  </si>
  <si>
    <t>At CG. Felt really good today. Picked it up towards the end. Feet weren't bad but still not normal.</t>
  </si>
  <si>
    <t>2) 4x8 Back Ext @ 25 | 3x10 Cable Runner @ 40</t>
  </si>
  <si>
    <t>3) 13:00 Line Drills</t>
  </si>
  <si>
    <t>2:00, 2:15, 3x2:30</t>
  </si>
  <si>
    <t>Line 4x800</t>
  </si>
  <si>
    <t>Drizzling, 38, Windy</t>
  </si>
  <si>
    <t>On the CG track. Was cold and windy but felt good and feet were similar to yesterday.</t>
  </si>
  <si>
    <t>3) 26:00 Line Drills</t>
  </si>
  <si>
    <t>2:00, 2:15, 2x2:30, 2:45</t>
  </si>
  <si>
    <t>Line 1x1600</t>
  </si>
  <si>
    <t>2:00, 2:15, 2:30, 2x2:45</t>
  </si>
  <si>
    <t>Overcast, 36, Windy</t>
  </si>
  <si>
    <r>
      <t xml:space="preserve">Short and sweet. Definitely planned for this to be a </t>
    </r>
    <r>
      <rPr>
        <i/>
        <sz val="11"/>
        <color theme="1"/>
        <rFont val="Calibri"/>
        <family val="2"/>
      </rPr>
      <t xml:space="preserve">very </t>
    </r>
    <r>
      <rPr>
        <sz val="11"/>
        <color theme="1"/>
        <rFont val="Calibri"/>
        <family val="2"/>
      </rPr>
      <t>light day.</t>
    </r>
  </si>
  <si>
    <t>1) 12:00 Line Drill</t>
  </si>
  <si>
    <t>2) Stretching, Rolling</t>
  </si>
  <si>
    <t>2) Bench 8-6-6-1 @ 115,135,155,165 | 4x8 Pull Up</t>
  </si>
  <si>
    <t>3) Skull Crusher 3x10 @ 30,35,35 | ABC's &amp; Circles</t>
  </si>
  <si>
    <t>4) 15:00 Line Drill</t>
  </si>
  <si>
    <t>Partly Cloudy, 40, Light Wind</t>
  </si>
  <si>
    <t>2:00, 2:15, 2:30, 2:45, 3:00</t>
  </si>
  <si>
    <t>Not as much as I wanted but it felt ok. The team's practice got in the way.</t>
  </si>
  <si>
    <t>1) 28:00 Bike (6.6 mi)</t>
  </si>
  <si>
    <t>Bike</t>
  </si>
  <si>
    <t>Bruce + Team</t>
  </si>
  <si>
    <t>Line 2x1600</t>
  </si>
  <si>
    <t xml:space="preserve">1) Rolling  </t>
  </si>
  <si>
    <t>4) Team Strength &amp; Core - It was actually worth a hoot today</t>
  </si>
  <si>
    <t>5) 20:00 Line Drill + 10:00 Easy</t>
  </si>
  <si>
    <t>Sunny, 47, Light Wind</t>
  </si>
  <si>
    <t>Starting to really succeed on the core workouts. The team strength/core today was actually kinda worth doing. Tough since it was right after my primary workout but still got something out of it. The line drills went okay, definitely feeling it in the feet more today.</t>
  </si>
  <si>
    <t>2021 Total:</t>
  </si>
  <si>
    <t>10-Feb</t>
  </si>
  <si>
    <t>11-Feb</t>
  </si>
  <si>
    <t>2x2:15, 2:30, 2:45, 3:00</t>
  </si>
  <si>
    <t>2) Squat 10-5-5-5 @ 95,185,205,225 | 1Leg RDL 3x10 @ 25</t>
  </si>
  <si>
    <t>3) Box Jump 3x10 | Calf Raise 3x10 @ 100</t>
  </si>
  <si>
    <t>4) 10:00 Line Drill</t>
  </si>
  <si>
    <t>5) 2x1:00 - 20:00 Break - 300,300,200 @ 50,50,31</t>
  </si>
  <si>
    <t>6) Cool Down, Stretching</t>
  </si>
  <si>
    <t>Intervals</t>
  </si>
  <si>
    <t>Left foot was bothering me even before the lift, so I knew today was gonna be tough. Decided to start the workout anyway. The first 400 was ok but after that I was definitely feeling it. Otherwise the workout went really well. Excited for Friday's appointment with the doctors to see what's next.</t>
  </si>
  <si>
    <t>2:15, 2x2:30, 2:45, 3:00</t>
  </si>
  <si>
    <t>Sunny, 61, Moderate Wind</t>
  </si>
  <si>
    <t>1) 23:00 Line Drill, 2 Block Starts</t>
  </si>
  <si>
    <t>Not great today. Did some dumb stuff in the classroom with Stanbro and the team blew him off when he told us to do core. That didn't exactly put me in a good mood before going out to run.</t>
  </si>
  <si>
    <t>2:15, 2:30, 2x2:45, 3:00</t>
  </si>
  <si>
    <t>2:15, 2:30, 2:45, 2x3:00</t>
  </si>
  <si>
    <t>1) Dynamics</t>
  </si>
  <si>
    <t>2) Warm Up, Faster Video Intervals</t>
  </si>
  <si>
    <t>Saw a little change in my stride from two weeks ago. Haven't found the solution yet though. Gonna add in a few exercises like toe yoga, sfc, and some resistance bands and see how that goes.</t>
  </si>
  <si>
    <t>Snowy, 21, Light Wind</t>
  </si>
  <si>
    <t>Bundled up and got an easy day in the cold. Wasn't too bad.</t>
  </si>
  <si>
    <t>1) Bolieu Abs</t>
  </si>
  <si>
    <t>2x2:30, 2:45, 2x3:00</t>
  </si>
  <si>
    <t>Snowy, 10, Moderate Wind</t>
  </si>
  <si>
    <t>Wind Chill -2</t>
  </si>
  <si>
    <t>Wind Chill 9</t>
  </si>
  <si>
    <t>2:30, 2x2:45, 2x3:00</t>
  </si>
  <si>
    <t>Rehab</t>
  </si>
  <si>
    <t>2:30, 2:45, 3x3:00</t>
  </si>
  <si>
    <t>Tempo</t>
  </si>
  <si>
    <t>Outside: Snowy, 11, Light Wind</t>
  </si>
  <si>
    <t>Wind Chill 1</t>
  </si>
  <si>
    <t>Outside: Snowy, 9, Light Wind</t>
  </si>
  <si>
    <t>Wind Chill -6</t>
  </si>
  <si>
    <t>With Mason before the super bowl. Pretty cold outside.</t>
  </si>
  <si>
    <t>Treadmill at ESU rec. Felt good. Most others couldn't go as long on a treadmill as me.</t>
  </si>
  <si>
    <t>Treadmill at Life Center. Felt really good on the tempo part.</t>
  </si>
  <si>
    <t>1) Dynamics + Rolling</t>
  </si>
  <si>
    <t>2) 10:00 Warm</t>
  </si>
  <si>
    <t>3) 20:00 Tempo @ 6:00 Pace</t>
  </si>
  <si>
    <t>4) 10:00 Cool</t>
  </si>
  <si>
    <t>1) Rolling</t>
  </si>
  <si>
    <t>2) 3x10 DB Bench @ 35 | Chin Up 3x10</t>
  </si>
  <si>
    <t>4) Dynamics</t>
  </si>
  <si>
    <t>5) 60:00 Easy</t>
  </si>
  <si>
    <t>2) 40:00 Easy</t>
  </si>
  <si>
    <t>Snowy, 14, Light Wind</t>
  </si>
  <si>
    <t>Wind Chill 0</t>
  </si>
  <si>
    <t>1) Rolling, Rehab (Bands, Calf Raises, SFC, Toe Yoga), Dynamics</t>
  </si>
  <si>
    <t>2)  3x10 Squat @ 135          3x10 1LRDL @ 25</t>
  </si>
  <si>
    <t>3) Warm up</t>
  </si>
  <si>
    <t>4) 3 sets (3x400) 60s between reps, 5:00 between sets</t>
  </si>
  <si>
    <t>6) Cool down, stretching</t>
  </si>
  <si>
    <t>5) Splits: 73,74,74,72,75,82,73,76,76</t>
  </si>
  <si>
    <t>Outside in the snow at campus woods. Not great footing but the quarters felt good, especially in the second half of each one. I was definitely feeling yesterday's tempo though, especially in the weight room during squats.</t>
  </si>
  <si>
    <t>2x2:45, 3x3:00</t>
  </si>
  <si>
    <t>Outside: Overcast, 16, Light Wind</t>
  </si>
  <si>
    <t>1) Rolling + Bruce + Rehab + Dynamics</t>
  </si>
  <si>
    <t>With Isaiah in the weight room for core. Rehab is going well. Foot pain has really been lower lately. The last 10 minutes or so of the run were a little tougher but nothing I couldn't handle.</t>
  </si>
  <si>
    <t>Focus on clearing the</t>
  </si>
  <si>
    <t>mind of all thought</t>
  </si>
  <si>
    <t>Calf Raise</t>
  </si>
  <si>
    <t>Squat</t>
  </si>
  <si>
    <t>Stand on one leg with eyes closed for 40 seconds</t>
  </si>
  <si>
    <t>Helpful Links</t>
  </si>
  <si>
    <t>https://www.scienceofrunning.com/?v=47e5dceea252</t>
  </si>
  <si>
    <t>https://www.highperformancewest.com/</t>
  </si>
  <si>
    <t>2:45, 4x3:00</t>
  </si>
  <si>
    <t>2:15, 4x3:00</t>
  </si>
  <si>
    <t>2) Rehab</t>
  </si>
  <si>
    <t>3) 4x6 Power Clean @ 135</t>
  </si>
  <si>
    <t>4) 3x10 Back Ext | 3x10 Cable Runner @ 35</t>
  </si>
  <si>
    <t>Outside: Mostly Cloudy, 7, Moderate Wind</t>
  </si>
  <si>
    <t>Wind Chill -11</t>
  </si>
  <si>
    <t>At Life Center. Good day for rehab and lifting. Have a bit of a tweak in my left knee that I noticed while rolling yesterday. Probably from Wednesday's snow run.</t>
  </si>
  <si>
    <t>Wind Chill -14</t>
  </si>
  <si>
    <t>Outside: Partly Cloudy, 1, Moderate Wind</t>
  </si>
  <si>
    <t>3) 40:00 Easy</t>
  </si>
  <si>
    <t>Was really sluggish getting going this morning, but put on a singlet to get a little excited about working out. Watched K-State play during the run and really ended up feeling good. The knee tweak is much better and I haven't been feeling the feet as much lately.</t>
  </si>
  <si>
    <t>5) 10:00 Shakeout</t>
  </si>
  <si>
    <t>5x3:00</t>
  </si>
  <si>
    <t>Outside: Snowing, 3, Moderate Wind</t>
  </si>
  <si>
    <t>Wind Chill -15</t>
  </si>
  <si>
    <t>No run today. I didn't have any access to a treadmill and the weather was about as bad as it gets.</t>
  </si>
  <si>
    <t>Outside: Snowing, -6, Moderate Wind</t>
  </si>
  <si>
    <t>Wind Chill -29</t>
  </si>
  <si>
    <t>2) Bench 6-5-5 @ 135, 155, 145             Pull Up 10-10-6</t>
  </si>
  <si>
    <t>1) Skull Crusher 3x10 @ 35 | ABC's &amp; Circles</t>
  </si>
  <si>
    <t>3) Dynamics, Hurdle Drills, 8xWall Smashes, 2x10 Med Ball Throws @ 15</t>
  </si>
  <si>
    <t>4) 30:00 Easy Inside</t>
  </si>
  <si>
    <t>5) Rolling, Stretching, Rehab</t>
  </si>
  <si>
    <t>5xBOLT (Best: 30)</t>
  </si>
  <si>
    <t>Snowy, 9, No Wind</t>
  </si>
  <si>
    <t>1) Bolieu, Rehab</t>
  </si>
  <si>
    <t>2) Some pointless body weight circuit</t>
  </si>
  <si>
    <r>
      <t xml:space="preserve">Core went well. That's about the only good that came out of today. The "mental skills" session went horribly. Then we did laps around a tiny gym, and the tight corners </t>
    </r>
    <r>
      <rPr>
        <i/>
        <sz val="9"/>
        <color theme="1"/>
        <rFont val="Calibri"/>
        <family val="2"/>
      </rPr>
      <t xml:space="preserve">always </t>
    </r>
    <r>
      <rPr>
        <sz val="9"/>
        <color theme="1"/>
        <rFont val="Calibri"/>
        <family val="2"/>
      </rPr>
      <t>aggrivate my foot, especially when all we do is run counter clockwise. Of course nobody listened when I suggested to run clockwise. My opinion doesn't matter on this team. Never has. The actual run itself was poor because of my aggrivated feet and my mood was already ruined.</t>
    </r>
  </si>
  <si>
    <t>3) Rolling</t>
  </si>
  <si>
    <t xml:space="preserve">4) 30:00 Easy  </t>
  </si>
  <si>
    <t>2) 400,800,800,400 @ 58,2:28,2:28,67</t>
  </si>
  <si>
    <t>3) Cool down</t>
  </si>
  <si>
    <t>4) Squat 10-8-6-4 @ 155,185,215,235 | 1Leg RDL 3x10 @ 25,30,25</t>
  </si>
  <si>
    <t>5) Rehab</t>
  </si>
  <si>
    <t>6) Stretching, Rolling</t>
  </si>
  <si>
    <r>
      <t xml:space="preserve">Another pretty bad day all around. Feet are still torn up from yesterday's laps in the gym. I survived the first 2 reps but was </t>
    </r>
    <r>
      <rPr>
        <i/>
        <sz val="9"/>
        <color theme="1"/>
        <rFont val="Calibri"/>
        <family val="2"/>
      </rPr>
      <t xml:space="preserve">really </t>
    </r>
    <r>
      <rPr>
        <sz val="9"/>
        <color theme="1"/>
        <rFont val="Calibri"/>
        <family val="2"/>
      </rPr>
      <t>hurting on the latter part of the 3rd rep and the entire 4th rep. Cooldown was rough, RDL's and the rehab calf raises also kept flaring the feet up so I cut them off short. Seems like whenever I come back to start working out with the team we have to do something stupid that aggrivates my feet and I can't perform.</t>
    </r>
  </si>
  <si>
    <t>Brutally cold so stayed inside. A few high-force type things then a half-hour stroll through the halls of the ESU HPER building. Not a big fan of so many corners, but I took them slow.</t>
  </si>
  <si>
    <t>14-Feb</t>
  </si>
  <si>
    <t>Partly Cloudy, 23, No Wind</t>
  </si>
  <si>
    <t>5xBOLT (Avg: 23)</t>
  </si>
  <si>
    <t>Partly Cloudy, 23, Light Wind</t>
  </si>
  <si>
    <t>Core with Isaiah. Team had an hour-plus coming to Jesus meeting. Hopefully something good will come of it. Time will tell. Run with the boonsquad.</t>
  </si>
  <si>
    <t>1) Rolling, Quaker Abs, Rehab</t>
  </si>
  <si>
    <t>2) Team Meeting</t>
  </si>
  <si>
    <t>3) 44:00 Easy</t>
  </si>
  <si>
    <t>Partly Cloudy, 32, Light Wind</t>
  </si>
  <si>
    <t>1) Rolling, Rehab</t>
  </si>
  <si>
    <t>2) Power Clean 4x6 @ 145 | Back Ext. 3x10 @ 15</t>
  </si>
  <si>
    <t>Feet are bad. Felt terrible emotionally.</t>
  </si>
  <si>
    <t>5xBOLT (15, 19, 21, 25, 22)</t>
  </si>
  <si>
    <t>Feeling better, but trainers said to stay off my feet until Tuesday when I can see the doctor.</t>
  </si>
  <si>
    <t>1) 2:00 Drill</t>
  </si>
  <si>
    <t>Nothing again. Still waiting until I can see the doctor.</t>
  </si>
  <si>
    <t>15:00 Light Breathing</t>
  </si>
  <si>
    <t>Sunny, 59, Moderate Wind</t>
  </si>
  <si>
    <t>With Kodi before a basketball game. Feet weren't doing well. Lifted after the games.</t>
  </si>
  <si>
    <t>3) Incline DB Bench 4x10 @ 35 | Lat Pulls 3x7 @ 125</t>
  </si>
  <si>
    <t>4) ABC's &amp; Circles | 3x10 Skull Crusher @ 40</t>
  </si>
  <si>
    <t>Sunny, 70, Moderate Wind</t>
  </si>
  <si>
    <t>In Lawerence. We tried a medial forefoot posting to see if it fixes my feet. Wasn't able to trigger the sharp pain like I have the past several days. Even though I went on a rough, hilly trail at pretty high intensity. Just stuck with that dull pain.</t>
  </si>
  <si>
    <t>2) 8:00 On Trails</t>
  </si>
  <si>
    <t>1) First treadmill test</t>
  </si>
  <si>
    <t>3) Second treadmill test</t>
  </si>
  <si>
    <t>6) Later: Stretching, Rolling</t>
  </si>
  <si>
    <t>1) 2:00 Ab Drill</t>
  </si>
  <si>
    <t>Sunny, 50, Light Wind</t>
  </si>
  <si>
    <t>Right foot was really hurting. Left was too but not near as bad. Shortened the rest on Bruce from 2:00 to 1:30</t>
  </si>
  <si>
    <t>2) 45:00 Easy</t>
  </si>
  <si>
    <t>Partly Cloudy, 52, Moderate Wind</t>
  </si>
  <si>
    <t>Foot was bothering me on the warm up and recovery portions. Felt good on the intervals though. After the leg lift it felt good to go fast. Felt smooth and powerful.</t>
  </si>
  <si>
    <t>1) Rehab</t>
  </si>
  <si>
    <t>2) 3x8 Squat @ 185 | 3x10 1-Leg RDL @ 25</t>
  </si>
  <si>
    <t>3) Rolling, Dynamics, Warm up</t>
  </si>
  <si>
    <t>4) 3x200@29(:90 Rest), Recovery, 300,300,200,100@48,42,28,12.9</t>
  </si>
  <si>
    <t xml:space="preserve">5) Stretching </t>
  </si>
  <si>
    <t>5xBOLT (26, 25, 22, 31, 28)</t>
  </si>
  <si>
    <t>Mostly Cloudy, 50, No Wind</t>
  </si>
  <si>
    <t>2) Power Clean 10-5-1-1-1 @ 90-135-185-190-195</t>
  </si>
  <si>
    <t>Didn't feel too bad today. A little sore from Wednesday's lift, but that didn't stop me from having a good lift today. All-time PR in power clean at 195. Tried 200 a couple times but not quite there. Warm up was very slow.  Did a few quicker reps on the track too.</t>
  </si>
  <si>
    <t>4) 300,200,100 @ 44,27,12</t>
  </si>
  <si>
    <t>3) Dynamics, Warm up</t>
  </si>
  <si>
    <t>5) Cool down, rehab, stretching</t>
  </si>
  <si>
    <t>Partly Cloudy, 61, High Wind</t>
  </si>
  <si>
    <t>On gravel. Both feet weren't great today, but I got the run in.</t>
  </si>
  <si>
    <t>1) 60:00 Easy</t>
  </si>
  <si>
    <t>4) Bolieu</t>
  </si>
  <si>
    <t>Long</t>
  </si>
  <si>
    <t>5xBOLT(22, 21, 21, 25, 26)</t>
  </si>
  <si>
    <t>Felt okay. Nothing much to report today.</t>
  </si>
  <si>
    <t>Sunny, 50, No Wind</t>
  </si>
  <si>
    <t>1:30, 2x2:00, 2x2:15</t>
  </si>
  <si>
    <t>2) BOLIEU</t>
  </si>
  <si>
    <t>4) 3x(Highland, 800m Curves &amp; Straights)</t>
  </si>
  <si>
    <t>3) Dynamics, Warm up, Hurdle Mobility</t>
  </si>
  <si>
    <t>Fartlek</t>
  </si>
  <si>
    <t>Sunny, 63, Light Wind</t>
  </si>
  <si>
    <t>Felt alright. Wanted to get the full workout in so just pushed through even though my feet weren't feeling great. Felt a little flat, but still strong overall.</t>
  </si>
  <si>
    <t>Partly Cloudy, 58, Light Wind</t>
  </si>
  <si>
    <t>1) Rehab, Rolling</t>
  </si>
  <si>
    <t>2) Bench 10-5-1-1 @ 85, 115, 165, 170</t>
  </si>
  <si>
    <t>3) Pull Ups 3x10, ABC's &amp; Circles, 42 Pushups</t>
  </si>
  <si>
    <t xml:space="preserve">4) Dynamics, Warm up </t>
  </si>
  <si>
    <t>5) 2x1600 alternation 35/45sec 200s</t>
  </si>
  <si>
    <t>6) Cool down, Stretching</t>
  </si>
  <si>
    <t>Bench max day in the weight room. Went about as expected. Came really close on 175 but couldn't get it so dropped back to 170 and got it pretty easy. The workout was okay, the feet weren't having it after the 2nd mile so I cut it off and cooled down.</t>
  </si>
  <si>
    <t>Sat</t>
  </si>
  <si>
    <t>School</t>
  </si>
  <si>
    <t>Bolieu +Team</t>
  </si>
  <si>
    <t>Tempo felt good. Slight hamstring? tweak during 150s so I cut those a tad short. Recovery days coming up so that shouldn't be much of an issue moving forward.</t>
  </si>
  <si>
    <t>1) Power Clean 4x6 @ 135 | 4x10 Back Ext @ 15</t>
  </si>
  <si>
    <t>2) Push Press 2x10 @ 90</t>
  </si>
  <si>
    <t>3) Warm up, Dynamics</t>
  </si>
  <si>
    <t>4) 2 mile tempo (5:50, 5:25)</t>
  </si>
  <si>
    <t>5) 300 @ 47, 3x150 @ 20.0, 20.6, 19.8</t>
  </si>
  <si>
    <t>1) BRUCE</t>
  </si>
  <si>
    <t>Mostly Cloudy, 72, No Wind</t>
  </si>
  <si>
    <t>Sunny, 72, Light Wind</t>
  </si>
  <si>
    <t>1) Warm up</t>
  </si>
  <si>
    <t>2) 4x800 @ 3:00, 3:00, 3:20, 3:20</t>
  </si>
  <si>
    <t>3) 2.75 Easy</t>
  </si>
  <si>
    <t>Partly Cloudy, 55, No Wind</t>
  </si>
  <si>
    <t>Body was trashed. Helped David Seymour out with some half mile repeats. Good for him getting started early with workouts.</t>
  </si>
  <si>
    <t>Body was trashed still. Tried to get a good lift and recovery run in.</t>
  </si>
  <si>
    <t>2) 1-Leg RDL 3x10 @ 30 | Leg Extensions 3x8 @ 50</t>
  </si>
  <si>
    <t>3) Squat 5-5-3-3 @ 205,205,235,235 | 2x8 Leg Curl @ 75</t>
  </si>
  <si>
    <t>4) 50:00 Easy</t>
  </si>
  <si>
    <t>3x2:00, 2:30, 3:00</t>
  </si>
  <si>
    <t>2) 2 Easy</t>
  </si>
  <si>
    <t>After Dark, 51, No Wind</t>
  </si>
  <si>
    <t>Just a bit of recovery.</t>
  </si>
  <si>
    <t>5xBOLT (17, 18, 19, 19, 24)</t>
  </si>
  <si>
    <t>5xBOLT (14, 20, 21, 23, 19)</t>
  </si>
  <si>
    <t>Worked all day. No workout.</t>
  </si>
  <si>
    <t>Sunny, 71, Windy</t>
  </si>
  <si>
    <t>1) 35 Pushups</t>
  </si>
  <si>
    <t>2) DB Bench 10-10-10-8 @ 35,35,35,50 | 4x8 Pull up</t>
  </si>
  <si>
    <t>3) Skull Crusher 3x10 @ 45 | ABC's &amp; Circles @ 8</t>
  </si>
  <si>
    <t>4) Rehab</t>
  </si>
  <si>
    <t>5) Warm up, 1-2-3-4-3-2-1 Fartlek, Cool down</t>
  </si>
  <si>
    <t>Lift was good, going a little heavier than I have before. Fartlek was rough but got about halfway through and started feeling good. Foot was consistently in poor condition but didn't get worse as the workout went.</t>
  </si>
  <si>
    <t>MRI</t>
  </si>
  <si>
    <t>5xBOLT (15, 25, 27, 29, 28)</t>
  </si>
  <si>
    <t>1) 10x100 Handoff Work</t>
  </si>
  <si>
    <t>4) BRUCE</t>
  </si>
  <si>
    <t>5) Rolling</t>
  </si>
  <si>
    <t>Feeling really strong on the runs this week. Specifically in the upper body. Feet were bothering me a bit, especially when I finished the relay handoff and decelerated.</t>
  </si>
  <si>
    <t>5xBOLT (19, 18, 24, 30, 24)</t>
  </si>
  <si>
    <t>Quaker + Team</t>
  </si>
  <si>
    <t>5xBOLT (24, 31, 26, 34, 35)</t>
  </si>
  <si>
    <t>Overcast, 43, No Wind</t>
  </si>
  <si>
    <t>Partly Cloudy, 79, Windy</t>
  </si>
  <si>
    <t>Partly Cloudy, 61, No Wind</t>
  </si>
  <si>
    <t>Interval</t>
  </si>
  <si>
    <t>2) 5x400, 5x200, Equal Jog Rest</t>
  </si>
  <si>
    <t>3) Splits: 64, 62, 66, 73, 73; 32, 34, 33, 35, 32</t>
  </si>
  <si>
    <t>4) Cool Down</t>
  </si>
  <si>
    <t>2) Warm up, Dynamics</t>
  </si>
  <si>
    <t>3) Team Core</t>
  </si>
  <si>
    <t>4) 45:00 Easy</t>
  </si>
  <si>
    <t>1) Rolling, Quaker Core</t>
  </si>
  <si>
    <t>Watched K-State lose a close one to Baylor and Wyoming lose a close one to San Diego St. Isaiah and Cole joined me for core and Andrew joined me for the run.</t>
  </si>
  <si>
    <t>At 24th street in Jones park. Morning workout to get ahead of some rain. Started raining near the end of the workout. Felt good on the repeats. First three 400s were a little short, last two were a little long.</t>
  </si>
  <si>
    <t>2) Bent over Rows 3x8 @ 55,50,50 | Chin Up 3x6</t>
  </si>
  <si>
    <t xml:space="preserve">3) </t>
  </si>
  <si>
    <t>5xBOLT (26, 34, 37, 35, 40)</t>
  </si>
  <si>
    <t>Pretty wet today. Went with the team.</t>
  </si>
  <si>
    <t>Raining, 43, Light Wind</t>
  </si>
  <si>
    <t>1) 50:00 Easy</t>
  </si>
  <si>
    <t>1) Stretching, Rolling</t>
  </si>
  <si>
    <t>1) Dynamics; Squat 10-8-8-8 @ 135, 3x205 | 1LRDL 3x10 @ 30</t>
  </si>
  <si>
    <t>2) Calf Raise 3x8 @ 250 | Depth+Box Jumps 3x8</t>
  </si>
  <si>
    <t>4) 4x800, 4x400 @ 2:33, 2:27, 2:45, 2:36, 72, 69, 74, 65</t>
  </si>
  <si>
    <t>Fairly heavy load on squats today. Ran on the nice gravel roads west of Emporia. Felt pretty good leading the MD group. The 1/2 miles might have been a little long, but that's fine. 3:00 Rest on half miles, :90 on quarters.</t>
  </si>
  <si>
    <t>5xBOLT (17, 23, 27, 24, 36)</t>
  </si>
  <si>
    <t>ExPhys Lab</t>
  </si>
  <si>
    <t>5xBOLT (18, 27, 23, 28, 20)</t>
  </si>
  <si>
    <t>1) 25:00 Easy</t>
  </si>
  <si>
    <t>1) 100 Squats</t>
  </si>
  <si>
    <t>2) 68 Situps</t>
  </si>
  <si>
    <t>3) 61 Pushups</t>
  </si>
  <si>
    <t>2) Stretching</t>
  </si>
  <si>
    <t>Getting out for a nice easy one.</t>
  </si>
  <si>
    <t>Overcast, 57, No Wind</t>
  </si>
  <si>
    <t>5xBOLT (18, 23, 44, 27, 30)</t>
  </si>
  <si>
    <t>Sunny, 59, Light Wind</t>
  </si>
  <si>
    <t>2) Bench 4x5 @ 145,3x135 | Pull Up 4x8</t>
  </si>
  <si>
    <t>4) Warm up, 1000, 4x200, 4xHighland, 4x200, 4x150, Cool down</t>
  </si>
  <si>
    <t>Felt a little flat today. Feet bothered me on the downhills but otherwise behaved themselves. Probably need to get some flats so I'm not working out in clunky trainers all the time.</t>
  </si>
  <si>
    <t>5) Splits: 3:20;29.8,29.5,29.9,29.9;52.9,56.9,56.6,53.8;30.4,30.6,29.9, 29.2</t>
  </si>
  <si>
    <t>5xBOLT (23, 26, 25, 32, 35)</t>
  </si>
  <si>
    <t>Raining, 43, Moderate Wind</t>
  </si>
  <si>
    <t>Partly Cloudy, 61, Light Wind</t>
  </si>
  <si>
    <t>Just some easy work.</t>
  </si>
  <si>
    <t>These were crisp. It felt good to hurt a little.</t>
  </si>
  <si>
    <t>1) Rolling, BRUCE</t>
  </si>
  <si>
    <t>2) Warm up, team core</t>
  </si>
  <si>
    <t>2) Front Squat 4x8 @ 115 | 1-Leg RDL 3x10 @ 30</t>
  </si>
  <si>
    <t>3) Calf Raise 3x10 @ 180 | Box Jump 3x10</t>
  </si>
  <si>
    <t>4) Warm up</t>
  </si>
  <si>
    <t>5) 4x(200, :30rest, 150, 400jog rest) @ 29.9, 22.4, 30.3, 23.2, 29.8, 23.3, 29.1, 24.1</t>
  </si>
  <si>
    <t>Mostly Cloudy, 50, Moderate Wind</t>
  </si>
  <si>
    <t>5xBOLT (19, 26, 30, 26, 34)</t>
  </si>
  <si>
    <t>5xBOLT (23, 30, 29, 30, 42)</t>
  </si>
  <si>
    <t>1)BRUCE</t>
  </si>
  <si>
    <t>1) Rolling, Drills, Dynamics</t>
  </si>
  <si>
    <t>2) Warm up</t>
  </si>
  <si>
    <t>3) Easy Run</t>
  </si>
  <si>
    <t>Premeet. Felt pretty fresh.</t>
  </si>
  <si>
    <t>4) 1 stride</t>
  </si>
  <si>
    <t>5xBOLT (18, 24, 28, 23, 31)</t>
  </si>
  <si>
    <t>Sunny, 57, No Wind</t>
  </si>
  <si>
    <t>1) Rolling, Warm up, Dynamics</t>
  </si>
  <si>
    <t>2) Strides</t>
  </si>
  <si>
    <t>3) 800m @ 2:05.42</t>
  </si>
  <si>
    <t>4) Warm up, strides</t>
  </si>
  <si>
    <t xml:space="preserve"> </t>
  </si>
  <si>
    <t>5xBOLT (23, 24, 22, 25, 20)</t>
  </si>
  <si>
    <t>3) 2:00 Ab Drill</t>
  </si>
  <si>
    <t>1) 82:00 Long run</t>
  </si>
  <si>
    <r>
      <t xml:space="preserve">Perfect conditions. Came out flat. Never found that higher gear. Was never in it. Almost didn't even feel like a race. Hopefully just a case of being </t>
    </r>
    <r>
      <rPr>
        <i/>
        <sz val="11"/>
        <color theme="1"/>
        <rFont val="Calibri"/>
        <family val="2"/>
      </rPr>
      <t>really</t>
    </r>
    <r>
      <rPr>
        <sz val="11"/>
        <color theme="1"/>
        <rFont val="Calibri"/>
        <family val="2"/>
      </rPr>
      <t xml:space="preserve"> rusty and I'll bounce back stronger next week.</t>
    </r>
  </si>
  <si>
    <t>Needed something strong to get over yesterday. Accomplished that with my best long run ever.</t>
  </si>
  <si>
    <t>Sunny, 66, Moderate Wind</t>
  </si>
  <si>
    <t>Just getting out and staying loose.</t>
  </si>
  <si>
    <t>1) 24:00 Easy</t>
  </si>
  <si>
    <t>5xBOLT (21, 24, 26, 29, 34)</t>
  </si>
  <si>
    <t>5xBOLT (29, 33, 20, 30, 32)</t>
  </si>
  <si>
    <t>Drizzling, 61, Moderate Wind</t>
  </si>
  <si>
    <t>Drizzling, 54, No Wind</t>
  </si>
  <si>
    <t>With Brent &amp; Tyler. Good run.</t>
  </si>
  <si>
    <t>Finally got a real 800 runner workout. Felt good, it was hard, it hurt. It was great.</t>
  </si>
  <si>
    <t>2) BRUCE (2.5lbs)</t>
  </si>
  <si>
    <t>1) Wide Bench 4x8 @ 115; Bar Rows 4x8 @ 65</t>
  </si>
  <si>
    <t>2) DB Press 4x8 @ 25; Pushup 3x20</t>
  </si>
  <si>
    <t>3) Warm up, dynamics</t>
  </si>
  <si>
    <t>4) 1000, 5:00Rest, 4x200, 10:00Rest, 4x200</t>
  </si>
  <si>
    <t>6) Cool down, stretching, rolling</t>
  </si>
  <si>
    <t>5) Splits: 3:20, 25.7, 26.5, 26.9, 26.9, 27.2, 27.8, 28.0, 28.2</t>
  </si>
  <si>
    <t>5xBOLT (25, 28, 32, 45, 50)</t>
  </si>
  <si>
    <t>5xBOLT (19, 28, 28, 30, 34)</t>
  </si>
  <si>
    <t>2) Power Clean 4x3 @ 145, 3x160; Power Pull 4x2 @ 170; 4x8 Chin Up</t>
  </si>
  <si>
    <t>4) 4x200 @ 31.6, 29.8, 30.0, 30.2 with :30 rest</t>
  </si>
  <si>
    <t>5) 4x150 @ 19.7, 19.9, 20.0, 20.2 with 3:00 rest</t>
  </si>
  <si>
    <t xml:space="preserve">6) Cool down, stretching </t>
  </si>
  <si>
    <t>Overcast, 50, No Wind</t>
  </si>
  <si>
    <t>This felt pretty easy. Went a tad slow on the first one, just figuring out pacing but the rest were right on. Last one was a little screwy since Coach wanted us to move back 50m during our rest.</t>
  </si>
  <si>
    <t>1) Rolling, 2:00 Ab Drill, Dynamics</t>
  </si>
  <si>
    <t>Overcast, 46, No Wind</t>
  </si>
  <si>
    <t>5xBOLT (24, 28, 17, 38, 40)</t>
  </si>
  <si>
    <t>Pre-Meet</t>
  </si>
  <si>
    <t>Went back to my old pre-meet routine. It's worked well in the past and I want to get back to the basics.</t>
  </si>
  <si>
    <t>2) Relay handoffs</t>
  </si>
  <si>
    <t>3) 5 strides, 400 @ 61, Cool down</t>
  </si>
  <si>
    <t>4) Quick Stretching</t>
  </si>
  <si>
    <t>ESU Relays</t>
  </si>
  <si>
    <t>Max breath hold after a normal exhale (x5)</t>
  </si>
  <si>
    <t>Intentionally give someone a genuine compliment</t>
  </si>
  <si>
    <t>5xBOLT (24, 43, 25, 31, 33)</t>
  </si>
  <si>
    <t>1) Warm up, Dynamics, Strides</t>
  </si>
  <si>
    <t>2) 800m @ 2:00</t>
  </si>
  <si>
    <t>3) Warm up, dynamics, strides</t>
  </si>
  <si>
    <t>2) SMR 800 @ 2:02</t>
  </si>
  <si>
    <t>4) 4x400 @ 54.6</t>
  </si>
  <si>
    <t>Much better buildup to this race. Better mental and physical preparation. Went with the trusty flats, too. Much more competitive, led from 150-350. Legs weren't able to respond in the second lap, but that'll come with more training.</t>
  </si>
  <si>
    <t>Planned on just doing 4x4 but the 800 leg of the SMR opened up and I got subbed in. Went pretty well for a minimal warm up. Legs were feeling it during the day. Put my legs up for a while and got a good warm up in, but definitely wasn't feeling fresh for the 4x4. Good effort though, won my leg and the team won our heat!</t>
  </si>
  <si>
    <t>Sprinkling, 61, No Wind</t>
  </si>
  <si>
    <t>Mostly Cloudy, 55, Moderate Wind</t>
  </si>
  <si>
    <t>Sunny, 61, Light Wind</t>
  </si>
  <si>
    <t>Felt pretty rough. Legs and stomach both decided not to cooperate today.</t>
  </si>
  <si>
    <t>1) 66:00 Easy</t>
  </si>
  <si>
    <t>5xBOLT (21, 23, 30, 33, 36)</t>
  </si>
  <si>
    <t>1) Team Core</t>
  </si>
  <si>
    <t>2) Hang Snatch 5x3 @ 55, 65, 75, 85, 95</t>
  </si>
  <si>
    <t>3) Back Squat 5x3 @ 185, 3x205, 225</t>
  </si>
  <si>
    <t>4) 32:00 Easy</t>
  </si>
  <si>
    <t>AM: Sunrise, 53, No Wind</t>
  </si>
  <si>
    <t>Full + 2Team</t>
  </si>
  <si>
    <t>2) Warm up, dynamics, team core</t>
  </si>
  <si>
    <t>3) 45:00 Easy</t>
  </si>
  <si>
    <t>1) 30:00 Basketball shooting, Rolling</t>
  </si>
  <si>
    <t>Team 'strength' in the morning. Not a fan. Ran on my own afterwards. Afternoon session was a little better, went with the MD crew.</t>
  </si>
  <si>
    <t>PM: Sunny, 77, High Wind</t>
  </si>
  <si>
    <t>7:40; 8:03</t>
  </si>
  <si>
    <t>Mostly Cloudy, 58, Moderate Wind</t>
  </si>
  <si>
    <t>Lots of pace work today. Started off the day pretty sore and couldn't move around all that well. Got a good, long rolling session in before practice and was able to push through. Felt good on all 4 sets.</t>
  </si>
  <si>
    <t>1) Rolling, 2:00 Drill</t>
  </si>
  <si>
    <t xml:space="preserve">2) Warm up, dynamics </t>
  </si>
  <si>
    <t>3) 2 sets of 3x400 @ 79; 2:00 between reps, 5:00 between sets</t>
  </si>
  <si>
    <t>5xBOLT (24, 27, 36, 36, 42)</t>
  </si>
  <si>
    <t>4) 2 sets of 3x200 @ 28.2, 29.1, 27.0, 27.3, 27.2, 26.3; Same rest as above</t>
  </si>
  <si>
    <t>5) Cool down, stretching</t>
  </si>
  <si>
    <t>1) Rolling; Hang Clean 5x3 @ 110,120,130,140,150</t>
  </si>
  <si>
    <t>2) DB Rows 3x11 @ 35; Clap Pushups 3x5</t>
  </si>
  <si>
    <t>3) Pre-practice miles, warm up</t>
  </si>
  <si>
    <t>4) 10xRelay Strides</t>
  </si>
  <si>
    <t>Partly Cloudy, 54, Light Wind</t>
  </si>
  <si>
    <t>5xBOLT(20, 32, 39, 27, 46)</t>
  </si>
  <si>
    <t>Simulation</t>
  </si>
  <si>
    <t>Sunny, 59, No Wind</t>
  </si>
  <si>
    <t>1) Bolieu Abs, Rolling</t>
  </si>
  <si>
    <t>2) Warm up, dynamics</t>
  </si>
  <si>
    <t>3) 2x600 Race Simulation, Full Recovery</t>
  </si>
  <si>
    <t>4) Cool down, stretching</t>
  </si>
  <si>
    <t xml:space="preserve">Did not feel good today at all. Warm up was okay but once the workout started I just didn't have the legs. Cut off the last set of 4-3-2-1 cutdown to try and get ready to roll tomorrow. </t>
  </si>
  <si>
    <t>Dark, 30, No Wind</t>
  </si>
  <si>
    <t>2) 6x200 @ 31 Rest: 90, 90, 90, 30, 30</t>
  </si>
  <si>
    <t>5xBOLT (23, 30, 33, 33, 33)</t>
  </si>
  <si>
    <t>5xBOLT (30, 30, 60, 45, 45)</t>
  </si>
  <si>
    <t>Was feeling rough late in the week so I took a day off.</t>
  </si>
  <si>
    <t>Sunny, 77, No Wind</t>
  </si>
  <si>
    <t>5xBOLT (25, 30, 30, 30, 35)</t>
  </si>
  <si>
    <t>5xBOLT (21, 26, 25, 27, 31)</t>
  </si>
  <si>
    <t>5xBOLT (26, 30, 30, 30, 34)</t>
  </si>
  <si>
    <t>Long Run</t>
  </si>
  <si>
    <t>Sunny, 81, Mild Wind</t>
  </si>
  <si>
    <t>2) 70:00 Long Run</t>
  </si>
  <si>
    <t>Sunny, 80, High Wind</t>
  </si>
  <si>
    <t>2) Bench 3x10 @ 65; Barbell Rows 3x10 @ 45; Pushup 15, 15, 30</t>
  </si>
  <si>
    <t>4) 9x150</t>
  </si>
  <si>
    <t>No longer needed</t>
  </si>
  <si>
    <t>Team</t>
  </si>
  <si>
    <t>Good day on the track. Felt good on all of it. Foot was bothering me a little more than usual so I did a lot of work on the line drills.</t>
  </si>
  <si>
    <t>Felt like trash. Legs and lungs both. Feet too.</t>
  </si>
  <si>
    <t>Mostly Cloudy, 67, Moderate Wind</t>
  </si>
  <si>
    <t>Ice</t>
  </si>
  <si>
    <t>1) Rolling, Warm up, team core</t>
  </si>
  <si>
    <t>2) Easy</t>
  </si>
  <si>
    <t>5xBOLT (?, 30, 30, 30, 40)</t>
  </si>
  <si>
    <t>Light</t>
  </si>
  <si>
    <t>1) Med Ball Throws 3x12 @ 12</t>
  </si>
  <si>
    <t>2) Rolling, Warm up, Dynamics</t>
  </si>
  <si>
    <t>3) Rolling Start 300, 200, 100, 100</t>
  </si>
  <si>
    <t>4) Splits: 42, 27, 14, 13</t>
  </si>
  <si>
    <t>Felt like absolute trash today. Legs were like concrete blocks. Times were terrible today. Feet weren't good either.</t>
  </si>
  <si>
    <t>5xBOLT (20, 20, 24, 16, 16)</t>
  </si>
  <si>
    <t>Ice Bath</t>
  </si>
  <si>
    <t>5xBOLT (30, 30, 35, 40, 45)</t>
  </si>
  <si>
    <t>Sunny, 61, No Wind</t>
  </si>
  <si>
    <t>Partly Cloudy, 64, No Wind</t>
  </si>
  <si>
    <t>Struggled on first 3 150s starting on the curve. Left foot was really bothering me. Changed the route to the full backstretch and it worked much better and was able to get all 9 of them in. Big tailwind so felt good. A couple hours before and after practice I had a couple hamstring cramps.</t>
  </si>
  <si>
    <t>Feet were killing me. Stopped asap. Iced at trainers after. I hate this. Right hamstring down by the knee was hurting too.</t>
  </si>
  <si>
    <t>Legs were still bugging me quite a bit. Went a little faster on the easy run, ~7:30ish. Ice bath afterwards was much-needed. Hoping for the hamstring/knee issue to resolve from that.</t>
  </si>
  <si>
    <t>Still pretty beat up. Did my usual premeet routine. Full dynamics beforehand. Strides felt good, 400 wasn't as bad as I expected. Full rolling session after. Really focused rolling on that right hamstring to try and loosen it up so the knee feels better.</t>
  </si>
  <si>
    <t>1) Dynamics, warm up</t>
  </si>
  <si>
    <t>2) 6 strides</t>
  </si>
  <si>
    <t>3) 400 @ 57.0</t>
  </si>
  <si>
    <t>4) Cool down</t>
  </si>
  <si>
    <t>5) Rolling, stretching</t>
  </si>
  <si>
    <t>3) Easy run</t>
  </si>
  <si>
    <t>2) Rolling, Warm up, team core</t>
  </si>
  <si>
    <t>1) Barefoot on turf</t>
  </si>
  <si>
    <t>5xBOLT (5x30)</t>
  </si>
  <si>
    <t>Mostly Sunny, 60s, Light Wind</t>
  </si>
  <si>
    <t>1) Warm up, dynamics, strides</t>
  </si>
  <si>
    <t>2) 800m @ 2:07.85</t>
  </si>
  <si>
    <t>4) 1500m @ 4:27</t>
  </si>
  <si>
    <t>Not a good day. Not progressing. Going backwards. Can't do this anymore.</t>
  </si>
  <si>
    <t>Sunny, 72, Moderate Wind</t>
  </si>
  <si>
    <t>5xBOLT (4x30, 35)</t>
  </si>
  <si>
    <t>Lots of reflecting on the meet today.</t>
  </si>
  <si>
    <t>5xBOLT (3x30, 2x35)</t>
  </si>
  <si>
    <t>1) Bench 4x8 @ 95; Bent Over Row 4x8 @ 55; Pushup 20, 20, 40</t>
  </si>
  <si>
    <t>2) Warm up, hurdle mobility, team core</t>
  </si>
  <si>
    <t>1x Bruce</t>
  </si>
  <si>
    <t>1) Warm up, dynamics</t>
  </si>
  <si>
    <t>2) 2x200, 1000, 3x200</t>
  </si>
  <si>
    <t>3) Cool down, stretching</t>
  </si>
  <si>
    <t xml:space="preserve">4) 1xBruce </t>
  </si>
  <si>
    <t>Not enjoying practice. Don't like being around coaches and teammates who don't believe in me.</t>
  </si>
  <si>
    <t>5xBOLT (2x30, 3x35)</t>
  </si>
  <si>
    <t>Negated Indoor Schedule</t>
  </si>
  <si>
    <t>Pitt State</t>
  </si>
  <si>
    <t>Northwest</t>
  </si>
  <si>
    <t>Washburn</t>
  </si>
  <si>
    <t>K-State</t>
  </si>
  <si>
    <t>MIAA @ Topeka</t>
  </si>
  <si>
    <t>Fri 1/22</t>
  </si>
  <si>
    <t>Sat 1/30</t>
  </si>
  <si>
    <t>Sat-Sun 2/6-7</t>
  </si>
  <si>
    <t>Sat 2/13</t>
  </si>
  <si>
    <t>Sat 2/20</t>
  </si>
  <si>
    <t>Sat-Sun 2/27-28</t>
  </si>
  <si>
    <t>Fall</t>
  </si>
  <si>
    <t>Summer</t>
  </si>
  <si>
    <t>Legs were still hurting, even at the slow pace. Tried some light squats to maybe get loose and ready to go… nope.</t>
  </si>
  <si>
    <t>1) Back Squat 4x10 @ 45, 90, 110, 135</t>
  </si>
  <si>
    <t>4) Stretching, rolling</t>
  </si>
  <si>
    <t>Sunny, 60, No Wind</t>
  </si>
  <si>
    <t>Legs still destroyed.</t>
  </si>
  <si>
    <t>1) Warm up, hurdle drills, team core</t>
  </si>
  <si>
    <t>2) 4x200 Relay Strides</t>
  </si>
  <si>
    <t>With Kodi on nature trail. Felt alright.</t>
  </si>
  <si>
    <t>Raining, 46, Light Wind</t>
  </si>
  <si>
    <t>5xBOLT (17, 4x30)</t>
  </si>
  <si>
    <t>Overcast, 48, Light Wind</t>
  </si>
  <si>
    <t>4) 800 @ 2:00</t>
  </si>
  <si>
    <t>1) Rolling, Warm up, dynamics</t>
  </si>
  <si>
    <t>Felt a little better today. Put a ton of Tiger Balm on to just numb the legs and not have to worry about that. SMR start was good, just couldn't hang on, but 800 started a little slower and I had some left in the tank at the end. Should've used it with ~250 to go, but was afraid of blowing up again. Just need a little confidence back.</t>
  </si>
  <si>
    <t>Mostly Cloudy, 61, No Wind</t>
  </si>
  <si>
    <t>Needed the whole day for homework.</t>
  </si>
  <si>
    <t>ESU Spring</t>
  </si>
  <si>
    <t>Wichita State</t>
  </si>
  <si>
    <t>ESU Midwest</t>
  </si>
  <si>
    <t>Snow, 45, Light Wind</t>
  </si>
  <si>
    <t>Had blood work done in the morning, lost about 30cc so they said not to work out. Saw Dr Gallagan in Lawerence in the afternoon, he basically said he's done all he can and gave the option to see a better expert if I needed to.</t>
  </si>
  <si>
    <t>3) 6x200 with 600 jog rest</t>
  </si>
  <si>
    <t>1) Rolling; Bench 4x8 @ 115 | Pull-up 3x8; Pre-practice jog</t>
  </si>
  <si>
    <t>Legs are still beat up. Didn't feel great on the first few, but got in a rhythm and finished well.</t>
  </si>
  <si>
    <t>4) Splits: 27.0, 28.2, 28.2, 27.8, 27.4, 25.0</t>
  </si>
  <si>
    <t>Blood + Dr</t>
  </si>
  <si>
    <t>Fort Hays</t>
  </si>
  <si>
    <t>1) Rolling; Squat 4x8 @ 2x155, 2x175 | 1-Leg RDL 2x10 @ 30; Rolling</t>
  </si>
  <si>
    <t>3) 2 laps curves &amp; straights</t>
  </si>
  <si>
    <t>5) Trainers - trigger point behind knee &amp; rolling</t>
  </si>
  <si>
    <t>Met with Stanbrother today. Good chat about my current status and what the future looks like. Practice was tough, legs were still feeling beat up. Went into the trainers afterwards and we were able to find a knot behind my knee that was pretty tight. Got it mostly worked out, but will continue to monitor it</t>
  </si>
  <si>
    <t>Sunny, 48, No Wind</t>
  </si>
  <si>
    <t>Fri</t>
  </si>
  <si>
    <t>1) 45:00 Easy</t>
  </si>
  <si>
    <t>Raining, 59, No Wind</t>
  </si>
  <si>
    <t>2) 4x(4x200) 1:30 between reps, 4:00 between sets; set 4 rest 90, 80, 70</t>
  </si>
  <si>
    <t>5xBOLT (4x30, 60)</t>
  </si>
  <si>
    <t>1) Rolling, Warm up</t>
  </si>
  <si>
    <t>1) Easy run</t>
  </si>
  <si>
    <t>Sunny, 67, Moderate Wind</t>
  </si>
  <si>
    <t>2) Pacing Duties</t>
  </si>
  <si>
    <t>Helped pace Sam for his mile time trial at noon. Went well for him. The rest of the day was just easy work and getting a few miles in.</t>
  </si>
  <si>
    <t>Workout with Lucas. Just getting in a good groove for what my pace should be during a race. Good workout, but legs aren't there yet.</t>
  </si>
  <si>
    <t>With Lucas in the AM. Got done early so I could work the CGHS meet in the afternoon.</t>
  </si>
  <si>
    <t>3) Splits: 32.0, 29.6, 29.4, 30.6, 29.7, 30.0, 29.5, 30.5, 30.1, 29.8, 29.7, 30.4, 30.2, 29.9, 30.0, 30.7</t>
  </si>
  <si>
    <t>3) Stretching, rolling</t>
  </si>
  <si>
    <t>Legs were pretty trashed. Did lots of rolling today.</t>
  </si>
  <si>
    <t>&lt;-- Multivitamin</t>
  </si>
  <si>
    <t>Hazy, 85, High Wind</t>
  </si>
  <si>
    <t>1) Bench 3x8 @ 115 | Skull Crusher 3x10 @ 35</t>
  </si>
  <si>
    <t>2) Rolling + Dr</t>
  </si>
  <si>
    <t>4) 8x200 @ 30, 32, 33, 34, 30, 31, 30, 32</t>
  </si>
  <si>
    <t>Iron -&gt;</t>
  </si>
  <si>
    <t>Hazy, 77, Light Wind</t>
  </si>
  <si>
    <t>Didn't feel great, but it's nice to be out in the heat.</t>
  </si>
  <si>
    <t>Actually felt a little better today. Hoping that trend continues.</t>
  </si>
  <si>
    <t>1) Hurdle drills, team core</t>
  </si>
  <si>
    <t>4) Rolling</t>
  </si>
  <si>
    <t>1) Dynamics, Warm up</t>
  </si>
  <si>
    <t>2) 200, 350, 250 100 @ 27.5, 54.8, 32.2, 13.1</t>
  </si>
  <si>
    <t>3) 2x(200, 200) Form Running</t>
  </si>
  <si>
    <t>800 Breakdown</t>
  </si>
  <si>
    <t>Raining, 72, No Wind</t>
  </si>
  <si>
    <t>With Lucas in the rain. Good workout. Felt fast on the 250 rep. Starting to feel a little better, but still not there yet.</t>
  </si>
  <si>
    <t>1) Warm up, hurdle mobility, bruce, strides</t>
  </si>
  <si>
    <t>1) Dynamics, Warm up, Strides</t>
  </si>
  <si>
    <t>3) 400 @ 53.7</t>
  </si>
  <si>
    <t>2) 800m @ 2:04.85</t>
  </si>
  <si>
    <t>5xBOLT (5x20)</t>
  </si>
  <si>
    <t>Sunny, 79, No Wind</t>
  </si>
  <si>
    <t>Sunny, 82, Light Wind</t>
  </si>
  <si>
    <t>Not exactly the pre-meet I was looking for, but I'll have to make due. Team stuff got in the way of getting the workout I wanted in.</t>
  </si>
  <si>
    <t>Sunny, 82, Moderate Wind</t>
  </si>
  <si>
    <t>Start of time off.</t>
  </si>
  <si>
    <t>Double Whammies</t>
  </si>
  <si>
    <t>Recovery</t>
  </si>
  <si>
    <t>Hill Sprints</t>
  </si>
  <si>
    <t>Speed + Strength</t>
  </si>
  <si>
    <t>Speed</t>
  </si>
  <si>
    <t>Sit &amp; Kick</t>
  </si>
  <si>
    <t>Anaerobic + Speed</t>
  </si>
  <si>
    <t>Anaerobic</t>
  </si>
  <si>
    <t>Easy Run | 45:00 to 75:00</t>
  </si>
  <si>
    <t>Flying 30s</t>
  </si>
  <si>
    <t>Aerobic + Speed</t>
  </si>
  <si>
    <t>Workout #13</t>
  </si>
  <si>
    <t>60:00 Easy</t>
  </si>
  <si>
    <t>Aerobic Endurance</t>
  </si>
  <si>
    <t>#1</t>
  </si>
  <si>
    <t>Tempo Run | 30:00</t>
  </si>
  <si>
    <t>#2</t>
  </si>
  <si>
    <t>Tempo Run | 2x15:00</t>
  </si>
  <si>
    <t>#3</t>
  </si>
  <si>
    <t>Fartlek | Caboose Run</t>
  </si>
  <si>
    <t>#4</t>
  </si>
  <si>
    <t>Fartlek | Natural Fartlek</t>
  </si>
  <si>
    <t>#5</t>
  </si>
  <si>
    <t>Alternation | 1-2-3-4-3-2-1 (1:1 Recovery)</t>
  </si>
  <si>
    <t>Workout #1</t>
  </si>
  <si>
    <t>#6</t>
  </si>
  <si>
    <t>Alternation | 1:30 on / 1:30 off</t>
  </si>
  <si>
    <t>#7</t>
  </si>
  <si>
    <t>Long Run | 90:00+</t>
  </si>
  <si>
    <t>Anaerobic Endurance</t>
  </si>
  <si>
    <t>2 sets of (400,600,400,200) | 1:30 between reps / 4' between sets</t>
  </si>
  <si>
    <t>5 sets of (300,200) | 100m jog rest in 40" / 5' between sets</t>
  </si>
  <si>
    <t>6x400, 2x200 | 200m jog before 400s, 400m jog before 200s</t>
  </si>
  <si>
    <t>Workout #5</t>
  </si>
  <si>
    <t>8x600 @ 75s with 200m walk + 4x100 crisp with 100m walk</t>
  </si>
  <si>
    <t>400,500,500,400 with 400m jog recovery</t>
  </si>
  <si>
    <t>7 sets of (400, 200) with 2:00 between sets and decreasing rest between reps</t>
  </si>
  <si>
    <t>6x200m @ 800m pace | 2:00 Rest after first 3, then start decreasing until you can't hold race pace</t>
  </si>
  <si>
    <t>#8</t>
  </si>
  <si>
    <t>Long Hills | Rep# varies on hill size/length</t>
  </si>
  <si>
    <t>#9</t>
  </si>
  <si>
    <t>4x800 first 400 @ 800pace, second 400 at 1500 pace | 5'+ rest</t>
  </si>
  <si>
    <t>#10</t>
  </si>
  <si>
    <t>4x400 all out full recovery | Cut reps short if wheels come off</t>
  </si>
  <si>
    <t>7xDAM</t>
  </si>
  <si>
    <t>#11</t>
  </si>
  <si>
    <t>240,220,200,180,160,140,120,100,80 | 3' rest between</t>
  </si>
  <si>
    <t>#12</t>
  </si>
  <si>
    <t>3x (150, 300, 150) | 7' rest with 400 jog</t>
  </si>
  <si>
    <t>#13</t>
  </si>
  <si>
    <t>3x1mile Progression | Full Recovery</t>
  </si>
  <si>
    <t>#14</t>
  </si>
  <si>
    <t>6x400 @ 66,65,64,63,62,61 | 90" rest between</t>
  </si>
  <si>
    <t>Pure Speed</t>
  </si>
  <si>
    <t>Workout #6</t>
  </si>
  <si>
    <t>Hill Sprints | &lt;100m Hill 10-30x</t>
  </si>
  <si>
    <t>Hill Sprints | Dam 6-12x</t>
  </si>
  <si>
    <t>Flat Sprints | 80m</t>
  </si>
  <si>
    <t>Flat Sprints | 150m</t>
  </si>
  <si>
    <t>30:00 Easy</t>
  </si>
  <si>
    <t>35:00 Easy</t>
  </si>
  <si>
    <t>40:00 Easy</t>
  </si>
  <si>
    <t>45:00 Easy</t>
  </si>
  <si>
    <t>50:00 Easy</t>
  </si>
  <si>
    <t>Aerobic Workout</t>
  </si>
  <si>
    <t>90:00 Long</t>
  </si>
  <si>
    <t>25:00 Tempo</t>
  </si>
  <si>
    <t>Repeat | 4-8x1000m</t>
  </si>
  <si>
    <t>Workout #8</t>
  </si>
  <si>
    <t>8x80m Flat</t>
  </si>
  <si>
    <t>100:00 Long</t>
  </si>
  <si>
    <t>20:00 Easy</t>
  </si>
  <si>
    <t>10xDAM</t>
  </si>
  <si>
    <t>WASHUNGA</t>
  </si>
  <si>
    <t>95:00 Long</t>
  </si>
  <si>
    <t>10x80m Flat</t>
  </si>
  <si>
    <t>5K Race</t>
  </si>
  <si>
    <t>105:00 Long</t>
  </si>
  <si>
    <t>30:00 Tempo</t>
  </si>
  <si>
    <t>Mileage</t>
  </si>
  <si>
    <t>Minutes</t>
  </si>
  <si>
    <t>Hours</t>
  </si>
  <si>
    <t>BILL SNYDER HIGHWAY 5K</t>
  </si>
  <si>
    <t>Cloudy, 70s, Light Wind</t>
  </si>
  <si>
    <t>Had a great birthday!</t>
  </si>
  <si>
    <t>Sunny, 69, Moderate Wind</t>
  </si>
  <si>
    <t>Sunny, 71, Moderate Wind</t>
  </si>
  <si>
    <t>Biked alongside Lucas for his run for about 40 minutes</t>
  </si>
  <si>
    <t>1) Slow Bike ~40min</t>
  </si>
  <si>
    <t>Timed the MD guys at practice</t>
  </si>
  <si>
    <t>%increase</t>
  </si>
  <si>
    <t>Cloudy, 70, No Wind</t>
  </si>
  <si>
    <t>Stood up to the team bullies today.</t>
  </si>
  <si>
    <t>Sunny, 67, Windy</t>
  </si>
  <si>
    <t>Couldn't sleep without letting Stanbrough know my thoughts. Emailed him at 4:30AM. Played some hackey sack and threw a lacrosse ball to myself as activity today.</t>
  </si>
  <si>
    <t>Sunny 81, Windy</t>
  </si>
  <si>
    <t>Sunny, 69, Windy</t>
  </si>
  <si>
    <t>Had some weird practice that I had to do today since I wasn't going to MIAA meet.</t>
  </si>
  <si>
    <t>Lower back was sore from yesterday.</t>
  </si>
  <si>
    <t>1) 1500 walk</t>
  </si>
  <si>
    <t>2) 2x15-lb med ball throw over back</t>
  </si>
  <si>
    <t>3) 100m hurdles</t>
  </si>
  <si>
    <t>4) 2xBroad jump on turf</t>
  </si>
  <si>
    <t>Partly Cloudy, 63, Light Wind</t>
  </si>
  <si>
    <t>Cloudy, 59, Light Wind</t>
  </si>
  <si>
    <t>Sunny, 61, High Wind</t>
  </si>
  <si>
    <t>Cloudy, 53, Moderate Wind</t>
  </si>
  <si>
    <t>Sunny, 70, No Wind</t>
  </si>
  <si>
    <t>Linear trail. Didn't feel as fresh as I'd hoped. Legs still not feeling that well.</t>
  </si>
  <si>
    <t>Partly Cloudy, 73, No Wind</t>
  </si>
  <si>
    <t>1) 35:00 Easy</t>
  </si>
  <si>
    <t>Jimmerson loop from home. At night. Legs are already sore.</t>
  </si>
  <si>
    <t>Night, 66, No Wind</t>
  </si>
  <si>
    <t>Overcast, 70, Light Wind</t>
  </si>
  <si>
    <t>Across the dam from home. Not bad but still sore.</t>
  </si>
  <si>
    <t>1) 40:00 Easy</t>
  </si>
  <si>
    <t>1) 90:00 Raquetball</t>
  </si>
  <si>
    <t xml:space="preserve">Played raquetball with an old guy for a while. Left my phone at life center so went on a run to go get it. </t>
  </si>
  <si>
    <t>Bill Snyder Highway 5K</t>
  </si>
  <si>
    <t>Overcast, 65, No Wind</t>
  </si>
  <si>
    <t>2) 5K @ 17:40</t>
  </si>
  <si>
    <t>1) Easy Miles</t>
  </si>
  <si>
    <t>Great morning in Manhattan. Won the 5K. Great encouragement from Pat Melgares who kinda paced me. Went to Hanover in the afternoon and ran there.</t>
  </si>
  <si>
    <t xml:space="preserve">Just got a quick Jimmerson loop in after work. Didn't have time for a full 45:00 run before bed since I had to get up early for the race. </t>
  </si>
  <si>
    <t>Partly Cloudy, 70, Light Wind</t>
  </si>
  <si>
    <t>Sunny, 79, Moderate Wind</t>
  </si>
  <si>
    <t>Partly Cloudy, 77, Light Wind</t>
  </si>
  <si>
    <t>Ran down to the riverwalk. Good run.</t>
  </si>
  <si>
    <t>Partly Cloudy, 76, Light Wind</t>
  </si>
  <si>
    <t>McDiffett loop. More of a recovery type run.</t>
  </si>
  <si>
    <t>Overcast, 73, Moderate Wind</t>
  </si>
  <si>
    <t>Covid vaccine from Monday had me seriously messed up.</t>
  </si>
  <si>
    <t>Sunny, 88, No Wind</t>
  </si>
  <si>
    <t>2) 10:00 Tempo</t>
  </si>
  <si>
    <t>Heat + Covid shot had me feeling rough. Wanted to get a cool down in but just had nothing left in the tank so went for a walk instead.</t>
  </si>
  <si>
    <t>3) Walk</t>
  </si>
  <si>
    <r>
      <rPr>
        <strike/>
        <sz val="11"/>
        <color theme="1"/>
        <rFont val="Calibri"/>
        <family val="2"/>
      </rPr>
      <t>20:00</t>
    </r>
    <r>
      <rPr>
        <sz val="11"/>
        <color theme="1"/>
        <rFont val="Calibri"/>
        <family val="2"/>
      </rPr>
      <t xml:space="preserve"> </t>
    </r>
    <r>
      <rPr>
        <sz val="11"/>
        <color rgb="FFFF0000"/>
        <rFont val="Calibri"/>
        <family val="2"/>
      </rPr>
      <t xml:space="preserve">10:00 </t>
    </r>
    <r>
      <rPr>
        <sz val="11"/>
        <color theme="1"/>
        <rFont val="Calibri"/>
        <family val="2"/>
      </rPr>
      <t>Tempo</t>
    </r>
  </si>
  <si>
    <t>Sunny 86, Light Wind</t>
  </si>
  <si>
    <t>Stuck in Wichita at State Track. Not happy about it since I could have had a chance to run if it wasn't for Alex wanting to go down 4 hours early and come back 2 hours late. And drive 55 on the way home.</t>
  </si>
  <si>
    <t>Cloudy, 58, Light Wind</t>
  </si>
  <si>
    <t>Got a run in in the morning when it was cool. 3A/4A state during the day. Back to Council Grove tonight.</t>
  </si>
  <si>
    <t>Watched 1A/2A track all day at home. Ran afterwards at ~7pm. Felt good, picked it up towards the end.</t>
  </si>
  <si>
    <t>Mental skills beforehand were good, I stayed out of the sun, warmed up good, and once again performed horribly.</t>
  </si>
  <si>
    <t>Cloudy, 59, No Wind</t>
  </si>
  <si>
    <t>Cloudy 61, No Wind</t>
  </si>
  <si>
    <t>Into town from home. Picked it up at the end.</t>
  </si>
  <si>
    <t>Across the dam from home. Not a bad day, feeling much better than the beginning of the month.</t>
  </si>
  <si>
    <t>Planned on doing my workout at the life center, but I didn't know that they close earlier now.</t>
  </si>
  <si>
    <t>At the life center. 4 miles at 6:15 pace since 6:00 pace didn't work out last week very well. Overall went pretty good.</t>
  </si>
  <si>
    <t>1) 10:00 Warm</t>
  </si>
  <si>
    <t>2) 25:00 Tempo</t>
  </si>
  <si>
    <t>3) 10:00 Cool</t>
  </si>
  <si>
    <t>Partly Cloudy, 68, No Wind</t>
  </si>
  <si>
    <t>Mostly Sunny, 76, No Wind</t>
  </si>
  <si>
    <t>Starting to get a little warmer. Went at about 10AM around town. Kinda looking for a nice runshunga route.</t>
  </si>
  <si>
    <t>Alternation</t>
  </si>
  <si>
    <t>At life center after work. 6x2:30 on/2:30 off at 5:30/7:30 pace. Felt good.</t>
  </si>
  <si>
    <t>3) 7:30 Cool</t>
  </si>
  <si>
    <t>2) 27:30 Alternation</t>
  </si>
  <si>
    <t>Outside: Sunny, 89, No Wind</t>
  </si>
  <si>
    <t>Sunny, 65, No Wind</t>
  </si>
  <si>
    <t>Went around town again, first early morning run of the summer. Started at 6:30. Found a good Runshunga route if they'll use it.</t>
  </si>
  <si>
    <t>Actual</t>
  </si>
  <si>
    <t>Planned</t>
  </si>
  <si>
    <t>50:00 Recovery</t>
  </si>
  <si>
    <t>Planned to go long but was just feeling rough so slowed it way down and cut it short.</t>
  </si>
  <si>
    <t>Overcast, 70, No Wind</t>
  </si>
  <si>
    <t>1) 50:00 Recovery</t>
  </si>
  <si>
    <t>Sunny, 80, Light Wind</t>
  </si>
  <si>
    <t>2) 5x80m Tailwind Sprints</t>
  </si>
  <si>
    <t>Running short on time this morning. Wasn't able to get a cool down in like I wanted. Planned on doing more than 5 sprints, but once I got going I realized 5 was plenty.</t>
  </si>
  <si>
    <t>5x80m Flat Sprints</t>
  </si>
  <si>
    <t>70:00 Easy</t>
  </si>
  <si>
    <t>Mostly Sunny, 86, Light Wind</t>
  </si>
  <si>
    <t>Just couldn't get it going today. Had a good evening of planning ahead though.</t>
  </si>
  <si>
    <t>5k Race</t>
  </si>
  <si>
    <t>Totals</t>
  </si>
  <si>
    <t>Sunny, 72, No Wind</t>
  </si>
  <si>
    <t>Started from home, went about an hour before meeting the HS team and doing a little with them before heading back home.</t>
  </si>
  <si>
    <t>1) 95:00 Easy</t>
  </si>
  <si>
    <t>1) Warm Up</t>
  </si>
  <si>
    <t>2) 2x2mi Tempo (8:00 Walk Rest)</t>
  </si>
  <si>
    <t>Sunny, 82, No Wind</t>
  </si>
  <si>
    <t>Sunny, 79, Light Wind</t>
  </si>
  <si>
    <t>Sunny, 75, Light Wind</t>
  </si>
  <si>
    <t>Double day. Really humid. Nothing special.</t>
  </si>
  <si>
    <t>Hot &amp; Humid. Workout started on the track, then to the roads. Not bad but would like to string a good 4-miler together instead of breaking it up or using the treadmill. We'll get there.</t>
  </si>
  <si>
    <t>Workout #2</t>
  </si>
  <si>
    <t>Sunny, 90, No Wind</t>
  </si>
  <si>
    <t>Sunny, 81, No Wind</t>
  </si>
  <si>
    <t>Out past REA and into town, up to dam and back home. Nice evening for a run.</t>
  </si>
  <si>
    <t>On the nature trail. Hot but not humid. Legs were a little dead but got through just fine.</t>
  </si>
  <si>
    <t>1) 70:00 Easy</t>
  </si>
  <si>
    <t>2) 8x80m Sprints</t>
  </si>
  <si>
    <t>Twilight, 80, No Wind</t>
  </si>
  <si>
    <t>Lots of mosquitos at the track. Outran them. Also met a cool old guy named George Shellenberger</t>
  </si>
  <si>
    <t>Sunny, 98, No Wind</t>
  </si>
  <si>
    <t>Went to the XC course and back. Got water halfway and it saved me. Great run.</t>
  </si>
  <si>
    <t>AM run with the high schoolers. Legs not feeling great though. Planned on PM repeat K's but just couldn’t get it going.</t>
  </si>
  <si>
    <t>AM run with the high schoolers. Legs not feeling great though. Planned on a PM double of 40:00 easy, but work got in the way.</t>
  </si>
  <si>
    <t>Runshunga</t>
  </si>
  <si>
    <t>2) 5K @ 17:23</t>
  </si>
  <si>
    <t>Partly Cloudy, 80, No Wind</t>
  </si>
  <si>
    <t>Partly Cloudy, 99, Light Wind</t>
  </si>
  <si>
    <t>Easy after work. Around Anneberg and a little on linear and back to the store. Good run but GPS was fuzzy in all those trees.</t>
  </si>
  <si>
    <t>Sprinkling, 68, Light Wind</t>
  </si>
  <si>
    <t>55:00 Easy</t>
  </si>
  <si>
    <t>Partly Cloudy, 78, No Wind</t>
  </si>
  <si>
    <t>1) 55:00 Easy</t>
  </si>
  <si>
    <t>AM Run started on my own and met up with the HS kids. Just barely raining, perfect for a run. PM Run was at twilight across the dam. Also good.</t>
  </si>
  <si>
    <t>Covid shot yesterday had me feeling rough. Slow easy stuff.</t>
  </si>
  <si>
    <t>1) 20:00 Easy</t>
  </si>
  <si>
    <t>Sunny, 77, Moderate Wind</t>
  </si>
  <si>
    <t>Hazy, 90, Moderate Wind</t>
  </si>
  <si>
    <t>Shakeout in the morning, longer in the evening. Nothing special, just getting over that covid shot…</t>
  </si>
  <si>
    <t>Really not feeling it today. Went and got a couple in though and actually felt refreshed by the end of the day.</t>
  </si>
  <si>
    <t>Overcast, 81, No Wind</t>
  </si>
  <si>
    <t>Thunderstorms so I went on the treadmill @ life center. Good run, needed a treadmill to get me going quick.</t>
  </si>
  <si>
    <t>Outside: Storms, 70s, High Wind</t>
  </si>
  <si>
    <t>Overcast, 72, No Wind</t>
  </si>
  <si>
    <t>Out across the city lake dam in the morning. Calm after the storms, felt good later in the run. Rounding it off to 60 with dad in the PM.</t>
  </si>
  <si>
    <t>1) 100:00 Long</t>
  </si>
  <si>
    <t>West side loop. Felt good after about the 40:00 mark. Finished well.</t>
  </si>
  <si>
    <t>Felt good from the beginning. Went from home out to old 4 and back.</t>
  </si>
  <si>
    <t>1) 90:00 Long</t>
  </si>
  <si>
    <t>2) Cool Down</t>
  </si>
  <si>
    <t>1) 40:00 Quick</t>
  </si>
  <si>
    <t>In Idaho Springs, just able to get away from Colton's group for a bit. Worked out well and finished feeling good at the altitude.</t>
  </si>
  <si>
    <t>2) 11 Riverwalk Hill Sprints</t>
  </si>
  <si>
    <t>4) 200 @ 25.2</t>
  </si>
  <si>
    <t>1) 28:00 Easy</t>
  </si>
  <si>
    <t>Good, hard hill sprints in the AM. Felt like I could do more but knew 11 was enough. Ran in MHK with Jim in the PM.</t>
  </si>
  <si>
    <t>Getting it in before leaving for Colorado to meet up with Colton's bachelor party.</t>
  </si>
  <si>
    <t>2) 15:00 Warm up</t>
  </si>
  <si>
    <t>3) 30:00 Tempo @ 6:00</t>
  </si>
  <si>
    <t>4) 15:00 Cool down</t>
  </si>
  <si>
    <t>Down into town and to the uphill both ways route.</t>
  </si>
  <si>
    <t>Tempo at the life center.</t>
  </si>
  <si>
    <t>Medium</t>
  </si>
  <si>
    <t>Didn't plan on going fast, but picked it up since I was feeling good and wanted to get 6 miles I before the fireworks show.</t>
  </si>
  <si>
    <t>Ran from Siebert to Flagler. Very hot. Was doing well all the way until the Flagler lake and then started feeling rough on the uphill into town. Finished okay though and jogged it home.</t>
  </si>
  <si>
    <t>Went a little later at night to get a little extra recovery time and stay out of the sun. Felt great.</t>
  </si>
  <si>
    <t>11xRiverwalk Hill</t>
  </si>
  <si>
    <r>
      <rPr>
        <strike/>
        <sz val="11"/>
        <color theme="1"/>
        <rFont val="Calibri"/>
        <family val="2"/>
      </rPr>
      <t>45:00</t>
    </r>
    <r>
      <rPr>
        <sz val="11"/>
        <color theme="1"/>
        <rFont val="Calibri"/>
        <family val="2"/>
      </rPr>
      <t xml:space="preserve"> </t>
    </r>
    <r>
      <rPr>
        <sz val="11"/>
        <color rgb="FFFF0000"/>
        <rFont val="Calibri"/>
        <family val="2"/>
      </rPr>
      <t xml:space="preserve">60:00 </t>
    </r>
    <r>
      <rPr>
        <sz val="11"/>
        <color theme="1"/>
        <rFont val="Calibri"/>
        <family val="2"/>
      </rPr>
      <t>Easy</t>
    </r>
  </si>
  <si>
    <t>40:00 Quick</t>
  </si>
  <si>
    <r>
      <rPr>
        <strike/>
        <sz val="11"/>
        <color theme="1"/>
        <rFont val="Calibri"/>
        <family val="2"/>
      </rPr>
      <t>45:00</t>
    </r>
    <r>
      <rPr>
        <sz val="11"/>
        <color theme="1"/>
        <rFont val="Calibri"/>
        <family val="2"/>
      </rPr>
      <t xml:space="preserve"> </t>
    </r>
    <r>
      <rPr>
        <sz val="11"/>
        <color rgb="FFFF0000"/>
        <rFont val="Calibri"/>
        <family val="2"/>
      </rPr>
      <t xml:space="preserve">65:00 </t>
    </r>
    <r>
      <rPr>
        <sz val="11"/>
        <color theme="1"/>
        <rFont val="Calibri"/>
        <family val="2"/>
      </rPr>
      <t>Easy</t>
    </r>
  </si>
  <si>
    <r>
      <t>6</t>
    </r>
    <r>
      <rPr>
        <sz val="11"/>
        <color rgb="FFFF0000"/>
        <rFont val="Calibri"/>
        <family val="2"/>
      </rPr>
      <t>5</t>
    </r>
    <r>
      <rPr>
        <sz val="11"/>
        <color theme="1"/>
        <rFont val="Calibri"/>
        <family val="2"/>
      </rPr>
      <t>:00 Easy</t>
    </r>
  </si>
  <si>
    <r>
      <rPr>
        <sz val="11"/>
        <color rgb="FFFF0000"/>
        <rFont val="Calibri"/>
        <family val="2"/>
      </rPr>
      <t>5</t>
    </r>
    <r>
      <rPr>
        <sz val="11"/>
        <color theme="1"/>
        <rFont val="Calibri"/>
        <family val="2"/>
      </rPr>
      <t>0:00 Easy</t>
    </r>
  </si>
  <si>
    <t>1) 37:00 Easy</t>
  </si>
  <si>
    <t>Tougher run in the morning. Still ended up in good time though. Very slow recovery in the evening.</t>
  </si>
  <si>
    <t>1) 65:00 Easy</t>
  </si>
  <si>
    <t>Very tough. Didn't feel good on the way out and had a headwind coming back. Last day in Flagler</t>
  </si>
  <si>
    <t>At the Sowards wedding. Rough from the first step, but felt a little better at the very end.</t>
  </si>
  <si>
    <t>Sunny, 64, No Wind</t>
  </si>
  <si>
    <t>Cloudy, 81, Light Wind</t>
  </si>
  <si>
    <t>Cloudy, 75, Light Wind</t>
  </si>
  <si>
    <t>Sunny, 84, No Wind</t>
  </si>
  <si>
    <t>Cloudy, 46, No Wind</t>
  </si>
  <si>
    <t>Sunset, 66, No Wind</t>
  </si>
  <si>
    <t>Sunset, 75, Light Wind</t>
  </si>
  <si>
    <t>Sunny, 68, No Wind</t>
  </si>
  <si>
    <t>Sunset, 79, Light Wind</t>
  </si>
  <si>
    <t>Sunny, 75, High Wind</t>
  </si>
  <si>
    <t>Partly Cloudy, 79, High Wind</t>
  </si>
  <si>
    <t>Morning before the Sowards wedding. Got into a good groove near the end.</t>
  </si>
  <si>
    <t>Sunny, 68, Light Wind</t>
  </si>
  <si>
    <t>1) 61:00 Easy</t>
  </si>
  <si>
    <t>At Sand Plum on the way back from Wyoming. Good run, but probably should've used my Reebok shoes instead of the Invincibles.</t>
  </si>
  <si>
    <t>Sunny, 77, Light Wind</t>
  </si>
  <si>
    <t>At life center. Could NOT get in a groove to save my life. This felt like forever.</t>
  </si>
  <si>
    <t>9/6 &amp; 11</t>
  </si>
  <si>
    <t>Mon&amp;Sat</t>
  </si>
  <si>
    <t>Felt pretty good once I got going.</t>
  </si>
  <si>
    <t>Sunny, 81, Moderate Wind</t>
  </si>
  <si>
    <t>Aerobic Base</t>
  </si>
  <si>
    <t>Acidosis Tolerance Block</t>
  </si>
  <si>
    <t>Interval Training Block</t>
  </si>
  <si>
    <t>Building Mileage</t>
  </si>
  <si>
    <t>High Aerobic Development</t>
  </si>
  <si>
    <t>Block 0: Recovery</t>
  </si>
  <si>
    <t>Block I: Base Build</t>
  </si>
  <si>
    <t>Phase II: Base Maintain</t>
  </si>
  <si>
    <t>Block III: High Aerobic Develop</t>
  </si>
  <si>
    <t>Block IV: Interval Training</t>
  </si>
  <si>
    <t>Half Marathon Race</t>
  </si>
  <si>
    <t>Aerobic</t>
  </si>
  <si>
    <t>Block V: Acidosis</t>
  </si>
  <si>
    <t>Acidosis</t>
  </si>
  <si>
    <t>1) 68:00 Easy</t>
  </si>
  <si>
    <t>Got into a groove on the nature trail. Solid run.</t>
  </si>
  <si>
    <t>Partly Cloudy, 90, Moderate Wind</t>
  </si>
  <si>
    <t>Overcast, 68, Moderate Wind</t>
  </si>
  <si>
    <t>Got out for a good one this morning. Rained on me a little at the end. Right calf/hamstring area was bothering me later in the day.</t>
  </si>
  <si>
    <r>
      <rPr>
        <sz val="11"/>
        <color rgb="FFFF0000"/>
        <rFont val="Calibri"/>
        <family val="2"/>
      </rPr>
      <t>7</t>
    </r>
    <r>
      <rPr>
        <sz val="11"/>
        <rFont val="Calibri"/>
        <family val="2"/>
      </rPr>
      <t>0:00 Easy</t>
    </r>
  </si>
  <si>
    <t>65:00 Easy</t>
  </si>
  <si>
    <t>Got a good night's sleep and right leg was feeling much better. Felt it a little early in the run and a little after, but hopefully nothing serious.</t>
  </si>
  <si>
    <t>Sunset, 78, No Wind</t>
  </si>
  <si>
    <t>1) 67:00 Easy</t>
  </si>
  <si>
    <t>1) 46:00 Easy</t>
  </si>
  <si>
    <t>s</t>
  </si>
  <si>
    <t>Almost didn't run today, but got out and it went pretty well. Not noticing that hamstring hardly at all anymore</t>
  </si>
  <si>
    <t xml:space="preserve">Overcast, </t>
  </si>
  <si>
    <t>With Brett &amp; a couple of his Washburn teammates. Great morning for a run. Felt like I needed a little more so went out in the evening for another easy 3. Weather was drop dead georgous.</t>
  </si>
  <si>
    <t>1) 26:00 Easy</t>
  </si>
  <si>
    <t>1) 85:00 Long</t>
  </si>
  <si>
    <t>80:00</t>
  </si>
  <si>
    <t>1) warm up</t>
  </si>
  <si>
    <t>2) 30:00 Tempo</t>
  </si>
  <si>
    <t xml:space="preserve">3) Cool down </t>
  </si>
  <si>
    <t xml:space="preserve">4) Add on with Jolly Rodgers </t>
  </si>
  <si>
    <t>arms</t>
  </si>
  <si>
    <t>1)  63:00 Easy</t>
  </si>
  <si>
    <t>Some easy hills in CG to round out the week.</t>
  </si>
  <si>
    <t>Hopped on the treadmill at the Life Center and listened to podcasts for an hour.</t>
  </si>
  <si>
    <t>2) 10x400 @ 95 with ~1min rest</t>
  </si>
  <si>
    <t>3) 15:00 Easy</t>
  </si>
  <si>
    <t>Hopped in with the HS kids partway. Jolly Rodgers wanted to do some 400s at 5k pace so we did 10 of those and Picol joined too.</t>
  </si>
  <si>
    <t>Picked out Canning Creek as my tempo spot. Great choice. Workout went well and I got it done right on pace.</t>
  </si>
  <si>
    <t>East through gulleywash alley.</t>
  </si>
  <si>
    <t>Ran into George Shellenberger at the track again. Cut things just a tad short to talk to him.</t>
  </si>
  <si>
    <t>1) 1:48 Long</t>
  </si>
  <si>
    <t>FourMile route. Got in a groove once things flattened out and felt good.</t>
  </si>
  <si>
    <t>Goals</t>
  </si>
  <si>
    <t>Started off pretty rough again, but after about 40:00 it started to feel better.</t>
  </si>
  <si>
    <t>Felt reallyy bad. Had to stop a couple times in mile 4 and decided to just flip it and not do the 15-miler.</t>
  </si>
  <si>
    <t>Overcast, 68, Light Wind</t>
  </si>
  <si>
    <t>1) 62:30 Easy</t>
  </si>
  <si>
    <t>Make it Count 5K</t>
  </si>
  <si>
    <t>Mostly Cloudy, 65, No Wind</t>
  </si>
  <si>
    <t>Mostly Sunny, 78, Light Wind</t>
  </si>
  <si>
    <t>1) Warm up, Strides</t>
  </si>
  <si>
    <t>2) 5000m @ 16:41</t>
  </si>
  <si>
    <t>First couple with campers, then did 4 with Sharon Ceja, then the final 2 on my own. Felt pretty good!</t>
  </si>
  <si>
    <t>1) 62:00 Easy</t>
  </si>
  <si>
    <t>Pretty rough in the middle portion, but started and finished pretty well. Starting to get a little short on sleep.</t>
  </si>
  <si>
    <t>1) Alpha Wolf</t>
  </si>
  <si>
    <t>Plenty of trails early in the AM run. Campers seemed to enjoy them. Last few miles were solo and felt good.</t>
  </si>
  <si>
    <t xml:space="preserve">1) Warm up </t>
  </si>
  <si>
    <t>2) 10x200m Hill Sprint</t>
  </si>
  <si>
    <t>Incline wasn't too bad, just a little uphill on the 200s. Got 10 of em in with the campers. Easy miles in the evening, some with and some solo.</t>
  </si>
  <si>
    <t>1) 63:00 Easy</t>
  </si>
  <si>
    <t>1) 23:00 Easy</t>
  </si>
  <si>
    <t>A quicker turnaround than ideal for that 8-miler, but I got through it. The PM double was unexpected, but not unwanted.</t>
  </si>
  <si>
    <t>25:00 Easy</t>
  </si>
  <si>
    <t>10x200 Hill Sprint</t>
  </si>
  <si>
    <t>1 mile Tag</t>
  </si>
  <si>
    <t>GARDNER</t>
  </si>
  <si>
    <t>1) Easy with CCHS</t>
  </si>
  <si>
    <t>2) Easy with CGHS</t>
  </si>
  <si>
    <t>1)61:00 Easy</t>
  </si>
  <si>
    <t>1) 64:00 Easy</t>
  </si>
  <si>
    <t>Brew 2 Shoe</t>
  </si>
  <si>
    <t>Felt good. Watch died but I got the job done.</t>
  </si>
  <si>
    <t>Great loop up on old 4. Came back and cooled down with the CG kids for their last summer run.</t>
  </si>
  <si>
    <t>Met a couple CCHS kids for the first time. Got back in time to get a couple in with CG. Overall a very slow day so good for recovery.</t>
  </si>
  <si>
    <t xml:space="preserve">Felt good. Reverse split it and finished well. Good bounce back from yesterday. </t>
  </si>
  <si>
    <r>
      <rPr>
        <strike/>
        <sz val="11"/>
        <color theme="1"/>
        <rFont val="Calibri"/>
        <family val="2"/>
      </rPr>
      <t>8</t>
    </r>
    <r>
      <rPr>
        <strike/>
        <sz val="11"/>
        <color rgb="FFFF0000"/>
        <rFont val="Calibri"/>
        <family val="2"/>
      </rPr>
      <t>4</t>
    </r>
    <r>
      <rPr>
        <sz val="11"/>
        <color theme="1"/>
        <rFont val="Calibri"/>
        <family val="2"/>
      </rPr>
      <t>k Race</t>
    </r>
  </si>
  <si>
    <t>94:00 Recovery</t>
  </si>
  <si>
    <t>64:00 Easy</t>
  </si>
  <si>
    <t>42:00 Easy</t>
  </si>
  <si>
    <t>43:00 Easy</t>
  </si>
  <si>
    <t>85:00 Long</t>
  </si>
  <si>
    <t>25:00 Alternation</t>
  </si>
  <si>
    <t>4K Race</t>
  </si>
  <si>
    <t>Didn't have it today. Got the mileage in but the race was just okay.</t>
  </si>
  <si>
    <t>2) 4000m Race</t>
  </si>
  <si>
    <t>Felt pretty rough. Warm and humid out and still reeling from the race yesterday.</t>
  </si>
  <si>
    <t>1) 43:00 Easy</t>
  </si>
  <si>
    <t>Went with Jolly Rodgers and Kodi. Rodgers is coming along nicely, getting in better shape. Excited to see how he does.</t>
  </si>
  <si>
    <t>1) 2xQuaker Core</t>
  </si>
  <si>
    <t>Easy in the AM with Jolly Rodgers. PM at life center, 2min on / 2 min off at 5:30/7:00 pace. 5 sets of that and then 1 set of 2:30 at 5:00 pace. Felt pretty good. Tried out the Novablast shoes for the first time today and thought they worked well.</t>
  </si>
  <si>
    <t>2) 25:00 Alternation</t>
  </si>
  <si>
    <t>Originally didn't plan on going 12, but felt good at 5 and kept going out. Kelso Rd and City Lake Rd kinda got me at the end, but my splits were fine.</t>
  </si>
  <si>
    <t>Overcast, 81, Light Wind</t>
  </si>
  <si>
    <t>Mostly Cloudy, 77, No Wind</t>
  </si>
  <si>
    <t>Partly Cloudy, 90, No Wind</t>
  </si>
  <si>
    <t>Partly Cloudy, 60, No Wind</t>
  </si>
  <si>
    <t>Hazy, 72, Light Wind</t>
  </si>
  <si>
    <t>Partly Cloudy, 77, No Wind</t>
  </si>
  <si>
    <t>Recovery Phase</t>
  </si>
  <si>
    <t>2021 Goal</t>
  </si>
  <si>
    <t>80:08</t>
  </si>
  <si>
    <t>12xRiverwalk</t>
  </si>
  <si>
    <t>AM with Kodi and Jolly Rodgers. 12 hill sprints on the riverwalk. Felt good. Gotta focus on intensity though for these.</t>
  </si>
  <si>
    <t>2) 12xRiverwalk</t>
  </si>
  <si>
    <t>AM with Jolly Rodgers. Expected to do a PM easy run but Megan was home so it didn’t end up happening.</t>
  </si>
  <si>
    <t>1) 49:00 Easy</t>
  </si>
  <si>
    <t>Felt really good after the first couple miles, so I decided to keep pushing it and ended up with my best long run ever!</t>
  </si>
  <si>
    <t>6xDAM</t>
  </si>
  <si>
    <t>24:00 Easy</t>
  </si>
  <si>
    <t>CCHS Practice</t>
  </si>
  <si>
    <t>38:00 Easy</t>
  </si>
  <si>
    <t>68:00 Easy</t>
  </si>
  <si>
    <t>5x1000m</t>
  </si>
  <si>
    <t>2 Mile Race</t>
  </si>
  <si>
    <t>1) Easy with Garrison</t>
  </si>
  <si>
    <t>BURDICK &amp; MARYSVILLE</t>
  </si>
  <si>
    <t>HAYS</t>
  </si>
  <si>
    <t>5x150</t>
  </si>
  <si>
    <t>VO2 Intervals</t>
  </si>
  <si>
    <t>1) Chase County XC</t>
  </si>
  <si>
    <t>4) 5x150 @ 20.3, 19.8, 19.8, 20.0, 20.0</t>
  </si>
  <si>
    <t>Road K in Emporia. Legs are pretty close to 100%.</t>
  </si>
  <si>
    <t>Ran with Cooper Schroer, still a pretty slow 6.5. 150s were pretty crisp. Performance didn't drop off all that much from 1-5.</t>
  </si>
  <si>
    <t>Legs aren't 100%. A little worn down but not terrible.</t>
  </si>
  <si>
    <t>Nice and slow. Pretty sore from yesterday's workout, so no long run this weekend.</t>
  </si>
  <si>
    <t>Didn't feel 100%, but got more confident as each repeat went along. Definitely will feel this one tomorrow.</t>
  </si>
  <si>
    <t>2) 5x1000 @ 3:16, 3:13, 3:12, 3:12, 3:03 (Equal Rest)</t>
  </si>
  <si>
    <t>1) 39:00 Easy</t>
  </si>
  <si>
    <t>AM in Cottonwood, PM at Melvern with Henry &amp; Andrew.</t>
  </si>
  <si>
    <t>AM in Cottonwood, PM at the dam. Was really starting to shake after #4, so the last two were all guts. Great workout.</t>
  </si>
  <si>
    <t>2) 6xDAM</t>
  </si>
  <si>
    <t>Easy in Cottonwood after practice.</t>
  </si>
  <si>
    <t>Trashed after the dam. Went really easy. PM with CCHS.</t>
  </si>
  <si>
    <t>Feeling a little better, but still pretty dead-legged. Got a few hills in the route too.</t>
  </si>
  <si>
    <t>1) 38:00 Easy</t>
  </si>
  <si>
    <t>Treadmill at life center. Just getting some miles in and priming for the long run tomorrow.</t>
  </si>
  <si>
    <t>1) 105:00 Long</t>
  </si>
  <si>
    <t>Not as crazy as last week, but still a great long run. Went the East Side route in CGrove.</t>
  </si>
  <si>
    <t>1) 56:00 Easy</t>
  </si>
  <si>
    <t>2) 8x80m</t>
  </si>
  <si>
    <t xml:space="preserve">Midmorning speed session. Felt crisp on first 4 but the last 4 not so much. </t>
  </si>
  <si>
    <t>Nice easy work. Felt good.</t>
  </si>
  <si>
    <t>Was ready to roll with Henry at the Fairgrounds. Great workout averaging 5:50</t>
  </si>
  <si>
    <t>Good recovery day following the tempo. Legs feeling a little worn but not bad.</t>
  </si>
  <si>
    <t>Evening run since I didn't get out early enough. A couple bugs but overall not bad.</t>
  </si>
  <si>
    <t>56:00 Easy</t>
  </si>
  <si>
    <t>Pushup 113</t>
  </si>
  <si>
    <t>Pushup 111</t>
  </si>
  <si>
    <t>Felt rough early on, but fought through it and ended up finishing well. Glad I stuck it out.</t>
  </si>
  <si>
    <t>Scouting a XC course at Tallgrass. Very humid.</t>
  </si>
  <si>
    <t>Got out after the K-State game. Great afternoon for a run. Kept it fairly even paced compared to recent long runs. Was definitely running out of gas towards the end.</t>
  </si>
  <si>
    <t>1) 1:41:00 Long</t>
  </si>
  <si>
    <t>Nice and easy in CG. Went to the Corps of Engineers trails for a couple loops.</t>
  </si>
  <si>
    <t>Burdick 2 Mile</t>
  </si>
  <si>
    <t>2) 2 Mile @ 10:13</t>
  </si>
  <si>
    <t>3) Easy with CGXC</t>
  </si>
  <si>
    <t>Great morning for a race. Went out into the wind and from about .4-.8 was a little rough. Got through it and reverse-split it. 5:15-4:58</t>
  </si>
  <si>
    <t>Nice morning run.</t>
  </si>
  <si>
    <t>Didn't end up doing a workout like I had planned. Just wasn't feeling all that great. Took the XC practice a little quicker to get 4 miles in at my pace.</t>
  </si>
  <si>
    <t>Legs still feeling a little sluggish. Just got out and ran this time.</t>
  </si>
  <si>
    <t>Race</t>
  </si>
  <si>
    <t>Rhythm 200s (12-20 reps)</t>
  </si>
  <si>
    <t>Rhythm 400s (12-16 reps) @ 5K Pace</t>
  </si>
  <si>
    <t>3x(3x500 @ 2Mi Pace) 200 jog rest, 5:00 between sets</t>
  </si>
  <si>
    <t>Rhythm 200s (10 reps) + 3xMile @ 10k Pace</t>
  </si>
  <si>
    <t>2 x (500m @ goal, 100jog, 200m all out) + 4 x 600m @ 10k pace with 200jog rest</t>
  </si>
  <si>
    <t>Sharpening</t>
  </si>
  <si>
    <t>3 x (400m, 300m, 200m) + 400 all out (75s between reps, 8:00 between sets)</t>
  </si>
  <si>
    <t>3x(300, 200, 100) + 200</t>
  </si>
  <si>
    <t>2x(400,500,500,400) with 400m jog recovery</t>
  </si>
  <si>
    <t>8x400, 2x200 | 200m jog before 400s, 400m jog before 200s</t>
  </si>
  <si>
    <t>Pony Express Half</t>
  </si>
  <si>
    <t>Ran around 11am, was sore from hills yesterday</t>
  </si>
  <si>
    <t>1) Easy</t>
  </si>
  <si>
    <t>2) 0.3 warm, 5x200m Hill, 0.3 cool</t>
  </si>
  <si>
    <t>3) Easy</t>
  </si>
  <si>
    <t>Felt horrendous on the warm up for my threshold workout at 2pm, so cut it off and did hills with CCXC at tallgrass. At night I ran with Henry and Mason for a while easy.</t>
  </si>
  <si>
    <t>1) Easy @ CCXC</t>
  </si>
  <si>
    <t>Long run day for Chase County. Ran the loop backwards to catch all the kids + get to go at my pace.</t>
  </si>
  <si>
    <t>Quick half hour late at night. Just to get a little something in after a long day of sitting.</t>
  </si>
  <si>
    <t>2) Pony Express Half @ 1:18:49</t>
  </si>
  <si>
    <t>Fantastic race. Felt good, went right on pace, and the course was beautiful. Beat Brett's course record! Will do this one again!</t>
  </si>
  <si>
    <t>1) Easy @ Tallgrass</t>
  </si>
  <si>
    <t>2) Chase County XC</t>
  </si>
  <si>
    <t>Tried not to do too much with the half tomorrow, but ended up getting quite a few miles in.</t>
  </si>
  <si>
    <t>Protein</t>
  </si>
  <si>
    <t>15:00 Easy</t>
  </si>
  <si>
    <t>5x200 Hill</t>
  </si>
  <si>
    <t>Develop a fall middle distance plan</t>
  </si>
  <si>
    <t>Run under the Emporia State 800m school record</t>
  </si>
  <si>
    <t>16x400</t>
  </si>
  <si>
    <t>49:00 Easy</t>
  </si>
  <si>
    <t>1) 90:00 Long Run</t>
  </si>
  <si>
    <t>Pushup 120</t>
  </si>
  <si>
    <t>1) Chase Co XC</t>
  </si>
  <si>
    <t>Breakdown</t>
  </si>
  <si>
    <t>4) 10:00 Cool down</t>
  </si>
  <si>
    <t>3) Splits: 96.3, 96.7, 97.1, 94.1, 94.4, 93.5, 92.5, 93.9, 93.9</t>
  </si>
  <si>
    <t>2) 16x400 @ 77, 2:00 Rest</t>
  </si>
  <si>
    <t>At Tallgrass with Henry. Pretty tough for 8:00 pace, but ended up being a good run. Went on top of the visitor center afterwards… Not as cool as expected.</t>
  </si>
  <si>
    <t>After KSU game. Took a bit to get out the door but was fine once I got going.</t>
  </si>
  <si>
    <t>Nice rhythm 400s mid-morning. Class was cancelled so it worked out so Henry could do some with me. Cut rest down a little on the last couple. PM running around at the Orchard for the meet.</t>
  </si>
  <si>
    <t>With Henry, Jenna, Justyn. Nice and hilly. Not as fast as some of my other long runs but still hit my 90:00 with good effort.</t>
  </si>
  <si>
    <t>New loop past the zoo and out on gravel to Prairie St. A little longer day than I was expecting with the added mileage from CCXC.</t>
  </si>
  <si>
    <t>Another great mid-morning workout. Started a little sluggish but worked into it. Hoping to not have this dead-leg feeling as much when mileage drops later on.</t>
  </si>
  <si>
    <t>2) 60:00 Easy</t>
  </si>
  <si>
    <t>1) 4x8 Squat @ 135</t>
  </si>
  <si>
    <t>1) Rim Rocking</t>
  </si>
  <si>
    <t>Rim Rockin</t>
  </si>
  <si>
    <t>10x1000</t>
  </si>
  <si>
    <t>At night around campus. Felt okay.</t>
  </si>
  <si>
    <t>2) 10x1000 @ 3:15; 3:20 Rest</t>
  </si>
  <si>
    <t>VO2 Repeats</t>
  </si>
  <si>
    <t>Running all over the place at Rim Rock. It was a blast.</t>
  </si>
  <si>
    <t>Felt okay at the start, but really started feeling good around #4. Kept it rolling and did an extra 2 to round it out to 10 total. Went to the ESU invite in the afternoon.</t>
  </si>
  <si>
    <t>Easy work in the morning before class. Coached at Marion in the afternoon.</t>
  </si>
  <si>
    <t>Nice and easy. Nothing special.</t>
  </si>
  <si>
    <t>8x100</t>
  </si>
  <si>
    <t>CCHS Meet</t>
  </si>
  <si>
    <t>ESU Meet</t>
  </si>
  <si>
    <t>At the Chase County track. Felt good, had music. I don't think the power is there right now, but it'll get there when I have a little more muscle on me. The longer run with the HS boys afterwards went along well as a nice cool down/mileage bonus.</t>
  </si>
  <si>
    <t>2) 8x100</t>
  </si>
  <si>
    <t>4) Chase County XC</t>
  </si>
  <si>
    <t>800m Race</t>
  </si>
  <si>
    <t>8000m Race</t>
  </si>
  <si>
    <t>Workout #3</t>
  </si>
  <si>
    <t>Workout #7</t>
  </si>
  <si>
    <t>Workout #9</t>
  </si>
  <si>
    <t>Didn't really want to go long, but knew I needed to. Went to Camp Alexander to get it done on gravel.</t>
  </si>
  <si>
    <t>1) CCXC Practice</t>
  </si>
  <si>
    <t>Vax</t>
  </si>
  <si>
    <t>1) CGXC Meet</t>
  </si>
  <si>
    <t>1) Easy Run</t>
  </si>
  <si>
    <t>1) Warm</t>
  </si>
  <si>
    <t>2) 800m @ 2:02.4</t>
  </si>
  <si>
    <t>3) Cool</t>
  </si>
  <si>
    <t>Time Trial</t>
  </si>
  <si>
    <t xml:space="preserve">2) CCXC Practice </t>
  </si>
  <si>
    <t>2) 2x(400, 600, 400, 200)</t>
  </si>
  <si>
    <t>4) Cool</t>
  </si>
  <si>
    <t>3) Splits (70, 1:47, 69, 30; 68, 1:44, 66, 28)</t>
  </si>
  <si>
    <t>2) 33:00 Easy</t>
  </si>
  <si>
    <t>800m Time Trial</t>
  </si>
  <si>
    <t xml:space="preserve">West Side Loop in CG. Felt pretty good. Bruise on the left foot from the previous long run is almost gone. </t>
  </si>
  <si>
    <t>Hill Repeats</t>
  </si>
  <si>
    <t>1) 90:00 Bike (11mi)</t>
  </si>
  <si>
    <t>10x200</t>
  </si>
  <si>
    <t>3) Warm</t>
  </si>
  <si>
    <t>4)10x200 @ 30</t>
  </si>
  <si>
    <t>5) Cool</t>
  </si>
  <si>
    <t>1) Shakeloose</t>
  </si>
  <si>
    <t>3) 8000m @ 26:14</t>
  </si>
  <si>
    <t>2) Warm</t>
  </si>
  <si>
    <r>
      <t xml:space="preserve">Felt good. Lost a lot of ground from mile .5 to mile 2, then picked up </t>
    </r>
    <r>
      <rPr>
        <i/>
        <sz val="11"/>
        <color theme="1"/>
        <rFont val="Calibri"/>
        <family val="2"/>
      </rPr>
      <t xml:space="preserve">lots </t>
    </r>
    <r>
      <rPr>
        <sz val="11"/>
        <color theme="1"/>
        <rFont val="Calibri"/>
        <family val="2"/>
      </rPr>
      <t>of ground the rest of the way. Passed several ESU guys, and probably should have got 1 more. Wasn't able to dig into the well, should've had a better kick but it wasn't there mentally. Gotta work on that</t>
    </r>
  </si>
  <si>
    <t>1) 41:00 Easy</t>
  </si>
  <si>
    <t>1) CCXC Meet</t>
  </si>
  <si>
    <t>A little upset after failing an exam. Faster paced because of that, and it felt good. Was a little warm, but I stayed cool in the shade on the nature trail in CG.</t>
  </si>
  <si>
    <t>Normal hour long run through Emporia.</t>
  </si>
  <si>
    <t>Absolute disaster of a day. Band day at the track so I warmed up and wasn't able to workout during the day. Went late at night and got most of it in though. Satisfied with how it ended up given the circumstances.</t>
  </si>
  <si>
    <t>Normal hour long run through Emporia. Long run for CCHS Practice, so I hopped on the bike to preserve my legs.</t>
  </si>
  <si>
    <t>2) 6x200 Hill Sprint</t>
  </si>
  <si>
    <t>At tallgrass with CCXC. Not enough easy days lately, and it's catching up to me. Rest of the week is gonna have to be lighter.</t>
  </si>
  <si>
    <t xml:space="preserve">Foot has a bit of a bruise from the rocky gravel yesterday. Waited till later to get my run in, Henry tagged along. </t>
  </si>
  <si>
    <t>Extremely pleased with the workout today. Another solid one in the books.</t>
  </si>
  <si>
    <t>Tallgrass before practice. Checking out the Crusher trail.</t>
  </si>
  <si>
    <t>Felt good. Even-paced most of the way. Wasn't super acidic-feeling at the end, so once I start training that system I think I'll see a lot of improvement. The base is there!</t>
  </si>
  <si>
    <t>41:00 Easy</t>
  </si>
  <si>
    <t>Fort Hays Meet</t>
  </si>
  <si>
    <t>Went with Alex before the rain set in. Got a couple miles in on my own too.</t>
  </si>
  <si>
    <t>1) 81:00 Long</t>
  </si>
  <si>
    <t>2) CCHS Practice (Walking the course)</t>
  </si>
  <si>
    <t>Ran Tallgrass big loop + some extra. Practice did not go well. Course is not ready for kids to run on it and they ran on it… on a day that was supposed to be a hard workout.</t>
  </si>
  <si>
    <t>81:00 Long</t>
  </si>
  <si>
    <t>61:00 Easy</t>
  </si>
  <si>
    <t>1) 8x600 @ 1:50 | 200 jog rest</t>
  </si>
  <si>
    <t>1) CCHS Practice</t>
  </si>
  <si>
    <t>Wasn't feeling great for the workout today, but got it done in good fashion. Been hitting times on the workouts really well for quite a while now. Almost ready to bump up the intensity. Added a couple strides at practice to stay loose.</t>
  </si>
  <si>
    <t>Nothing special, just getting the recovery in. Tried a road I hadn't been on before and it was kinda muddy and low quality. Will not be going back.</t>
  </si>
  <si>
    <t>#x200m @ 800m pace | 2:00 Rest after first 3, then start decreasing until you can't hold race pace</t>
  </si>
  <si>
    <t>FHL Meet</t>
  </si>
  <si>
    <t>2) FHL Meet</t>
  </si>
  <si>
    <t>All my miles today were at the Orchard. Got a few in before the meet and a few in during. Sprinting all over the course felt pretty good so I was happy with that, and probably got an ok workout out of it too.</t>
  </si>
  <si>
    <t>At Tallgrass. Ran the course plus some spots I hadn't been to before</t>
  </si>
  <si>
    <t>2) 400,500,500,400 (Rest: 400, 500, 500 jog)</t>
  </si>
  <si>
    <t>5) Splits: 67, 86, 80, 61</t>
  </si>
  <si>
    <t>Easy stuff in the morning since the band was on the track. Afternoon session with Dad went well. First two weren't perfect, but the last two were.</t>
  </si>
  <si>
    <t>In Emporia with Lucas. Went a couple miles before and after alone, and did ~8 together. Nice to get an easier long run in, but next week's LR will be faster again.</t>
  </si>
  <si>
    <t>4) 3xMile Cutdowns @ (85,80,75,70)</t>
  </si>
  <si>
    <t>Easy at Tallgrass for practice. Ankle buster though. Evening workout at the track. Hit splits better than expected!</t>
  </si>
  <si>
    <t>1) 44:00 Easy</t>
  </si>
  <si>
    <t>2) CCXC Practice</t>
  </si>
  <si>
    <t>Bottomland trails at Tallgrass. Didn't feel great but got the job done. Practice after.</t>
  </si>
  <si>
    <t>With Henry around Emporia. Legs were tired.</t>
  </si>
  <si>
    <t>4) 7x80m Accel, 1x100m @ 12.3</t>
  </si>
  <si>
    <t>Got a little speed work in at the track. Mileage this week has been a little hard to find, so it was nice to do an extended cool down with Henry.</t>
  </si>
  <si>
    <t>Gravel loop in Cottonwood Falls. Not in a great mood after spending all day on the XC course and having a bad practice. Felt pretty good towards the end.</t>
  </si>
  <si>
    <t>1) Chase County 2A Regional</t>
  </si>
  <si>
    <t>8x80</t>
  </si>
  <si>
    <t>Wasn't feeling great in the PM but still got it in. Can't believe I was able to get 60mi in this week with everything going on.</t>
  </si>
  <si>
    <t>With Henry for the first 12 of his 17 miler. Couldn't have done it without him, I was really flat today and not feeling great. Bad sleep last night didn't help.</t>
  </si>
  <si>
    <t>Chase County loop with the HS boys for practice. Easy, fun, and lively run.</t>
  </si>
  <si>
    <t>2) 23:00 Easy</t>
  </si>
  <si>
    <t>Planned on doing a workout after practice, but had a nasty ankle roll during one of CCXC's 600m reps. Nothing torn, thankfully, but took the rest of the day easy.</t>
  </si>
  <si>
    <t>2) 6x(400, 200) | 1:00 Between Reps, 3:00 Between Sets</t>
  </si>
  <si>
    <t>3) Splits: (64, 30)(64, 30)(64, 31)(63, 31)(66,30)(67, 32)</t>
  </si>
  <si>
    <t>Acid Tolerance</t>
  </si>
  <si>
    <t>Ankle is sore but not out of commission. Ran the workout in the rain at Chase County before practice (which was cancelled). Things got pretty tough late, but I gutted it out like I always do.</t>
  </si>
  <si>
    <t xml:space="preserve">CCHS Practice </t>
  </si>
  <si>
    <t>Allen to Admire on nature trail. Felt good from the start. Today was a great day.</t>
  </si>
  <si>
    <t>1) 60:00 Treadmill</t>
  </si>
  <si>
    <t>3) CCXC Practice</t>
  </si>
  <si>
    <t>Inside since it was 40, windy, and raining. Practice was nicer so we did a couple miles and then played dodgeball.</t>
  </si>
  <si>
    <t>1) 42:00 Easy</t>
  </si>
  <si>
    <t>1) CCXC Practice - State Meet Prep</t>
  </si>
  <si>
    <t>Quick &amp; Easy before we left for Hays, then did 4 at Sand Plum with the team.</t>
  </si>
  <si>
    <t>2) 2A State XC</t>
  </si>
  <si>
    <t>Went early in Hays with Coach Escobar before we left for the course. State was really fun.</t>
  </si>
  <si>
    <t>23:00 Easy</t>
  </si>
  <si>
    <t>2) 4x8 Bench @ 100</t>
  </si>
  <si>
    <t>3) 3x10 Skull Crusher @ 20 | ABCs &amp; Circles</t>
  </si>
  <si>
    <t>4) Stretching &amp; Rolling</t>
  </si>
  <si>
    <t>Feeling a little beat up. Hamstrings are a little touchy and a little tight all over. Definitely needed an easy day. Excited to start lifting again.</t>
  </si>
  <si>
    <t>MASON's CLUB 5K</t>
  </si>
  <si>
    <t>200 200, 300, 400, 500, 600, 200, 200, 100 (Rest: 2min, 3, 4, 5, 6, 2, 2, 1)</t>
  </si>
  <si>
    <t>2) DEATH</t>
  </si>
  <si>
    <t>5) Cool down, stretching, rolling</t>
  </si>
  <si>
    <t>3) 2,2,3,4,5,6,2,2,1 with 2,3,4,5,6,2,2,1min rest</t>
  </si>
  <si>
    <t>4) Splits: 29,30,46,60,78,98,29,30,14</t>
  </si>
  <si>
    <t>Brutal workout on the Emporia MS track. Wasn't feeling great but attacked it anyway. Still haven't ever been able to hit the splits on this one. Maybe someday.</t>
  </si>
  <si>
    <t>On gravel with Henry. Temp was ~46 and I was cold the whole time.</t>
  </si>
  <si>
    <t>6) Stretching, rolling</t>
  </si>
  <si>
    <t>s+5</t>
  </si>
  <si>
    <t>Through some neighborhoods in Emporia. Felt better after the first couple miles. Left foot is being just a tad bit bothersome these past 2 days so I'll have to keep an eye on that.</t>
  </si>
  <si>
    <t xml:space="preserve">2) Stretching &amp; Rolling </t>
  </si>
  <si>
    <t>Workout #1*</t>
  </si>
  <si>
    <t>DNF</t>
  </si>
  <si>
    <t>48:00 Easy</t>
  </si>
  <si>
    <t>1) 48:00 Easy</t>
  </si>
  <si>
    <t>2) 2x (150, 300, 150) | 400 jog rest</t>
  </si>
  <si>
    <t>Speed Endurance</t>
  </si>
  <si>
    <t>3) Splits: 20.1, 45.8, 19.6, 19.8, 47.8, 20.4</t>
  </si>
  <si>
    <t>Bad bad workout. Had no pop in the legs. Wasn’t getting what I wanted out of it so cut it short and went home. Tried a barefoot cooldown and got 200 yards before foot stopped me.</t>
  </si>
  <si>
    <t>On gravel. Started a little quick, went right at 7:00 for a bit, then dialed it back to 8:00 pace on the return trip. Rough day overall. Not a great two days to end the week.</t>
  </si>
  <si>
    <t>From Bushong on the nature trail. Windy day and I wasn't wanting to go too fast, so it was nice and easy around 7:20 pace.</t>
  </si>
  <si>
    <t>Sunny, 77, High Wind</t>
  </si>
  <si>
    <t>BB</t>
  </si>
  <si>
    <t>HOSA Turkey Trot</t>
  </si>
  <si>
    <t>Cold morning, 20s and no wind. 5:20 pace hurt more than I would have liked, but I'll take a 5K PR</t>
  </si>
  <si>
    <t>1) Short Jog</t>
  </si>
  <si>
    <t>2) 5K @ 16:31</t>
  </si>
  <si>
    <t>1) Easy with Jolly Rodgers</t>
  </si>
  <si>
    <t>2) Treadmill</t>
  </si>
  <si>
    <t>On nature trail by Dunlap. Connected a missing section of the trail that I hadn't done before. Pretty cool section, too. Felt pretty good, too, despite the cold and wind.</t>
  </si>
  <si>
    <t>Covered the course for Saturday's race. Was a touch short. Rounded it off with a few more at the life center</t>
  </si>
  <si>
    <t>North on gravel in Emporia.</t>
  </si>
  <si>
    <t>2) 240, 220, 200, 180, 160, 140, 120, 100, 80 | 2:00 Rest</t>
  </si>
  <si>
    <t>3) Splits: 34.4, 33, 30, 25.5, 22.6, 18.7, 16.1, 13.1, 11.5</t>
  </si>
  <si>
    <t xml:space="preserve">1) Warm up, dynamics </t>
  </si>
  <si>
    <t>1) 47:00 Easy</t>
  </si>
  <si>
    <t>Around Emporia to Peter Pan and back. Felt okay.</t>
  </si>
  <si>
    <t>1) 86:00 Easy</t>
  </si>
  <si>
    <t>Slogged along around the lake. Never really got going but made it through all 12.</t>
  </si>
  <si>
    <t>Felt pretty bad. Ran very slow and legs still felt bad. Rough day.</t>
  </si>
  <si>
    <t>Not as bad as yesterday but still pretty bad.</t>
  </si>
  <si>
    <t>Starting to get the legs back. Easy route through Emporia.</t>
  </si>
  <si>
    <t>From home to the school and back in the AM. Jogging to &amp; from BSFS in the PM.</t>
  </si>
  <si>
    <t>At life center because it was cold.</t>
  </si>
  <si>
    <t>2) 4x400 @ 58, 59, 62, 63 | 8:00 Rest</t>
  </si>
  <si>
    <t>At the Emporia middle school track. Henry timed for me. Very discouraging results for all-out 400s.</t>
  </si>
  <si>
    <t>Ran without a watch. Freeing. Slower, but freeing.</t>
  </si>
  <si>
    <t>2200 Mi</t>
  </si>
  <si>
    <t>1) 26:30 Easy</t>
  </si>
  <si>
    <t>Quick through Emporia. Felt a little better.</t>
  </si>
  <si>
    <t>2) 3x10 1Leg RDL @ 15</t>
  </si>
  <si>
    <t>2) 12x200 | 2:00 Walk Rest</t>
  </si>
  <si>
    <t>Went with the wind on all of these. Just trying to feel smooth again.</t>
  </si>
  <si>
    <t>First thing in the morning with Lucas. Went well.</t>
  </si>
  <si>
    <t>Around Emporia. Trying to hit some different streets than usual.</t>
  </si>
  <si>
    <t>1) Insanity</t>
  </si>
  <si>
    <t>2) 35:00 Easy, Faster last mile</t>
  </si>
  <si>
    <t>At life center before work. Felt good to get up early. Last mile was cruising.</t>
  </si>
  <si>
    <t>Gravel in Emporia before work. Nothing special.</t>
  </si>
  <si>
    <t>Easy around Emporia. 55 degrees but felt cold.</t>
  </si>
  <si>
    <t>Sit &amp; Kick workout at EMS. Didn't feel all that great but still got a little good work in.</t>
  </si>
  <si>
    <t>2) 800, 600, 400, 200</t>
  </si>
  <si>
    <t>1) 15:00 Easy</t>
  </si>
  <si>
    <t>2) 5x2:00 on 2:00 off @ 5:40/7:40</t>
  </si>
  <si>
    <t>3) Rounded to 8mi total</t>
  </si>
  <si>
    <t>With Lucas north of Emporia. He wanted to put some surges in so I went along. Felt pretty good at 5:40 pace. Ran into Alex, Garrison, &amp; Justyn on the way back.</t>
  </si>
  <si>
    <t>1) Yoga</t>
  </si>
  <si>
    <t>NORTHWEST</t>
  </si>
  <si>
    <t>Easy in Emporia. Felt all right.</t>
  </si>
  <si>
    <t>2) Disc Golf</t>
  </si>
  <si>
    <t>5x2:00 Surge added</t>
  </si>
  <si>
    <t>Ran the real zoo route with Lucas</t>
  </si>
  <si>
    <t>2) 1000m @ 2:36.5</t>
  </si>
  <si>
    <t>3) 800m @ 2:00.5</t>
  </si>
  <si>
    <t>4) 5000m @ 16:21</t>
  </si>
  <si>
    <t>1) Total combined warm ups (1.8, .9, .8)</t>
  </si>
  <si>
    <t>2) 100, 200, 350, 250 @ 15.3, 31.9, 57.4, 33.6 | 1-2min Rest</t>
  </si>
  <si>
    <r>
      <t xml:space="preserve">Felt </t>
    </r>
    <r>
      <rPr>
        <i/>
        <sz val="11"/>
        <color theme="1"/>
        <rFont val="Calibri"/>
        <family val="2"/>
      </rPr>
      <t xml:space="preserve">really </t>
    </r>
    <r>
      <rPr>
        <sz val="11"/>
        <color theme="1"/>
        <rFont val="Calibri"/>
        <family val="2"/>
      </rPr>
      <t>good today. Bouncy, fast, and mentally prepared. Kept it short and sweet. Did it on the ESU track, saw a couple of their XC guys, and had a good conversation with Calvin.</t>
    </r>
  </si>
  <si>
    <t>K felt good &amp; short. Maintained good speed in the middle, and finished fast. Was pretty spent after, though. 800 was nice, got boxed in early but got out of it and finished well. Had a great pace in the 5K, started to feel it in the last mile, but made it through and finished well.</t>
  </si>
  <si>
    <t>1) 1:17:00 Easy</t>
  </si>
  <si>
    <t>Easy with Lucas. Longer run worked out the stiffness a little. Was nice to have someone to talk with to break down yesterday's races.</t>
  </si>
  <si>
    <t xml:space="preserve">Easy  </t>
  </si>
  <si>
    <t>In Chase County on a new road. Setting the stage for map connections from CG and Emporia to be made.</t>
  </si>
  <si>
    <t>1) 58:00 Easy</t>
  </si>
  <si>
    <t>With Lucas. Felt a little sluggish but still not bad.</t>
  </si>
  <si>
    <t>First 4 with Henry, then the rest on my own. Good way to finish out the training plan.</t>
  </si>
  <si>
    <t>1) 70:00 Bike (11 mi)</t>
  </si>
  <si>
    <t>Biked alongside Lucas on his interval workout.</t>
  </si>
  <si>
    <t>4) Back Ext 3x10 @ BW</t>
  </si>
  <si>
    <t>2) ABC's &amp; Circles @ 5</t>
  </si>
  <si>
    <t>1) 4x8 Bench @ 100</t>
  </si>
  <si>
    <t>2) 3x8 DB Press @ 25</t>
  </si>
  <si>
    <t>3) 3x6 Pull Up</t>
  </si>
  <si>
    <t>4) 3x10 Skull Crusher @ 15, 20, 25</t>
  </si>
  <si>
    <t>2022 Prep</t>
  </si>
  <si>
    <t>Easy to the hanover pony express station and back. Felt pretty good.</t>
  </si>
  <si>
    <t>Easy in flagler. Felt pretty rough but it wasn't long after lunch.</t>
  </si>
  <si>
    <t>1) 1600 Warm</t>
  </si>
  <si>
    <t>2) 7 Strides</t>
  </si>
  <si>
    <t>3) 400 cool</t>
  </si>
  <si>
    <t>AM workout with Ethan Burton. PM with dad biking alongside.</t>
  </si>
  <si>
    <t>Quick 4 in Flagler. Felt fine.</t>
  </si>
  <si>
    <t>1) 31:00 Easy</t>
  </si>
  <si>
    <t xml:space="preserve">At life center after travelling all day. </t>
  </si>
  <si>
    <t>1) 29:00 Easy</t>
  </si>
  <si>
    <t>1) 3x8 Bent over Row @ 30</t>
  </si>
  <si>
    <t>2) 3x5 Pull Up</t>
  </si>
  <si>
    <t>1) Squat 4x8 @ 150</t>
  </si>
  <si>
    <t>2) 1LRDL 3x10 @ 20</t>
  </si>
  <si>
    <t>3) ABCs &amp; Circles</t>
  </si>
  <si>
    <t>4) Back Ext 8,8,10</t>
  </si>
  <si>
    <t>1) Foam Rolling</t>
  </si>
  <si>
    <t>2) 26:00 Easy</t>
  </si>
  <si>
    <t>Jimmerson loop with dad on the bike. Got it in before the weather got cold. Good way to end the year.</t>
  </si>
  <si>
    <t>AM with Jolly Rodgers, Kodi, Gavin, &amp; David. Good easy run with them after sprinting down Gavin at the start. With Brett at tuttle creek in the afternoon. Good to see him.</t>
  </si>
  <si>
    <t>Sunny, 32, No Wind</t>
  </si>
  <si>
    <t>Sunny, 52, No Wind</t>
  </si>
  <si>
    <t xml:space="preserve">Easy in the AM with Jolly Rodgers. PM in Emporia with Walker. Showed no weakness on the workout, just rolled with the punches even though it HURT. Got it all in and am better because of it. </t>
  </si>
  <si>
    <t>2) 5x (400, 200jog, 200) 4:00 Rest</t>
  </si>
  <si>
    <t>AM life center for weights, PM life center for running.</t>
  </si>
  <si>
    <t>Overcast, 25, Moderate Wind</t>
  </si>
  <si>
    <t>Overcast, -11, 20mph N Wind</t>
  </si>
  <si>
    <t>Very cold. Went on Helmick from home. Picked up by dad before cutting into the north wind on the way back.</t>
  </si>
  <si>
    <t>2) 3 (3x500 with 200 jog rest) 5:00 Between 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</si>
</sst>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3" formatCode="_(* #,##0.00_);_(* \(#,##0.00\);_(* &quot;-&quot;??_);_(@_)"/>
    <numFmt numFmtId="164" formatCode="[$-409]mmmm\-yy;@"/>
    <numFmt numFmtId="165" formatCode="[$-409]mmmm\ d\,\ yyyy;@"/>
    <numFmt numFmtId="166" formatCode="m/d;@"/>
    <numFmt numFmtId="167" formatCode="0.0"/>
    <numFmt numFmtId="168" formatCode="0.000"/>
  </numFmts>
  <fonts count="190"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u/>
      <sz val="11"/>
      <color theme="1"/>
      <name val="Calibri"/>
      <family val="2"/>
    </font>
    <font>
      <b/>
      <sz val="10"/>
      <name val="Arial"/>
      <family val="2"/>
    </font>
    <font>
      <u/>
      <sz val="11"/>
      <color theme="1"/>
      <name val="Calibri"/>
      <family val="2"/>
    </font>
    <font>
      <sz val="10"/>
      <name val="Arial"/>
      <family val="2"/>
    </font>
    <font>
      <b/>
      <sz val="11"/>
      <color theme="1"/>
      <name val="Calibri"/>
      <family val="2"/>
    </font>
    <font>
      <b/>
      <i/>
      <sz val="11"/>
      <color rgb="FF7030A0"/>
      <name val="Calibri"/>
      <family val="2"/>
    </font>
    <font>
      <b/>
      <i/>
      <sz val="11"/>
      <color rgb="FF0000FF"/>
      <name val="Calibri"/>
      <family val="2"/>
    </font>
    <font>
      <sz val="10"/>
      <name val="Cambria"/>
      <family val="1"/>
    </font>
    <font>
      <b/>
      <sz val="10"/>
      <color rgb="FFFF0000"/>
      <name val="Arial"/>
      <family val="2"/>
    </font>
    <font>
      <b/>
      <sz val="14"/>
      <color rgb="FF0000FF"/>
      <name val="Calibri"/>
      <family val="2"/>
    </font>
    <font>
      <b/>
      <sz val="11"/>
      <color rgb="FFFF0000"/>
      <name val="Calibri"/>
      <family val="2"/>
    </font>
    <font>
      <u/>
      <sz val="9"/>
      <color theme="1"/>
      <name val="Calibri"/>
      <family val="2"/>
    </font>
    <font>
      <sz val="9"/>
      <color theme="1"/>
      <name val="Calibri"/>
      <family val="2"/>
    </font>
    <font>
      <b/>
      <sz val="9"/>
      <color theme="1"/>
      <name val="Calibri"/>
      <family val="2"/>
    </font>
    <font>
      <sz val="10"/>
      <color theme="1"/>
      <name val="Calibri"/>
      <family val="2"/>
    </font>
    <font>
      <sz val="10"/>
      <color theme="1"/>
      <name val="Modern No. 20"/>
      <family val="1"/>
    </font>
    <font>
      <sz val="11"/>
      <name val="Calibri"/>
      <family val="2"/>
    </font>
    <font>
      <b/>
      <sz val="11"/>
      <name val="Calibri"/>
      <family val="2"/>
    </font>
    <font>
      <sz val="5"/>
      <color theme="1"/>
      <name val="Calibri"/>
      <family val="2"/>
    </font>
    <font>
      <sz val="11"/>
      <color theme="0"/>
      <name val="Calibri"/>
      <family val="2"/>
    </font>
    <font>
      <b/>
      <sz val="11"/>
      <color theme="0"/>
      <name val="Calibri"/>
      <family val="2"/>
    </font>
    <font>
      <sz val="8"/>
      <name val="Calibri"/>
      <family val="2"/>
    </font>
    <font>
      <u/>
      <sz val="11"/>
      <color theme="10"/>
      <name val="Calibri"/>
      <family val="2"/>
    </font>
    <font>
      <u/>
      <sz val="11"/>
      <name val="Calibri"/>
      <family val="2"/>
    </font>
    <font>
      <b/>
      <u/>
      <sz val="11"/>
      <name val="Calibri"/>
      <family val="2"/>
    </font>
    <font>
      <b/>
      <i/>
      <sz val="11"/>
      <name val="Calibri"/>
      <family val="2"/>
    </font>
    <font>
      <b/>
      <i/>
      <sz val="11"/>
      <color theme="0"/>
      <name val="Calibri"/>
      <family val="2"/>
    </font>
    <font>
      <b/>
      <u/>
      <sz val="11"/>
      <color theme="0"/>
      <name val="Calibri"/>
      <family val="2"/>
    </font>
    <font>
      <sz val="10"/>
      <color theme="0"/>
      <name val="Arial"/>
      <family val="2"/>
    </font>
    <font>
      <b/>
      <sz val="10"/>
      <color theme="0"/>
      <name val="Arial"/>
      <family val="2"/>
    </font>
    <font>
      <u/>
      <sz val="11"/>
      <color theme="0"/>
      <name val="Calibri"/>
      <family val="2"/>
    </font>
    <font>
      <b/>
      <i/>
      <sz val="10"/>
      <color theme="0"/>
      <name val="Arial"/>
      <family val="2"/>
    </font>
    <font>
      <sz val="10"/>
      <color theme="0"/>
      <name val="Cambria"/>
      <family val="1"/>
    </font>
    <font>
      <b/>
      <sz val="11"/>
      <color theme="1"/>
      <name val="Calibri"/>
      <family val="2"/>
      <scheme val="minor"/>
    </font>
    <font>
      <b/>
      <sz val="11"/>
      <name val="Calibri"/>
      <family val="2"/>
      <scheme val="minor"/>
    </font>
    <font>
      <b/>
      <sz val="11"/>
      <color theme="7"/>
      <name val="Calibri"/>
      <family val="2"/>
      <scheme val="minor"/>
    </font>
    <font>
      <sz val="11"/>
      <name val="Calibri"/>
      <family val="2"/>
      <scheme val="minor"/>
    </font>
    <font>
      <sz val="7"/>
      <color theme="1"/>
      <name val="Calibri"/>
      <family val="2"/>
      <scheme val="minor"/>
    </font>
    <font>
      <sz val="9"/>
      <color theme="1"/>
      <name val="Calibri"/>
      <family val="2"/>
      <scheme val="minor"/>
    </font>
    <font>
      <sz val="6"/>
      <color theme="1"/>
      <name val="Calibri"/>
      <family val="2"/>
      <scheme val="minor"/>
    </font>
    <font>
      <sz val="8"/>
      <color theme="1"/>
      <name val="Calibri"/>
      <family val="2"/>
      <scheme val="minor"/>
    </font>
    <font>
      <sz val="5"/>
      <color theme="1"/>
      <name val="Calibri"/>
      <family val="2"/>
      <scheme val="minor"/>
    </font>
    <font>
      <sz val="11"/>
      <color theme="1"/>
      <name val="Modern No. 20"/>
      <family val="1"/>
    </font>
    <font>
      <sz val="11"/>
      <color rgb="FFFF0000"/>
      <name val="Calibri"/>
      <family val="2"/>
      <scheme val="minor"/>
    </font>
    <font>
      <sz val="11"/>
      <color rgb="FF00B050"/>
      <name val="Calibri"/>
      <family val="2"/>
      <scheme val="minor"/>
    </font>
    <font>
      <sz val="11"/>
      <color rgb="FFFF99FF"/>
      <name val="Calibri"/>
      <family val="2"/>
      <scheme val="minor"/>
    </font>
    <font>
      <sz val="11"/>
      <color rgb="FF00B0F0"/>
      <name val="Calibri"/>
      <family val="2"/>
      <scheme val="minor"/>
    </font>
    <font>
      <sz val="11"/>
      <color rgb="FFCC00FF"/>
      <name val="Calibri"/>
      <family val="2"/>
      <scheme val="minor"/>
    </font>
    <font>
      <sz val="11"/>
      <color rgb="FFC00000"/>
      <name val="Calibri"/>
      <family val="2"/>
      <scheme val="minor"/>
    </font>
    <font>
      <sz val="11"/>
      <color theme="5"/>
      <name val="Calibri"/>
      <family val="2"/>
      <scheme val="minor"/>
    </font>
    <font>
      <b/>
      <sz val="8"/>
      <name val="Calibri"/>
      <family val="2"/>
      <scheme val="minor"/>
    </font>
    <font>
      <i/>
      <sz val="11"/>
      <color theme="1"/>
      <name val="Calibri"/>
      <family val="2"/>
    </font>
    <font>
      <i/>
      <sz val="9"/>
      <color theme="1"/>
      <name val="Calibri"/>
      <family val="2"/>
    </font>
    <font>
      <strike/>
      <sz val="11"/>
      <color rgb="FFFF0000"/>
      <name val="Calibri"/>
      <family val="2"/>
    </font>
    <font>
      <strike/>
      <sz val="11"/>
      <color theme="1"/>
      <name val="Calibri"/>
      <family val="2"/>
    </font>
    <font>
      <sz val="11"/>
      <color rgb="FFFF0000"/>
      <name val="Calibri"/>
      <family val="2"/>
    </font>
    <font>
      <sz val="11"/>
      <color theme="1"/>
      <name val="Calibri"/>
      <family val="2"/>
      <scheme val="minor"/>
    </font>
    <font>
      <sz val="8"/>
      <color theme="1"/>
      <name val="Calibri"/>
      <family val="2"/>
      <scheme val="minor"/>
    </font>
    <font>
      <strike/>
      <sz val="11"/>
      <color rgb="FF00B050"/>
      <name val="Calibri"/>
      <family val="2"/>
    </font>
    <font>
      <strike/>
      <sz val="11"/>
      <color rgb="FF00B050"/>
      <name val="Calibri"/>
      <family val="2"/>
      <scheme val="minor"/>
    </font>
    <font>
      <sz val="6"/>
      <color theme="1"/>
      <name val="Calibri"/>
      <family val="2"/>
      <scheme val="minor"/>
    </font>
    <font>
      <sz val="9"/>
      <color theme="1"/>
      <name val="Calibri"/>
      <family val="2"/>
      <scheme val="minor"/>
    </font>
    <font>
      <b/>
      <sz val="11"/>
      <color theme="7"/>
      <name val="Calibri"/>
      <family val="2"/>
      <scheme val="minor"/>
    </font>
    <font>
      <sz val="11"/>
      <color theme="1"/>
      <name val="Calibri"/>
      <family val="2"/>
      <scheme val="minor"/>
    </font>
  </fonts>
  <fills count="47">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FFFF99"/>
        <bgColor indexed="64"/>
      </patternFill>
    </fill>
    <fill>
      <patternFill patternType="solid">
        <fgColor rgb="FF00B050"/>
        <bgColor indexed="64"/>
      </patternFill>
    </fill>
    <fill>
      <patternFill patternType="solid">
        <fgColor theme="0" tint="-0.249977111117893"/>
        <bgColor indexed="64"/>
      </patternFill>
    </fill>
    <fill>
      <patternFill patternType="solid">
        <fgColor theme="0"/>
        <bgColor indexed="64"/>
      </patternFill>
    </fill>
    <fill>
      <patternFill patternType="solid">
        <fgColor rgb="FFCC66FF"/>
        <bgColor indexed="64"/>
      </patternFill>
    </fill>
    <fill>
      <patternFill patternType="solid">
        <fgColor theme="5" tint="0.39997558519241921"/>
        <bgColor indexed="64"/>
      </patternFill>
    </fill>
    <fill>
      <patternFill patternType="solid">
        <fgColor rgb="FF0070C0"/>
        <bgColor indexed="64"/>
      </patternFill>
    </fill>
    <fill>
      <patternFill patternType="solid">
        <fgColor theme="1"/>
        <bgColor indexed="64"/>
      </patternFill>
    </fill>
    <fill>
      <patternFill patternType="solid">
        <fgColor rgb="FFCC99FF"/>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ABFFAB"/>
        <bgColor indexed="64"/>
      </patternFill>
    </fill>
    <fill>
      <patternFill patternType="solid">
        <fgColor rgb="FF66FFFF"/>
        <bgColor indexed="64"/>
      </patternFill>
    </fill>
    <fill>
      <patternFill patternType="solid">
        <fgColor rgb="FFFF66CC"/>
        <bgColor indexed="64"/>
      </patternFill>
    </fill>
    <fill>
      <patternFill patternType="solid">
        <fgColor rgb="FFFFFF66"/>
        <bgColor indexed="64"/>
      </patternFill>
    </fill>
    <fill>
      <patternFill patternType="solid">
        <fgColor rgb="FF1DEF81"/>
        <bgColor indexed="64"/>
      </patternFill>
    </fill>
    <fill>
      <patternFill patternType="solid">
        <fgColor rgb="FFFFFF00"/>
        <bgColor indexed="64"/>
      </patternFill>
    </fill>
    <fill>
      <patternFill patternType="solid">
        <fgColor theme="5"/>
        <bgColor indexed="64"/>
      </patternFill>
    </fill>
    <fill>
      <patternFill patternType="solid">
        <fgColor rgb="FF7030A0"/>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1" tint="4.9989318521683403E-2"/>
        <bgColor indexed="64"/>
      </patternFill>
    </fill>
    <fill>
      <patternFill patternType="solid">
        <fgColor rgb="FFFF9900"/>
        <bgColor indexed="64"/>
      </patternFill>
    </fill>
    <fill>
      <patternFill patternType="solid">
        <fgColor theme="5" tint="-0.499984740745262"/>
        <bgColor indexed="64"/>
      </patternFill>
    </fill>
    <fill>
      <patternFill patternType="solid">
        <fgColor theme="9"/>
        <bgColor indexed="64"/>
      </patternFill>
    </fill>
    <fill>
      <patternFill patternType="solid">
        <fgColor rgb="FF00B0F0"/>
        <bgColor indexed="64"/>
      </patternFill>
    </fill>
    <fill>
      <patternFill patternType="solid">
        <fgColor rgb="FFC00000"/>
        <bgColor indexed="64"/>
      </patternFill>
    </fill>
    <fill>
      <patternFill patternType="solid">
        <fgColor theme="7" tint="-0.249977111117893"/>
        <bgColor indexed="64"/>
      </patternFill>
    </fill>
    <fill>
      <patternFill patternType="solid">
        <fgColor rgb="FFFF0066"/>
        <bgColor indexed="64"/>
      </patternFill>
    </fill>
    <fill>
      <patternFill patternType="solid">
        <fgColor theme="0" tint="-0.14999847407452621"/>
        <bgColor indexed="64"/>
      </patternFill>
    </fill>
    <fill>
      <patternFill patternType="solid">
        <fgColor rgb="FFAA72D4"/>
        <bgColor indexed="64"/>
      </patternFill>
    </fill>
    <fill>
      <patternFill patternType="solid">
        <fgColor rgb="FF33D9D9"/>
        <bgColor indexed="64"/>
      </patternFill>
    </fill>
    <fill>
      <patternFill patternType="solid">
        <fgColor rgb="FFFF99FF"/>
        <bgColor indexed="64"/>
      </patternFill>
    </fill>
    <fill>
      <patternFill patternType="solid">
        <fgColor theme="8" tint="-0.499984740745262"/>
        <bgColor indexed="64"/>
      </patternFill>
    </fill>
    <fill>
      <patternFill patternType="solid">
        <fgColor theme="7"/>
        <bgColor indexed="64"/>
      </patternFill>
    </fill>
    <fill>
      <patternFill patternType="solid">
        <fgColor rgb="FFCC00CC"/>
        <bgColor indexed="64"/>
      </patternFill>
    </fill>
    <fill>
      <patternFill patternType="solid">
        <fgColor theme="2"/>
        <bgColor indexed="64"/>
      </patternFill>
    </fill>
    <fill>
      <patternFill patternType="solid">
        <fgColor rgb="FF42E270"/>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rgb="FF002060"/>
        <bgColor indexed="64"/>
      </patternFill>
    </fill>
    <fill>
      <patternFill patternType="solid">
        <fgColor theme="4" tint="-0.499984740745262"/>
        <bgColor indexed="64"/>
      </patternFill>
    </fill>
  </fills>
  <borders count="45">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bottom/>
      <diagonal/>
    </border>
    <border>
      <left style="thin">
        <color indexed="64"/>
      </left>
      <right/>
      <top style="thick">
        <color indexed="64"/>
      </top>
      <bottom/>
      <diagonal/>
    </border>
    <border>
      <left/>
      <right/>
      <top style="thick">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right style="thin">
        <color indexed="64"/>
      </right>
      <top style="thick">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style="thin">
        <color indexed="64"/>
      </right>
      <top/>
      <bottom style="double">
        <color indexed="64"/>
      </bottom>
      <diagonal/>
    </border>
    <border>
      <left/>
      <right/>
      <top/>
      <bottom style="double">
        <color indexed="64"/>
      </bottom>
      <diagonal/>
    </border>
    <border>
      <left style="thin">
        <color indexed="64"/>
      </left>
      <right/>
      <top/>
      <bottom style="double">
        <color indexed="64"/>
      </bottom>
      <diagonal/>
    </border>
  </borders>
  <cellStyleXfs count="6">
    <xf numFmtId="0" fontId="0" fillId="0" borderId="0"/>
    <xf numFmtId="9" fontId="125" fillId="0" borderId="0" applyFont="0" applyFill="0" applyBorder="0" applyAlignment="0" applyProtection="0"/>
    <xf numFmtId="43" fontId="125" fillId="0" borderId="0" applyFont="0" applyFill="0" applyBorder="0" applyAlignment="0" applyProtection="0"/>
    <xf numFmtId="0" fontId="148" fillId="0" borderId="0" applyNumberFormat="0" applyFill="0" applyBorder="0" applyAlignment="0" applyProtection="0"/>
    <xf numFmtId="0" fontId="124" fillId="0" borderId="0"/>
    <xf numFmtId="43" fontId="125" fillId="0" borderId="0" applyFont="0" applyFill="0" applyBorder="0" applyAlignment="0" applyProtection="0"/>
  </cellStyleXfs>
  <cellXfs count="892">
    <xf numFmtId="0" fontId="0" fillId="0" borderId="0" xfId="0"/>
    <xf numFmtId="0" fontId="126" fillId="0" borderId="0" xfId="0" applyFont="1" applyAlignment="1">
      <alignment horizontal="center"/>
    </xf>
    <xf numFmtId="0" fontId="128" fillId="2" borderId="0" xfId="0" applyFont="1" applyFill="1" applyAlignment="1">
      <alignment horizontal="center"/>
    </xf>
    <xf numFmtId="0" fontId="0" fillId="0" borderId="0" xfId="0" applyAlignment="1">
      <alignment horizontal="left"/>
    </xf>
    <xf numFmtId="0" fontId="0" fillId="0" borderId="0" xfId="0" applyAlignment="1">
      <alignment horizontal="center"/>
    </xf>
    <xf numFmtId="0" fontId="0" fillId="0" borderId="3" xfId="0" applyBorder="1" applyAlignment="1">
      <alignment horizontal="left"/>
    </xf>
    <xf numFmtId="0" fontId="129" fillId="0" borderId="3" xfId="0" applyFont="1" applyBorder="1" applyAlignment="1">
      <alignment horizontal="left"/>
    </xf>
    <xf numFmtId="0" fontId="129" fillId="0" borderId="0" xfId="0" applyFont="1" applyAlignment="1">
      <alignment horizontal="left"/>
    </xf>
    <xf numFmtId="0" fontId="130" fillId="0" borderId="3" xfId="0" applyFont="1" applyBorder="1" applyAlignment="1">
      <alignment horizontal="center"/>
    </xf>
    <xf numFmtId="0" fontId="127" fillId="0" borderId="0" xfId="0" applyFont="1" applyAlignment="1">
      <alignment horizontal="center"/>
    </xf>
    <xf numFmtId="0" fontId="131" fillId="0" borderId="0" xfId="0" applyFont="1" applyAlignment="1">
      <alignment horizontal="right"/>
    </xf>
    <xf numFmtId="0" fontId="131" fillId="0" borderId="3" xfId="0" applyFont="1" applyBorder="1" applyAlignment="1">
      <alignment horizontal="right"/>
    </xf>
    <xf numFmtId="0" fontId="132" fillId="0" borderId="4" xfId="0" applyFont="1" applyBorder="1" applyAlignment="1">
      <alignment horizontal="right"/>
    </xf>
    <xf numFmtId="0" fontId="132" fillId="0" borderId="0" xfId="0" applyFont="1" applyAlignment="1">
      <alignment horizontal="right"/>
    </xf>
    <xf numFmtId="0" fontId="132" fillId="0" borderId="0" xfId="0" applyFont="1"/>
    <xf numFmtId="0" fontId="132" fillId="0" borderId="0" xfId="0" applyFont="1" applyAlignment="1">
      <alignment horizontal="center"/>
    </xf>
    <xf numFmtId="0" fontId="0" fillId="0" borderId="3" xfId="0" applyBorder="1" applyAlignment="1">
      <alignment horizontal="center"/>
    </xf>
    <xf numFmtId="0" fontId="0" fillId="0" borderId="3" xfId="0" quotePrefix="1" applyBorder="1" applyAlignment="1">
      <alignment horizontal="left"/>
    </xf>
    <xf numFmtId="0" fontId="130" fillId="0" borderId="3" xfId="0" quotePrefix="1" applyFont="1" applyBorder="1" applyAlignment="1">
      <alignment horizontal="center"/>
    </xf>
    <xf numFmtId="0" fontId="0" fillId="2" borderId="0" xfId="0" applyFill="1" applyAlignment="1">
      <alignment horizontal="center"/>
    </xf>
    <xf numFmtId="0" fontId="133" fillId="0" borderId="3" xfId="0" applyFont="1" applyBorder="1" applyAlignment="1">
      <alignment horizontal="left"/>
    </xf>
    <xf numFmtId="0" fontId="134" fillId="0" borderId="3" xfId="0" applyFont="1" applyBorder="1" applyAlignment="1">
      <alignment horizontal="left"/>
    </xf>
    <xf numFmtId="165" fontId="0" fillId="0" borderId="9" xfId="0" applyNumberFormat="1" applyBorder="1" applyAlignment="1">
      <alignment horizontal="center"/>
    </xf>
    <xf numFmtId="0" fontId="137" fillId="0" borderId="14" xfId="0" applyFont="1" applyBorder="1"/>
    <xf numFmtId="0" fontId="138" fillId="0" borderId="0" xfId="0" applyFont="1"/>
    <xf numFmtId="167" fontId="138" fillId="0" borderId="0" xfId="0" applyNumberFormat="1" applyFont="1" applyAlignment="1">
      <alignment horizontal="center"/>
    </xf>
    <xf numFmtId="0" fontId="138" fillId="0" borderId="16" xfId="0" applyFont="1" applyBorder="1"/>
    <xf numFmtId="167" fontId="138" fillId="0" borderId="17" xfId="0" applyNumberFormat="1" applyFont="1" applyBorder="1"/>
    <xf numFmtId="167" fontId="138" fillId="0" borderId="0" xfId="0" applyNumberFormat="1" applyFont="1"/>
    <xf numFmtId="0" fontId="138" fillId="0" borderId="1" xfId="0" applyFont="1" applyBorder="1"/>
    <xf numFmtId="167" fontId="138" fillId="0" borderId="18" xfId="0" applyNumberFormat="1" applyFont="1" applyBorder="1"/>
    <xf numFmtId="167" fontId="138" fillId="0" borderId="12" xfId="0" applyNumberFormat="1" applyFont="1" applyBorder="1"/>
    <xf numFmtId="167" fontId="0" fillId="0" borderId="0" xfId="0" applyNumberFormat="1"/>
    <xf numFmtId="10" fontId="0" fillId="0" borderId="0" xfId="1" applyNumberFormat="1" applyFont="1"/>
    <xf numFmtId="0" fontId="0" fillId="0" borderId="1" xfId="0" applyBorder="1"/>
    <xf numFmtId="16" fontId="0" fillId="0" borderId="0" xfId="0" applyNumberFormat="1"/>
    <xf numFmtId="0" fontId="0" fillId="0" borderId="18" xfId="0" applyBorder="1"/>
    <xf numFmtId="0" fontId="0" fillId="3" borderId="18" xfId="0" applyFill="1" applyBorder="1"/>
    <xf numFmtId="166" fontId="0" fillId="7" borderId="18" xfId="0" applyNumberFormat="1" applyFill="1" applyBorder="1" applyAlignment="1">
      <alignment horizontal="left"/>
    </xf>
    <xf numFmtId="0" fontId="140" fillId="7" borderId="18" xfId="0" applyFont="1" applyFill="1" applyBorder="1" applyAlignment="1">
      <alignment horizontal="center" vertical="top" textRotation="255" wrapText="1"/>
    </xf>
    <xf numFmtId="0" fontId="141" fillId="7" borderId="18" xfId="0" applyFont="1" applyFill="1" applyBorder="1" applyAlignment="1">
      <alignment horizontal="center" vertical="top" textRotation="255" wrapText="1"/>
    </xf>
    <xf numFmtId="0" fontId="0" fillId="0" borderId="0" xfId="0" applyAlignment="1">
      <alignment horizontal="right" textRotation="255"/>
    </xf>
    <xf numFmtId="166" fontId="0" fillId="5" borderId="18" xfId="0" applyNumberFormat="1" applyFill="1" applyBorder="1" applyAlignment="1">
      <alignment horizontal="left"/>
    </xf>
    <xf numFmtId="166" fontId="0" fillId="5" borderId="18" xfId="0" applyNumberFormat="1" applyFill="1" applyBorder="1" applyAlignment="1">
      <alignment horizontal="center"/>
    </xf>
    <xf numFmtId="166" fontId="0" fillId="0" borderId="0" xfId="0" applyNumberFormat="1" applyAlignment="1">
      <alignment horizontal="center"/>
    </xf>
    <xf numFmtId="0" fontId="0" fillId="7" borderId="18" xfId="0" applyFill="1" applyBorder="1" applyAlignment="1">
      <alignment horizontal="left"/>
    </xf>
    <xf numFmtId="0" fontId="0" fillId="5" borderId="18" xfId="0" applyFill="1" applyBorder="1" applyAlignment="1">
      <alignment horizontal="center"/>
    </xf>
    <xf numFmtId="0" fontId="128" fillId="0" borderId="0" xfId="0" applyFont="1"/>
    <xf numFmtId="0" fontId="138" fillId="8" borderId="0" xfId="0" applyFont="1" applyFill="1"/>
    <xf numFmtId="0" fontId="137" fillId="8" borderId="14" xfId="0" applyFont="1" applyFill="1" applyBorder="1"/>
    <xf numFmtId="0" fontId="0" fillId="8" borderId="0" xfId="0" applyFill="1"/>
    <xf numFmtId="167" fontId="138" fillId="8" borderId="0" xfId="0" applyNumberFormat="1" applyFont="1" applyFill="1" applyAlignment="1">
      <alignment horizontal="center"/>
    </xf>
    <xf numFmtId="0" fontId="137" fillId="8" borderId="15" xfId="0" applyFont="1" applyFill="1" applyBorder="1"/>
    <xf numFmtId="0" fontId="138" fillId="8" borderId="16" xfId="0" applyFont="1" applyFill="1" applyBorder="1"/>
    <xf numFmtId="167" fontId="138" fillId="8" borderId="17" xfId="0" applyNumberFormat="1" applyFont="1" applyFill="1" applyBorder="1"/>
    <xf numFmtId="0" fontId="138" fillId="8" borderId="14" xfId="0" applyFont="1" applyFill="1" applyBorder="1"/>
    <xf numFmtId="167" fontId="138" fillId="8" borderId="0" xfId="0" applyNumberFormat="1" applyFont="1" applyFill="1"/>
    <xf numFmtId="0" fontId="138" fillId="8" borderId="1" xfId="0" applyFont="1" applyFill="1" applyBorder="1"/>
    <xf numFmtId="167" fontId="138" fillId="8" borderId="18" xfId="0" applyNumberFormat="1" applyFont="1" applyFill="1" applyBorder="1"/>
    <xf numFmtId="0" fontId="0" fillId="0" borderId="12" xfId="0" applyBorder="1"/>
    <xf numFmtId="0" fontId="139" fillId="0" borderId="0" xfId="0" applyFont="1"/>
    <xf numFmtId="167" fontId="138" fillId="0" borderId="22" xfId="0" applyNumberFormat="1" applyFont="1" applyBorder="1"/>
    <xf numFmtId="0" fontId="130" fillId="0" borderId="14" xfId="0" applyFont="1" applyBorder="1" applyAlignment="1">
      <alignment horizontal="center"/>
    </xf>
    <xf numFmtId="0" fontId="130" fillId="0" borderId="17" xfId="0" applyFont="1" applyBorder="1" applyAlignment="1">
      <alignment horizontal="center"/>
    </xf>
    <xf numFmtId="0" fontId="0" fillId="0" borderId="17" xfId="0" applyBorder="1"/>
    <xf numFmtId="0" fontId="130" fillId="0" borderId="18" xfId="0" applyFont="1" applyBorder="1"/>
    <xf numFmtId="0" fontId="0" fillId="0" borderId="3" xfId="0" applyBorder="1"/>
    <xf numFmtId="0" fontId="0" fillId="0" borderId="4" xfId="0" applyBorder="1"/>
    <xf numFmtId="0" fontId="0" fillId="0" borderId="2" xfId="0" applyBorder="1"/>
    <xf numFmtId="0" fontId="138" fillId="8" borderId="11" xfId="0" applyFont="1" applyFill="1" applyBorder="1"/>
    <xf numFmtId="0" fontId="130" fillId="0" borderId="0" xfId="0" applyFont="1" applyAlignment="1">
      <alignment horizontal="center"/>
    </xf>
    <xf numFmtId="0" fontId="141" fillId="7" borderId="4" xfId="0" applyFont="1" applyFill="1" applyBorder="1" applyAlignment="1">
      <alignment horizontal="center" vertical="top" textRotation="255" wrapText="1"/>
    </xf>
    <xf numFmtId="166" fontId="0" fillId="5" borderId="1" xfId="0" applyNumberFormat="1" applyFill="1" applyBorder="1" applyAlignment="1">
      <alignment horizontal="center"/>
    </xf>
    <xf numFmtId="166" fontId="0" fillId="5" borderId="9" xfId="0" applyNumberFormat="1" applyFill="1" applyBorder="1" applyAlignment="1">
      <alignment horizontal="center"/>
    </xf>
    <xf numFmtId="166" fontId="0" fillId="5" borderId="6" xfId="0" applyNumberFormat="1" applyFill="1" applyBorder="1" applyAlignment="1">
      <alignment horizontal="center"/>
    </xf>
    <xf numFmtId="166" fontId="0" fillId="5" borderId="10" xfId="0" applyNumberFormat="1" applyFill="1" applyBorder="1" applyAlignment="1">
      <alignment horizontal="center"/>
    </xf>
    <xf numFmtId="0" fontId="144" fillId="0" borderId="9" xfId="0" applyFont="1" applyBorder="1" applyAlignment="1">
      <alignment vertical="top"/>
    </xf>
    <xf numFmtId="0" fontId="137" fillId="0" borderId="0" xfId="0" applyFont="1"/>
    <xf numFmtId="164" fontId="127" fillId="2" borderId="1" xfId="0" applyNumberFormat="1" applyFont="1" applyFill="1" applyBorder="1"/>
    <xf numFmtId="2" fontId="127" fillId="2" borderId="1" xfId="0" applyNumberFormat="1" applyFont="1" applyFill="1" applyBorder="1"/>
    <xf numFmtId="0" fontId="144" fillId="0" borderId="6" xfId="0" applyFont="1" applyBorder="1" applyAlignment="1">
      <alignment horizontal="left" vertical="top"/>
    </xf>
    <xf numFmtId="164" fontId="127" fillId="2" borderId="1" xfId="0" quotePrefix="1" applyNumberFormat="1" applyFont="1" applyFill="1" applyBorder="1" applyAlignment="1">
      <alignment horizontal="center"/>
    </xf>
    <xf numFmtId="166" fontId="0" fillId="0" borderId="1" xfId="0" applyNumberFormat="1" applyBorder="1" applyAlignment="1">
      <alignment horizontal="center"/>
    </xf>
    <xf numFmtId="0" fontId="149" fillId="13" borderId="0" xfId="3" applyFont="1" applyFill="1" applyAlignment="1">
      <alignment horizontal="center"/>
    </xf>
    <xf numFmtId="0" fontId="150" fillId="0" borderId="0" xfId="0" applyFont="1" applyAlignment="1">
      <alignment horizontal="center"/>
    </xf>
    <xf numFmtId="0" fontId="142" fillId="0" borderId="0" xfId="0" applyFont="1" applyAlignment="1">
      <alignment horizontal="center"/>
    </xf>
    <xf numFmtId="0" fontId="143" fillId="0" borderId="0" xfId="0" applyFont="1" applyAlignment="1">
      <alignment horizontal="center"/>
    </xf>
    <xf numFmtId="0" fontId="151" fillId="0" borderId="0" xfId="0" applyFont="1" applyAlignment="1">
      <alignment horizontal="center"/>
    </xf>
    <xf numFmtId="0" fontId="151" fillId="0" borderId="0" xfId="0" applyFont="1" applyAlignment="1">
      <alignment horizontal="right"/>
    </xf>
    <xf numFmtId="0" fontId="142" fillId="2" borderId="0" xfId="0" applyFont="1" applyFill="1" applyAlignment="1">
      <alignment horizontal="center"/>
    </xf>
    <xf numFmtId="0" fontId="149" fillId="14" borderId="0" xfId="3" applyFont="1" applyFill="1" applyAlignment="1">
      <alignment horizontal="center"/>
    </xf>
    <xf numFmtId="0" fontId="149" fillId="15" borderId="0" xfId="3" applyFont="1" applyFill="1" applyAlignment="1">
      <alignment horizontal="center"/>
    </xf>
    <xf numFmtId="0" fontId="149" fillId="16" borderId="0" xfId="3" applyFont="1" applyFill="1" applyAlignment="1">
      <alignment horizontal="center"/>
    </xf>
    <xf numFmtId="0" fontId="153" fillId="0" borderId="0" xfId="0" applyFont="1" applyAlignment="1">
      <alignment horizontal="center"/>
    </xf>
    <xf numFmtId="0" fontId="145" fillId="0" borderId="0" xfId="0" applyFont="1"/>
    <xf numFmtId="0" fontId="145" fillId="0" borderId="0" xfId="0" applyFont="1" applyAlignment="1">
      <alignment horizontal="left"/>
    </xf>
    <xf numFmtId="0" fontId="154" fillId="0" borderId="0" xfId="0" applyFont="1" applyAlignment="1">
      <alignment horizontal="left"/>
    </xf>
    <xf numFmtId="0" fontId="145" fillId="0" borderId="0" xfId="0" applyFont="1" applyAlignment="1">
      <alignment horizontal="center"/>
    </xf>
    <xf numFmtId="0" fontId="155" fillId="0" borderId="0" xfId="0" applyFont="1" applyAlignment="1">
      <alignment horizontal="center"/>
    </xf>
    <xf numFmtId="0" fontId="146" fillId="0" borderId="0" xfId="0" quotePrefix="1" applyFont="1" applyAlignment="1">
      <alignment horizontal="center"/>
    </xf>
    <xf numFmtId="0" fontId="156" fillId="0" borderId="0" xfId="3" applyFont="1" applyFill="1" applyBorder="1" applyAlignment="1">
      <alignment horizontal="center"/>
    </xf>
    <xf numFmtId="0" fontId="152" fillId="0" borderId="0" xfId="0" applyFont="1" applyAlignment="1">
      <alignment horizontal="right"/>
    </xf>
    <xf numFmtId="0" fontId="152" fillId="0" borderId="0" xfId="0" applyFont="1" applyAlignment="1">
      <alignment horizontal="left"/>
    </xf>
    <xf numFmtId="0" fontId="152" fillId="0" borderId="0" xfId="0" applyFont="1" applyAlignment="1">
      <alignment horizontal="center"/>
    </xf>
    <xf numFmtId="0" fontId="152" fillId="0" borderId="0" xfId="0" applyFont="1"/>
    <xf numFmtId="0" fontId="157" fillId="0" borderId="0" xfId="0" applyFont="1" applyAlignment="1">
      <alignment horizontal="right"/>
    </xf>
    <xf numFmtId="0" fontId="145" fillId="0" borderId="0" xfId="0" quotePrefix="1" applyFont="1" applyAlignment="1">
      <alignment horizontal="left"/>
    </xf>
    <xf numFmtId="167" fontId="152" fillId="0" borderId="0" xfId="0" applyNumberFormat="1" applyFont="1" applyAlignment="1">
      <alignment horizontal="right"/>
    </xf>
    <xf numFmtId="0" fontId="158" fillId="0" borderId="0" xfId="0" applyFont="1" applyAlignment="1">
      <alignment horizontal="left"/>
    </xf>
    <xf numFmtId="0" fontId="155" fillId="0" borderId="0" xfId="0" applyFont="1" applyAlignment="1">
      <alignment horizontal="left"/>
    </xf>
    <xf numFmtId="167" fontId="157" fillId="0" borderId="0" xfId="0" applyNumberFormat="1" applyFont="1" applyAlignment="1">
      <alignment horizontal="right"/>
    </xf>
    <xf numFmtId="20" fontId="131" fillId="0" borderId="3" xfId="0" applyNumberFormat="1" applyFont="1" applyBorder="1" applyAlignment="1">
      <alignment horizontal="right"/>
    </xf>
    <xf numFmtId="0" fontId="146" fillId="0" borderId="0" xfId="0" applyFont="1" applyAlignment="1">
      <alignment horizontal="center"/>
    </xf>
    <xf numFmtId="0" fontId="143" fillId="2" borderId="0" xfId="0" applyFont="1" applyFill="1"/>
    <xf numFmtId="0" fontId="148" fillId="0" borderId="0" xfId="3"/>
    <xf numFmtId="0" fontId="150" fillId="2" borderId="0" xfId="0" applyFont="1" applyFill="1" applyAlignment="1">
      <alignment horizontal="center"/>
    </xf>
    <xf numFmtId="0" fontId="0" fillId="0" borderId="0" xfId="0" applyAlignment="1">
      <alignment vertical="top"/>
    </xf>
    <xf numFmtId="0" fontId="148" fillId="0" borderId="0" xfId="3" applyAlignment="1">
      <alignment vertical="top"/>
    </xf>
    <xf numFmtId="0" fontId="159" fillId="7" borderId="26" xfId="4" applyFont="1" applyFill="1" applyBorder="1" applyAlignment="1">
      <alignment horizontal="center" vertical="center"/>
    </xf>
    <xf numFmtId="0" fontId="159" fillId="0" borderId="36" xfId="4" applyFont="1" applyBorder="1" applyAlignment="1">
      <alignment vertical="center"/>
    </xf>
    <xf numFmtId="0" fontId="161" fillId="26" borderId="4" xfId="4" applyFont="1" applyFill="1" applyBorder="1" applyAlignment="1">
      <alignment horizontal="center" vertical="center"/>
    </xf>
    <xf numFmtId="0" fontId="161" fillId="26" borderId="3" xfId="4" applyFont="1" applyFill="1" applyBorder="1" applyAlignment="1">
      <alignment horizontal="center" vertical="center"/>
    </xf>
    <xf numFmtId="0" fontId="124" fillId="23" borderId="18" xfId="4" applyFill="1" applyBorder="1" applyAlignment="1">
      <alignment horizontal="center" vertical="center"/>
    </xf>
    <xf numFmtId="0" fontId="124" fillId="0" borderId="18" xfId="4" applyBorder="1" applyAlignment="1">
      <alignment vertical="center"/>
    </xf>
    <xf numFmtId="0" fontId="124" fillId="0" borderId="5" xfId="4" applyBorder="1" applyAlignment="1">
      <alignment vertical="center"/>
    </xf>
    <xf numFmtId="0" fontId="124" fillId="0" borderId="37" xfId="4" applyBorder="1" applyAlignment="1">
      <alignment vertical="center"/>
    </xf>
    <xf numFmtId="0" fontId="124" fillId="0" borderId="7" xfId="4" applyBorder="1" applyAlignment="1">
      <alignment vertical="center"/>
    </xf>
    <xf numFmtId="0" fontId="124" fillId="11" borderId="18" xfId="4" applyFill="1" applyBorder="1" applyAlignment="1">
      <alignment horizontal="center" vertical="center"/>
    </xf>
    <xf numFmtId="0" fontId="124" fillId="6" borderId="18" xfId="4" applyFill="1" applyBorder="1" applyAlignment="1">
      <alignment horizontal="center" vertical="center"/>
    </xf>
    <xf numFmtId="0" fontId="124" fillId="21" borderId="18" xfId="4" applyFill="1" applyBorder="1" applyAlignment="1">
      <alignment horizontal="center" vertical="center"/>
    </xf>
    <xf numFmtId="0" fontId="124" fillId="28" borderId="18" xfId="4" applyFill="1" applyBorder="1" applyAlignment="1">
      <alignment horizontal="center" vertical="center"/>
    </xf>
    <xf numFmtId="0" fontId="124" fillId="4" borderId="18" xfId="4" applyFill="1" applyBorder="1" applyAlignment="1">
      <alignment horizontal="center" vertical="center"/>
    </xf>
    <xf numFmtId="0" fontId="162" fillId="29" borderId="18" xfId="4" applyFont="1" applyFill="1" applyBorder="1" applyAlignment="1">
      <alignment horizontal="center" vertical="center"/>
    </xf>
    <xf numFmtId="0" fontId="124" fillId="22" borderId="18" xfId="4" applyFill="1" applyBorder="1" applyAlignment="1">
      <alignment horizontal="center" vertical="center"/>
    </xf>
    <xf numFmtId="0" fontId="124" fillId="30" borderId="18" xfId="4" applyFill="1" applyBorder="1" applyAlignment="1">
      <alignment horizontal="center" vertical="center"/>
    </xf>
    <xf numFmtId="0" fontId="124" fillId="3" borderId="18" xfId="4" applyFill="1" applyBorder="1" applyAlignment="1">
      <alignment horizontal="center" vertical="center"/>
    </xf>
    <xf numFmtId="0" fontId="124" fillId="19" borderId="18" xfId="4" applyFill="1" applyBorder="1" applyAlignment="1">
      <alignment horizontal="center" vertical="center"/>
    </xf>
    <xf numFmtId="0" fontId="124" fillId="18" borderId="18" xfId="4" applyFill="1" applyBorder="1" applyAlignment="1">
      <alignment horizontal="center" vertical="center"/>
    </xf>
    <xf numFmtId="0" fontId="124" fillId="31" borderId="18" xfId="4" applyFill="1" applyBorder="1" applyAlignment="1">
      <alignment horizontal="center" vertical="center"/>
    </xf>
    <xf numFmtId="0" fontId="124" fillId="32" borderId="18" xfId="4" applyFill="1" applyBorder="1" applyAlignment="1">
      <alignment horizontal="center" vertical="center"/>
    </xf>
    <xf numFmtId="0" fontId="124" fillId="33" borderId="18" xfId="4" applyFill="1" applyBorder="1" applyAlignment="1">
      <alignment horizontal="center" vertical="center"/>
    </xf>
    <xf numFmtId="0" fontId="124" fillId="34" borderId="18" xfId="4" applyFill="1" applyBorder="1" applyAlignment="1">
      <alignment horizontal="center" vertical="center"/>
    </xf>
    <xf numFmtId="0" fontId="124" fillId="0" borderId="0" xfId="4" applyAlignment="1">
      <alignment vertical="center"/>
    </xf>
    <xf numFmtId="0" fontId="124" fillId="0" borderId="0" xfId="4" applyAlignment="1">
      <alignment horizontal="center" vertical="center"/>
    </xf>
    <xf numFmtId="0" fontId="0" fillId="23" borderId="18" xfId="0" applyFill="1" applyBorder="1" applyAlignment="1">
      <alignment horizontal="center"/>
    </xf>
    <xf numFmtId="0" fontId="0" fillId="11" borderId="18" xfId="0" applyFill="1" applyBorder="1" applyAlignment="1">
      <alignment horizontal="center"/>
    </xf>
    <xf numFmtId="0" fontId="0" fillId="6" borderId="18" xfId="0" applyFill="1" applyBorder="1" applyAlignment="1">
      <alignment horizontal="center"/>
    </xf>
    <xf numFmtId="0" fontId="0" fillId="21" borderId="18" xfId="0" applyFill="1" applyBorder="1" applyAlignment="1">
      <alignment horizontal="center"/>
    </xf>
    <xf numFmtId="0" fontId="0" fillId="28" borderId="18" xfId="0" applyFill="1" applyBorder="1" applyAlignment="1">
      <alignment horizontal="center"/>
    </xf>
    <xf numFmtId="0" fontId="0" fillId="4" borderId="18" xfId="0" applyFill="1" applyBorder="1" applyAlignment="1">
      <alignment horizontal="center"/>
    </xf>
    <xf numFmtId="0" fontId="0" fillId="17" borderId="18" xfId="0" applyFill="1" applyBorder="1" applyAlignment="1">
      <alignment horizontal="center"/>
    </xf>
    <xf numFmtId="0" fontId="0" fillId="18" borderId="18" xfId="0" applyFill="1" applyBorder="1" applyAlignment="1">
      <alignment horizontal="center"/>
    </xf>
    <xf numFmtId="0" fontId="0" fillId="22" borderId="18" xfId="0" applyFill="1" applyBorder="1" applyAlignment="1">
      <alignment horizontal="center"/>
    </xf>
    <xf numFmtId="0" fontId="0" fillId="32" borderId="18" xfId="0" applyFill="1" applyBorder="1" applyAlignment="1">
      <alignment horizontal="center"/>
    </xf>
    <xf numFmtId="0" fontId="0" fillId="33" borderId="18" xfId="0" applyFill="1" applyBorder="1" applyAlignment="1">
      <alignment horizontal="center"/>
    </xf>
    <xf numFmtId="0" fontId="0" fillId="27" borderId="18" xfId="0" applyFill="1" applyBorder="1" applyAlignment="1">
      <alignment horizontal="center"/>
    </xf>
    <xf numFmtId="0" fontId="0" fillId="34" borderId="18" xfId="0" applyFill="1" applyBorder="1" applyAlignment="1">
      <alignment horizontal="center"/>
    </xf>
    <xf numFmtId="0" fontId="162" fillId="29" borderId="18" xfId="0" applyFont="1" applyFill="1" applyBorder="1" applyAlignment="1">
      <alignment horizontal="center"/>
    </xf>
    <xf numFmtId="0" fontId="0" fillId="30" borderId="18" xfId="0" applyFill="1" applyBorder="1" applyAlignment="1">
      <alignment horizontal="center"/>
    </xf>
    <xf numFmtId="0" fontId="0" fillId="3" borderId="18" xfId="0" applyFill="1" applyBorder="1" applyAlignment="1">
      <alignment horizontal="center"/>
    </xf>
    <xf numFmtId="0" fontId="124" fillId="35" borderId="5" xfId="4" applyFill="1" applyBorder="1" applyAlignment="1">
      <alignment horizontal="center" vertical="center"/>
    </xf>
    <xf numFmtId="0" fontId="161" fillId="0" borderId="0" xfId="4" applyFont="1" applyAlignment="1">
      <alignment horizontal="center" vertical="center"/>
    </xf>
    <xf numFmtId="2" fontId="124" fillId="0" borderId="0" xfId="4" applyNumberFormat="1" applyAlignment="1">
      <alignment vertical="center"/>
    </xf>
    <xf numFmtId="0" fontId="163" fillId="0" borderId="0" xfId="4" applyFont="1" applyAlignment="1">
      <alignment vertical="center"/>
    </xf>
    <xf numFmtId="0" fontId="164" fillId="0" borderId="0" xfId="4" applyFont="1" applyAlignment="1">
      <alignment vertical="center"/>
    </xf>
    <xf numFmtId="0" fontId="165" fillId="0" borderId="0" xfId="4" applyFont="1" applyAlignment="1">
      <alignment wrapText="1"/>
    </xf>
    <xf numFmtId="0" fontId="166" fillId="0" borderId="0" xfId="4" applyFont="1" applyAlignment="1">
      <alignment horizontal="center" vertical="center"/>
    </xf>
    <xf numFmtId="0" fontId="167" fillId="0" borderId="0" xfId="4" applyFont="1" applyAlignment="1">
      <alignment horizontal="center" vertical="center" wrapText="1"/>
    </xf>
    <xf numFmtId="0" fontId="164" fillId="0" borderId="0" xfId="4" applyFont="1" applyAlignment="1">
      <alignment horizontal="center" vertical="center"/>
    </xf>
    <xf numFmtId="20" fontId="164" fillId="0" borderId="0" xfId="4" applyNumberFormat="1" applyFont="1" applyAlignment="1">
      <alignment horizontal="center" vertical="center"/>
    </xf>
    <xf numFmtId="0" fontId="124" fillId="36" borderId="18" xfId="4" applyFill="1" applyBorder="1" applyAlignment="1">
      <alignment horizontal="center" vertical="center"/>
    </xf>
    <xf numFmtId="0" fontId="124" fillId="37" borderId="18" xfId="4" applyFill="1" applyBorder="1" applyAlignment="1">
      <alignment horizontal="center" vertical="center"/>
    </xf>
    <xf numFmtId="0" fontId="123" fillId="20" borderId="18" xfId="4" applyFont="1" applyFill="1" applyBorder="1" applyAlignment="1">
      <alignment horizontal="center" vertical="center"/>
    </xf>
    <xf numFmtId="0" fontId="124" fillId="38" borderId="18" xfId="4" applyFill="1" applyBorder="1" applyAlignment="1">
      <alignment horizontal="center" vertical="center"/>
    </xf>
    <xf numFmtId="0" fontId="124" fillId="23" borderId="18" xfId="4" applyFill="1" applyBorder="1" applyAlignment="1">
      <alignment vertical="center"/>
    </xf>
    <xf numFmtId="0" fontId="124" fillId="28" borderId="18" xfId="4" applyFill="1" applyBorder="1" applyAlignment="1">
      <alignment vertical="center"/>
    </xf>
    <xf numFmtId="0" fontId="124" fillId="4" borderId="18" xfId="4" applyFill="1" applyBorder="1" applyAlignment="1">
      <alignment vertical="center"/>
    </xf>
    <xf numFmtId="0" fontId="124" fillId="33" borderId="18" xfId="4" applyFill="1" applyBorder="1" applyAlignment="1">
      <alignment vertical="center"/>
    </xf>
    <xf numFmtId="0" fontId="124" fillId="38" borderId="18" xfId="4" applyFill="1" applyBorder="1" applyAlignment="1">
      <alignment vertical="center"/>
    </xf>
    <xf numFmtId="0" fontId="124" fillId="31" borderId="18" xfId="4" applyFill="1" applyBorder="1" applyAlignment="1">
      <alignment vertical="center"/>
    </xf>
    <xf numFmtId="0" fontId="124" fillId="37" borderId="18" xfId="4" applyFill="1" applyBorder="1" applyAlignment="1">
      <alignment vertical="center"/>
    </xf>
    <xf numFmtId="0" fontId="124" fillId="18" borderId="18" xfId="4" applyFill="1" applyBorder="1" applyAlignment="1">
      <alignment vertical="center"/>
    </xf>
    <xf numFmtId="0" fontId="124" fillId="29" borderId="18" xfId="4" applyFill="1" applyBorder="1" applyAlignment="1">
      <alignment vertical="center"/>
    </xf>
    <xf numFmtId="2" fontId="138" fillId="8" borderId="18" xfId="0" applyNumberFormat="1" applyFont="1" applyFill="1" applyBorder="1"/>
    <xf numFmtId="0" fontId="0" fillId="0" borderId="0" xfId="0" applyAlignment="1">
      <alignment horizontal="left" vertical="top"/>
    </xf>
    <xf numFmtId="2" fontId="138" fillId="0" borderId="18" xfId="0" applyNumberFormat="1" applyFont="1" applyBorder="1"/>
    <xf numFmtId="0" fontId="122" fillId="6" borderId="18" xfId="4" applyFont="1" applyFill="1" applyBorder="1" applyAlignment="1">
      <alignment vertical="center"/>
    </xf>
    <xf numFmtId="0" fontId="122" fillId="21" borderId="18" xfId="4" applyFont="1" applyFill="1" applyBorder="1" applyAlignment="1">
      <alignment vertical="center"/>
    </xf>
    <xf numFmtId="0" fontId="124" fillId="11" borderId="18" xfId="4" applyFill="1" applyBorder="1" applyAlignment="1">
      <alignment vertical="center"/>
    </xf>
    <xf numFmtId="0" fontId="124" fillId="17" borderId="18" xfId="4" applyFill="1" applyBorder="1" applyAlignment="1">
      <alignment horizontal="center" vertical="center" wrapText="1"/>
    </xf>
    <xf numFmtId="0" fontId="122" fillId="17" borderId="18" xfId="4" applyFont="1" applyFill="1" applyBorder="1" applyAlignment="1">
      <alignment vertical="center" wrapText="1"/>
    </xf>
    <xf numFmtId="0" fontId="124" fillId="0" borderId="18" xfId="4" applyBorder="1" applyAlignment="1">
      <alignment vertical="center" wrapText="1"/>
    </xf>
    <xf numFmtId="0" fontId="124" fillId="0" borderId="37" xfId="4" applyBorder="1" applyAlignment="1">
      <alignment vertical="center" wrapText="1"/>
    </xf>
    <xf numFmtId="0" fontId="124" fillId="22" borderId="18" xfId="4" applyFill="1" applyBorder="1" applyAlignment="1">
      <alignment vertical="center"/>
    </xf>
    <xf numFmtId="0" fontId="124" fillId="21" borderId="18" xfId="4" applyFill="1" applyBorder="1" applyAlignment="1">
      <alignment vertical="center"/>
    </xf>
    <xf numFmtId="0" fontId="124" fillId="19" borderId="18" xfId="4" applyFill="1" applyBorder="1" applyAlignment="1">
      <alignment vertical="center"/>
    </xf>
    <xf numFmtId="0" fontId="124" fillId="19" borderId="18" xfId="4" applyFill="1" applyBorder="1" applyAlignment="1">
      <alignment horizontal="right" vertical="center"/>
    </xf>
    <xf numFmtId="0" fontId="148" fillId="0" borderId="0" xfId="3" applyAlignment="1"/>
    <xf numFmtId="2" fontId="124" fillId="23" borderId="18" xfId="4" applyNumberFormat="1" applyFill="1" applyBorder="1" applyAlignment="1">
      <alignment vertical="center"/>
    </xf>
    <xf numFmtId="0" fontId="124" fillId="39" borderId="18" xfId="4" applyFill="1" applyBorder="1" applyAlignment="1">
      <alignment vertical="center"/>
    </xf>
    <xf numFmtId="0" fontId="124" fillId="6" borderId="18" xfId="4" applyFill="1" applyBorder="1" applyAlignment="1">
      <alignment vertical="center"/>
    </xf>
    <xf numFmtId="0" fontId="164" fillId="35" borderId="5" xfId="4" applyFont="1" applyFill="1" applyBorder="1" applyAlignment="1">
      <alignment horizontal="center" vertical="center"/>
    </xf>
    <xf numFmtId="20" fontId="164" fillId="35" borderId="18" xfId="4" applyNumberFormat="1" applyFont="1" applyFill="1" applyBorder="1" applyAlignment="1">
      <alignment horizontal="center" vertical="center"/>
    </xf>
    <xf numFmtId="0" fontId="124" fillId="0" borderId="18" xfId="4" applyBorder="1" applyAlignment="1">
      <alignment horizontal="center" vertical="center"/>
    </xf>
    <xf numFmtId="0" fontId="164" fillId="35" borderId="18" xfId="4" applyFont="1" applyFill="1" applyBorder="1" applyAlignment="1">
      <alignment horizontal="center" vertical="center"/>
    </xf>
    <xf numFmtId="0" fontId="124" fillId="0" borderId="37" xfId="4" applyBorder="1" applyAlignment="1">
      <alignment horizontal="center" vertical="center"/>
    </xf>
    <xf numFmtId="166" fontId="168" fillId="7" borderId="18" xfId="0" applyNumberFormat="1" applyFont="1" applyFill="1" applyBorder="1" applyAlignment="1">
      <alignment horizontal="left"/>
    </xf>
    <xf numFmtId="0" fontId="122" fillId="11" borderId="18" xfId="4" applyFont="1" applyFill="1" applyBorder="1" applyAlignment="1">
      <alignment vertical="center"/>
    </xf>
    <xf numFmtId="20" fontId="161" fillId="0" borderId="0" xfId="4" applyNumberFormat="1" applyFont="1" applyAlignment="1">
      <alignment horizontal="center" vertical="center"/>
    </xf>
    <xf numFmtId="0" fontId="120" fillId="0" borderId="0" xfId="4" applyFont="1" applyAlignment="1">
      <alignment vertical="center"/>
    </xf>
    <xf numFmtId="20" fontId="169" fillId="0" borderId="0" xfId="4" applyNumberFormat="1" applyFont="1" applyAlignment="1">
      <alignment vertical="center"/>
    </xf>
    <xf numFmtId="20" fontId="170" fillId="0" borderId="0" xfId="4" applyNumberFormat="1" applyFont="1" applyAlignment="1">
      <alignment vertical="center"/>
    </xf>
    <xf numFmtId="20" fontId="171" fillId="0" borderId="0" xfId="4" applyNumberFormat="1" applyFont="1" applyAlignment="1">
      <alignment vertical="center"/>
    </xf>
    <xf numFmtId="20" fontId="172" fillId="0" borderId="0" xfId="4" applyNumberFormat="1" applyFont="1" applyAlignment="1">
      <alignment vertical="center"/>
    </xf>
    <xf numFmtId="0" fontId="121" fillId="6" borderId="18" xfId="4" applyFont="1" applyFill="1" applyBorder="1" applyAlignment="1">
      <alignment vertical="center"/>
    </xf>
    <xf numFmtId="0" fontId="121" fillId="21" borderId="18" xfId="4" applyFont="1" applyFill="1" applyBorder="1" applyAlignment="1">
      <alignment vertical="center"/>
    </xf>
    <xf numFmtId="0" fontId="119" fillId="17" borderId="18" xfId="4" applyFont="1" applyFill="1" applyBorder="1" applyAlignment="1">
      <alignment vertical="center" wrapText="1"/>
    </xf>
    <xf numFmtId="0" fontId="119" fillId="11" borderId="18" xfId="4" applyFont="1" applyFill="1" applyBorder="1" applyAlignment="1">
      <alignment vertical="center"/>
    </xf>
    <xf numFmtId="0" fontId="118" fillId="0" borderId="0" xfId="4" applyFont="1" applyAlignment="1">
      <alignment vertical="center"/>
    </xf>
    <xf numFmtId="0" fontId="118" fillId="17" borderId="18" xfId="4" applyFont="1" applyFill="1" applyBorder="1" applyAlignment="1">
      <alignment vertical="center" wrapText="1"/>
    </xf>
    <xf numFmtId="0" fontId="118" fillId="6" borderId="18" xfId="4" applyFont="1" applyFill="1" applyBorder="1" applyAlignment="1">
      <alignment vertical="center"/>
    </xf>
    <xf numFmtId="0" fontId="118" fillId="11" borderId="18" xfId="4" applyFont="1" applyFill="1" applyBorder="1" applyAlignment="1">
      <alignment vertical="center"/>
    </xf>
    <xf numFmtId="0" fontId="117" fillId="0" borderId="0" xfId="4" applyFont="1" applyAlignment="1">
      <alignment vertical="center"/>
    </xf>
    <xf numFmtId="0" fontId="117" fillId="17" borderId="18" xfId="4" applyFont="1" applyFill="1" applyBorder="1" applyAlignment="1">
      <alignment vertical="center" wrapText="1"/>
    </xf>
    <xf numFmtId="0" fontId="117" fillId="6" borderId="18" xfId="4" applyFont="1" applyFill="1" applyBorder="1" applyAlignment="1">
      <alignment vertical="center"/>
    </xf>
    <xf numFmtId="0" fontId="117" fillId="21" borderId="18" xfId="4" applyFont="1" applyFill="1" applyBorder="1" applyAlignment="1">
      <alignment vertical="center"/>
    </xf>
    <xf numFmtId="0" fontId="117" fillId="11" borderId="18" xfId="4" applyFont="1" applyFill="1" applyBorder="1" applyAlignment="1">
      <alignment vertical="center"/>
    </xf>
    <xf numFmtId="167" fontId="132" fillId="0" borderId="4" xfId="0" applyNumberFormat="1" applyFont="1" applyBorder="1" applyAlignment="1">
      <alignment horizontal="right"/>
    </xf>
    <xf numFmtId="2" fontId="138" fillId="0" borderId="17" xfId="0" applyNumberFormat="1" applyFont="1" applyBorder="1"/>
    <xf numFmtId="2" fontId="138" fillId="8" borderId="17" xfId="0" applyNumberFormat="1" applyFont="1" applyFill="1" applyBorder="1"/>
    <xf numFmtId="0" fontId="116" fillId="6" borderId="18" xfId="4" applyFont="1" applyFill="1" applyBorder="1" applyAlignment="1">
      <alignment vertical="center"/>
    </xf>
    <xf numFmtId="0" fontId="116" fillId="21" borderId="18" xfId="4" applyFont="1" applyFill="1" applyBorder="1" applyAlignment="1">
      <alignment vertical="center"/>
    </xf>
    <xf numFmtId="0" fontId="162" fillId="0" borderId="0" xfId="4" applyFont="1" applyAlignment="1">
      <alignment horizontal="left" vertical="center"/>
    </xf>
    <xf numFmtId="0" fontId="116" fillId="0" borderId="0" xfId="4" applyFont="1" applyAlignment="1">
      <alignment vertical="center"/>
    </xf>
    <xf numFmtId="0" fontId="116" fillId="17" borderId="18" xfId="4" applyFont="1" applyFill="1" applyBorder="1" applyAlignment="1">
      <alignment vertical="center" wrapText="1"/>
    </xf>
    <xf numFmtId="0" fontId="116" fillId="11" borderId="18" xfId="4" applyFont="1" applyFill="1" applyBorder="1" applyAlignment="1">
      <alignment vertical="center"/>
    </xf>
    <xf numFmtId="0" fontId="160" fillId="39" borderId="4" xfId="4" applyFont="1" applyFill="1" applyBorder="1" applyAlignment="1">
      <alignment horizontal="center" vertical="center"/>
    </xf>
    <xf numFmtId="0" fontId="115" fillId="21" borderId="18" xfId="4" applyFont="1" applyFill="1" applyBorder="1" applyAlignment="1">
      <alignment vertical="center"/>
    </xf>
    <xf numFmtId="0" fontId="115" fillId="0" borderId="0" xfId="4" applyFont="1" applyAlignment="1">
      <alignment vertical="center"/>
    </xf>
    <xf numFmtId="0" fontId="114" fillId="11" borderId="18" xfId="4" applyFont="1" applyFill="1" applyBorder="1" applyAlignment="1">
      <alignment vertical="center"/>
    </xf>
    <xf numFmtId="0" fontId="124" fillId="32" borderId="18" xfId="4" applyFill="1" applyBorder="1" applyAlignment="1">
      <alignment vertical="center"/>
    </xf>
    <xf numFmtId="0" fontId="113" fillId="21" borderId="18" xfId="4" applyFont="1" applyFill="1" applyBorder="1" applyAlignment="1">
      <alignment vertical="center"/>
    </xf>
    <xf numFmtId="0" fontId="113" fillId="36" borderId="18" xfId="4" applyFont="1" applyFill="1" applyBorder="1" applyAlignment="1">
      <alignment vertical="center"/>
    </xf>
    <xf numFmtId="0" fontId="113" fillId="0" borderId="0" xfId="4" applyFont="1" applyAlignment="1">
      <alignment vertical="center"/>
    </xf>
    <xf numFmtId="0" fontId="113" fillId="11" borderId="18" xfId="4" applyFont="1" applyFill="1" applyBorder="1" applyAlignment="1">
      <alignment vertical="center"/>
    </xf>
    <xf numFmtId="0" fontId="124" fillId="30" borderId="18" xfId="4" applyFill="1" applyBorder="1" applyAlignment="1">
      <alignment vertical="center"/>
    </xf>
    <xf numFmtId="0" fontId="111" fillId="17" borderId="18" xfId="4" applyFont="1" applyFill="1" applyBorder="1" applyAlignment="1">
      <alignment vertical="center" wrapText="1"/>
    </xf>
    <xf numFmtId="0" fontId="111" fillId="0" borderId="0" xfId="4" applyFont="1" applyAlignment="1">
      <alignment vertical="center"/>
    </xf>
    <xf numFmtId="0" fontId="112" fillId="11" borderId="18" xfId="4" applyFont="1" applyFill="1" applyBorder="1" applyAlignment="1">
      <alignment vertical="center"/>
    </xf>
    <xf numFmtId="0" fontId="112" fillId="6" borderId="18" xfId="4" applyFont="1" applyFill="1" applyBorder="1" applyAlignment="1">
      <alignment vertical="center"/>
    </xf>
    <xf numFmtId="0" fontId="112" fillId="21" borderId="18" xfId="4" applyFont="1" applyFill="1" applyBorder="1" applyAlignment="1">
      <alignment vertical="center"/>
    </xf>
    <xf numFmtId="0" fontId="111" fillId="11" borderId="18" xfId="4" applyFont="1" applyFill="1" applyBorder="1" applyAlignment="1">
      <alignment vertical="center"/>
    </xf>
    <xf numFmtId="0" fontId="111" fillId="21" borderId="18" xfId="4" applyFont="1" applyFill="1" applyBorder="1" applyAlignment="1">
      <alignment vertical="center"/>
    </xf>
    <xf numFmtId="0" fontId="110" fillId="0" borderId="0" xfId="4" applyFont="1" applyAlignment="1">
      <alignment vertical="center"/>
    </xf>
    <xf numFmtId="0" fontId="110" fillId="17" borderId="18" xfId="4" applyFont="1" applyFill="1" applyBorder="1" applyAlignment="1">
      <alignment vertical="center" wrapText="1"/>
    </xf>
    <xf numFmtId="0" fontId="165" fillId="35" borderId="18" xfId="4" applyFont="1" applyFill="1" applyBorder="1" applyAlignment="1">
      <alignment horizontal="center" vertical="center" wrapText="1"/>
    </xf>
    <xf numFmtId="0" fontId="166" fillId="35" borderId="18" xfId="4" applyFont="1" applyFill="1" applyBorder="1" applyAlignment="1">
      <alignment horizontal="center" vertical="center"/>
    </xf>
    <xf numFmtId="0" fontId="109" fillId="6" borderId="18" xfId="4" applyFont="1" applyFill="1" applyBorder="1" applyAlignment="1">
      <alignment vertical="center"/>
    </xf>
    <xf numFmtId="0" fontId="109" fillId="21" borderId="18" xfId="4" applyFont="1" applyFill="1" applyBorder="1" applyAlignment="1">
      <alignment vertical="center"/>
    </xf>
    <xf numFmtId="0" fontId="109" fillId="0" borderId="0" xfId="4" applyFont="1" applyAlignment="1">
      <alignment vertical="center"/>
    </xf>
    <xf numFmtId="0" fontId="162" fillId="11" borderId="18" xfId="4" applyFont="1" applyFill="1" applyBorder="1" applyAlignment="1">
      <alignment vertical="center"/>
    </xf>
    <xf numFmtId="0" fontId="109" fillId="17" borderId="18" xfId="4" applyFont="1" applyFill="1" applyBorder="1" applyAlignment="1">
      <alignment vertical="center" wrapText="1"/>
    </xf>
    <xf numFmtId="0" fontId="108" fillId="20" borderId="18" xfId="4" applyFont="1" applyFill="1" applyBorder="1" applyAlignment="1">
      <alignment horizontal="center" vertical="center"/>
    </xf>
    <xf numFmtId="0" fontId="108" fillId="17" borderId="18" xfId="4" applyFont="1" applyFill="1" applyBorder="1" applyAlignment="1">
      <alignment vertical="center" wrapText="1"/>
    </xf>
    <xf numFmtId="0" fontId="108" fillId="0" borderId="0" xfId="4" applyFont="1" applyAlignment="1">
      <alignment vertical="center"/>
    </xf>
    <xf numFmtId="0" fontId="106" fillId="0" borderId="0" xfId="4" applyFont="1" applyAlignment="1">
      <alignment vertical="center"/>
    </xf>
    <xf numFmtId="0" fontId="106" fillId="17" borderId="18" xfId="4" applyFont="1" applyFill="1" applyBorder="1" applyAlignment="1">
      <alignment vertical="center" wrapText="1"/>
    </xf>
    <xf numFmtId="0" fontId="108" fillId="21" borderId="18" xfId="4" applyFont="1" applyFill="1" applyBorder="1" applyAlignment="1">
      <alignment vertical="center"/>
    </xf>
    <xf numFmtId="0" fontId="107" fillId="11" borderId="18" xfId="4" applyFont="1" applyFill="1" applyBorder="1" applyAlignment="1">
      <alignment vertical="center"/>
    </xf>
    <xf numFmtId="0" fontId="105" fillId="6" borderId="18" xfId="4" applyFont="1" applyFill="1" applyBorder="1" applyAlignment="1">
      <alignment vertical="center"/>
    </xf>
    <xf numFmtId="0" fontId="104" fillId="21" borderId="18" xfId="4" applyFont="1" applyFill="1" applyBorder="1" applyAlignment="1">
      <alignment vertical="center"/>
    </xf>
    <xf numFmtId="0" fontId="104" fillId="11" borderId="18" xfId="4" applyFont="1" applyFill="1" applyBorder="1" applyAlignment="1">
      <alignment vertical="center"/>
    </xf>
    <xf numFmtId="0" fontId="104" fillId="17" borderId="18" xfId="4" applyFont="1" applyFill="1" applyBorder="1" applyAlignment="1">
      <alignment vertical="center" wrapText="1"/>
    </xf>
    <xf numFmtId="0" fontId="103" fillId="17" borderId="18" xfId="4" applyFont="1" applyFill="1" applyBorder="1" applyAlignment="1">
      <alignment vertical="center" wrapText="1"/>
    </xf>
    <xf numFmtId="0" fontId="103" fillId="6" borderId="18" xfId="4" applyFont="1" applyFill="1" applyBorder="1" applyAlignment="1">
      <alignment vertical="center"/>
    </xf>
    <xf numFmtId="0" fontId="103" fillId="21" borderId="18" xfId="4" applyFont="1" applyFill="1" applyBorder="1" applyAlignment="1">
      <alignment vertical="center"/>
    </xf>
    <xf numFmtId="0" fontId="103" fillId="11" borderId="18" xfId="4" applyFont="1" applyFill="1" applyBorder="1" applyAlignment="1">
      <alignment vertical="center"/>
    </xf>
    <xf numFmtId="0" fontId="102" fillId="6" borderId="18" xfId="4" applyFont="1" applyFill="1" applyBorder="1" applyAlignment="1">
      <alignment vertical="center"/>
    </xf>
    <xf numFmtId="0" fontId="102" fillId="0" borderId="0" xfId="4" applyFont="1" applyAlignment="1">
      <alignment vertical="center"/>
    </xf>
    <xf numFmtId="0" fontId="102" fillId="17" borderId="18" xfId="4" applyFont="1" applyFill="1" applyBorder="1" applyAlignment="1">
      <alignment vertical="center" wrapText="1"/>
    </xf>
    <xf numFmtId="0" fontId="102" fillId="11" borderId="18" xfId="4" applyFont="1" applyFill="1" applyBorder="1" applyAlignment="1">
      <alignment vertical="center"/>
    </xf>
    <xf numFmtId="0" fontId="102" fillId="21" borderId="18" xfId="4" applyFont="1" applyFill="1" applyBorder="1" applyAlignment="1">
      <alignment vertical="center"/>
    </xf>
    <xf numFmtId="0" fontId="101" fillId="21" borderId="18" xfId="4" applyFont="1" applyFill="1" applyBorder="1" applyAlignment="1">
      <alignment vertical="center"/>
    </xf>
    <xf numFmtId="0" fontId="101" fillId="11" borderId="18" xfId="4" applyFont="1" applyFill="1" applyBorder="1" applyAlignment="1">
      <alignment vertical="center"/>
    </xf>
    <xf numFmtId="0" fontId="101" fillId="6" borderId="18" xfId="4" applyFont="1" applyFill="1" applyBorder="1" applyAlignment="1">
      <alignment vertical="center"/>
    </xf>
    <xf numFmtId="0" fontId="100" fillId="0" borderId="0" xfId="4" applyFont="1" applyAlignment="1">
      <alignment vertical="center"/>
    </xf>
    <xf numFmtId="0" fontId="100" fillId="17" borderId="18" xfId="4" applyFont="1" applyFill="1" applyBorder="1" applyAlignment="1">
      <alignment vertical="center" wrapText="1"/>
    </xf>
    <xf numFmtId="20" fontId="173" fillId="0" borderId="0" xfId="4" applyNumberFormat="1" applyFont="1" applyAlignment="1">
      <alignment vertical="center"/>
    </xf>
    <xf numFmtId="20" fontId="174" fillId="0" borderId="0" xfId="4" applyNumberFormat="1" applyFont="1" applyAlignment="1">
      <alignment vertical="center"/>
    </xf>
    <xf numFmtId="20" fontId="175" fillId="0" borderId="0" xfId="4" applyNumberFormat="1" applyFont="1" applyAlignment="1">
      <alignment vertical="center"/>
    </xf>
    <xf numFmtId="20" fontId="162" fillId="0" borderId="0" xfId="4" applyNumberFormat="1" applyFont="1" applyAlignment="1">
      <alignment vertical="center"/>
    </xf>
    <xf numFmtId="16" fontId="176" fillId="0" borderId="0" xfId="4" applyNumberFormat="1" applyFont="1" applyAlignment="1">
      <alignment horizontal="center" vertical="center"/>
    </xf>
    <xf numFmtId="0" fontId="99" fillId="36" borderId="18" xfId="4" applyFont="1" applyFill="1" applyBorder="1" applyAlignment="1">
      <alignment vertical="center"/>
    </xf>
    <xf numFmtId="0" fontId="99" fillId="21" borderId="18" xfId="4" applyFont="1" applyFill="1" applyBorder="1" applyAlignment="1">
      <alignment vertical="center"/>
    </xf>
    <xf numFmtId="0" fontId="99" fillId="6" borderId="18" xfId="4" applyFont="1" applyFill="1" applyBorder="1" applyAlignment="1">
      <alignment vertical="center"/>
    </xf>
    <xf numFmtId="0" fontId="99" fillId="17" borderId="18" xfId="4" applyFont="1" applyFill="1" applyBorder="1" applyAlignment="1">
      <alignment vertical="center" wrapText="1"/>
    </xf>
    <xf numFmtId="0" fontId="99" fillId="11" borderId="18" xfId="4" applyFont="1" applyFill="1" applyBorder="1" applyAlignment="1">
      <alignment vertical="center"/>
    </xf>
    <xf numFmtId="0" fontId="165" fillId="36" borderId="18" xfId="4" applyFont="1" applyFill="1" applyBorder="1" applyAlignment="1">
      <alignment vertical="center" wrapText="1"/>
    </xf>
    <xf numFmtId="0" fontId="98" fillId="6" borderId="18" xfId="4" applyFont="1" applyFill="1" applyBorder="1" applyAlignment="1">
      <alignment vertical="center"/>
    </xf>
    <xf numFmtId="0" fontId="98" fillId="21" borderId="18" xfId="4" applyFont="1" applyFill="1" applyBorder="1" applyAlignment="1">
      <alignment vertical="center"/>
    </xf>
    <xf numFmtId="0" fontId="98" fillId="17" borderId="18" xfId="4" applyFont="1" applyFill="1" applyBorder="1" applyAlignment="1">
      <alignment vertical="center" wrapText="1"/>
    </xf>
    <xf numFmtId="0" fontId="98" fillId="11" borderId="18" xfId="4" applyFont="1" applyFill="1" applyBorder="1" applyAlignment="1">
      <alignment vertical="center"/>
    </xf>
    <xf numFmtId="1" fontId="124" fillId="23" borderId="18" xfId="4" applyNumberFormat="1" applyFill="1" applyBorder="1" applyAlignment="1">
      <alignment vertical="center"/>
    </xf>
    <xf numFmtId="0" fontId="97" fillId="17" borderId="18" xfId="4" applyFont="1" applyFill="1" applyBorder="1" applyAlignment="1">
      <alignment vertical="center" wrapText="1"/>
    </xf>
    <xf numFmtId="0" fontId="97" fillId="11" borderId="18" xfId="4" applyFont="1" applyFill="1" applyBorder="1" applyAlignment="1">
      <alignment vertical="center"/>
    </xf>
    <xf numFmtId="0" fontId="97" fillId="6" borderId="18" xfId="4" applyFont="1" applyFill="1" applyBorder="1" applyAlignment="1">
      <alignment vertical="center"/>
    </xf>
    <xf numFmtId="0" fontId="97" fillId="21" borderId="18" xfId="4" applyFont="1" applyFill="1" applyBorder="1" applyAlignment="1">
      <alignment vertical="center"/>
    </xf>
    <xf numFmtId="0" fontId="96" fillId="21" borderId="18" xfId="4" applyFont="1" applyFill="1" applyBorder="1" applyAlignment="1">
      <alignment vertical="center"/>
    </xf>
    <xf numFmtId="0" fontId="96" fillId="11" borderId="18" xfId="4" applyFont="1" applyFill="1" applyBorder="1" applyAlignment="1">
      <alignment vertical="center"/>
    </xf>
    <xf numFmtId="0" fontId="96" fillId="6" borderId="18" xfId="4" applyFont="1" applyFill="1" applyBorder="1" applyAlignment="1">
      <alignment vertical="center"/>
    </xf>
    <xf numFmtId="0" fontId="96" fillId="17" borderId="18" xfId="4" applyFont="1" applyFill="1" applyBorder="1" applyAlignment="1">
      <alignment vertical="center" wrapText="1"/>
    </xf>
    <xf numFmtId="0" fontId="95" fillId="21" borderId="18" xfId="4" applyFont="1" applyFill="1" applyBorder="1" applyAlignment="1">
      <alignment vertical="center"/>
    </xf>
    <xf numFmtId="0" fontId="95" fillId="6" borderId="18" xfId="4" applyFont="1" applyFill="1" applyBorder="1" applyAlignment="1">
      <alignment vertical="center"/>
    </xf>
    <xf numFmtId="0" fontId="95" fillId="11" borderId="18" xfId="4" applyFont="1" applyFill="1" applyBorder="1" applyAlignment="1">
      <alignment vertical="center"/>
    </xf>
    <xf numFmtId="0" fontId="94" fillId="21" borderId="18" xfId="4" applyFont="1" applyFill="1" applyBorder="1" applyAlignment="1">
      <alignment vertical="center"/>
    </xf>
    <xf numFmtId="0" fontId="94" fillId="6" borderId="18" xfId="4" applyFont="1" applyFill="1" applyBorder="1" applyAlignment="1">
      <alignment vertical="center"/>
    </xf>
    <xf numFmtId="0" fontId="93" fillId="17" borderId="18" xfId="4" applyFont="1" applyFill="1" applyBorder="1" applyAlignment="1">
      <alignment vertical="center" wrapText="1"/>
    </xf>
    <xf numFmtId="0" fontId="92" fillId="17" borderId="18" xfId="4" applyFont="1" applyFill="1" applyBorder="1" applyAlignment="1">
      <alignment vertical="center" wrapText="1"/>
    </xf>
    <xf numFmtId="0" fontId="91" fillId="21" borderId="18" xfId="4" applyFont="1" applyFill="1" applyBorder="1" applyAlignment="1">
      <alignment vertical="center"/>
    </xf>
    <xf numFmtId="0" fontId="92" fillId="6" borderId="18" xfId="4" applyFont="1" applyFill="1" applyBorder="1" applyAlignment="1">
      <alignment vertical="center"/>
    </xf>
    <xf numFmtId="0" fontId="91" fillId="11" borderId="18" xfId="4" applyFont="1" applyFill="1" applyBorder="1" applyAlignment="1">
      <alignment vertical="center"/>
    </xf>
    <xf numFmtId="0" fontId="91" fillId="36" borderId="18" xfId="4" applyFont="1" applyFill="1" applyBorder="1" applyAlignment="1">
      <alignment vertical="center"/>
    </xf>
    <xf numFmtId="0" fontId="161" fillId="26" borderId="4" xfId="4" quotePrefix="1" applyFont="1" applyFill="1" applyBorder="1" applyAlignment="1">
      <alignment horizontal="center" vertical="center"/>
    </xf>
    <xf numFmtId="0" fontId="90" fillId="0" borderId="0" xfId="4" applyFont="1" applyAlignment="1">
      <alignment vertical="center"/>
    </xf>
    <xf numFmtId="16" fontId="176" fillId="0" borderId="1" xfId="4" applyNumberFormat="1" applyFont="1" applyBorder="1" applyAlignment="1">
      <alignment horizontal="center" vertical="center"/>
    </xf>
    <xf numFmtId="0" fontId="89" fillId="0" borderId="0" xfId="4" applyFont="1" applyAlignment="1">
      <alignment vertical="center"/>
    </xf>
    <xf numFmtId="0" fontId="89" fillId="17" borderId="18" xfId="4" applyFont="1" applyFill="1" applyBorder="1" applyAlignment="1">
      <alignment vertical="center" wrapText="1"/>
    </xf>
    <xf numFmtId="0" fontId="88" fillId="11" borderId="18" xfId="4" applyFont="1" applyFill="1" applyBorder="1" applyAlignment="1">
      <alignment vertical="center"/>
    </xf>
    <xf numFmtId="0" fontId="124" fillId="23" borderId="5" xfId="4" applyFill="1" applyBorder="1" applyAlignment="1">
      <alignment vertical="center"/>
    </xf>
    <xf numFmtId="0" fontId="88" fillId="17" borderId="18" xfId="4" applyFont="1" applyFill="1" applyBorder="1" applyAlignment="1">
      <alignment vertical="center" wrapText="1"/>
    </xf>
    <xf numFmtId="0" fontId="87" fillId="21" borderId="5" xfId="4" applyFont="1" applyFill="1" applyBorder="1" applyAlignment="1">
      <alignment vertical="center"/>
    </xf>
    <xf numFmtId="0" fontId="87" fillId="6" borderId="5" xfId="4" applyFont="1" applyFill="1" applyBorder="1" applyAlignment="1">
      <alignment vertical="center"/>
    </xf>
    <xf numFmtId="0" fontId="87" fillId="0" borderId="0" xfId="4" applyFont="1" applyAlignment="1">
      <alignment vertical="center"/>
    </xf>
    <xf numFmtId="0" fontId="87" fillId="17" borderId="18" xfId="4" applyFont="1" applyFill="1" applyBorder="1" applyAlignment="1">
      <alignment vertical="center" wrapText="1"/>
    </xf>
    <xf numFmtId="0" fontId="87" fillId="11" borderId="5" xfId="4" applyFont="1" applyFill="1" applyBorder="1" applyAlignment="1">
      <alignment vertical="center"/>
    </xf>
    <xf numFmtId="0" fontId="124" fillId="23" borderId="37" xfId="4" applyFill="1" applyBorder="1" applyAlignment="1">
      <alignment vertical="center"/>
    </xf>
    <xf numFmtId="0" fontId="124" fillId="33" borderId="37" xfId="4" applyFill="1" applyBorder="1" applyAlignment="1">
      <alignment vertical="center"/>
    </xf>
    <xf numFmtId="0" fontId="124" fillId="18" borderId="37" xfId="4" applyFill="1" applyBorder="1" applyAlignment="1">
      <alignment vertical="center"/>
    </xf>
    <xf numFmtId="0" fontId="124" fillId="4" borderId="37" xfId="4" applyFill="1" applyBorder="1" applyAlignment="1">
      <alignment vertical="center"/>
    </xf>
    <xf numFmtId="0" fontId="124" fillId="19" borderId="37" xfId="4" applyFill="1" applyBorder="1" applyAlignment="1">
      <alignment vertical="center"/>
    </xf>
    <xf numFmtId="0" fontId="124" fillId="29" borderId="37" xfId="4" applyFill="1" applyBorder="1" applyAlignment="1">
      <alignment vertical="center"/>
    </xf>
    <xf numFmtId="0" fontId="124" fillId="37" borderId="37" xfId="4" applyFill="1" applyBorder="1" applyAlignment="1">
      <alignment vertical="center"/>
    </xf>
    <xf numFmtId="0" fontId="165" fillId="36" borderId="37" xfId="4" applyFont="1" applyFill="1" applyBorder="1" applyAlignment="1">
      <alignment vertical="center" wrapText="1"/>
    </xf>
    <xf numFmtId="0" fontId="86" fillId="6" borderId="37" xfId="4" applyFont="1" applyFill="1" applyBorder="1" applyAlignment="1">
      <alignment vertical="center"/>
    </xf>
    <xf numFmtId="0" fontId="86" fillId="21" borderId="37" xfId="4" applyFont="1" applyFill="1" applyBorder="1" applyAlignment="1">
      <alignment vertical="center"/>
    </xf>
    <xf numFmtId="0" fontId="86" fillId="17" borderId="37" xfId="4" applyFont="1" applyFill="1" applyBorder="1" applyAlignment="1">
      <alignment vertical="center" wrapText="1"/>
    </xf>
    <xf numFmtId="0" fontId="86" fillId="11" borderId="37" xfId="4" applyFont="1" applyFill="1" applyBorder="1" applyAlignment="1">
      <alignment vertical="center"/>
    </xf>
    <xf numFmtId="0" fontId="124" fillId="28" borderId="37" xfId="4" applyFill="1" applyBorder="1" applyAlignment="1">
      <alignment vertical="center"/>
    </xf>
    <xf numFmtId="0" fontId="124" fillId="31" borderId="37" xfId="4" applyFill="1" applyBorder="1" applyAlignment="1">
      <alignment vertical="center"/>
    </xf>
    <xf numFmtId="0" fontId="124" fillId="32" borderId="37" xfId="4" applyFill="1" applyBorder="1" applyAlignment="1">
      <alignment vertical="center"/>
    </xf>
    <xf numFmtId="0" fontId="124" fillId="38" borderId="37" xfId="4" applyFill="1" applyBorder="1" applyAlignment="1">
      <alignment vertical="center"/>
    </xf>
    <xf numFmtId="0" fontId="124" fillId="23" borderId="7" xfId="4" applyFill="1" applyBorder="1" applyAlignment="1">
      <alignment vertical="center"/>
    </xf>
    <xf numFmtId="0" fontId="86" fillId="0" borderId="0" xfId="4" applyFont="1" applyAlignment="1">
      <alignment vertical="center"/>
    </xf>
    <xf numFmtId="0" fontId="86" fillId="11" borderId="7" xfId="4" applyFont="1" applyFill="1" applyBorder="1" applyAlignment="1">
      <alignment vertical="center"/>
    </xf>
    <xf numFmtId="0" fontId="86" fillId="6" borderId="7" xfId="4" applyFont="1" applyFill="1" applyBorder="1" applyAlignment="1">
      <alignment vertical="center"/>
    </xf>
    <xf numFmtId="0" fontId="86" fillId="21" borderId="7" xfId="4" applyFont="1" applyFill="1" applyBorder="1" applyAlignment="1">
      <alignment vertical="center"/>
    </xf>
    <xf numFmtId="0" fontId="86" fillId="17" borderId="18" xfId="4" applyFont="1" applyFill="1" applyBorder="1" applyAlignment="1">
      <alignment vertical="center" wrapText="1"/>
    </xf>
    <xf numFmtId="0" fontId="86" fillId="0" borderId="18" xfId="4" applyFont="1" applyBorder="1" applyAlignment="1">
      <alignment vertical="center"/>
    </xf>
    <xf numFmtId="0" fontId="86" fillId="20" borderId="18" xfId="4" applyFont="1" applyFill="1" applyBorder="1" applyAlignment="1">
      <alignment horizontal="center" vertical="center"/>
    </xf>
    <xf numFmtId="0" fontId="0" fillId="0" borderId="5" xfId="0" applyBorder="1" applyAlignment="1">
      <alignment horizontal="right"/>
    </xf>
    <xf numFmtId="0" fontId="142" fillId="0" borderId="7" xfId="0" applyFont="1" applyBorder="1" applyAlignment="1">
      <alignment horizontal="center"/>
    </xf>
    <xf numFmtId="0" fontId="86" fillId="6" borderId="18" xfId="4" applyFont="1" applyFill="1" applyBorder="1" applyAlignment="1">
      <alignment vertical="center"/>
    </xf>
    <xf numFmtId="0" fontId="86" fillId="21" borderId="18" xfId="4" applyFont="1" applyFill="1" applyBorder="1" applyAlignment="1">
      <alignment vertical="center"/>
    </xf>
    <xf numFmtId="49" fontId="176" fillId="0" borderId="0" xfId="4" applyNumberFormat="1" applyFont="1" applyAlignment="1">
      <alignment horizontal="center" vertical="center"/>
    </xf>
    <xf numFmtId="0" fontId="86" fillId="11" borderId="18" xfId="4" applyFont="1" applyFill="1" applyBorder="1" applyAlignment="1">
      <alignment vertical="center"/>
    </xf>
    <xf numFmtId="2" fontId="124" fillId="23" borderId="7" xfId="4" applyNumberFormat="1" applyFill="1" applyBorder="1" applyAlignment="1">
      <alignment vertical="center"/>
    </xf>
    <xf numFmtId="167" fontId="124" fillId="23" borderId="7" xfId="4" applyNumberFormat="1" applyFill="1" applyBorder="1" applyAlignment="1">
      <alignment vertical="center"/>
    </xf>
    <xf numFmtId="0" fontId="166" fillId="36" borderId="18" xfId="4" applyFont="1" applyFill="1" applyBorder="1" applyAlignment="1">
      <alignment vertical="center"/>
    </xf>
    <xf numFmtId="0" fontId="85" fillId="17" borderId="18" xfId="4" applyFont="1" applyFill="1" applyBorder="1" applyAlignment="1">
      <alignment vertical="center" wrapText="1"/>
    </xf>
    <xf numFmtId="0" fontId="85" fillId="0" borderId="0" xfId="4" applyFont="1" applyAlignment="1">
      <alignment vertical="center"/>
    </xf>
    <xf numFmtId="0" fontId="85" fillId="11" borderId="18" xfId="4" applyFont="1" applyFill="1" applyBorder="1" applyAlignment="1">
      <alignment vertical="center"/>
    </xf>
    <xf numFmtId="0" fontId="84" fillId="17" borderId="18" xfId="4" applyFont="1" applyFill="1" applyBorder="1" applyAlignment="1">
      <alignment vertical="center" wrapText="1"/>
    </xf>
    <xf numFmtId="0" fontId="84" fillId="11" borderId="18" xfId="4" applyFont="1" applyFill="1" applyBorder="1" applyAlignment="1">
      <alignment vertical="center"/>
    </xf>
    <xf numFmtId="0" fontId="83" fillId="11" borderId="18" xfId="4" applyFont="1" applyFill="1" applyBorder="1" applyAlignment="1">
      <alignment vertical="center"/>
    </xf>
    <xf numFmtId="1" fontId="83" fillId="6" borderId="18" xfId="4" applyNumberFormat="1" applyFont="1" applyFill="1" applyBorder="1" applyAlignment="1">
      <alignment vertical="center"/>
    </xf>
    <xf numFmtId="49" fontId="176" fillId="0" borderId="1" xfId="4" applyNumberFormat="1" applyFont="1" applyBorder="1" applyAlignment="1">
      <alignment horizontal="center" vertical="center"/>
    </xf>
    <xf numFmtId="0" fontId="83" fillId="0" borderId="0" xfId="4" applyFont="1" applyAlignment="1">
      <alignment vertical="center"/>
    </xf>
    <xf numFmtId="0" fontId="83" fillId="6" borderId="18" xfId="4" applyFont="1" applyFill="1" applyBorder="1" applyAlignment="1">
      <alignment vertical="center"/>
    </xf>
    <xf numFmtId="0" fontId="83" fillId="17" borderId="18" xfId="4" applyFont="1" applyFill="1" applyBorder="1" applyAlignment="1">
      <alignment vertical="center" wrapText="1"/>
    </xf>
    <xf numFmtId="0" fontId="82" fillId="11" borderId="18" xfId="4" applyFont="1" applyFill="1" applyBorder="1" applyAlignment="1">
      <alignment vertical="center"/>
    </xf>
    <xf numFmtId="0" fontId="82" fillId="6" borderId="18" xfId="4" applyFont="1" applyFill="1" applyBorder="1" applyAlignment="1">
      <alignment vertical="center"/>
    </xf>
    <xf numFmtId="167" fontId="124" fillId="23" borderId="18" xfId="4" applyNumberFormat="1" applyFill="1" applyBorder="1" applyAlignment="1">
      <alignment vertical="center"/>
    </xf>
    <xf numFmtId="0" fontId="82" fillId="17" borderId="18" xfId="4" applyFont="1" applyFill="1" applyBorder="1" applyAlignment="1">
      <alignment vertical="center" wrapText="1"/>
    </xf>
    <xf numFmtId="167" fontId="83" fillId="6" borderId="18" xfId="4" applyNumberFormat="1" applyFont="1" applyFill="1" applyBorder="1" applyAlignment="1">
      <alignment vertical="center"/>
    </xf>
    <xf numFmtId="0" fontId="81" fillId="21" borderId="18" xfId="4" applyFont="1" applyFill="1" applyBorder="1" applyAlignment="1">
      <alignment vertical="center"/>
    </xf>
    <xf numFmtId="0" fontId="80" fillId="11" borderId="18" xfId="4" applyFont="1" applyFill="1" applyBorder="1" applyAlignment="1">
      <alignment vertical="center"/>
    </xf>
    <xf numFmtId="0" fontId="80" fillId="17" borderId="18" xfId="4" applyFont="1" applyFill="1" applyBorder="1" applyAlignment="1">
      <alignment vertical="center" wrapText="1"/>
    </xf>
    <xf numFmtId="0" fontId="79" fillId="11" borderId="18" xfId="4" applyFont="1" applyFill="1" applyBorder="1" applyAlignment="1">
      <alignment vertical="center"/>
    </xf>
    <xf numFmtId="0" fontId="79" fillId="6" borderId="18" xfId="4" applyFont="1" applyFill="1" applyBorder="1" applyAlignment="1">
      <alignment vertical="center"/>
    </xf>
    <xf numFmtId="2" fontId="150" fillId="2" borderId="0" xfId="0" applyNumberFormat="1" applyFont="1" applyFill="1" applyAlignment="1">
      <alignment horizontal="center"/>
    </xf>
    <xf numFmtId="0" fontId="79" fillId="21" borderId="37" xfId="4" applyFont="1" applyFill="1" applyBorder="1" applyAlignment="1">
      <alignment vertical="center"/>
    </xf>
    <xf numFmtId="0" fontId="79" fillId="11" borderId="37" xfId="4" applyFont="1" applyFill="1" applyBorder="1" applyAlignment="1">
      <alignment vertical="center"/>
    </xf>
    <xf numFmtId="0" fontId="79" fillId="6" borderId="37" xfId="4" applyFont="1" applyFill="1" applyBorder="1" applyAlignment="1">
      <alignment vertical="center"/>
    </xf>
    <xf numFmtId="0" fontId="79" fillId="17" borderId="37" xfId="4" applyFont="1" applyFill="1" applyBorder="1" applyAlignment="1">
      <alignment vertical="center" wrapText="1"/>
    </xf>
    <xf numFmtId="0" fontId="78" fillId="17" borderId="18" xfId="4" applyFont="1" applyFill="1" applyBorder="1" applyAlignment="1">
      <alignment vertical="center" wrapText="1"/>
    </xf>
    <xf numFmtId="0" fontId="78" fillId="11" borderId="18" xfId="4" applyFont="1" applyFill="1" applyBorder="1" applyAlignment="1">
      <alignment vertical="center"/>
    </xf>
    <xf numFmtId="0" fontId="165" fillId="22" borderId="18" xfId="4" applyFont="1" applyFill="1" applyBorder="1" applyAlignment="1">
      <alignment vertical="center"/>
    </xf>
    <xf numFmtId="0" fontId="77" fillId="11" borderId="18" xfId="4" applyFont="1" applyFill="1" applyBorder="1" applyAlignment="1">
      <alignment vertical="center"/>
    </xf>
    <xf numFmtId="0" fontId="77" fillId="17" borderId="18" xfId="4" applyFont="1" applyFill="1" applyBorder="1" applyAlignment="1">
      <alignment vertical="center" wrapText="1"/>
    </xf>
    <xf numFmtId="0" fontId="77" fillId="21" borderId="18" xfId="4" applyFont="1" applyFill="1" applyBorder="1" applyAlignment="1">
      <alignment vertical="center"/>
    </xf>
    <xf numFmtId="0" fontId="77" fillId="6" borderId="18" xfId="4" applyFont="1" applyFill="1" applyBorder="1" applyAlignment="1">
      <alignment vertical="center"/>
    </xf>
    <xf numFmtId="0" fontId="76" fillId="36" borderId="18" xfId="4" applyFont="1" applyFill="1" applyBorder="1" applyAlignment="1">
      <alignment vertical="center"/>
    </xf>
    <xf numFmtId="0" fontId="76" fillId="11" borderId="18" xfId="4" applyFont="1" applyFill="1" applyBorder="1" applyAlignment="1">
      <alignment vertical="center"/>
    </xf>
    <xf numFmtId="0" fontId="76" fillId="6" borderId="18" xfId="4" applyFont="1" applyFill="1" applyBorder="1" applyAlignment="1">
      <alignment vertical="center"/>
    </xf>
    <xf numFmtId="0" fontId="76" fillId="21" borderId="18" xfId="4" applyFont="1" applyFill="1" applyBorder="1" applyAlignment="1">
      <alignment vertical="center"/>
    </xf>
    <xf numFmtId="0" fontId="76" fillId="17" borderId="18" xfId="4" applyFont="1" applyFill="1" applyBorder="1" applyAlignment="1">
      <alignment vertical="center" wrapText="1"/>
    </xf>
    <xf numFmtId="0" fontId="75" fillId="36" borderId="18" xfId="4" applyFont="1" applyFill="1" applyBorder="1" applyAlignment="1">
      <alignment vertical="center"/>
    </xf>
    <xf numFmtId="0" fontId="75" fillId="11" borderId="18" xfId="4" applyFont="1" applyFill="1" applyBorder="1" applyAlignment="1">
      <alignment vertical="center"/>
    </xf>
    <xf numFmtId="0" fontId="75" fillId="17" borderId="18" xfId="4" applyFont="1" applyFill="1" applyBorder="1" applyAlignment="1">
      <alignment vertical="center" wrapText="1"/>
    </xf>
    <xf numFmtId="0" fontId="74" fillId="17" borderId="18" xfId="4" applyFont="1" applyFill="1" applyBorder="1" applyAlignment="1">
      <alignment vertical="center" wrapText="1"/>
    </xf>
    <xf numFmtId="0" fontId="74" fillId="6" borderId="18" xfId="4" applyFont="1" applyFill="1" applyBorder="1" applyAlignment="1">
      <alignment vertical="center"/>
    </xf>
    <xf numFmtId="0" fontId="74" fillId="21" borderId="18" xfId="4" applyFont="1" applyFill="1" applyBorder="1" applyAlignment="1">
      <alignment vertical="center"/>
    </xf>
    <xf numFmtId="0" fontId="73" fillId="17" borderId="18" xfId="4" applyFont="1" applyFill="1" applyBorder="1" applyAlignment="1">
      <alignment vertical="center" wrapText="1"/>
    </xf>
    <xf numFmtId="0" fontId="73" fillId="21" borderId="18" xfId="4" applyFont="1" applyFill="1" applyBorder="1" applyAlignment="1">
      <alignment vertical="center"/>
    </xf>
    <xf numFmtId="0" fontId="166" fillId="36" borderId="18" xfId="4" applyFont="1" applyFill="1" applyBorder="1" applyAlignment="1">
      <alignment horizontal="left" vertical="center"/>
    </xf>
    <xf numFmtId="0" fontId="73" fillId="11" borderId="18" xfId="4" applyFont="1" applyFill="1" applyBorder="1" applyAlignment="1">
      <alignment vertical="center"/>
    </xf>
    <xf numFmtId="0" fontId="72" fillId="11" borderId="18" xfId="4" applyFont="1" applyFill="1" applyBorder="1" applyAlignment="1">
      <alignment vertical="center"/>
    </xf>
    <xf numFmtId="0" fontId="72" fillId="17" borderId="18" xfId="4" applyFont="1" applyFill="1" applyBorder="1" applyAlignment="1">
      <alignment vertical="center" wrapText="1"/>
    </xf>
    <xf numFmtId="0" fontId="71" fillId="11" borderId="18" xfId="4" applyFont="1" applyFill="1" applyBorder="1" applyAlignment="1">
      <alignment vertical="center"/>
    </xf>
    <xf numFmtId="0" fontId="70" fillId="17" borderId="18" xfId="4" applyFont="1" applyFill="1" applyBorder="1" applyAlignment="1">
      <alignment vertical="center" wrapText="1"/>
    </xf>
    <xf numFmtId="0" fontId="70" fillId="21" borderId="18" xfId="4" applyFont="1" applyFill="1" applyBorder="1" applyAlignment="1">
      <alignment vertical="center"/>
    </xf>
    <xf numFmtId="0" fontId="70" fillId="6" borderId="18" xfId="4" applyFont="1" applyFill="1" applyBorder="1" applyAlignment="1">
      <alignment vertical="center"/>
    </xf>
    <xf numFmtId="0" fontId="69" fillId="17" borderId="18" xfId="4" applyFont="1" applyFill="1" applyBorder="1" applyAlignment="1">
      <alignment vertical="center" wrapText="1"/>
    </xf>
    <xf numFmtId="0" fontId="69" fillId="11" borderId="18" xfId="4" applyFont="1" applyFill="1" applyBorder="1" applyAlignment="1">
      <alignment vertical="center"/>
    </xf>
    <xf numFmtId="0" fontId="130" fillId="21" borderId="3" xfId="0" applyFont="1" applyFill="1" applyBorder="1" applyAlignment="1">
      <alignment horizontal="center"/>
    </xf>
    <xf numFmtId="0" fontId="68" fillId="17" borderId="18" xfId="4" applyFont="1" applyFill="1" applyBorder="1" applyAlignment="1">
      <alignment vertical="center" wrapText="1"/>
    </xf>
    <xf numFmtId="0" fontId="0" fillId="21" borderId="0" xfId="0" applyFill="1" applyAlignment="1">
      <alignment horizontal="left" vertical="top"/>
    </xf>
    <xf numFmtId="0" fontId="67" fillId="11" borderId="18" xfId="4" applyFont="1" applyFill="1" applyBorder="1" applyAlignment="1">
      <alignment vertical="center"/>
    </xf>
    <xf numFmtId="0" fontId="67" fillId="0" borderId="0" xfId="4" applyFont="1" applyAlignment="1">
      <alignment vertical="center"/>
    </xf>
    <xf numFmtId="0" fontId="67" fillId="17" borderId="18" xfId="4" applyFont="1" applyFill="1" applyBorder="1" applyAlignment="1">
      <alignment vertical="center" wrapText="1"/>
    </xf>
    <xf numFmtId="0" fontId="67" fillId="21" borderId="18" xfId="4" applyFont="1" applyFill="1" applyBorder="1" applyAlignment="1">
      <alignment vertical="center"/>
    </xf>
    <xf numFmtId="0" fontId="66" fillId="6" borderId="18" xfId="4" applyFont="1" applyFill="1" applyBorder="1" applyAlignment="1">
      <alignment vertical="center"/>
    </xf>
    <xf numFmtId="0" fontId="66" fillId="21" borderId="18" xfId="4" applyFont="1" applyFill="1" applyBorder="1" applyAlignment="1">
      <alignment vertical="center"/>
    </xf>
    <xf numFmtId="0" fontId="66" fillId="11" borderId="18" xfId="4" applyFont="1" applyFill="1" applyBorder="1" applyAlignment="1">
      <alignment vertical="center"/>
    </xf>
    <xf numFmtId="0" fontId="66" fillId="17" borderId="18" xfId="4" applyFont="1" applyFill="1" applyBorder="1" applyAlignment="1">
      <alignment vertical="center" wrapText="1"/>
    </xf>
    <xf numFmtId="0" fontId="65" fillId="17" borderId="18" xfId="4" applyFont="1" applyFill="1" applyBorder="1" applyAlignment="1">
      <alignment vertical="center" wrapText="1"/>
    </xf>
    <xf numFmtId="0" fontId="65" fillId="6" borderId="18" xfId="4" applyFont="1" applyFill="1" applyBorder="1" applyAlignment="1">
      <alignment vertical="center"/>
    </xf>
    <xf numFmtId="0" fontId="65" fillId="21" borderId="18" xfId="4" applyFont="1" applyFill="1" applyBorder="1" applyAlignment="1">
      <alignment vertical="center"/>
    </xf>
    <xf numFmtId="0" fontId="64" fillId="6" borderId="18" xfId="4" applyFont="1" applyFill="1" applyBorder="1" applyAlignment="1">
      <alignment vertical="center"/>
    </xf>
    <xf numFmtId="0" fontId="63" fillId="17" borderId="18" xfId="4" applyFont="1" applyFill="1" applyBorder="1" applyAlignment="1">
      <alignment vertical="center" wrapText="1"/>
    </xf>
    <xf numFmtId="0" fontId="0" fillId="21" borderId="0" xfId="0" applyFill="1"/>
    <xf numFmtId="0" fontId="62" fillId="11" borderId="18" xfId="4" applyFont="1" applyFill="1" applyBorder="1" applyAlignment="1">
      <alignment vertical="center"/>
    </xf>
    <xf numFmtId="0" fontId="61" fillId="17" borderId="18" xfId="4" applyFont="1" applyFill="1" applyBorder="1" applyAlignment="1">
      <alignment vertical="center" wrapText="1"/>
    </xf>
    <xf numFmtId="0" fontId="60" fillId="11" borderId="18" xfId="4" applyFont="1" applyFill="1" applyBorder="1" applyAlignment="1">
      <alignment vertical="center"/>
    </xf>
    <xf numFmtId="0" fontId="60" fillId="17" borderId="18" xfId="4" applyFont="1" applyFill="1" applyBorder="1" applyAlignment="1">
      <alignment vertical="center" wrapText="1"/>
    </xf>
    <xf numFmtId="0" fontId="59" fillId="17" borderId="18" xfId="4" applyFont="1" applyFill="1" applyBorder="1" applyAlignment="1">
      <alignment vertical="center" wrapText="1"/>
    </xf>
    <xf numFmtId="0" fontId="58" fillId="21" borderId="18" xfId="4" applyFont="1" applyFill="1" applyBorder="1" applyAlignment="1">
      <alignment vertical="center"/>
    </xf>
    <xf numFmtId="0" fontId="58" fillId="6" borderId="18" xfId="4" applyFont="1" applyFill="1" applyBorder="1" applyAlignment="1">
      <alignment vertical="center"/>
    </xf>
    <xf numFmtId="0" fontId="58" fillId="11" borderId="18" xfId="4" applyFont="1" applyFill="1" applyBorder="1" applyAlignment="1">
      <alignment vertical="center"/>
    </xf>
    <xf numFmtId="0" fontId="58" fillId="17" borderId="18" xfId="4" applyFont="1" applyFill="1" applyBorder="1" applyAlignment="1">
      <alignment vertical="center" wrapText="1"/>
    </xf>
    <xf numFmtId="2" fontId="124" fillId="23" borderId="37" xfId="4" applyNumberFormat="1" applyFill="1" applyBorder="1" applyAlignment="1">
      <alignment vertical="center"/>
    </xf>
    <xf numFmtId="0" fontId="124" fillId="21" borderId="37" xfId="4" applyFill="1" applyBorder="1" applyAlignment="1">
      <alignment vertical="center"/>
    </xf>
    <xf numFmtId="0" fontId="164" fillId="35" borderId="37" xfId="4" applyFont="1" applyFill="1" applyBorder="1" applyAlignment="1">
      <alignment horizontal="center" vertical="center"/>
    </xf>
    <xf numFmtId="0" fontId="124" fillId="6" borderId="37" xfId="4" applyFill="1" applyBorder="1" applyAlignment="1">
      <alignment vertical="center"/>
    </xf>
    <xf numFmtId="0" fontId="58" fillId="11" borderId="37" xfId="4" applyFont="1" applyFill="1" applyBorder="1" applyAlignment="1">
      <alignment vertical="center"/>
    </xf>
    <xf numFmtId="0" fontId="58" fillId="17" borderId="37" xfId="4" applyFont="1" applyFill="1" applyBorder="1" applyAlignment="1">
      <alignment vertical="center" wrapText="1"/>
    </xf>
    <xf numFmtId="2" fontId="138" fillId="0" borderId="0" xfId="0" applyNumberFormat="1" applyFont="1"/>
    <xf numFmtId="0" fontId="124" fillId="7" borderId="18" xfId="4" applyFill="1" applyBorder="1" applyAlignment="1">
      <alignment vertical="center"/>
    </xf>
    <xf numFmtId="0" fontId="57" fillId="17" borderId="18" xfId="4" applyFont="1" applyFill="1" applyBorder="1" applyAlignment="1">
      <alignment vertical="center" wrapText="1"/>
    </xf>
    <xf numFmtId="0" fontId="57" fillId="6" borderId="18" xfId="4" applyFont="1" applyFill="1" applyBorder="1" applyAlignment="1">
      <alignment vertical="center"/>
    </xf>
    <xf numFmtId="0" fontId="57" fillId="21" borderId="18" xfId="4" applyFont="1" applyFill="1" applyBorder="1" applyAlignment="1">
      <alignment vertical="center"/>
    </xf>
    <xf numFmtId="0" fontId="57" fillId="11" borderId="18" xfId="4" applyFont="1" applyFill="1" applyBorder="1" applyAlignment="1">
      <alignment vertical="center"/>
    </xf>
    <xf numFmtId="0" fontId="56" fillId="21" borderId="18" xfId="4" applyFont="1" applyFill="1" applyBorder="1" applyAlignment="1">
      <alignment vertical="center"/>
    </xf>
    <xf numFmtId="0" fontId="56" fillId="6" borderId="18" xfId="4" applyFont="1" applyFill="1" applyBorder="1" applyAlignment="1">
      <alignment vertical="center"/>
    </xf>
    <xf numFmtId="0" fontId="56" fillId="11" borderId="18" xfId="4" applyFont="1" applyFill="1" applyBorder="1" applyAlignment="1">
      <alignment vertical="center"/>
    </xf>
    <xf numFmtId="0" fontId="124" fillId="34" borderId="18" xfId="4" applyFill="1" applyBorder="1" applyAlignment="1">
      <alignment vertical="center"/>
    </xf>
    <xf numFmtId="0" fontId="55" fillId="17" borderId="18" xfId="4" applyFont="1" applyFill="1" applyBorder="1" applyAlignment="1">
      <alignment vertical="center" wrapText="1"/>
    </xf>
    <xf numFmtId="0" fontId="53" fillId="0" borderId="18" xfId="4" applyFont="1" applyBorder="1" applyAlignment="1">
      <alignment vertical="center"/>
    </xf>
    <xf numFmtId="0" fontId="54" fillId="6" borderId="18" xfId="4" applyFont="1" applyFill="1" applyBorder="1" applyAlignment="1">
      <alignment vertical="center"/>
    </xf>
    <xf numFmtId="0" fontId="54" fillId="21" borderId="18" xfId="4" applyFont="1" applyFill="1" applyBorder="1" applyAlignment="1">
      <alignment vertical="center"/>
    </xf>
    <xf numFmtId="0" fontId="54" fillId="11" borderId="18" xfId="4" applyFont="1" applyFill="1" applyBorder="1" applyAlignment="1">
      <alignment vertical="center"/>
    </xf>
    <xf numFmtId="0" fontId="52" fillId="36" borderId="18" xfId="4" applyFont="1" applyFill="1" applyBorder="1" applyAlignment="1">
      <alignment vertical="center"/>
    </xf>
    <xf numFmtId="0" fontId="52" fillId="17" borderId="18" xfId="4" applyFont="1" applyFill="1" applyBorder="1" applyAlignment="1">
      <alignment vertical="center" wrapText="1"/>
    </xf>
    <xf numFmtId="0" fontId="51" fillId="21" borderId="18" xfId="4" applyFont="1" applyFill="1" applyBorder="1" applyAlignment="1">
      <alignment vertical="center"/>
    </xf>
    <xf numFmtId="0" fontId="51" fillId="6" borderId="18" xfId="4" applyFont="1" applyFill="1" applyBorder="1" applyAlignment="1">
      <alignment vertical="center"/>
    </xf>
    <xf numFmtId="0" fontId="50" fillId="11" borderId="18" xfId="4" applyFont="1" applyFill="1" applyBorder="1" applyAlignment="1">
      <alignment vertical="center"/>
    </xf>
    <xf numFmtId="0" fontId="50" fillId="17" borderId="18" xfId="4" applyFont="1" applyFill="1" applyBorder="1" applyAlignment="1">
      <alignment vertical="center" wrapText="1"/>
    </xf>
    <xf numFmtId="0" fontId="49" fillId="17" borderId="18" xfId="4" applyFont="1" applyFill="1" applyBorder="1" applyAlignment="1">
      <alignment vertical="center" wrapText="1"/>
    </xf>
    <xf numFmtId="0" fontId="48" fillId="11" borderId="18" xfId="4" applyFont="1" applyFill="1" applyBorder="1" applyAlignment="1">
      <alignment vertical="center"/>
    </xf>
    <xf numFmtId="0" fontId="48" fillId="17" borderId="18" xfId="4" applyFont="1" applyFill="1" applyBorder="1" applyAlignment="1">
      <alignment vertical="center" wrapText="1"/>
    </xf>
    <xf numFmtId="167" fontId="47" fillId="23" borderId="18" xfId="4" applyNumberFormat="1" applyFont="1" applyFill="1" applyBorder="1" applyAlignment="1">
      <alignment vertical="center"/>
    </xf>
    <xf numFmtId="0" fontId="47" fillId="11" borderId="18" xfId="4" applyFont="1" applyFill="1" applyBorder="1" applyAlignment="1">
      <alignment vertical="center"/>
    </xf>
    <xf numFmtId="0" fontId="47" fillId="21" borderId="18" xfId="4" applyFont="1" applyFill="1" applyBorder="1" applyAlignment="1">
      <alignment vertical="center"/>
    </xf>
    <xf numFmtId="0" fontId="47" fillId="6" borderId="18" xfId="4" applyFont="1" applyFill="1" applyBorder="1" applyAlignment="1">
      <alignment vertical="center"/>
    </xf>
    <xf numFmtId="0" fontId="46" fillId="17" borderId="18" xfId="4" applyFont="1" applyFill="1" applyBorder="1" applyAlignment="1">
      <alignment vertical="center" wrapText="1"/>
    </xf>
    <xf numFmtId="166" fontId="0" fillId="7" borderId="18" xfId="0" applyNumberFormat="1" applyFill="1" applyBorder="1" applyAlignment="1">
      <alignment horizontal="left" vertical="top" wrapText="1"/>
    </xf>
    <xf numFmtId="166" fontId="0" fillId="5" borderId="18" xfId="0" applyNumberFormat="1" applyFill="1" applyBorder="1" applyAlignment="1">
      <alignment horizontal="center" vertical="top" wrapText="1"/>
    </xf>
    <xf numFmtId="166" fontId="0" fillId="0" borderId="0" xfId="0" applyNumberFormat="1" applyAlignment="1">
      <alignment horizontal="center" vertical="top" wrapText="1"/>
    </xf>
    <xf numFmtId="0" fontId="44" fillId="17" borderId="18" xfId="4" applyFont="1" applyFill="1" applyBorder="1" applyAlignment="1">
      <alignment vertical="center" wrapText="1"/>
    </xf>
    <xf numFmtId="0" fontId="45" fillId="6" borderId="18" xfId="4" applyFont="1" applyFill="1" applyBorder="1" applyAlignment="1">
      <alignment vertical="center"/>
    </xf>
    <xf numFmtId="0" fontId="44" fillId="11" borderId="18" xfId="4" applyFont="1" applyFill="1" applyBorder="1" applyAlignment="1">
      <alignment vertical="center"/>
    </xf>
    <xf numFmtId="0" fontId="43" fillId="11" borderId="18" xfId="4" applyFont="1" applyFill="1" applyBorder="1" applyAlignment="1">
      <alignment vertical="center"/>
    </xf>
    <xf numFmtId="0" fontId="43" fillId="17" borderId="18" xfId="4" applyFont="1" applyFill="1" applyBorder="1" applyAlignment="1">
      <alignment vertical="center" wrapText="1"/>
    </xf>
    <xf numFmtId="0" fontId="42" fillId="21" borderId="18" xfId="4" applyFont="1" applyFill="1" applyBorder="1" applyAlignment="1">
      <alignment vertical="center"/>
    </xf>
    <xf numFmtId="0" fontId="42" fillId="6" borderId="18" xfId="4" applyFont="1" applyFill="1" applyBorder="1" applyAlignment="1">
      <alignment vertical="center"/>
    </xf>
    <xf numFmtId="0" fontId="42" fillId="11" borderId="18" xfId="4" applyFont="1" applyFill="1" applyBorder="1" applyAlignment="1">
      <alignment vertical="center"/>
    </xf>
    <xf numFmtId="0" fontId="41" fillId="21" borderId="18" xfId="4" applyFont="1" applyFill="1" applyBorder="1" applyAlignment="1">
      <alignment vertical="center"/>
    </xf>
    <xf numFmtId="0" fontId="41" fillId="6" borderId="18" xfId="4" applyFont="1" applyFill="1" applyBorder="1" applyAlignment="1">
      <alignment vertical="center"/>
    </xf>
    <xf numFmtId="0" fontId="40" fillId="11" borderId="18" xfId="4" applyFont="1" applyFill="1" applyBorder="1" applyAlignment="1">
      <alignment vertical="center"/>
    </xf>
    <xf numFmtId="0" fontId="39" fillId="17" borderId="18" xfId="4" applyFont="1" applyFill="1" applyBorder="1" applyAlignment="1">
      <alignment vertical="center" wrapText="1"/>
    </xf>
    <xf numFmtId="0" fontId="39" fillId="11" borderId="18" xfId="4" applyFont="1" applyFill="1" applyBorder="1" applyAlignment="1">
      <alignment vertical="center"/>
    </xf>
    <xf numFmtId="0" fontId="38" fillId="11" borderId="18" xfId="4" applyFont="1" applyFill="1" applyBorder="1" applyAlignment="1">
      <alignment vertical="center"/>
    </xf>
    <xf numFmtId="0" fontId="38" fillId="21" borderId="18" xfId="4" applyFont="1" applyFill="1" applyBorder="1" applyAlignment="1">
      <alignment vertical="center"/>
    </xf>
    <xf numFmtId="0" fontId="38" fillId="36" borderId="18" xfId="4" applyFont="1" applyFill="1" applyBorder="1" applyAlignment="1">
      <alignment vertical="center"/>
    </xf>
    <xf numFmtId="0" fontId="38" fillId="6" borderId="18" xfId="4" applyFont="1" applyFill="1" applyBorder="1" applyAlignment="1">
      <alignment vertical="center"/>
    </xf>
    <xf numFmtId="0" fontId="37" fillId="17" borderId="18" xfId="4" applyFont="1" applyFill="1" applyBorder="1" applyAlignment="1">
      <alignment vertical="center" wrapText="1"/>
    </xf>
    <xf numFmtId="0" fontId="37" fillId="21" borderId="18" xfId="4" applyFont="1" applyFill="1" applyBorder="1" applyAlignment="1">
      <alignment vertical="center"/>
    </xf>
    <xf numFmtId="0" fontId="37" fillId="11" borderId="18" xfId="4" applyFont="1" applyFill="1" applyBorder="1" applyAlignment="1">
      <alignment vertical="center"/>
    </xf>
    <xf numFmtId="0" fontId="37" fillId="6" borderId="18" xfId="4" applyFont="1" applyFill="1" applyBorder="1" applyAlignment="1">
      <alignment vertical="center"/>
    </xf>
    <xf numFmtId="0" fontId="36" fillId="11" borderId="18" xfId="4" applyFont="1" applyFill="1" applyBorder="1" applyAlignment="1">
      <alignment vertical="center"/>
    </xf>
    <xf numFmtId="0" fontId="36" fillId="21" borderId="18" xfId="4" applyFont="1" applyFill="1" applyBorder="1" applyAlignment="1">
      <alignment vertical="center"/>
    </xf>
    <xf numFmtId="0" fontId="35" fillId="0" borderId="37" xfId="4" applyFont="1" applyBorder="1" applyAlignment="1">
      <alignment vertical="center"/>
    </xf>
    <xf numFmtId="0" fontId="34" fillId="0" borderId="18" xfId="4" applyFont="1" applyBorder="1" applyAlignment="1">
      <alignment vertical="center"/>
    </xf>
    <xf numFmtId="0" fontId="35" fillId="21" borderId="18" xfId="4" applyFont="1" applyFill="1" applyBorder="1" applyAlignment="1">
      <alignment vertical="center"/>
    </xf>
    <xf numFmtId="0" fontId="34" fillId="6" borderId="18" xfId="4" applyFont="1" applyFill="1" applyBorder="1" applyAlignment="1">
      <alignment vertical="center"/>
    </xf>
    <xf numFmtId="0" fontId="33" fillId="11" borderId="18" xfId="4" applyFont="1" applyFill="1" applyBorder="1" applyAlignment="1">
      <alignment vertical="center"/>
    </xf>
    <xf numFmtId="0" fontId="149" fillId="0" borderId="0" xfId="3" applyFont="1" applyFill="1" applyAlignment="1">
      <alignment horizontal="center"/>
    </xf>
    <xf numFmtId="0" fontId="124" fillId="11" borderId="37" xfId="4" applyFill="1" applyBorder="1" applyAlignment="1">
      <alignment vertical="center"/>
    </xf>
    <xf numFmtId="0" fontId="124" fillId="34" borderId="37" xfId="4" applyFill="1" applyBorder="1" applyAlignment="1">
      <alignment vertical="center"/>
    </xf>
    <xf numFmtId="0" fontId="124" fillId="30" borderId="37" xfId="4" applyFill="1" applyBorder="1" applyAlignment="1">
      <alignment vertical="center"/>
    </xf>
    <xf numFmtId="0" fontId="32" fillId="17" borderId="37" xfId="4" applyFont="1" applyFill="1" applyBorder="1" applyAlignment="1">
      <alignment vertical="center" wrapText="1"/>
    </xf>
    <xf numFmtId="0" fontId="179" fillId="0" borderId="0" xfId="0" applyFont="1"/>
    <xf numFmtId="0" fontId="32" fillId="11" borderId="18" xfId="4" applyFont="1" applyFill="1" applyBorder="1" applyAlignment="1">
      <alignment vertical="center"/>
    </xf>
    <xf numFmtId="0" fontId="32" fillId="21" borderId="18" xfId="4" applyFont="1" applyFill="1" applyBorder="1" applyAlignment="1">
      <alignment vertical="center"/>
    </xf>
    <xf numFmtId="0" fontId="130" fillId="0" borderId="18" xfId="0" applyFont="1" applyBorder="1" applyAlignment="1">
      <alignment horizontal="center" vertical="center"/>
    </xf>
    <xf numFmtId="0" fontId="0" fillId="30" borderId="18" xfId="0" applyFill="1" applyBorder="1"/>
    <xf numFmtId="0" fontId="0" fillId="21" borderId="3" xfId="0" applyFill="1" applyBorder="1"/>
    <xf numFmtId="0" fontId="0" fillId="30" borderId="3" xfId="0" applyFill="1" applyBorder="1"/>
    <xf numFmtId="0" fontId="0" fillId="40" borderId="18" xfId="0" applyFill="1" applyBorder="1"/>
    <xf numFmtId="6" fontId="0" fillId="0" borderId="0" xfId="0" applyNumberFormat="1"/>
    <xf numFmtId="0" fontId="0" fillId="21" borderId="18" xfId="0" applyFill="1" applyBorder="1"/>
    <xf numFmtId="16" fontId="0" fillId="0" borderId="2" xfId="0" applyNumberFormat="1" applyBorder="1"/>
    <xf numFmtId="16" fontId="0" fillId="0" borderId="3" xfId="0" applyNumberFormat="1" applyBorder="1"/>
    <xf numFmtId="16" fontId="0" fillId="41" borderId="2" xfId="0" applyNumberFormat="1" applyFill="1" applyBorder="1"/>
    <xf numFmtId="0" fontId="0" fillId="42" borderId="3" xfId="0" applyFill="1" applyBorder="1"/>
    <xf numFmtId="43" fontId="0" fillId="40" borderId="3" xfId="5" applyFont="1" applyFill="1" applyBorder="1"/>
    <xf numFmtId="0" fontId="0" fillId="4" borderId="3" xfId="0" applyFill="1" applyBorder="1"/>
    <xf numFmtId="0" fontId="0" fillId="4" borderId="18" xfId="0" applyFill="1" applyBorder="1"/>
    <xf numFmtId="20" fontId="0" fillId="0" borderId="0" xfId="0" applyNumberFormat="1"/>
    <xf numFmtId="0" fontId="31" fillId="6" borderId="18" xfId="4" applyFont="1" applyFill="1" applyBorder="1" applyAlignment="1">
      <alignment vertical="center"/>
    </xf>
    <xf numFmtId="0" fontId="31" fillId="11" borderId="18" xfId="4" applyFont="1" applyFill="1" applyBorder="1" applyAlignment="1">
      <alignment vertical="center"/>
    </xf>
    <xf numFmtId="2" fontId="0" fillId="0" borderId="0" xfId="0" applyNumberFormat="1"/>
    <xf numFmtId="0" fontId="30" fillId="21" borderId="18" xfId="4" applyFont="1" applyFill="1" applyBorder="1" applyAlignment="1">
      <alignment vertical="center"/>
    </xf>
    <xf numFmtId="0" fontId="30" fillId="6" borderId="18" xfId="4" applyFont="1" applyFill="1" applyBorder="1" applyAlignment="1">
      <alignment vertical="center"/>
    </xf>
    <xf numFmtId="0" fontId="30" fillId="11" borderId="18" xfId="4" applyFont="1" applyFill="1" applyBorder="1" applyAlignment="1">
      <alignment vertical="center"/>
    </xf>
    <xf numFmtId="0" fontId="169" fillId="3" borderId="37" xfId="4" applyFont="1" applyFill="1" applyBorder="1" applyAlignment="1">
      <alignment vertical="center"/>
    </xf>
    <xf numFmtId="0" fontId="29" fillId="20" borderId="18" xfId="4" applyFont="1" applyFill="1" applyBorder="1" applyAlignment="1">
      <alignment horizontal="center" vertical="center"/>
    </xf>
    <xf numFmtId="0" fontId="28" fillId="11" borderId="18" xfId="4" applyFont="1" applyFill="1" applyBorder="1" applyAlignment="1">
      <alignment vertical="center"/>
    </xf>
    <xf numFmtId="0" fontId="27" fillId="6" borderId="18" xfId="4" applyFont="1" applyFill="1" applyBorder="1" applyAlignment="1">
      <alignment vertical="center"/>
    </xf>
    <xf numFmtId="0" fontId="27" fillId="21" borderId="18" xfId="4" applyFont="1" applyFill="1" applyBorder="1" applyAlignment="1">
      <alignment vertical="center"/>
    </xf>
    <xf numFmtId="0" fontId="26" fillId="0" borderId="18" xfId="4" applyFont="1" applyBorder="1" applyAlignment="1">
      <alignment vertical="center"/>
    </xf>
    <xf numFmtId="0" fontId="26" fillId="11" borderId="18" xfId="4" applyFont="1" applyFill="1" applyBorder="1" applyAlignment="1">
      <alignment vertical="center"/>
    </xf>
    <xf numFmtId="0" fontId="26" fillId="21" borderId="18" xfId="4" applyFont="1" applyFill="1" applyBorder="1" applyAlignment="1">
      <alignment vertical="center"/>
    </xf>
    <xf numFmtId="0" fontId="26" fillId="6" borderId="18" xfId="4" applyFont="1" applyFill="1" applyBorder="1" applyAlignment="1">
      <alignment vertical="center"/>
    </xf>
    <xf numFmtId="0" fontId="25" fillId="11" borderId="18" xfId="4" applyFont="1" applyFill="1" applyBorder="1" applyAlignment="1">
      <alignment vertical="center"/>
    </xf>
    <xf numFmtId="0" fontId="25" fillId="6" borderId="18" xfId="4" applyFont="1" applyFill="1" applyBorder="1" applyAlignment="1">
      <alignment vertical="center"/>
    </xf>
    <xf numFmtId="0" fontId="25" fillId="21" borderId="18" xfId="4" applyFont="1" applyFill="1" applyBorder="1" applyAlignment="1">
      <alignment vertical="center"/>
    </xf>
    <xf numFmtId="0" fontId="0" fillId="43" borderId="3" xfId="0" applyFill="1" applyBorder="1"/>
    <xf numFmtId="0" fontId="0" fillId="43" borderId="4" xfId="0" applyFill="1" applyBorder="1"/>
    <xf numFmtId="0" fontId="24" fillId="11" borderId="18" xfId="4" applyFont="1" applyFill="1" applyBorder="1" applyAlignment="1">
      <alignment vertical="center"/>
    </xf>
    <xf numFmtId="0" fontId="24" fillId="6" borderId="18" xfId="4" applyFont="1" applyFill="1" applyBorder="1" applyAlignment="1">
      <alignment vertical="center"/>
    </xf>
    <xf numFmtId="0" fontId="24" fillId="21" borderId="18" xfId="4" applyFont="1" applyFill="1" applyBorder="1" applyAlignment="1">
      <alignment vertical="center"/>
    </xf>
    <xf numFmtId="0" fontId="180" fillId="43" borderId="3" xfId="0" applyFont="1" applyFill="1" applyBorder="1"/>
    <xf numFmtId="0" fontId="181" fillId="43" borderId="3" xfId="0" applyFont="1" applyFill="1" applyBorder="1"/>
    <xf numFmtId="0" fontId="130" fillId="21" borderId="3" xfId="0" applyFont="1" applyFill="1" applyBorder="1" applyAlignment="1">
      <alignment horizontal="left"/>
    </xf>
    <xf numFmtId="0" fontId="23" fillId="21" borderId="18" xfId="4" applyFont="1" applyFill="1" applyBorder="1" applyAlignment="1">
      <alignment vertical="center"/>
    </xf>
    <xf numFmtId="0" fontId="22" fillId="21" borderId="18" xfId="4" applyFont="1" applyFill="1" applyBorder="1" applyAlignment="1">
      <alignment vertical="center"/>
    </xf>
    <xf numFmtId="0" fontId="22" fillId="6" borderId="18" xfId="4" applyFont="1" applyFill="1" applyBorder="1" applyAlignment="1">
      <alignment vertical="center"/>
    </xf>
    <xf numFmtId="0" fontId="22" fillId="11" borderId="18" xfId="4" applyFont="1" applyFill="1" applyBorder="1" applyAlignment="1">
      <alignment vertical="center"/>
    </xf>
    <xf numFmtId="0" fontId="0" fillId="0" borderId="14" xfId="0" applyBorder="1"/>
    <xf numFmtId="20" fontId="0" fillId="0" borderId="14" xfId="0" applyNumberFormat="1" applyBorder="1"/>
    <xf numFmtId="2" fontId="138" fillId="8" borderId="0" xfId="0" applyNumberFormat="1" applyFont="1" applyFill="1"/>
    <xf numFmtId="168" fontId="138" fillId="8" borderId="18" xfId="0" applyNumberFormat="1" applyFont="1" applyFill="1" applyBorder="1"/>
    <xf numFmtId="0" fontId="21" fillId="21" borderId="18" xfId="4" applyFont="1" applyFill="1" applyBorder="1" applyAlignment="1">
      <alignment vertical="center"/>
    </xf>
    <xf numFmtId="49" fontId="0" fillId="0" borderId="0" xfId="0" applyNumberFormat="1" applyAlignment="1">
      <alignment horizontal="right"/>
    </xf>
    <xf numFmtId="0" fontId="20" fillId="6" borderId="18" xfId="4" applyFont="1" applyFill="1" applyBorder="1" applyAlignment="1">
      <alignment vertical="center"/>
    </xf>
    <xf numFmtId="0" fontId="20" fillId="21" borderId="18" xfId="4" applyFont="1" applyFill="1" applyBorder="1" applyAlignment="1">
      <alignment vertical="center"/>
    </xf>
    <xf numFmtId="0" fontId="20" fillId="11" borderId="18" xfId="4" applyFont="1" applyFill="1" applyBorder="1" applyAlignment="1">
      <alignment vertical="center"/>
    </xf>
    <xf numFmtId="0" fontId="19" fillId="11" borderId="18" xfId="4" applyFont="1" applyFill="1" applyBorder="1" applyAlignment="1">
      <alignment vertical="center"/>
    </xf>
    <xf numFmtId="0" fontId="19" fillId="6" borderId="18" xfId="4" applyFont="1" applyFill="1" applyBorder="1" applyAlignment="1">
      <alignment vertical="center"/>
    </xf>
    <xf numFmtId="46" fontId="0" fillId="43" borderId="3" xfId="0" applyNumberFormat="1" applyFill="1" applyBorder="1"/>
    <xf numFmtId="0" fontId="18" fillId="11" borderId="18" xfId="4" applyFont="1" applyFill="1" applyBorder="1" applyAlignment="1">
      <alignment vertical="center"/>
    </xf>
    <xf numFmtId="0" fontId="18" fillId="6" borderId="18" xfId="4" applyFont="1" applyFill="1" applyBorder="1" applyAlignment="1">
      <alignment vertical="center"/>
    </xf>
    <xf numFmtId="0" fontId="18" fillId="21" borderId="18" xfId="4" applyFont="1" applyFill="1" applyBorder="1" applyAlignment="1">
      <alignment vertical="center"/>
    </xf>
    <xf numFmtId="0" fontId="142" fillId="43" borderId="3" xfId="0" applyFont="1" applyFill="1" applyBorder="1"/>
    <xf numFmtId="0" fontId="142" fillId="43" borderId="4" xfId="0" applyFont="1" applyFill="1" applyBorder="1"/>
    <xf numFmtId="46" fontId="180" fillId="43" borderId="3" xfId="0" applyNumberFormat="1" applyFont="1" applyFill="1" applyBorder="1"/>
    <xf numFmtId="0" fontId="17" fillId="11" borderId="18" xfId="4" applyFont="1" applyFill="1" applyBorder="1" applyAlignment="1">
      <alignment vertical="center"/>
    </xf>
    <xf numFmtId="0" fontId="17" fillId="21" borderId="18" xfId="4" applyFont="1" applyFill="1" applyBorder="1" applyAlignment="1">
      <alignment vertical="center"/>
    </xf>
    <xf numFmtId="2" fontId="152" fillId="0" borderId="0" xfId="0" applyNumberFormat="1" applyFont="1" applyAlignment="1">
      <alignment horizontal="right"/>
    </xf>
    <xf numFmtId="0" fontId="16" fillId="11" borderId="18" xfId="4" applyFont="1" applyFill="1" applyBorder="1" applyAlignment="1">
      <alignment vertical="center"/>
    </xf>
    <xf numFmtId="0" fontId="16" fillId="21" borderId="18" xfId="4" applyFont="1" applyFill="1" applyBorder="1" applyAlignment="1">
      <alignment vertical="center"/>
    </xf>
    <xf numFmtId="0" fontId="15" fillId="21" borderId="18" xfId="4" applyFont="1" applyFill="1" applyBorder="1" applyAlignment="1">
      <alignment vertical="center"/>
    </xf>
    <xf numFmtId="0" fontId="15" fillId="11" borderId="18" xfId="4" applyFont="1" applyFill="1" applyBorder="1" applyAlignment="1">
      <alignment vertical="center"/>
    </xf>
    <xf numFmtId="20" fontId="180" fillId="43" borderId="3" xfId="0" applyNumberFormat="1" applyFont="1" applyFill="1" applyBorder="1"/>
    <xf numFmtId="0" fontId="0" fillId="0" borderId="9" xfId="0" applyBorder="1" applyAlignment="1">
      <alignment horizontal="left"/>
    </xf>
    <xf numFmtId="0" fontId="159" fillId="0" borderId="18" xfId="4" applyFont="1" applyBorder="1" applyAlignment="1">
      <alignment vertical="center"/>
    </xf>
    <xf numFmtId="0" fontId="0" fillId="0" borderId="38" xfId="0" applyBorder="1"/>
    <xf numFmtId="0" fontId="0" fillId="0" borderId="14" xfId="0" applyBorder="1" applyAlignment="1">
      <alignment vertical="center" wrapText="1"/>
    </xf>
    <xf numFmtId="2" fontId="0" fillId="0" borderId="17" xfId="0" applyNumberFormat="1" applyBorder="1"/>
    <xf numFmtId="0" fontId="181" fillId="43" borderId="0" xfId="0" applyFont="1" applyFill="1"/>
    <xf numFmtId="0" fontId="0" fillId="43" borderId="0" xfId="0" applyFill="1"/>
    <xf numFmtId="0" fontId="0" fillId="0" borderId="32" xfId="0" applyBorder="1"/>
    <xf numFmtId="0" fontId="0" fillId="0" borderId="40" xfId="0" applyBorder="1"/>
    <xf numFmtId="0" fontId="0" fillId="43" borderId="38" xfId="0" applyFill="1" applyBorder="1"/>
    <xf numFmtId="0" fontId="146" fillId="12" borderId="3" xfId="0" applyFont="1" applyFill="1" applyBorder="1" applyAlignment="1">
      <alignment horizontal="center"/>
    </xf>
    <xf numFmtId="0" fontId="180" fillId="43" borderId="0" xfId="0" applyFont="1" applyFill="1"/>
    <xf numFmtId="0" fontId="0" fillId="43" borderId="32" xfId="0" applyFill="1" applyBorder="1"/>
    <xf numFmtId="0" fontId="14" fillId="21" borderId="18" xfId="4" applyFont="1" applyFill="1" applyBorder="1" applyAlignment="1">
      <alignment vertical="center"/>
    </xf>
    <xf numFmtId="16" fontId="0" fillId="41" borderId="3" xfId="0" applyNumberFormat="1" applyFill="1" applyBorder="1"/>
    <xf numFmtId="0" fontId="13" fillId="6" borderId="18" xfId="4" applyFont="1" applyFill="1" applyBorder="1" applyAlignment="1">
      <alignment vertical="center"/>
    </xf>
    <xf numFmtId="0" fontId="13" fillId="21" borderId="18" xfId="4" applyFont="1" applyFill="1" applyBorder="1" applyAlignment="1">
      <alignment vertical="center"/>
    </xf>
    <xf numFmtId="0" fontId="142" fillId="43" borderId="0" xfId="0" applyFont="1" applyFill="1"/>
    <xf numFmtId="0" fontId="12" fillId="11" borderId="18" xfId="4" applyFont="1" applyFill="1" applyBorder="1" applyAlignment="1">
      <alignment vertical="center"/>
    </xf>
    <xf numFmtId="0" fontId="11" fillId="34" borderId="18" xfId="4" applyFont="1" applyFill="1" applyBorder="1" applyAlignment="1">
      <alignment horizontal="center" vertical="center"/>
    </xf>
    <xf numFmtId="0" fontId="10" fillId="44" borderId="18" xfId="4" applyFont="1" applyFill="1" applyBorder="1" applyAlignment="1">
      <alignment horizontal="center" vertical="center"/>
    </xf>
    <xf numFmtId="0" fontId="124" fillId="44" borderId="18" xfId="4" applyFill="1" applyBorder="1" applyAlignment="1">
      <alignment horizontal="center" vertical="center"/>
    </xf>
    <xf numFmtId="0" fontId="124" fillId="35" borderId="18" xfId="4" applyFill="1" applyBorder="1" applyAlignment="1">
      <alignment horizontal="center" vertical="center"/>
    </xf>
    <xf numFmtId="0" fontId="124" fillId="22" borderId="37" xfId="4" applyFill="1" applyBorder="1" applyAlignment="1">
      <alignment vertical="center"/>
    </xf>
    <xf numFmtId="0" fontId="10" fillId="11" borderId="18" xfId="4" applyFont="1" applyFill="1" applyBorder="1" applyAlignment="1">
      <alignment vertical="center"/>
    </xf>
    <xf numFmtId="46" fontId="181" fillId="43" borderId="3" xfId="0" applyNumberFormat="1" applyFont="1" applyFill="1" applyBorder="1"/>
    <xf numFmtId="0" fontId="182" fillId="22" borderId="18" xfId="4" applyFont="1" applyFill="1" applyBorder="1" applyAlignment="1">
      <alignment vertical="center"/>
    </xf>
    <xf numFmtId="0" fontId="182" fillId="19" borderId="18" xfId="4" applyFont="1" applyFill="1" applyBorder="1" applyAlignment="1">
      <alignment vertical="center"/>
    </xf>
    <xf numFmtId="0" fontId="182" fillId="44" borderId="18" xfId="4" applyFont="1" applyFill="1" applyBorder="1" applyAlignment="1">
      <alignment horizontal="center" vertical="center"/>
    </xf>
    <xf numFmtId="0" fontId="182" fillId="33" borderId="18" xfId="4" applyFont="1" applyFill="1" applyBorder="1" applyAlignment="1">
      <alignment vertical="center"/>
    </xf>
    <xf numFmtId="0" fontId="182" fillId="32" borderId="18" xfId="4" applyFont="1" applyFill="1" applyBorder="1" applyAlignment="1">
      <alignment vertical="center"/>
    </xf>
    <xf numFmtId="0" fontId="182" fillId="18" borderId="18" xfId="4" applyFont="1" applyFill="1" applyBorder="1" applyAlignment="1">
      <alignment vertical="center"/>
    </xf>
    <xf numFmtId="0" fontId="182" fillId="29" borderId="18" xfId="4" applyFont="1" applyFill="1" applyBorder="1" applyAlignment="1">
      <alignment vertical="center"/>
    </xf>
    <xf numFmtId="0" fontId="182" fillId="38" borderId="18" xfId="4" applyFont="1" applyFill="1" applyBorder="1" applyAlignment="1">
      <alignment vertical="center"/>
    </xf>
    <xf numFmtId="0" fontId="183" fillId="35" borderId="18" xfId="4" applyFont="1" applyFill="1" applyBorder="1" applyAlignment="1">
      <alignment horizontal="center" vertical="center"/>
    </xf>
    <xf numFmtId="0" fontId="182" fillId="39" borderId="18" xfId="4" applyFont="1" applyFill="1" applyBorder="1" applyAlignment="1">
      <alignment vertical="center"/>
    </xf>
    <xf numFmtId="0" fontId="182" fillId="42" borderId="18" xfId="4" applyFont="1" applyFill="1" applyBorder="1" applyAlignment="1">
      <alignment vertical="center"/>
    </xf>
    <xf numFmtId="46" fontId="142" fillId="43" borderId="3" xfId="0" applyNumberFormat="1" applyFont="1" applyFill="1" applyBorder="1"/>
    <xf numFmtId="0" fontId="142" fillId="43" borderId="14" xfId="0" applyFont="1" applyFill="1" applyBorder="1"/>
    <xf numFmtId="166" fontId="0" fillId="5" borderId="0" xfId="0" applyNumberFormat="1" applyFill="1" applyAlignment="1">
      <alignment horizontal="center"/>
    </xf>
    <xf numFmtId="0" fontId="0" fillId="0" borderId="43" xfId="0" applyBorder="1"/>
    <xf numFmtId="0" fontId="9" fillId="11" borderId="18" xfId="4" applyFont="1" applyFill="1" applyBorder="1" applyAlignment="1">
      <alignment vertical="center"/>
    </xf>
    <xf numFmtId="0" fontId="9" fillId="21" borderId="18" xfId="4" applyFont="1" applyFill="1" applyBorder="1" applyAlignment="1">
      <alignment vertical="center"/>
    </xf>
    <xf numFmtId="1" fontId="143" fillId="0" borderId="0" xfId="0" applyNumberFormat="1" applyFont="1" applyAlignment="1">
      <alignment horizontal="center"/>
    </xf>
    <xf numFmtId="0" fontId="184" fillId="0" borderId="0" xfId="0" applyFont="1"/>
    <xf numFmtId="0" fontId="185" fillId="0" borderId="0" xfId="4" applyFont="1" applyAlignment="1">
      <alignment vertical="center"/>
    </xf>
    <xf numFmtId="43" fontId="0" fillId="4" borderId="3" xfId="5" applyFont="1" applyFill="1" applyBorder="1"/>
    <xf numFmtId="0" fontId="182" fillId="0" borderId="37" xfId="4" applyFont="1" applyBorder="1" applyAlignment="1">
      <alignment vertical="center"/>
    </xf>
    <xf numFmtId="0" fontId="182" fillId="31" borderId="18" xfId="4" applyFont="1" applyFill="1" applyBorder="1" applyAlignment="1">
      <alignment vertical="center"/>
    </xf>
    <xf numFmtId="0" fontId="182" fillId="0" borderId="18" xfId="4" applyFont="1" applyBorder="1" applyAlignment="1">
      <alignment horizontal="center" vertical="center"/>
    </xf>
    <xf numFmtId="0" fontId="124" fillId="45" borderId="18" xfId="4" applyFill="1" applyBorder="1" applyAlignment="1">
      <alignment vertical="center"/>
    </xf>
    <xf numFmtId="0" fontId="186" fillId="35" borderId="18" xfId="4" applyFont="1" applyFill="1" applyBorder="1" applyAlignment="1">
      <alignment horizontal="center" vertical="center" wrapText="1"/>
    </xf>
    <xf numFmtId="0" fontId="182" fillId="21" borderId="18" xfId="4" applyFont="1" applyFill="1" applyBorder="1" applyAlignment="1">
      <alignment vertical="center"/>
    </xf>
    <xf numFmtId="0" fontId="182" fillId="11" borderId="18" xfId="4" applyFont="1" applyFill="1" applyBorder="1" applyAlignment="1">
      <alignment vertical="center"/>
    </xf>
    <xf numFmtId="0" fontId="0" fillId="42" borderId="18" xfId="0" applyFill="1" applyBorder="1"/>
    <xf numFmtId="0" fontId="0" fillId="39" borderId="0" xfId="0" applyFill="1"/>
    <xf numFmtId="0" fontId="8" fillId="21" borderId="18" xfId="4" applyFont="1" applyFill="1" applyBorder="1" applyAlignment="1">
      <alignment vertical="center"/>
    </xf>
    <xf numFmtId="0" fontId="8" fillId="6" borderId="18" xfId="4" applyFont="1" applyFill="1" applyBorder="1" applyAlignment="1">
      <alignment vertical="center"/>
    </xf>
    <xf numFmtId="0" fontId="7" fillId="27" borderId="18" xfId="4" applyFont="1" applyFill="1" applyBorder="1" applyAlignment="1">
      <alignment horizontal="center" vertical="center"/>
    </xf>
    <xf numFmtId="0" fontId="124" fillId="27" borderId="18" xfId="4" applyFill="1" applyBorder="1" applyAlignment="1">
      <alignment vertical="center"/>
    </xf>
    <xf numFmtId="0" fontId="142" fillId="0" borderId="0" xfId="0" applyFont="1"/>
    <xf numFmtId="0" fontId="182" fillId="23" borderId="18" xfId="4" applyFont="1" applyFill="1" applyBorder="1" applyAlignment="1">
      <alignment vertical="center"/>
    </xf>
    <xf numFmtId="0" fontId="124" fillId="3" borderId="18" xfId="4" applyFill="1" applyBorder="1" applyAlignment="1">
      <alignment vertical="center"/>
    </xf>
    <xf numFmtId="0" fontId="182" fillId="27" borderId="18" xfId="4" applyFont="1" applyFill="1" applyBorder="1" applyAlignment="1">
      <alignment vertical="center"/>
    </xf>
    <xf numFmtId="0" fontId="182" fillId="46" borderId="18" xfId="4" applyFont="1" applyFill="1" applyBorder="1" applyAlignment="1">
      <alignment vertical="center"/>
    </xf>
    <xf numFmtId="0" fontId="124" fillId="46" borderId="18" xfId="4" applyFill="1" applyBorder="1" applyAlignment="1">
      <alignment vertical="center"/>
    </xf>
    <xf numFmtId="2" fontId="124" fillId="0" borderId="37" xfId="4" applyNumberFormat="1" applyBorder="1" applyAlignment="1">
      <alignment vertical="center"/>
    </xf>
    <xf numFmtId="0" fontId="0" fillId="43" borderId="17" xfId="0" applyFill="1" applyBorder="1"/>
    <xf numFmtId="0" fontId="0" fillId="3" borderId="3" xfId="0" applyFill="1" applyBorder="1"/>
    <xf numFmtId="0" fontId="6" fillId="11" borderId="18" xfId="4" applyFont="1" applyFill="1" applyBorder="1" applyAlignment="1">
      <alignment vertical="center"/>
    </xf>
    <xf numFmtId="0" fontId="5" fillId="36" borderId="18" xfId="4" applyFont="1" applyFill="1" applyBorder="1" applyAlignment="1">
      <alignment horizontal="center" vertical="center"/>
    </xf>
    <xf numFmtId="0" fontId="124" fillId="44" borderId="37" xfId="4" applyFill="1" applyBorder="1" applyAlignment="1">
      <alignment horizontal="center" vertical="center"/>
    </xf>
    <xf numFmtId="0" fontId="5" fillId="6" borderId="18" xfId="4" applyFont="1" applyFill="1" applyBorder="1" applyAlignment="1">
      <alignment vertical="center"/>
    </xf>
    <xf numFmtId="0" fontId="5" fillId="11" borderId="18" xfId="4" applyFont="1" applyFill="1" applyBorder="1" applyAlignment="1">
      <alignment vertical="center"/>
    </xf>
    <xf numFmtId="0" fontId="4" fillId="11" borderId="18" xfId="4" applyFont="1" applyFill="1" applyBorder="1" applyAlignment="1">
      <alignment vertical="center"/>
    </xf>
    <xf numFmtId="0" fontId="3" fillId="42" borderId="18" xfId="4" applyFont="1" applyFill="1" applyBorder="1" applyAlignment="1">
      <alignment vertical="center"/>
    </xf>
    <xf numFmtId="0" fontId="130" fillId="43" borderId="3" xfId="0" applyFont="1" applyFill="1" applyBorder="1" applyAlignment="1">
      <alignment horizontal="center"/>
    </xf>
    <xf numFmtId="0" fontId="182" fillId="0" borderId="18" xfId="4" applyFont="1" applyBorder="1" applyAlignment="1">
      <alignment vertical="center"/>
    </xf>
    <xf numFmtId="0" fontId="182" fillId="6" borderId="18" xfId="4" applyFont="1" applyFill="1" applyBorder="1" applyAlignment="1">
      <alignment vertical="center"/>
    </xf>
    <xf numFmtId="0" fontId="162" fillId="4" borderId="18" xfId="4" applyFont="1" applyFill="1" applyBorder="1" applyAlignment="1">
      <alignment vertical="center"/>
    </xf>
    <xf numFmtId="0" fontId="182" fillId="4" borderId="18" xfId="4" applyFont="1" applyFill="1" applyBorder="1" applyAlignment="1">
      <alignment vertical="center"/>
    </xf>
    <xf numFmtId="0" fontId="187" fillId="35" borderId="18" xfId="4" applyFont="1" applyFill="1" applyBorder="1" applyAlignment="1">
      <alignment horizontal="center" vertical="center"/>
    </xf>
    <xf numFmtId="0" fontId="0" fillId="0" borderId="0" xfId="0" applyAlignment="1">
      <alignment horizontal="right"/>
    </xf>
    <xf numFmtId="167" fontId="143" fillId="0" borderId="0" xfId="0" applyNumberFormat="1" applyFont="1" applyAlignment="1">
      <alignment horizontal="center"/>
    </xf>
    <xf numFmtId="2" fontId="166" fillId="23" borderId="7" xfId="4" applyNumberFormat="1" applyFont="1" applyFill="1" applyBorder="1" applyAlignment="1">
      <alignment vertical="center"/>
    </xf>
    <xf numFmtId="2" fontId="143" fillId="0" borderId="0" xfId="0" applyNumberFormat="1" applyFont="1" applyAlignment="1">
      <alignment horizontal="center"/>
    </xf>
    <xf numFmtId="0" fontId="188" fillId="26" borderId="4" xfId="4" applyFont="1" applyFill="1" applyBorder="1" applyAlignment="1">
      <alignment horizontal="center" vertical="center"/>
    </xf>
    <xf numFmtId="0" fontId="182" fillId="28" borderId="18" xfId="4" applyFont="1" applyFill="1" applyBorder="1" applyAlignment="1">
      <alignment vertical="center"/>
    </xf>
    <xf numFmtId="0" fontId="182" fillId="41" borderId="37" xfId="4" applyFont="1" applyFill="1" applyBorder="1" applyAlignment="1">
      <alignment horizontal="center" vertical="center"/>
    </xf>
    <xf numFmtId="0" fontId="124" fillId="27" borderId="37" xfId="4" applyFill="1" applyBorder="1" applyAlignment="1">
      <alignment vertical="center"/>
    </xf>
    <xf numFmtId="0" fontId="162" fillId="6" borderId="18" xfId="4" applyFont="1" applyFill="1" applyBorder="1" applyAlignment="1">
      <alignment vertical="center"/>
    </xf>
    <xf numFmtId="0" fontId="2" fillId="11" borderId="18" xfId="4" applyFont="1" applyFill="1" applyBorder="1" applyAlignment="1">
      <alignment vertical="center"/>
    </xf>
    <xf numFmtId="0" fontId="2" fillId="44" borderId="18" xfId="4" applyFont="1" applyFill="1" applyBorder="1" applyAlignment="1">
      <alignment horizontal="center" vertical="center"/>
    </xf>
    <xf numFmtId="0" fontId="124" fillId="42" borderId="18" xfId="4" applyFill="1" applyBorder="1" applyAlignment="1">
      <alignment vertical="center"/>
    </xf>
    <xf numFmtId="0" fontId="146" fillId="12" borderId="14" xfId="0" applyFont="1" applyFill="1" applyBorder="1" applyAlignment="1">
      <alignment horizontal="center"/>
    </xf>
    <xf numFmtId="0" fontId="0" fillId="43" borderId="14" xfId="0" applyFill="1" applyBorder="1"/>
    <xf numFmtId="0" fontId="189" fillId="4" borderId="18" xfId="4" applyFont="1" applyFill="1" applyBorder="1" applyAlignment="1">
      <alignment vertical="center"/>
    </xf>
    <xf numFmtId="0" fontId="189" fillId="18" borderId="18" xfId="4" applyFont="1" applyFill="1" applyBorder="1" applyAlignment="1">
      <alignment vertical="center"/>
    </xf>
    <xf numFmtId="0" fontId="189" fillId="32" borderId="18" xfId="4" applyFont="1" applyFill="1" applyBorder="1" applyAlignment="1">
      <alignment vertical="center"/>
    </xf>
    <xf numFmtId="0" fontId="189" fillId="33" borderId="18" xfId="4" applyFont="1" applyFill="1" applyBorder="1" applyAlignment="1">
      <alignment vertical="center"/>
    </xf>
    <xf numFmtId="0" fontId="189" fillId="3" borderId="18" xfId="4" applyFont="1" applyFill="1" applyBorder="1" applyAlignment="1">
      <alignment vertical="center"/>
    </xf>
    <xf numFmtId="0" fontId="189" fillId="19" borderId="18" xfId="4" applyFont="1" applyFill="1" applyBorder="1" applyAlignment="1">
      <alignment vertical="center"/>
    </xf>
    <xf numFmtId="0" fontId="189" fillId="29" borderId="18" xfId="4" applyFont="1" applyFill="1" applyBorder="1" applyAlignment="1">
      <alignment vertical="center"/>
    </xf>
    <xf numFmtId="0" fontId="189" fillId="21" borderId="18" xfId="4" applyFont="1" applyFill="1" applyBorder="1" applyAlignment="1">
      <alignment vertical="center"/>
    </xf>
    <xf numFmtId="0" fontId="189" fillId="11" borderId="18" xfId="4" applyFont="1" applyFill="1" applyBorder="1" applyAlignment="1">
      <alignment vertical="center"/>
    </xf>
    <xf numFmtId="0" fontId="189" fillId="6" borderId="18" xfId="4" applyFont="1" applyFill="1" applyBorder="1" applyAlignment="1">
      <alignment vertical="center"/>
    </xf>
    <xf numFmtId="0" fontId="0" fillId="21" borderId="0" xfId="0" quotePrefix="1" applyFill="1" applyAlignment="1">
      <alignment horizontal="left" vertical="top"/>
    </xf>
    <xf numFmtId="0" fontId="1" fillId="42" borderId="18" xfId="4" applyFont="1" applyFill="1" applyBorder="1" applyAlignment="1">
      <alignment vertical="center"/>
    </xf>
    <xf numFmtId="0" fontId="0" fillId="37" borderId="3" xfId="0" applyFill="1" applyBorder="1"/>
    <xf numFmtId="0" fontId="0" fillId="43" borderId="42" xfId="0" applyFill="1" applyBorder="1"/>
    <xf numFmtId="0" fontId="169" fillId="33" borderId="37" xfId="4" applyFont="1" applyFill="1" applyBorder="1" applyAlignment="1">
      <alignment vertical="center"/>
    </xf>
    <xf numFmtId="0" fontId="0" fillId="0" borderId="14" xfId="0" applyBorder="1" applyAlignment="1">
      <alignment horizontal="center" vertical="center" wrapText="1"/>
    </xf>
    <xf numFmtId="0" fontId="0" fillId="0" borderId="39" xfId="0" applyBorder="1" applyAlignment="1">
      <alignment horizontal="center" vertical="center" wrapText="1"/>
    </xf>
    <xf numFmtId="0" fontId="0" fillId="0" borderId="41" xfId="0" applyBorder="1" applyAlignment="1">
      <alignment horizontal="center" vertical="center" wrapText="1"/>
    </xf>
    <xf numFmtId="0" fontId="0" fillId="0" borderId="44" xfId="0" applyBorder="1" applyAlignment="1">
      <alignment horizontal="center" vertical="center" wrapText="1"/>
    </xf>
    <xf numFmtId="0" fontId="0" fillId="18" borderId="5" xfId="0" applyFill="1" applyBorder="1" applyAlignment="1">
      <alignment horizontal="center"/>
    </xf>
    <xf numFmtId="0" fontId="0" fillId="18" borderId="6" xfId="0" applyFill="1" applyBorder="1" applyAlignment="1">
      <alignment horizontal="center"/>
    </xf>
    <xf numFmtId="0" fontId="0" fillId="18" borderId="7" xfId="0" applyFill="1" applyBorder="1" applyAlignment="1">
      <alignment horizontal="center"/>
    </xf>
    <xf numFmtId="166" fontId="0" fillId="16" borderId="18" xfId="0" applyNumberFormat="1" applyFill="1" applyBorder="1" applyAlignment="1">
      <alignment horizontal="center"/>
    </xf>
    <xf numFmtId="166" fontId="0" fillId="16" borderId="5" xfId="0" applyNumberFormat="1" applyFill="1"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130" fillId="0" borderId="28" xfId="0" applyFont="1" applyBorder="1" applyAlignment="1">
      <alignment horizontal="center"/>
    </xf>
    <xf numFmtId="0" fontId="130" fillId="0" borderId="27" xfId="0" applyFont="1" applyBorder="1" applyAlignment="1">
      <alignment horizontal="center"/>
    </xf>
    <xf numFmtId="0" fontId="136" fillId="12" borderId="32" xfId="0" applyFont="1" applyFill="1" applyBorder="1" applyAlignment="1">
      <alignment horizontal="center"/>
    </xf>
    <xf numFmtId="0" fontId="0" fillId="0" borderId="8" xfId="0" applyBorder="1" applyAlignment="1">
      <alignment horizontal="center" vertical="top" wrapText="1"/>
    </xf>
    <xf numFmtId="0" fontId="0" fillId="0" borderId="10" xfId="0" applyBorder="1" applyAlignment="1">
      <alignment horizontal="center" vertical="top" wrapText="1"/>
    </xf>
    <xf numFmtId="0" fontId="0" fillId="0" borderId="14" xfId="0" applyBorder="1" applyAlignment="1">
      <alignment horizontal="center" vertical="top" wrapText="1"/>
    </xf>
    <xf numFmtId="0" fontId="0" fillId="0" borderId="17" xfId="0" applyBorder="1" applyAlignment="1">
      <alignment horizontal="center" vertical="top"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0" fillId="0" borderId="8" xfId="0" applyBorder="1" applyAlignment="1">
      <alignment horizontal="center"/>
    </xf>
    <xf numFmtId="0" fontId="0" fillId="0" borderId="10" xfId="0" applyBorder="1" applyAlignment="1">
      <alignment horizontal="center"/>
    </xf>
    <xf numFmtId="0" fontId="130" fillId="0" borderId="5" xfId="0" applyFont="1" applyBorder="1" applyAlignment="1">
      <alignment horizontal="center"/>
    </xf>
    <xf numFmtId="0" fontId="130" fillId="0" borderId="7" xfId="0" applyFont="1" applyBorder="1" applyAlignment="1">
      <alignment horizontal="center"/>
    </xf>
    <xf numFmtId="0" fontId="140" fillId="0" borderId="14" xfId="0" applyFont="1" applyBorder="1" applyAlignment="1">
      <alignment horizontal="center"/>
    </xf>
    <xf numFmtId="0" fontId="140" fillId="0" borderId="17" xfId="0" applyFont="1" applyBorder="1" applyAlignment="1">
      <alignment horizontal="center"/>
    </xf>
    <xf numFmtId="0" fontId="0" fillId="0" borderId="14" xfId="0" applyBorder="1" applyAlignment="1">
      <alignment horizontal="center"/>
    </xf>
    <xf numFmtId="0" fontId="0" fillId="0" borderId="17"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30" borderId="6" xfId="0" applyFill="1" applyBorder="1" applyAlignment="1">
      <alignment horizontal="center"/>
    </xf>
    <xf numFmtId="0" fontId="0" fillId="21" borderId="6" xfId="0" applyFill="1" applyBorder="1" applyAlignment="1">
      <alignment horizontal="center"/>
    </xf>
    <xf numFmtId="0" fontId="0" fillId="27" borderId="6" xfId="0" applyFill="1" applyBorder="1" applyAlignment="1">
      <alignment horizontal="center"/>
    </xf>
    <xf numFmtId="20" fontId="0" fillId="0" borderId="11" xfId="0" applyNumberFormat="1" applyBorder="1" applyAlignment="1">
      <alignment horizontal="center"/>
    </xf>
    <xf numFmtId="20" fontId="0" fillId="0" borderId="12" xfId="0" applyNumberFormat="1" applyBorder="1" applyAlignment="1">
      <alignment horizontal="center"/>
    </xf>
    <xf numFmtId="0" fontId="0" fillId="6" borderId="6" xfId="0" applyFill="1" applyBorder="1" applyAlignment="1">
      <alignment horizontal="center"/>
    </xf>
    <xf numFmtId="0" fontId="0" fillId="5" borderId="18" xfId="0" applyFill="1" applyBorder="1" applyAlignment="1">
      <alignment horizontal="left"/>
    </xf>
    <xf numFmtId="0" fontId="0" fillId="5" borderId="5" xfId="0" applyFill="1" applyBorder="1" applyAlignment="1">
      <alignment horizontal="left"/>
    </xf>
    <xf numFmtId="166" fontId="0" fillId="13" borderId="18" xfId="0" applyNumberFormat="1" applyFill="1" applyBorder="1" applyAlignment="1">
      <alignment horizontal="center"/>
    </xf>
    <xf numFmtId="0" fontId="130" fillId="0" borderId="26" xfId="0" applyFont="1" applyBorder="1" applyAlignment="1">
      <alignment horizontal="center"/>
    </xf>
    <xf numFmtId="0" fontId="0" fillId="3" borderId="18" xfId="0" applyFill="1" applyBorder="1" applyAlignment="1">
      <alignment horizontal="center"/>
    </xf>
    <xf numFmtId="0" fontId="0" fillId="35" borderId="6" xfId="0" applyFill="1" applyBorder="1" applyAlignment="1">
      <alignment horizontal="center"/>
    </xf>
    <xf numFmtId="166" fontId="142" fillId="14" borderId="5" xfId="0" applyNumberFormat="1" applyFont="1" applyFill="1" applyBorder="1" applyAlignment="1">
      <alignment horizontal="center"/>
    </xf>
    <xf numFmtId="166" fontId="142" fillId="14" borderId="6" xfId="0" applyNumberFormat="1" applyFont="1" applyFill="1" applyBorder="1" applyAlignment="1">
      <alignment horizontal="center"/>
    </xf>
    <xf numFmtId="166" fontId="142" fillId="14" borderId="7" xfId="0" applyNumberFormat="1" applyFont="1" applyFill="1" applyBorder="1" applyAlignment="1">
      <alignment horizontal="center"/>
    </xf>
    <xf numFmtId="166" fontId="142" fillId="15" borderId="5" xfId="0" applyNumberFormat="1" applyFont="1" applyFill="1" applyBorder="1" applyAlignment="1">
      <alignment horizontal="center"/>
    </xf>
    <xf numFmtId="166" fontId="142" fillId="15" borderId="6" xfId="0" applyNumberFormat="1" applyFont="1" applyFill="1" applyBorder="1" applyAlignment="1">
      <alignment horizontal="center"/>
    </xf>
    <xf numFmtId="166" fontId="142" fillId="15" borderId="7" xfId="0" applyNumberFormat="1" applyFont="1" applyFill="1" applyBorder="1" applyAlignment="1">
      <alignment horizontal="center"/>
    </xf>
    <xf numFmtId="166" fontId="0" fillId="13" borderId="8" xfId="0" applyNumberFormat="1" applyFill="1" applyBorder="1" applyAlignment="1">
      <alignment horizontal="center"/>
    </xf>
    <xf numFmtId="166" fontId="0" fillId="13" borderId="9" xfId="0" applyNumberFormat="1" applyFill="1" applyBorder="1" applyAlignment="1">
      <alignment horizontal="center"/>
    </xf>
    <xf numFmtId="166" fontId="0" fillId="13" borderId="10" xfId="0" applyNumberFormat="1" applyFill="1" applyBorder="1" applyAlignment="1">
      <alignment horizontal="center"/>
    </xf>
    <xf numFmtId="166" fontId="0" fillId="5" borderId="9" xfId="0" applyNumberFormat="1" applyFill="1" applyBorder="1" applyAlignment="1">
      <alignment horizontal="center"/>
    </xf>
    <xf numFmtId="166" fontId="0" fillId="5" borderId="10" xfId="0" applyNumberFormat="1" applyFill="1" applyBorder="1" applyAlignment="1">
      <alignment horizontal="center"/>
    </xf>
    <xf numFmtId="166" fontId="0" fillId="5" borderId="6" xfId="0" applyNumberFormat="1" applyFill="1" applyBorder="1" applyAlignment="1">
      <alignment horizontal="center"/>
    </xf>
    <xf numFmtId="166" fontId="0" fillId="5" borderId="7" xfId="0" applyNumberFormat="1" applyFill="1"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6" borderId="18" xfId="0" applyFill="1" applyBorder="1" applyAlignment="1">
      <alignment horizontal="center"/>
    </xf>
    <xf numFmtId="0" fontId="130" fillId="0" borderId="29" xfId="0" applyFont="1" applyBorder="1" applyAlignment="1">
      <alignment horizontal="center"/>
    </xf>
    <xf numFmtId="0" fontId="160" fillId="25" borderId="33" xfId="4" applyFont="1" applyFill="1" applyBorder="1" applyAlignment="1">
      <alignment horizontal="center" vertical="center"/>
    </xf>
    <xf numFmtId="0" fontId="160" fillId="25" borderId="34" xfId="4" applyFont="1" applyFill="1" applyBorder="1" applyAlignment="1">
      <alignment horizontal="center" vertical="center"/>
    </xf>
    <xf numFmtId="0" fontId="160" fillId="25" borderId="35" xfId="4" applyFont="1" applyFill="1" applyBorder="1" applyAlignment="1">
      <alignment horizontal="center" vertical="center"/>
    </xf>
    <xf numFmtId="0" fontId="159" fillId="17" borderId="33" xfId="4" applyFont="1" applyFill="1" applyBorder="1" applyAlignment="1">
      <alignment horizontal="center" vertical="center"/>
    </xf>
    <xf numFmtId="0" fontId="159" fillId="17" borderId="34" xfId="4" applyFont="1" applyFill="1" applyBorder="1" applyAlignment="1">
      <alignment horizontal="center" vertical="center"/>
    </xf>
    <xf numFmtId="0" fontId="159" fillId="17" borderId="35" xfId="4" applyFont="1" applyFill="1" applyBorder="1" applyAlignment="1">
      <alignment horizontal="center" vertical="center"/>
    </xf>
    <xf numFmtId="0" fontId="159" fillId="18" borderId="33" xfId="4" applyFont="1" applyFill="1" applyBorder="1" applyAlignment="1">
      <alignment horizontal="center" vertical="center"/>
    </xf>
    <xf numFmtId="0" fontId="159" fillId="18" borderId="34" xfId="4" applyFont="1" applyFill="1" applyBorder="1" applyAlignment="1">
      <alignment horizontal="center" vertical="center"/>
    </xf>
    <xf numFmtId="0" fontId="159" fillId="18" borderId="35" xfId="4" applyFont="1" applyFill="1" applyBorder="1" applyAlignment="1">
      <alignment horizontal="center" vertical="center"/>
    </xf>
    <xf numFmtId="0" fontId="159" fillId="6" borderId="33" xfId="4" applyFont="1" applyFill="1" applyBorder="1" applyAlignment="1">
      <alignment horizontal="center" vertical="center"/>
    </xf>
    <xf numFmtId="0" fontId="159" fillId="6" borderId="34" xfId="4" applyFont="1" applyFill="1" applyBorder="1" applyAlignment="1">
      <alignment horizontal="center" vertical="center"/>
    </xf>
    <xf numFmtId="0" fontId="159" fillId="6" borderId="35" xfId="4" applyFont="1" applyFill="1" applyBorder="1" applyAlignment="1">
      <alignment horizontal="center" vertical="center"/>
    </xf>
    <xf numFmtId="0" fontId="159" fillId="19" borderId="33" xfId="4" applyFont="1" applyFill="1" applyBorder="1" applyAlignment="1">
      <alignment horizontal="center" vertical="center"/>
    </xf>
    <xf numFmtId="0" fontId="159" fillId="19" borderId="34" xfId="4" applyFont="1" applyFill="1" applyBorder="1" applyAlignment="1">
      <alignment horizontal="center" vertical="center"/>
    </xf>
    <xf numFmtId="0" fontId="159" fillId="19" borderId="35" xfId="4" applyFont="1" applyFill="1" applyBorder="1" applyAlignment="1">
      <alignment horizontal="center" vertical="center"/>
    </xf>
    <xf numFmtId="0" fontId="159" fillId="20" borderId="33" xfId="4" applyFont="1" applyFill="1" applyBorder="1" applyAlignment="1">
      <alignment horizontal="center" vertical="center"/>
    </xf>
    <xf numFmtId="0" fontId="159" fillId="20" borderId="34" xfId="4" applyFont="1" applyFill="1" applyBorder="1" applyAlignment="1">
      <alignment horizontal="center" vertical="center"/>
    </xf>
    <xf numFmtId="0" fontId="159" fillId="20" borderId="35" xfId="4" applyFont="1" applyFill="1" applyBorder="1" applyAlignment="1">
      <alignment horizontal="center" vertical="center"/>
    </xf>
    <xf numFmtId="0" fontId="159" fillId="21" borderId="33" xfId="4" applyFont="1" applyFill="1" applyBorder="1" applyAlignment="1">
      <alignment horizontal="center" vertical="center"/>
    </xf>
    <xf numFmtId="0" fontId="159" fillId="21" borderId="34" xfId="4" applyFont="1" applyFill="1" applyBorder="1" applyAlignment="1">
      <alignment horizontal="center" vertical="center"/>
    </xf>
    <xf numFmtId="0" fontId="159" fillId="21" borderId="35" xfId="4" applyFont="1" applyFill="1" applyBorder="1" applyAlignment="1">
      <alignment horizontal="center" vertical="center"/>
    </xf>
    <xf numFmtId="0" fontId="159" fillId="4" borderId="33" xfId="4" applyFont="1" applyFill="1" applyBorder="1" applyAlignment="1">
      <alignment horizontal="center" vertical="center"/>
    </xf>
    <xf numFmtId="0" fontId="159" fillId="4" borderId="34" xfId="4" applyFont="1" applyFill="1" applyBorder="1" applyAlignment="1">
      <alignment horizontal="center" vertical="center"/>
    </xf>
    <xf numFmtId="0" fontId="159" fillId="4" borderId="35" xfId="4" applyFont="1" applyFill="1" applyBorder="1" applyAlignment="1">
      <alignment horizontal="center" vertical="center"/>
    </xf>
    <xf numFmtId="0" fontId="160" fillId="22" borderId="33" xfId="4" applyFont="1" applyFill="1" applyBorder="1" applyAlignment="1">
      <alignment horizontal="center" vertical="center"/>
    </xf>
    <xf numFmtId="0" fontId="160" fillId="22" borderId="34" xfId="4" applyFont="1" applyFill="1" applyBorder="1" applyAlignment="1">
      <alignment horizontal="center" vertical="center"/>
    </xf>
    <xf numFmtId="0" fontId="160" fillId="22" borderId="35" xfId="4" applyFont="1" applyFill="1" applyBorder="1" applyAlignment="1">
      <alignment horizontal="center" vertical="center"/>
    </xf>
    <xf numFmtId="0" fontId="160" fillId="3" borderId="33" xfId="4" applyFont="1" applyFill="1" applyBorder="1" applyAlignment="1">
      <alignment horizontal="center" vertical="center"/>
    </xf>
    <xf numFmtId="0" fontId="160" fillId="3" borderId="34" xfId="4" applyFont="1" applyFill="1" applyBorder="1" applyAlignment="1">
      <alignment horizontal="center" vertical="center"/>
    </xf>
    <xf numFmtId="0" fontId="160" fillId="3" borderId="35" xfId="4" applyFont="1" applyFill="1" applyBorder="1" applyAlignment="1">
      <alignment horizontal="center" vertical="center"/>
    </xf>
    <xf numFmtId="0" fontId="160" fillId="23" borderId="33" xfId="4" applyFont="1" applyFill="1" applyBorder="1" applyAlignment="1">
      <alignment horizontal="center" vertical="center"/>
    </xf>
    <xf numFmtId="0" fontId="160" fillId="23" borderId="34" xfId="4" applyFont="1" applyFill="1" applyBorder="1" applyAlignment="1">
      <alignment horizontal="center" vertical="center"/>
    </xf>
    <xf numFmtId="0" fontId="160" fillId="23" borderId="35" xfId="4" applyFont="1" applyFill="1" applyBorder="1" applyAlignment="1">
      <alignment horizontal="center" vertical="center"/>
    </xf>
    <xf numFmtId="0" fontId="160" fillId="24" borderId="33" xfId="4" applyFont="1" applyFill="1" applyBorder="1" applyAlignment="1">
      <alignment horizontal="center" vertical="center"/>
    </xf>
    <xf numFmtId="0" fontId="160" fillId="24" borderId="34" xfId="4" applyFont="1" applyFill="1" applyBorder="1" applyAlignment="1">
      <alignment horizontal="center" vertical="center"/>
    </xf>
    <xf numFmtId="0" fontId="160" fillId="24" borderId="35" xfId="4" applyFont="1" applyFill="1" applyBorder="1" applyAlignment="1">
      <alignment horizontal="center" vertical="center"/>
    </xf>
    <xf numFmtId="164" fontId="127" fillId="2" borderId="1" xfId="0" quotePrefix="1" applyNumberFormat="1" applyFont="1" applyFill="1" applyBorder="1" applyAlignment="1">
      <alignment horizontal="center"/>
    </xf>
    <xf numFmtId="164" fontId="127" fillId="2" borderId="1" xfId="0" applyNumberFormat="1" applyFont="1" applyFill="1" applyBorder="1" applyAlignment="1">
      <alignment horizontal="center"/>
    </xf>
    <xf numFmtId="16" fontId="143" fillId="2" borderId="5" xfId="0" applyNumberFormat="1" applyFont="1" applyFill="1" applyBorder="1" applyAlignment="1">
      <alignment horizontal="center"/>
    </xf>
    <xf numFmtId="16" fontId="143" fillId="2" borderId="6" xfId="0" applyNumberFormat="1" applyFont="1" applyFill="1" applyBorder="1" applyAlignment="1">
      <alignment horizontal="center"/>
    </xf>
    <xf numFmtId="164" fontId="155" fillId="0" borderId="0" xfId="0" quotePrefix="1" applyNumberFormat="1" applyFont="1" applyAlignment="1">
      <alignment horizontal="center"/>
    </xf>
    <xf numFmtId="164" fontId="155" fillId="0" borderId="0" xfId="0" applyNumberFormat="1" applyFont="1" applyAlignment="1">
      <alignment horizontal="center"/>
    </xf>
    <xf numFmtId="16" fontId="146" fillId="0" borderId="0" xfId="0" applyNumberFormat="1" applyFont="1" applyAlignment="1">
      <alignment horizontal="center"/>
    </xf>
    <xf numFmtId="0" fontId="146" fillId="0" borderId="0" xfId="0" applyFont="1" applyAlignment="1">
      <alignment horizontal="center"/>
    </xf>
    <xf numFmtId="0" fontId="0" fillId="0" borderId="14" xfId="0" applyBorder="1" applyAlignment="1">
      <alignment horizontal="left" vertical="top" wrapText="1"/>
    </xf>
    <xf numFmtId="0" fontId="0" fillId="0" borderId="0" xfId="0" applyAlignment="1">
      <alignment horizontal="left" vertical="top" wrapText="1"/>
    </xf>
    <xf numFmtId="0" fontId="0" fillId="0" borderId="14" xfId="0" applyBorder="1" applyAlignment="1">
      <alignment horizontal="left" wrapText="1"/>
    </xf>
    <xf numFmtId="0" fontId="0" fillId="0" borderId="0" xfId="0" applyAlignment="1">
      <alignment horizontal="left" wrapText="1"/>
    </xf>
    <xf numFmtId="0" fontId="0" fillId="0" borderId="0" xfId="0" applyAlignment="1">
      <alignment horizontal="center" vertical="top" wrapText="1"/>
    </xf>
    <xf numFmtId="165" fontId="0" fillId="6" borderId="23" xfId="0" applyNumberFormat="1" applyFill="1" applyBorder="1" applyAlignment="1">
      <alignment horizontal="center"/>
    </xf>
    <xf numFmtId="165" fontId="0" fillId="6" borderId="24" xfId="0" applyNumberFormat="1" applyFill="1" applyBorder="1" applyAlignment="1">
      <alignment horizontal="center"/>
    </xf>
    <xf numFmtId="165" fontId="0" fillId="6" borderId="25" xfId="0" applyNumberFormat="1" applyFill="1" applyBorder="1" applyAlignment="1">
      <alignment horizontal="center"/>
    </xf>
    <xf numFmtId="0" fontId="135" fillId="0" borderId="5" xfId="0" applyFont="1" applyBorder="1" applyAlignment="1">
      <alignment horizontal="center"/>
    </xf>
    <xf numFmtId="0" fontId="135" fillId="0" borderId="6" xfId="0" applyFont="1" applyBorder="1" applyAlignment="1">
      <alignment horizontal="center"/>
    </xf>
    <xf numFmtId="0" fontId="135" fillId="0" borderId="7" xfId="0" applyFont="1" applyBorder="1" applyAlignment="1">
      <alignment horizontal="center"/>
    </xf>
    <xf numFmtId="0" fontId="136" fillId="0" borderId="5" xfId="0" applyFont="1" applyBorder="1" applyAlignment="1">
      <alignment horizontal="center"/>
    </xf>
    <xf numFmtId="0" fontId="136" fillId="0" borderId="6" xfId="0" applyFont="1" applyBorder="1" applyAlignment="1">
      <alignment horizontal="center"/>
    </xf>
    <xf numFmtId="0" fontId="136" fillId="0" borderId="7" xfId="0" applyFont="1" applyBorder="1" applyAlignment="1">
      <alignment horizontal="center"/>
    </xf>
    <xf numFmtId="165" fontId="0" fillId="0" borderId="8" xfId="0" applyNumberFormat="1" applyBorder="1" applyAlignment="1">
      <alignment horizontal="right"/>
    </xf>
    <xf numFmtId="165" fontId="0" fillId="0" borderId="9" xfId="0" applyNumberFormat="1" applyBorder="1" applyAlignment="1">
      <alignment horizontal="right"/>
    </xf>
    <xf numFmtId="165" fontId="0" fillId="0" borderId="9" xfId="0" applyNumberFormat="1" applyBorder="1" applyAlignment="1">
      <alignment horizontal="left"/>
    </xf>
    <xf numFmtId="165" fontId="0" fillId="0" borderId="10" xfId="0" applyNumberForma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165" fontId="130" fillId="9" borderId="5" xfId="0" applyNumberFormat="1" applyFont="1" applyFill="1" applyBorder="1" applyAlignment="1">
      <alignment horizontal="center"/>
    </xf>
    <xf numFmtId="165" fontId="130" fillId="9" borderId="6" xfId="0" applyNumberFormat="1" applyFont="1" applyFill="1" applyBorder="1" applyAlignment="1">
      <alignment horizontal="center"/>
    </xf>
    <xf numFmtId="165" fontId="130" fillId="9" borderId="7" xfId="0" applyNumberFormat="1" applyFont="1" applyFill="1" applyBorder="1" applyAlignment="1">
      <alignment horizontal="center"/>
    </xf>
    <xf numFmtId="0" fontId="130" fillId="7" borderId="13" xfId="0" applyFont="1" applyFill="1" applyBorder="1" applyAlignment="1">
      <alignment horizontal="center"/>
    </xf>
    <xf numFmtId="16" fontId="130" fillId="7" borderId="13" xfId="0" applyNumberFormat="1" applyFont="1" applyFill="1" applyBorder="1" applyAlignment="1">
      <alignment horizontal="center"/>
    </xf>
    <xf numFmtId="0" fontId="130" fillId="7" borderId="19" xfId="0" applyFont="1" applyFill="1" applyBorder="1" applyAlignment="1">
      <alignment horizontal="center"/>
    </xf>
    <xf numFmtId="0" fontId="130" fillId="7" borderId="20" xfId="0" applyFont="1" applyFill="1" applyBorder="1" applyAlignment="1">
      <alignment horizontal="center"/>
    </xf>
    <xf numFmtId="0" fontId="130" fillId="7" borderId="21" xfId="0" applyFont="1" applyFill="1" applyBorder="1" applyAlignment="1">
      <alignment horizontal="center"/>
    </xf>
    <xf numFmtId="16" fontId="130" fillId="7" borderId="19" xfId="0" applyNumberFormat="1" applyFont="1" applyFill="1" applyBorder="1" applyAlignment="1">
      <alignment horizontal="center"/>
    </xf>
    <xf numFmtId="16" fontId="130" fillId="7" borderId="20" xfId="0" applyNumberFormat="1" applyFont="1" applyFill="1" applyBorder="1" applyAlignment="1">
      <alignment horizontal="center"/>
    </xf>
    <xf numFmtId="16" fontId="130" fillId="7" borderId="21" xfId="0" applyNumberFormat="1" applyFont="1" applyFill="1" applyBorder="1" applyAlignment="1">
      <alignment horizontal="center"/>
    </xf>
    <xf numFmtId="165" fontId="0" fillId="6" borderId="5" xfId="0" applyNumberFormat="1" applyFill="1" applyBorder="1" applyAlignment="1">
      <alignment horizontal="center"/>
    </xf>
    <xf numFmtId="165" fontId="0" fillId="6" borderId="6" xfId="0" applyNumberFormat="1" applyFill="1" applyBorder="1" applyAlignment="1">
      <alignment horizontal="center"/>
    </xf>
    <xf numFmtId="165" fontId="0" fillId="6" borderId="7" xfId="0" applyNumberFormat="1" applyFill="1" applyBorder="1" applyAlignment="1">
      <alignment horizontal="center"/>
    </xf>
    <xf numFmtId="165" fontId="0" fillId="3" borderId="5" xfId="0" applyNumberFormat="1" applyFill="1" applyBorder="1" applyAlignment="1">
      <alignment horizontal="center"/>
    </xf>
    <xf numFmtId="165" fontId="0" fillId="3" borderId="6" xfId="0" applyNumberFormat="1" applyFill="1" applyBorder="1" applyAlignment="1">
      <alignment horizontal="center"/>
    </xf>
    <xf numFmtId="165" fontId="0" fillId="3" borderId="7" xfId="0" applyNumberFormat="1" applyFill="1" applyBorder="1" applyAlignment="1">
      <alignment horizontal="center"/>
    </xf>
    <xf numFmtId="0" fontId="138" fillId="0" borderId="14" xfId="0" applyFont="1" applyBorder="1" applyAlignment="1">
      <alignment horizontal="left" vertical="top" wrapText="1"/>
    </xf>
    <xf numFmtId="0" fontId="138" fillId="0" borderId="0" xfId="0" applyFont="1" applyAlignment="1">
      <alignment horizontal="left" vertical="top" wrapText="1"/>
    </xf>
    <xf numFmtId="0" fontId="138" fillId="0" borderId="14" xfId="0" applyFont="1" applyBorder="1" applyAlignment="1">
      <alignment vertical="top" wrapText="1"/>
    </xf>
    <xf numFmtId="0" fontId="138" fillId="0" borderId="0" xfId="0" applyFont="1" applyAlignment="1">
      <alignment vertical="top" wrapText="1"/>
    </xf>
    <xf numFmtId="0" fontId="130" fillId="0" borderId="0" xfId="0" applyFont="1" applyAlignment="1">
      <alignment horizontal="center"/>
    </xf>
    <xf numFmtId="16" fontId="130" fillId="0" borderId="0" xfId="0" applyNumberFormat="1" applyFont="1" applyAlignment="1">
      <alignment horizontal="center"/>
    </xf>
    <xf numFmtId="165" fontId="146" fillId="11" borderId="5" xfId="0" applyNumberFormat="1" applyFont="1" applyFill="1" applyBorder="1" applyAlignment="1">
      <alignment horizontal="center"/>
    </xf>
    <xf numFmtId="165" fontId="146" fillId="11" borderId="6" xfId="0" applyNumberFormat="1" applyFont="1" applyFill="1" applyBorder="1" applyAlignment="1">
      <alignment horizontal="center"/>
    </xf>
    <xf numFmtId="165" fontId="146" fillId="11" borderId="7" xfId="0" applyNumberFormat="1" applyFont="1" applyFill="1" applyBorder="1" applyAlignment="1">
      <alignment horizontal="center"/>
    </xf>
    <xf numFmtId="165" fontId="142" fillId="3" borderId="5" xfId="0" applyNumberFormat="1" applyFont="1" applyFill="1" applyBorder="1" applyAlignment="1">
      <alignment horizontal="center"/>
    </xf>
    <xf numFmtId="165" fontId="142" fillId="3" borderId="6" xfId="0" applyNumberFormat="1" applyFont="1" applyFill="1" applyBorder="1" applyAlignment="1">
      <alignment horizontal="center"/>
    </xf>
    <xf numFmtId="165" fontId="142" fillId="3" borderId="7" xfId="0" applyNumberFormat="1" applyFont="1" applyFill="1" applyBorder="1" applyAlignment="1">
      <alignment horizontal="center"/>
    </xf>
    <xf numFmtId="165" fontId="142" fillId="4" borderId="5" xfId="0" applyNumberFormat="1" applyFont="1" applyFill="1" applyBorder="1" applyAlignment="1">
      <alignment horizontal="center"/>
    </xf>
    <xf numFmtId="165" fontId="142" fillId="4" borderId="6" xfId="0" applyNumberFormat="1" applyFont="1" applyFill="1" applyBorder="1" applyAlignment="1">
      <alignment horizontal="center"/>
    </xf>
    <xf numFmtId="165" fontId="142" fillId="4" borderId="7" xfId="0" applyNumberFormat="1" applyFont="1" applyFill="1" applyBorder="1" applyAlignment="1">
      <alignment horizontal="center"/>
    </xf>
    <xf numFmtId="165" fontId="142" fillId="6" borderId="5" xfId="0" applyNumberFormat="1" applyFont="1" applyFill="1" applyBorder="1" applyAlignment="1">
      <alignment horizontal="center"/>
    </xf>
    <xf numFmtId="165" fontId="142" fillId="6" borderId="6" xfId="0" applyNumberFormat="1" applyFont="1" applyFill="1" applyBorder="1" applyAlignment="1">
      <alignment horizontal="center"/>
    </xf>
    <xf numFmtId="165" fontId="142" fillId="6" borderId="7" xfId="0" applyNumberFormat="1" applyFont="1" applyFill="1" applyBorder="1" applyAlignment="1">
      <alignment horizontal="center"/>
    </xf>
    <xf numFmtId="165" fontId="143" fillId="10" borderId="5" xfId="0" applyNumberFormat="1" applyFont="1" applyFill="1" applyBorder="1" applyAlignment="1">
      <alignment horizontal="center"/>
    </xf>
    <xf numFmtId="165" fontId="143" fillId="10" borderId="6" xfId="0" applyNumberFormat="1" applyFont="1" applyFill="1" applyBorder="1" applyAlignment="1">
      <alignment horizontal="center"/>
    </xf>
    <xf numFmtId="165" fontId="143" fillId="10" borderId="7" xfId="0" applyNumberFormat="1" applyFont="1" applyFill="1" applyBorder="1" applyAlignment="1">
      <alignment horizontal="center"/>
    </xf>
    <xf numFmtId="16" fontId="130" fillId="3" borderId="13" xfId="0" applyNumberFormat="1" applyFont="1" applyFill="1" applyBorder="1" applyAlignment="1">
      <alignment horizontal="center"/>
    </xf>
    <xf numFmtId="0" fontId="130" fillId="3" borderId="13" xfId="0" applyFont="1" applyFill="1" applyBorder="1" applyAlignment="1">
      <alignment horizontal="center"/>
    </xf>
    <xf numFmtId="165" fontId="142" fillId="35" borderId="5" xfId="0" applyNumberFormat="1" applyFont="1" applyFill="1" applyBorder="1" applyAlignment="1">
      <alignment horizontal="center"/>
    </xf>
    <xf numFmtId="165" fontId="142" fillId="35" borderId="6" xfId="0" applyNumberFormat="1" applyFont="1" applyFill="1" applyBorder="1" applyAlignment="1">
      <alignment horizontal="center"/>
    </xf>
    <xf numFmtId="165" fontId="142" fillId="35" borderId="7" xfId="0" applyNumberFormat="1" applyFont="1" applyFill="1" applyBorder="1" applyAlignment="1">
      <alignment horizontal="center"/>
    </xf>
    <xf numFmtId="0" fontId="0" fillId="0" borderId="9" xfId="0" applyBorder="1" applyAlignment="1">
      <alignment horizontal="center"/>
    </xf>
    <xf numFmtId="165" fontId="142" fillId="30" borderId="5" xfId="0" applyNumberFormat="1" applyFont="1" applyFill="1" applyBorder="1" applyAlignment="1">
      <alignment horizontal="center"/>
    </xf>
    <xf numFmtId="165" fontId="142" fillId="30" borderId="6" xfId="0" applyNumberFormat="1" applyFont="1" applyFill="1" applyBorder="1" applyAlignment="1">
      <alignment horizontal="center"/>
    </xf>
    <xf numFmtId="165" fontId="142" fillId="30" borderId="7" xfId="0" applyNumberFormat="1" applyFont="1" applyFill="1" applyBorder="1" applyAlignment="1">
      <alignment horizontal="center"/>
    </xf>
    <xf numFmtId="165" fontId="0" fillId="16" borderId="5" xfId="0" applyNumberFormat="1" applyFill="1" applyBorder="1" applyAlignment="1">
      <alignment horizontal="center"/>
    </xf>
    <xf numFmtId="165" fontId="0" fillId="16" borderId="6" xfId="0" applyNumberFormat="1" applyFill="1" applyBorder="1" applyAlignment="1">
      <alignment horizontal="center"/>
    </xf>
    <xf numFmtId="165" fontId="0" fillId="16" borderId="7" xfId="0" applyNumberFormat="1" applyFill="1" applyBorder="1" applyAlignment="1">
      <alignment horizontal="center"/>
    </xf>
    <xf numFmtId="166" fontId="0" fillId="21" borderId="5" xfId="0" applyNumberFormat="1" applyFill="1" applyBorder="1" applyAlignment="1">
      <alignment horizontal="center"/>
    </xf>
    <xf numFmtId="166" fontId="0" fillId="21" borderId="6" xfId="0" applyNumberFormat="1" applyFill="1" applyBorder="1" applyAlignment="1">
      <alignment horizontal="center"/>
    </xf>
    <xf numFmtId="166" fontId="0" fillId="21" borderId="7" xfId="0" applyNumberFormat="1" applyFill="1" applyBorder="1" applyAlignment="1">
      <alignment horizontal="center"/>
    </xf>
    <xf numFmtId="166" fontId="0" fillId="27" borderId="5" xfId="0" applyNumberFormat="1" applyFill="1" applyBorder="1" applyAlignment="1">
      <alignment horizontal="center"/>
    </xf>
    <xf numFmtId="166" fontId="0" fillId="27" borderId="6" xfId="0" applyNumberFormat="1" applyFill="1" applyBorder="1" applyAlignment="1">
      <alignment horizontal="center"/>
    </xf>
    <xf numFmtId="166" fontId="0" fillId="27" borderId="7" xfId="0" applyNumberFormat="1" applyFill="1" applyBorder="1" applyAlignment="1">
      <alignment horizontal="center"/>
    </xf>
    <xf numFmtId="165" fontId="0" fillId="9" borderId="5" xfId="0" applyNumberFormat="1" applyFill="1" applyBorder="1" applyAlignment="1">
      <alignment horizontal="center"/>
    </xf>
    <xf numFmtId="165" fontId="0" fillId="9" borderId="6" xfId="0" applyNumberFormat="1" applyFill="1" applyBorder="1" applyAlignment="1">
      <alignment horizontal="center"/>
    </xf>
    <xf numFmtId="165" fontId="0" fillId="9" borderId="7" xfId="0" applyNumberFormat="1" applyFill="1" applyBorder="1" applyAlignment="1">
      <alignment horizontal="center"/>
    </xf>
    <xf numFmtId="166" fontId="0" fillId="18" borderId="5" xfId="0" applyNumberFormat="1" applyFill="1" applyBorder="1" applyAlignment="1">
      <alignment horizontal="center"/>
    </xf>
    <xf numFmtId="166" fontId="0" fillId="18" borderId="6" xfId="0" applyNumberFormat="1" applyFill="1" applyBorder="1" applyAlignment="1">
      <alignment horizontal="center"/>
    </xf>
    <xf numFmtId="166" fontId="0" fillId="18" borderId="7" xfId="0" applyNumberFormat="1" applyFill="1" applyBorder="1" applyAlignment="1">
      <alignment horizontal="center"/>
    </xf>
  </cellXfs>
  <cellStyles count="6">
    <cellStyle name="Comma" xfId="5" builtinId="3"/>
    <cellStyle name="Comma 2" xfId="2" xr:uid="{00000000-0005-0000-0000-000001000000}"/>
    <cellStyle name="Hyperlink" xfId="3" builtinId="8"/>
    <cellStyle name="Normal" xfId="0" builtinId="0"/>
    <cellStyle name="Normal 2" xfId="4" xr:uid="{00000000-0005-0000-0000-000004000000}"/>
    <cellStyle name="Percent" xfId="1" builtinId="5"/>
  </cellStyles>
  <dxfs count="0"/>
  <tableStyles count="0" defaultTableStyle="TableStyleMedium2" defaultPivotStyle="PivotStyleLight16"/>
  <colors>
    <mruColors>
      <color rgb="FFFF0066"/>
      <color rgb="FFFF66CC"/>
      <color rgb="FFFFFF66"/>
      <color rgb="FFAA72D4"/>
      <color rgb="FFFF99FF"/>
      <color rgb="FF42E270"/>
      <color rgb="FFFF9900"/>
      <color rgb="FFFFFF99"/>
      <color rgb="FFCC00CC"/>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1"/>
  <sheetViews>
    <sheetView topLeftCell="A51" zoomScale="90" zoomScaleNormal="90" workbookViewId="0">
      <selection activeCell="G80" sqref="A75:G80"/>
    </sheetView>
  </sheetViews>
  <sheetFormatPr defaultRowHeight="15" x14ac:dyDescent="0.25"/>
  <cols>
    <col min="1" max="1" width="18.28515625" customWidth="1"/>
    <col min="2" max="2" width="18.140625" customWidth="1"/>
    <col min="3" max="3" width="18" customWidth="1"/>
    <col min="4" max="7" width="18.28515625" customWidth="1"/>
    <col min="11" max="11" width="12" bestFit="1" customWidth="1"/>
    <col min="14" max="14" width="73.42578125" customWidth="1"/>
    <col min="18" max="18" width="18.140625" customWidth="1"/>
    <col min="19" max="19" width="18.5703125" customWidth="1"/>
    <col min="20" max="22" width="18.28515625" customWidth="1"/>
    <col min="23" max="23" width="18.7109375" customWidth="1"/>
    <col min="24" max="24" width="19" customWidth="1"/>
    <col min="25" max="25" width="18.5703125" customWidth="1"/>
    <col min="26" max="27" width="18.7109375" customWidth="1"/>
  </cols>
  <sheetData>
    <row r="1" spans="1:16" ht="20.25" customHeight="1" x14ac:dyDescent="0.25">
      <c r="O1" t="s">
        <v>974</v>
      </c>
    </row>
    <row r="2" spans="1:16" ht="20.25" customHeight="1" x14ac:dyDescent="0.25">
      <c r="A2" s="524" t="s">
        <v>30</v>
      </c>
      <c r="B2" s="524" t="s">
        <v>23</v>
      </c>
      <c r="C2" s="524" t="s">
        <v>25</v>
      </c>
      <c r="D2" s="524" t="s">
        <v>26</v>
      </c>
      <c r="E2" s="524" t="s">
        <v>27</v>
      </c>
      <c r="F2" s="524" t="s">
        <v>28</v>
      </c>
      <c r="G2" s="524" t="s">
        <v>29</v>
      </c>
      <c r="I2" s="569" t="s">
        <v>1137</v>
      </c>
      <c r="K2" t="s">
        <v>1136</v>
      </c>
      <c r="N2" s="525" t="s">
        <v>975</v>
      </c>
      <c r="O2" t="s">
        <v>976</v>
      </c>
      <c r="P2" t="s">
        <v>977</v>
      </c>
    </row>
    <row r="3" spans="1:16" x14ac:dyDescent="0.25">
      <c r="A3" s="533">
        <v>44318</v>
      </c>
      <c r="B3" s="533">
        <v>44319</v>
      </c>
      <c r="C3" s="533">
        <v>44320</v>
      </c>
      <c r="D3" s="533">
        <v>44321</v>
      </c>
      <c r="E3" s="533">
        <v>44322</v>
      </c>
      <c r="F3" s="533">
        <v>44323</v>
      </c>
      <c r="G3" s="533">
        <v>44324</v>
      </c>
      <c r="H3" s="706" t="s">
        <v>1253</v>
      </c>
      <c r="I3" t="s">
        <v>1053</v>
      </c>
      <c r="J3" t="s">
        <v>1064</v>
      </c>
      <c r="N3" s="36" t="s">
        <v>320</v>
      </c>
      <c r="O3" t="s">
        <v>979</v>
      </c>
      <c r="P3" t="s">
        <v>980</v>
      </c>
    </row>
    <row r="4" spans="1:16" x14ac:dyDescent="0.25">
      <c r="A4" s="534" t="s">
        <v>320</v>
      </c>
      <c r="B4" s="534" t="s">
        <v>320</v>
      </c>
      <c r="C4" s="534" t="s">
        <v>320</v>
      </c>
      <c r="D4" s="534" t="s">
        <v>320</v>
      </c>
      <c r="E4" s="534" t="s">
        <v>320</v>
      </c>
      <c r="F4" s="534" t="s">
        <v>320</v>
      </c>
      <c r="G4" s="534" t="s">
        <v>320</v>
      </c>
      <c r="H4" s="706"/>
      <c r="I4" t="s">
        <v>1054</v>
      </c>
      <c r="J4" t="s">
        <v>1064</v>
      </c>
      <c r="N4" s="36" t="s">
        <v>982</v>
      </c>
      <c r="O4" t="s">
        <v>983</v>
      </c>
      <c r="P4" t="s">
        <v>984</v>
      </c>
    </row>
    <row r="5" spans="1:16" x14ac:dyDescent="0.25">
      <c r="A5" s="66"/>
      <c r="B5" s="66"/>
      <c r="C5" s="66"/>
      <c r="E5" s="66"/>
      <c r="F5" s="66"/>
      <c r="G5" s="66"/>
      <c r="H5" s="706"/>
      <c r="I5" t="s">
        <v>1055</v>
      </c>
      <c r="N5" s="528" t="s">
        <v>987</v>
      </c>
    </row>
    <row r="6" spans="1:16" x14ac:dyDescent="0.25">
      <c r="A6" s="66"/>
      <c r="B6" s="66"/>
      <c r="C6" s="66"/>
      <c r="E6" s="66"/>
      <c r="F6" s="66"/>
      <c r="G6" s="66"/>
      <c r="H6" s="706"/>
      <c r="M6" t="s">
        <v>988</v>
      </c>
      <c r="N6" s="36" t="s">
        <v>989</v>
      </c>
    </row>
    <row r="7" spans="1:16" x14ac:dyDescent="0.25">
      <c r="A7" s="66"/>
      <c r="B7" s="66"/>
      <c r="C7" s="66"/>
      <c r="D7" s="66"/>
      <c r="E7" s="66"/>
      <c r="F7" s="66"/>
      <c r="G7" s="66"/>
      <c r="H7" s="706"/>
      <c r="M7" t="s">
        <v>990</v>
      </c>
      <c r="N7" s="36" t="s">
        <v>991</v>
      </c>
    </row>
    <row r="8" spans="1:16" x14ac:dyDescent="0.25">
      <c r="A8" s="67"/>
      <c r="B8" s="67"/>
      <c r="C8" s="67"/>
      <c r="D8" s="67"/>
      <c r="E8" s="66"/>
      <c r="F8" s="66"/>
      <c r="G8" s="66"/>
      <c r="H8" s="706"/>
      <c r="M8" t="s">
        <v>992</v>
      </c>
      <c r="N8" s="36" t="s">
        <v>993</v>
      </c>
    </row>
    <row r="9" spans="1:16" x14ac:dyDescent="0.25">
      <c r="A9" s="533">
        <v>44325</v>
      </c>
      <c r="B9" s="533">
        <v>44326</v>
      </c>
      <c r="C9" s="533">
        <v>44327</v>
      </c>
      <c r="D9" s="533">
        <v>44328</v>
      </c>
      <c r="E9" s="533">
        <v>44329</v>
      </c>
      <c r="F9" s="533">
        <v>44330</v>
      </c>
      <c r="G9" s="533">
        <v>44331</v>
      </c>
      <c r="H9" s="706"/>
      <c r="M9" t="s">
        <v>994</v>
      </c>
      <c r="N9" s="36" t="s">
        <v>995</v>
      </c>
    </row>
    <row r="10" spans="1:16" ht="15.75" customHeight="1" x14ac:dyDescent="0.25">
      <c r="A10" s="534" t="s">
        <v>320</v>
      </c>
      <c r="B10" s="534" t="s">
        <v>320</v>
      </c>
      <c r="C10" s="534" t="s">
        <v>320</v>
      </c>
      <c r="D10" s="534" t="s">
        <v>320</v>
      </c>
      <c r="E10" s="534" t="s">
        <v>320</v>
      </c>
      <c r="F10" s="534" t="s">
        <v>320</v>
      </c>
      <c r="G10" s="527" t="s">
        <v>975</v>
      </c>
      <c r="H10" s="706"/>
      <c r="M10" t="s">
        <v>996</v>
      </c>
      <c r="N10" s="36" t="s">
        <v>997</v>
      </c>
    </row>
    <row r="11" spans="1:16" x14ac:dyDescent="0.25">
      <c r="A11" s="66"/>
      <c r="B11" s="66"/>
      <c r="C11" s="66"/>
      <c r="E11" s="66"/>
      <c r="F11" s="66"/>
      <c r="G11" s="557" t="s">
        <v>1033</v>
      </c>
      <c r="H11" s="706"/>
      <c r="M11" t="s">
        <v>999</v>
      </c>
      <c r="N11" s="36" t="s">
        <v>1000</v>
      </c>
    </row>
    <row r="12" spans="1:16" x14ac:dyDescent="0.25">
      <c r="A12" s="66"/>
      <c r="B12" s="66"/>
      <c r="C12" s="66"/>
      <c r="D12" s="66"/>
      <c r="E12" s="66"/>
      <c r="F12" s="66"/>
      <c r="G12" s="557"/>
      <c r="H12" s="706"/>
      <c r="M12" s="529" t="s">
        <v>1001</v>
      </c>
      <c r="N12" s="36" t="s">
        <v>1002</v>
      </c>
    </row>
    <row r="13" spans="1:16" x14ac:dyDescent="0.25">
      <c r="A13" s="66"/>
      <c r="B13" s="66"/>
      <c r="C13" s="66"/>
      <c r="E13" s="66"/>
      <c r="F13" s="66"/>
      <c r="G13" s="557"/>
      <c r="H13" s="706"/>
      <c r="M13" t="s">
        <v>1012</v>
      </c>
      <c r="N13" s="36" t="s">
        <v>1041</v>
      </c>
    </row>
    <row r="14" spans="1:16" ht="15.75" thickBot="1" x14ac:dyDescent="0.3">
      <c r="A14" s="597"/>
      <c r="B14" s="597"/>
      <c r="C14" s="597"/>
      <c r="D14" s="597"/>
      <c r="E14" s="597"/>
      <c r="F14" s="597"/>
      <c r="G14" s="604"/>
      <c r="H14" s="707"/>
      <c r="N14" s="530" t="s">
        <v>1003</v>
      </c>
    </row>
    <row r="15" spans="1:16" ht="14.45" customHeight="1" x14ac:dyDescent="0.25">
      <c r="A15" s="532">
        <v>44332</v>
      </c>
      <c r="B15" s="532">
        <v>44333</v>
      </c>
      <c r="C15" s="532">
        <v>44334</v>
      </c>
      <c r="D15" s="532">
        <v>44335</v>
      </c>
      <c r="E15" s="532">
        <v>44336</v>
      </c>
      <c r="F15" s="532">
        <v>44337</v>
      </c>
      <c r="G15" s="532">
        <v>44338</v>
      </c>
      <c r="H15" s="706" t="s">
        <v>1254</v>
      </c>
      <c r="M15" t="s">
        <v>988</v>
      </c>
      <c r="N15" s="36" t="s">
        <v>1004</v>
      </c>
      <c r="O15">
        <v>3200</v>
      </c>
    </row>
    <row r="16" spans="1:16" x14ac:dyDescent="0.25">
      <c r="A16" s="527" t="s">
        <v>975</v>
      </c>
      <c r="B16" s="527" t="s">
        <v>975</v>
      </c>
      <c r="C16" s="527" t="s">
        <v>975</v>
      </c>
      <c r="D16" s="534" t="s">
        <v>320</v>
      </c>
      <c r="E16" s="527" t="s">
        <v>975</v>
      </c>
      <c r="F16" s="527" t="s">
        <v>975</v>
      </c>
      <c r="G16" s="535" t="s">
        <v>1038</v>
      </c>
      <c r="H16" s="706"/>
      <c r="I16">
        <v>31</v>
      </c>
      <c r="K16" s="569">
        <v>35.200000000000003</v>
      </c>
      <c r="M16" t="s">
        <v>990</v>
      </c>
      <c r="N16" s="36" t="s">
        <v>1005</v>
      </c>
      <c r="O16">
        <v>2500</v>
      </c>
    </row>
    <row r="17" spans="1:15" x14ac:dyDescent="0.25">
      <c r="A17" s="557" t="s">
        <v>1034</v>
      </c>
      <c r="B17" s="557" t="s">
        <v>1035</v>
      </c>
      <c r="C17" s="557" t="s">
        <v>1035</v>
      </c>
      <c r="D17" s="557"/>
      <c r="E17" s="557" t="s">
        <v>1036</v>
      </c>
      <c r="F17" s="562" t="s">
        <v>1036</v>
      </c>
      <c r="G17" s="557" t="s">
        <v>1050</v>
      </c>
      <c r="H17" s="706"/>
      <c r="I17">
        <v>245</v>
      </c>
      <c r="K17" s="569">
        <v>250</v>
      </c>
      <c r="M17" t="s">
        <v>992</v>
      </c>
      <c r="N17" s="36" t="s">
        <v>1006</v>
      </c>
      <c r="O17">
        <v>2800</v>
      </c>
    </row>
    <row r="18" spans="1:15" x14ac:dyDescent="0.25">
      <c r="A18" s="557"/>
      <c r="B18" s="557"/>
      <c r="C18" s="557"/>
      <c r="D18" s="557"/>
      <c r="E18" s="557"/>
      <c r="F18" s="557" t="s">
        <v>1045</v>
      </c>
      <c r="G18" s="563" t="s">
        <v>1036</v>
      </c>
      <c r="H18" s="706"/>
      <c r="I18" s="538">
        <v>0.17013888888888887</v>
      </c>
      <c r="K18" s="570">
        <v>0.17361111111111113</v>
      </c>
      <c r="M18" t="s">
        <v>994</v>
      </c>
      <c r="N18" s="36" t="s">
        <v>1008</v>
      </c>
      <c r="O18">
        <v>5200</v>
      </c>
    </row>
    <row r="19" spans="1:15" x14ac:dyDescent="0.25">
      <c r="A19" s="557"/>
      <c r="B19" s="557"/>
      <c r="C19" s="557"/>
      <c r="D19" s="601"/>
      <c r="E19" s="557"/>
      <c r="F19" s="557"/>
      <c r="G19" s="557"/>
      <c r="H19" s="706"/>
      <c r="K19" s="569"/>
      <c r="M19" t="s">
        <v>996</v>
      </c>
      <c r="N19" s="36" t="s">
        <v>1009</v>
      </c>
      <c r="O19">
        <v>1800</v>
      </c>
    </row>
    <row r="20" spans="1:15" x14ac:dyDescent="0.25">
      <c r="A20" s="557"/>
      <c r="B20" s="558"/>
      <c r="C20" s="557"/>
      <c r="D20" s="558"/>
      <c r="E20" s="557"/>
      <c r="F20" s="557"/>
      <c r="G20" s="557"/>
      <c r="H20" s="706"/>
      <c r="K20" s="569"/>
      <c r="M20" t="s">
        <v>999</v>
      </c>
      <c r="N20" s="36" t="s">
        <v>1010</v>
      </c>
      <c r="O20">
        <v>4200</v>
      </c>
    </row>
    <row r="21" spans="1:15" x14ac:dyDescent="0.25">
      <c r="A21" s="531">
        <v>44339</v>
      </c>
      <c r="B21" s="531">
        <v>44340</v>
      </c>
      <c r="C21" s="531">
        <v>44341</v>
      </c>
      <c r="D21" s="531">
        <v>44342</v>
      </c>
      <c r="E21" s="531">
        <v>44343</v>
      </c>
      <c r="F21" s="531">
        <v>44344</v>
      </c>
      <c r="G21" s="531">
        <v>44345</v>
      </c>
      <c r="H21" s="706"/>
      <c r="K21" s="569"/>
      <c r="M21" t="s">
        <v>1001</v>
      </c>
      <c r="N21" s="36" t="s">
        <v>1011</v>
      </c>
      <c r="O21">
        <v>1200</v>
      </c>
    </row>
    <row r="22" spans="1:15" x14ac:dyDescent="0.25">
      <c r="A22" s="534" t="s">
        <v>320</v>
      </c>
      <c r="B22" s="527" t="s">
        <v>975</v>
      </c>
      <c r="C22" s="534" t="s">
        <v>320</v>
      </c>
      <c r="D22" s="535" t="s">
        <v>1038</v>
      </c>
      <c r="E22" s="534" t="s">
        <v>320</v>
      </c>
      <c r="F22" s="527" t="s">
        <v>975</v>
      </c>
      <c r="G22" s="527" t="s">
        <v>975</v>
      </c>
      <c r="H22" s="706"/>
      <c r="I22">
        <v>44</v>
      </c>
      <c r="J22" s="541">
        <f>(I22/I16)-1</f>
        <v>0.41935483870967749</v>
      </c>
      <c r="K22" s="569">
        <v>23.55</v>
      </c>
      <c r="L22" s="541">
        <f>(K22/K16)-1</f>
        <v>-0.33096590909090917</v>
      </c>
      <c r="M22" t="s">
        <v>1012</v>
      </c>
      <c r="N22" s="36" t="s">
        <v>1013</v>
      </c>
    </row>
    <row r="23" spans="1:15" x14ac:dyDescent="0.25">
      <c r="A23" s="562" t="s">
        <v>986</v>
      </c>
      <c r="B23" s="557" t="s">
        <v>1037</v>
      </c>
      <c r="C23" s="562" t="s">
        <v>1037</v>
      </c>
      <c r="D23" s="557" t="s">
        <v>1110</v>
      </c>
      <c r="E23" s="562" t="s">
        <v>986</v>
      </c>
      <c r="F23" s="606" t="s">
        <v>320</v>
      </c>
      <c r="G23" s="557" t="s">
        <v>986</v>
      </c>
      <c r="H23" s="706"/>
      <c r="I23">
        <v>320</v>
      </c>
      <c r="J23" s="541">
        <f>(I23/I17)-1</f>
        <v>0.30612244897959173</v>
      </c>
      <c r="K23" s="569">
        <v>170</v>
      </c>
      <c r="L23" s="541">
        <f>(K23/K17)-1</f>
        <v>-0.31999999999999995</v>
      </c>
      <c r="M23" t="s">
        <v>1014</v>
      </c>
      <c r="N23" s="36" t="s">
        <v>1015</v>
      </c>
      <c r="O23">
        <v>3200</v>
      </c>
    </row>
    <row r="24" spans="1:15" x14ac:dyDescent="0.25">
      <c r="A24" s="563" t="s">
        <v>320</v>
      </c>
      <c r="B24" s="557"/>
      <c r="C24" s="563" t="s">
        <v>320</v>
      </c>
      <c r="D24" s="557"/>
      <c r="E24" s="563" t="s">
        <v>320</v>
      </c>
      <c r="F24" s="563" t="s">
        <v>1035</v>
      </c>
      <c r="G24" s="557"/>
      <c r="H24" s="706"/>
      <c r="I24" s="538">
        <v>0.22222222222222221</v>
      </c>
      <c r="K24" s="570">
        <v>0.11805555555555557</v>
      </c>
      <c r="M24" t="s">
        <v>1016</v>
      </c>
      <c r="N24" s="36" t="s">
        <v>1017</v>
      </c>
      <c r="O24">
        <v>1600</v>
      </c>
    </row>
    <row r="25" spans="1:15" x14ac:dyDescent="0.25">
      <c r="A25" s="557"/>
      <c r="B25" s="557"/>
      <c r="C25" s="557"/>
      <c r="D25" s="601"/>
      <c r="E25" s="557"/>
      <c r="F25" s="557"/>
      <c r="G25" s="557"/>
      <c r="H25" s="706"/>
      <c r="K25" s="569"/>
      <c r="M25" t="s">
        <v>1019</v>
      </c>
      <c r="N25" s="36" t="s">
        <v>1020</v>
      </c>
      <c r="O25">
        <v>1440</v>
      </c>
    </row>
    <row r="26" spans="1:15" x14ac:dyDescent="0.25">
      <c r="A26" s="557"/>
      <c r="B26" s="558"/>
      <c r="C26" s="557"/>
      <c r="D26" s="558"/>
      <c r="E26" s="557"/>
      <c r="F26" s="557"/>
      <c r="G26" s="557"/>
      <c r="H26" s="706"/>
      <c r="K26" s="569"/>
      <c r="M26" t="s">
        <v>1021</v>
      </c>
      <c r="N26" s="36" t="s">
        <v>1022</v>
      </c>
      <c r="O26">
        <v>1800</v>
      </c>
    </row>
    <row r="27" spans="1:15" x14ac:dyDescent="0.25">
      <c r="A27" s="531">
        <v>44346</v>
      </c>
      <c r="B27" s="531">
        <v>44347</v>
      </c>
      <c r="C27" s="531">
        <v>44348</v>
      </c>
      <c r="D27" s="531">
        <v>44349</v>
      </c>
      <c r="E27" s="531">
        <v>44350</v>
      </c>
      <c r="F27" s="531">
        <v>44351</v>
      </c>
      <c r="G27" s="531">
        <v>44352</v>
      </c>
      <c r="H27" s="706"/>
      <c r="K27" s="569"/>
      <c r="M27" t="s">
        <v>1023</v>
      </c>
      <c r="N27" s="36" t="s">
        <v>1024</v>
      </c>
      <c r="O27">
        <v>4800</v>
      </c>
    </row>
    <row r="28" spans="1:15" x14ac:dyDescent="0.25">
      <c r="A28" s="527" t="s">
        <v>975</v>
      </c>
      <c r="B28" s="527" t="s">
        <v>975</v>
      </c>
      <c r="C28" s="534" t="s">
        <v>320</v>
      </c>
      <c r="D28" s="527" t="s">
        <v>975</v>
      </c>
      <c r="E28" s="527" t="s">
        <v>975</v>
      </c>
      <c r="F28" s="535" t="s">
        <v>1038</v>
      </c>
      <c r="G28" s="527" t="s">
        <v>975</v>
      </c>
      <c r="H28" s="706"/>
      <c r="I28">
        <v>47</v>
      </c>
      <c r="J28" s="541">
        <f>(I28/I22)-1</f>
        <v>6.8181818181818121E-2</v>
      </c>
      <c r="K28" s="569">
        <v>46</v>
      </c>
      <c r="L28" s="541">
        <f>(K28/K22)-1</f>
        <v>0.95329087048832273</v>
      </c>
      <c r="M28" t="s">
        <v>1025</v>
      </c>
      <c r="N28" s="36" t="s">
        <v>1026</v>
      </c>
      <c r="O28">
        <v>2400</v>
      </c>
    </row>
    <row r="29" spans="1:15" x14ac:dyDescent="0.25">
      <c r="A29" s="562" t="s">
        <v>1039</v>
      </c>
      <c r="B29" s="557" t="s">
        <v>986</v>
      </c>
      <c r="C29" s="562" t="s">
        <v>1028</v>
      </c>
      <c r="D29" s="562" t="s">
        <v>986</v>
      </c>
      <c r="E29" s="557" t="s">
        <v>986</v>
      </c>
      <c r="F29" s="562" t="s">
        <v>1040</v>
      </c>
      <c r="G29" s="563" t="s">
        <v>986</v>
      </c>
      <c r="H29" s="706"/>
      <c r="I29">
        <v>355</v>
      </c>
      <c r="J29" s="541">
        <f>(I29/I23)-1</f>
        <v>0.109375</v>
      </c>
      <c r="K29" s="569">
        <v>330</v>
      </c>
      <c r="L29" s="541">
        <f>(K29/K23)-1</f>
        <v>0.94117647058823528</v>
      </c>
      <c r="N29" s="537" t="s">
        <v>1027</v>
      </c>
    </row>
    <row r="30" spans="1:15" x14ac:dyDescent="0.25">
      <c r="A30" s="563" t="s">
        <v>986</v>
      </c>
      <c r="B30" s="557"/>
      <c r="C30" s="563" t="s">
        <v>320</v>
      </c>
      <c r="D30" s="563" t="s">
        <v>1040</v>
      </c>
      <c r="E30" s="557"/>
      <c r="F30" s="563" t="s">
        <v>1129</v>
      </c>
      <c r="G30" s="557"/>
      <c r="H30" s="706"/>
      <c r="I30" s="538">
        <v>0.24652777777777779</v>
      </c>
      <c r="K30" s="570">
        <v>0.22916666666666666</v>
      </c>
      <c r="N30" s="36" t="s">
        <v>1029</v>
      </c>
    </row>
    <row r="31" spans="1:15" x14ac:dyDescent="0.25">
      <c r="A31" s="557"/>
      <c r="B31" s="557"/>
      <c r="C31" s="557"/>
      <c r="D31" s="601"/>
      <c r="E31" s="557"/>
      <c r="F31" s="557"/>
      <c r="G31" s="557"/>
      <c r="H31" s="706"/>
      <c r="K31" s="569"/>
      <c r="N31" s="36" t="s">
        <v>1030</v>
      </c>
    </row>
    <row r="32" spans="1:15" x14ac:dyDescent="0.25">
      <c r="A32" s="558"/>
      <c r="B32" s="558"/>
      <c r="C32" s="558"/>
      <c r="D32" s="558"/>
      <c r="E32" s="558"/>
      <c r="F32" s="558"/>
      <c r="G32" s="558"/>
      <c r="H32" s="706"/>
      <c r="K32" s="569"/>
      <c r="N32" s="36" t="s">
        <v>1031</v>
      </c>
    </row>
    <row r="33" spans="1:14" x14ac:dyDescent="0.25">
      <c r="A33" s="532">
        <v>44353</v>
      </c>
      <c r="B33" s="532">
        <v>44354</v>
      </c>
      <c r="C33" s="532">
        <v>44355</v>
      </c>
      <c r="D33" s="532">
        <v>44356</v>
      </c>
      <c r="E33" s="532">
        <v>44357</v>
      </c>
      <c r="F33" s="532">
        <v>44358</v>
      </c>
      <c r="G33" s="532">
        <v>44359</v>
      </c>
      <c r="H33" s="706"/>
      <c r="K33" s="569"/>
      <c r="N33" s="36" t="s">
        <v>1032</v>
      </c>
    </row>
    <row r="34" spans="1:14" x14ac:dyDescent="0.25">
      <c r="A34" s="527" t="s">
        <v>975</v>
      </c>
      <c r="B34" s="536" t="s">
        <v>978</v>
      </c>
      <c r="C34" s="534" t="s">
        <v>320</v>
      </c>
      <c r="D34" s="535" t="s">
        <v>1038</v>
      </c>
      <c r="E34" s="535" t="s">
        <v>1038</v>
      </c>
      <c r="F34" s="527" t="s">
        <v>975</v>
      </c>
      <c r="G34" s="527" t="s">
        <v>975</v>
      </c>
      <c r="H34" s="706"/>
      <c r="I34">
        <v>54</v>
      </c>
      <c r="J34" s="541">
        <f>(I34/I28)-1</f>
        <v>0.14893617021276606</v>
      </c>
      <c r="K34" s="569">
        <v>46</v>
      </c>
      <c r="L34" s="541">
        <f>(K34/K28)-1</f>
        <v>0</v>
      </c>
    </row>
    <row r="35" spans="1:14" x14ac:dyDescent="0.25">
      <c r="A35" s="562" t="s">
        <v>1039</v>
      </c>
      <c r="B35" s="562" t="s">
        <v>986</v>
      </c>
      <c r="C35" s="562" t="s">
        <v>1018</v>
      </c>
      <c r="D35" s="557" t="s">
        <v>1048</v>
      </c>
      <c r="E35" s="557" t="s">
        <v>1161</v>
      </c>
      <c r="F35" s="557" t="s">
        <v>1035</v>
      </c>
      <c r="G35" s="557" t="s">
        <v>986</v>
      </c>
      <c r="H35" s="706"/>
      <c r="I35">
        <v>400</v>
      </c>
      <c r="J35" s="541">
        <f>(I35/I29)-1</f>
        <v>0.12676056338028174</v>
      </c>
      <c r="K35" s="569">
        <v>343</v>
      </c>
      <c r="L35" s="541">
        <f>(K35/K29)-1</f>
        <v>3.9393939393939315E-2</v>
      </c>
    </row>
    <row r="36" spans="1:14" x14ac:dyDescent="0.25">
      <c r="A36" s="563" t="s">
        <v>1138</v>
      </c>
      <c r="B36" s="563" t="s">
        <v>1145</v>
      </c>
      <c r="C36" s="563" t="s">
        <v>320</v>
      </c>
      <c r="D36" s="601"/>
      <c r="E36" s="557"/>
      <c r="F36" s="557" t="s">
        <v>1035</v>
      </c>
      <c r="G36" s="557"/>
      <c r="H36" s="706"/>
      <c r="I36" s="538">
        <v>0.27777777777777779</v>
      </c>
      <c r="K36" s="570">
        <v>0.23819444444444446</v>
      </c>
    </row>
    <row r="37" spans="1:14" x14ac:dyDescent="0.25">
      <c r="A37" s="557"/>
      <c r="B37" s="557"/>
      <c r="C37" s="557"/>
      <c r="D37" s="601"/>
      <c r="E37" s="557"/>
      <c r="F37" s="557"/>
      <c r="G37" s="557"/>
      <c r="H37" s="706"/>
      <c r="K37" s="569"/>
    </row>
    <row r="38" spans="1:14" x14ac:dyDescent="0.25">
      <c r="A38" s="558"/>
      <c r="B38" s="558"/>
      <c r="C38" s="558"/>
      <c r="D38" s="558"/>
      <c r="E38" s="558"/>
      <c r="F38" s="558"/>
      <c r="G38" s="558"/>
      <c r="H38" s="706"/>
      <c r="K38" s="569"/>
    </row>
    <row r="39" spans="1:14" x14ac:dyDescent="0.25">
      <c r="A39" s="532">
        <v>44360</v>
      </c>
      <c r="B39" s="532">
        <v>44361</v>
      </c>
      <c r="C39" s="532">
        <v>44362</v>
      </c>
      <c r="D39" s="532">
        <v>44363</v>
      </c>
      <c r="E39" s="532">
        <v>44364</v>
      </c>
      <c r="F39" s="532">
        <v>44365</v>
      </c>
      <c r="G39" s="532">
        <v>44366</v>
      </c>
      <c r="H39" s="706"/>
      <c r="K39" s="569"/>
    </row>
    <row r="40" spans="1:14" x14ac:dyDescent="0.25">
      <c r="A40" s="527" t="s">
        <v>975</v>
      </c>
      <c r="B40" s="536" t="s">
        <v>978</v>
      </c>
      <c r="C40" s="527" t="s">
        <v>975</v>
      </c>
      <c r="D40" s="535" t="s">
        <v>1038</v>
      </c>
      <c r="E40" s="527" t="s">
        <v>975</v>
      </c>
      <c r="F40" s="527" t="s">
        <v>975</v>
      </c>
      <c r="G40" s="535" t="s">
        <v>1038</v>
      </c>
      <c r="H40" s="706"/>
      <c r="I40">
        <v>54</v>
      </c>
      <c r="J40">
        <f>(I40/I34)-1</f>
        <v>0</v>
      </c>
      <c r="K40" s="569">
        <v>42.35</v>
      </c>
      <c r="L40" s="541">
        <f>(K40/K34)-1</f>
        <v>-7.9347826086956452E-2</v>
      </c>
    </row>
    <row r="41" spans="1:14" x14ac:dyDescent="0.25">
      <c r="A41" s="557" t="s">
        <v>1146</v>
      </c>
      <c r="B41" s="557" t="s">
        <v>1043</v>
      </c>
      <c r="C41" s="557" t="s">
        <v>986</v>
      </c>
      <c r="D41" s="562" t="s">
        <v>1042</v>
      </c>
      <c r="E41" s="557" t="s">
        <v>1035</v>
      </c>
      <c r="F41" s="557" t="s">
        <v>1035</v>
      </c>
      <c r="G41" s="557" t="s">
        <v>1050</v>
      </c>
      <c r="H41" s="706"/>
      <c r="I41">
        <v>400</v>
      </c>
      <c r="J41">
        <f>(I41/I35)-1</f>
        <v>0</v>
      </c>
      <c r="K41" s="569">
        <v>300</v>
      </c>
      <c r="L41" s="541">
        <f>(K41/K35)-1</f>
        <v>-0.12536443148688048</v>
      </c>
    </row>
    <row r="42" spans="1:14" x14ac:dyDescent="0.25">
      <c r="A42" s="557"/>
      <c r="B42" s="557"/>
      <c r="C42" s="601"/>
      <c r="D42" s="580" t="s">
        <v>1033</v>
      </c>
      <c r="E42" s="562" t="s">
        <v>1035</v>
      </c>
      <c r="F42" s="557"/>
      <c r="G42" s="557"/>
      <c r="H42" s="706"/>
      <c r="I42" s="538">
        <v>0.27777777777777779</v>
      </c>
      <c r="K42" s="570">
        <v>0.20833333333333334</v>
      </c>
    </row>
    <row r="43" spans="1:14" x14ac:dyDescent="0.25">
      <c r="A43" s="557"/>
      <c r="B43" s="557"/>
      <c r="C43" s="557"/>
      <c r="D43" s="557"/>
      <c r="E43" s="601"/>
      <c r="F43" s="557"/>
      <c r="G43" s="557"/>
      <c r="H43" s="706"/>
      <c r="K43" s="569"/>
    </row>
    <row r="44" spans="1:14" ht="15.75" thickBot="1" x14ac:dyDescent="0.3">
      <c r="A44" s="604"/>
      <c r="B44" s="604"/>
      <c r="C44" s="604"/>
      <c r="D44" s="607"/>
      <c r="E44" s="604"/>
      <c r="F44" s="604"/>
      <c r="G44" s="604"/>
      <c r="H44" s="707"/>
      <c r="K44" s="569"/>
    </row>
    <row r="45" spans="1:14" ht="14.45" customHeight="1" x14ac:dyDescent="0.25">
      <c r="A45" s="532">
        <v>44367</v>
      </c>
      <c r="B45" s="532">
        <v>44368</v>
      </c>
      <c r="C45" s="532">
        <v>44369</v>
      </c>
      <c r="D45" s="532">
        <v>44370</v>
      </c>
      <c r="E45" s="532">
        <v>44371</v>
      </c>
      <c r="F45" s="532">
        <v>44372</v>
      </c>
      <c r="G45" s="532">
        <v>44373</v>
      </c>
      <c r="H45" s="706" t="s">
        <v>1255</v>
      </c>
      <c r="J45" s="64"/>
      <c r="K45" s="569"/>
    </row>
    <row r="46" spans="1:14" x14ac:dyDescent="0.25">
      <c r="A46" s="527" t="s">
        <v>975</v>
      </c>
      <c r="B46" s="527" t="s">
        <v>975</v>
      </c>
      <c r="C46" s="527" t="s">
        <v>975</v>
      </c>
      <c r="D46" s="527" t="s">
        <v>975</v>
      </c>
      <c r="E46" s="527" t="s">
        <v>975</v>
      </c>
      <c r="F46" s="527" t="s">
        <v>975</v>
      </c>
      <c r="G46" s="527" t="s">
        <v>975</v>
      </c>
      <c r="H46" s="706"/>
      <c r="I46">
        <v>63</v>
      </c>
      <c r="J46" s="599">
        <f>(I46/I40)-1</f>
        <v>0.16666666666666674</v>
      </c>
      <c r="K46" s="569">
        <v>60</v>
      </c>
      <c r="L46" s="541">
        <f>(K46/K40)-1</f>
        <v>0.4167650531286895</v>
      </c>
    </row>
    <row r="47" spans="1:14" x14ac:dyDescent="0.25">
      <c r="A47" s="562" t="s">
        <v>1048</v>
      </c>
      <c r="B47" s="557" t="s">
        <v>1037</v>
      </c>
      <c r="C47" s="562" t="s">
        <v>1046</v>
      </c>
      <c r="D47" s="557" t="s">
        <v>1045</v>
      </c>
      <c r="E47" s="563" t="s">
        <v>1034</v>
      </c>
      <c r="F47" s="562" t="s">
        <v>1007</v>
      </c>
      <c r="G47" s="557" t="s">
        <v>986</v>
      </c>
      <c r="H47" s="706"/>
      <c r="I47">
        <v>460</v>
      </c>
      <c r="J47" s="599">
        <f>(I47/I41)-1</f>
        <v>0.14999999999999991</v>
      </c>
      <c r="K47" s="569">
        <v>462</v>
      </c>
      <c r="L47" s="541">
        <f>(K47/K41)-1</f>
        <v>0.54</v>
      </c>
    </row>
    <row r="48" spans="1:14" x14ac:dyDescent="0.25">
      <c r="A48" s="563" t="s">
        <v>986</v>
      </c>
      <c r="B48" s="584" t="s">
        <v>1035</v>
      </c>
      <c r="C48" s="586" t="s">
        <v>1035</v>
      </c>
      <c r="D48" s="557" t="s">
        <v>986</v>
      </c>
      <c r="E48" s="557"/>
      <c r="F48" s="563" t="s">
        <v>986</v>
      </c>
      <c r="G48" s="557"/>
      <c r="H48" s="706"/>
      <c r="I48" s="538">
        <v>0.31944444444444448</v>
      </c>
      <c r="J48" s="64"/>
      <c r="K48" s="570">
        <v>0.32083333333333336</v>
      </c>
    </row>
    <row r="49" spans="1:12" x14ac:dyDescent="0.25">
      <c r="A49" s="557"/>
      <c r="B49" s="584"/>
      <c r="C49" s="563" t="s">
        <v>1180</v>
      </c>
      <c r="D49" s="557"/>
      <c r="E49" s="557"/>
      <c r="F49" s="557"/>
      <c r="G49" s="557"/>
      <c r="H49" s="706"/>
      <c r="J49" s="64"/>
      <c r="K49" s="569"/>
    </row>
    <row r="50" spans="1:12" x14ac:dyDescent="0.25">
      <c r="A50" s="557"/>
      <c r="B50" s="585"/>
      <c r="C50" s="557"/>
      <c r="D50" s="558"/>
      <c r="E50" s="557"/>
      <c r="F50" s="557"/>
      <c r="G50" s="557"/>
      <c r="H50" s="706"/>
      <c r="J50" s="64"/>
      <c r="K50" s="569"/>
    </row>
    <row r="51" spans="1:12" ht="14.45" customHeight="1" x14ac:dyDescent="0.25">
      <c r="A51" s="531">
        <v>44374</v>
      </c>
      <c r="B51" s="531">
        <v>44375</v>
      </c>
      <c r="C51" s="531">
        <v>44376</v>
      </c>
      <c r="D51" s="531">
        <v>44377</v>
      </c>
      <c r="E51" s="531">
        <v>44378</v>
      </c>
      <c r="F51" s="531">
        <v>44379</v>
      </c>
      <c r="G51" s="531">
        <v>44380</v>
      </c>
      <c r="H51" s="706"/>
      <c r="J51" s="64"/>
      <c r="K51" s="569"/>
    </row>
    <row r="52" spans="1:12" x14ac:dyDescent="0.25">
      <c r="A52" s="535" t="s">
        <v>1038</v>
      </c>
      <c r="B52" s="527" t="s">
        <v>975</v>
      </c>
      <c r="C52" s="527" t="s">
        <v>975</v>
      </c>
      <c r="D52" s="535" t="s">
        <v>1038</v>
      </c>
      <c r="E52" s="536" t="s">
        <v>978</v>
      </c>
      <c r="F52" s="527" t="s">
        <v>975</v>
      </c>
      <c r="G52" s="527" t="s">
        <v>975</v>
      </c>
      <c r="H52" s="706"/>
      <c r="I52">
        <v>60</v>
      </c>
      <c r="J52" s="599">
        <f>(I52/I46)-1</f>
        <v>-4.7619047619047672E-2</v>
      </c>
      <c r="K52" s="569">
        <v>65</v>
      </c>
      <c r="L52" s="541">
        <f>(K52/K46)-1</f>
        <v>8.3333333333333259E-2</v>
      </c>
    </row>
    <row r="53" spans="1:12" x14ac:dyDescent="0.25">
      <c r="A53" s="557" t="s">
        <v>1044</v>
      </c>
      <c r="B53" s="557" t="s">
        <v>986</v>
      </c>
      <c r="C53" s="562" t="s">
        <v>998</v>
      </c>
      <c r="D53" s="562" t="s">
        <v>986</v>
      </c>
      <c r="E53" s="563" t="s">
        <v>1216</v>
      </c>
      <c r="F53" s="557" t="s">
        <v>1217</v>
      </c>
      <c r="G53" s="562" t="s">
        <v>478</v>
      </c>
      <c r="H53" s="706"/>
      <c r="I53">
        <v>445</v>
      </c>
      <c r="J53" s="599">
        <f>(I53/I47)-1</f>
        <v>-3.2608695652173947E-2</v>
      </c>
      <c r="K53" s="569">
        <v>490</v>
      </c>
      <c r="L53" s="541">
        <f>(K53/K47)-1</f>
        <v>6.0606060606060552E-2</v>
      </c>
    </row>
    <row r="54" spans="1:12" x14ac:dyDescent="0.25">
      <c r="A54" s="557"/>
      <c r="B54" s="557"/>
      <c r="C54" s="562" t="s">
        <v>1033</v>
      </c>
      <c r="D54" s="562" t="s">
        <v>1033</v>
      </c>
      <c r="E54" s="563" t="s">
        <v>1033</v>
      </c>
      <c r="F54" s="594" t="s">
        <v>1045</v>
      </c>
      <c r="G54" s="563" t="s">
        <v>986</v>
      </c>
      <c r="H54" s="706"/>
      <c r="I54" s="538">
        <v>0.30902777777777779</v>
      </c>
      <c r="J54" s="64"/>
      <c r="K54" s="570">
        <v>0.34027777777777773</v>
      </c>
    </row>
    <row r="55" spans="1:12" x14ac:dyDescent="0.25">
      <c r="A55" s="557"/>
      <c r="B55" s="557"/>
      <c r="C55" s="563" t="s">
        <v>986</v>
      </c>
      <c r="D55" s="600" t="s">
        <v>1052</v>
      </c>
      <c r="E55" s="557"/>
      <c r="F55" s="557"/>
      <c r="G55" s="557"/>
      <c r="H55" s="706"/>
      <c r="J55" s="64"/>
      <c r="K55" s="569"/>
    </row>
    <row r="56" spans="1:12" x14ac:dyDescent="0.25">
      <c r="A56" s="558"/>
      <c r="B56" s="558"/>
      <c r="C56" s="558"/>
      <c r="D56" s="558"/>
      <c r="E56" s="558"/>
      <c r="F56" s="558"/>
      <c r="G56" s="558"/>
      <c r="H56" s="706"/>
      <c r="J56" s="64"/>
      <c r="K56" s="569"/>
    </row>
    <row r="57" spans="1:12" x14ac:dyDescent="0.25">
      <c r="A57" s="531">
        <v>44381</v>
      </c>
      <c r="B57" s="531">
        <v>44382</v>
      </c>
      <c r="C57" s="531">
        <v>44383</v>
      </c>
      <c r="D57" s="531">
        <v>44384</v>
      </c>
      <c r="E57" s="531">
        <v>44385</v>
      </c>
      <c r="F57" s="531">
        <v>44386</v>
      </c>
      <c r="G57" s="531">
        <v>44387</v>
      </c>
      <c r="H57" s="706"/>
      <c r="J57" s="64"/>
      <c r="K57" s="569"/>
    </row>
    <row r="58" spans="1:12" x14ac:dyDescent="0.25">
      <c r="A58" s="535" t="s">
        <v>1038</v>
      </c>
      <c r="B58" s="535" t="s">
        <v>1038</v>
      </c>
      <c r="C58" s="527" t="s">
        <v>975</v>
      </c>
      <c r="D58" s="527" t="s">
        <v>975</v>
      </c>
      <c r="E58" s="527" t="s">
        <v>975</v>
      </c>
      <c r="F58" s="527" t="s">
        <v>975</v>
      </c>
      <c r="G58" s="527" t="s">
        <v>975</v>
      </c>
      <c r="H58" s="706"/>
      <c r="I58">
        <v>65</v>
      </c>
      <c r="J58" s="599">
        <f>(I58/I52)-1</f>
        <v>8.3333333333333259E-2</v>
      </c>
      <c r="K58" s="569">
        <v>65</v>
      </c>
      <c r="L58" s="541">
        <f>(K58/K52)-1</f>
        <v>0</v>
      </c>
    </row>
    <row r="59" spans="1:12" x14ac:dyDescent="0.25">
      <c r="A59" s="562" t="s">
        <v>1044</v>
      </c>
      <c r="B59" s="586" t="s">
        <v>1033</v>
      </c>
      <c r="C59" s="557" t="s">
        <v>1219</v>
      </c>
      <c r="D59" s="557" t="s">
        <v>986</v>
      </c>
      <c r="E59" s="557" t="s">
        <v>1220</v>
      </c>
      <c r="F59" s="557" t="s">
        <v>1221</v>
      </c>
      <c r="G59" s="563" t="s">
        <v>986</v>
      </c>
      <c r="H59" s="706"/>
      <c r="I59">
        <v>470</v>
      </c>
      <c r="J59" s="599">
        <f>(I59/I53)-1</f>
        <v>5.6179775280898792E-2</v>
      </c>
      <c r="K59" s="569">
        <v>495</v>
      </c>
      <c r="L59" s="541">
        <f>(K59/K53)-1</f>
        <v>1.0204081632652962E-2</v>
      </c>
    </row>
    <row r="60" spans="1:12" x14ac:dyDescent="0.25">
      <c r="A60" s="563" t="s">
        <v>1218</v>
      </c>
      <c r="B60" s="562" t="s">
        <v>1049</v>
      </c>
      <c r="C60" s="562" t="s">
        <v>1036</v>
      </c>
      <c r="D60" s="557"/>
      <c r="E60" s="557"/>
      <c r="F60" s="557"/>
      <c r="G60" s="557"/>
      <c r="H60" s="706"/>
      <c r="I60" s="538">
        <v>0.3263888888888889</v>
      </c>
      <c r="J60" s="64"/>
      <c r="K60" s="570">
        <v>0.34375</v>
      </c>
    </row>
    <row r="61" spans="1:12" x14ac:dyDescent="0.25">
      <c r="A61" s="557"/>
      <c r="B61" s="563" t="s">
        <v>1044</v>
      </c>
      <c r="C61" s="557"/>
      <c r="D61" s="601"/>
      <c r="E61" s="557"/>
      <c r="F61" s="557"/>
      <c r="G61" s="557"/>
      <c r="H61" s="706"/>
      <c r="J61" s="64"/>
      <c r="K61" s="569"/>
    </row>
    <row r="62" spans="1:12" x14ac:dyDescent="0.25">
      <c r="A62" s="558"/>
      <c r="B62" s="558"/>
      <c r="C62" s="558"/>
      <c r="D62" s="558"/>
      <c r="E62" s="558"/>
      <c r="F62" s="558"/>
      <c r="G62" s="558"/>
      <c r="H62" s="706"/>
      <c r="J62" s="64"/>
      <c r="K62" s="569"/>
    </row>
    <row r="63" spans="1:12" x14ac:dyDescent="0.25">
      <c r="A63" s="531">
        <v>44388</v>
      </c>
      <c r="B63" s="531">
        <v>44389</v>
      </c>
      <c r="C63" s="531">
        <v>44390</v>
      </c>
      <c r="D63" s="531">
        <v>44391</v>
      </c>
      <c r="E63" s="531">
        <v>44392</v>
      </c>
      <c r="F63" s="531">
        <v>44393</v>
      </c>
      <c r="G63" s="531">
        <v>44394</v>
      </c>
      <c r="H63" s="706"/>
      <c r="J63" s="64"/>
      <c r="K63" s="569"/>
    </row>
    <row r="64" spans="1:12" x14ac:dyDescent="0.25">
      <c r="A64" s="527" t="s">
        <v>975</v>
      </c>
      <c r="B64" s="527" t="s">
        <v>975</v>
      </c>
      <c r="C64" s="527" t="s">
        <v>975</v>
      </c>
      <c r="D64" s="527" t="s">
        <v>975</v>
      </c>
      <c r="E64" s="527" t="s">
        <v>975</v>
      </c>
      <c r="F64" s="527" t="s">
        <v>975</v>
      </c>
      <c r="G64" s="527" t="s">
        <v>975</v>
      </c>
      <c r="H64" s="706"/>
      <c r="I64">
        <v>59</v>
      </c>
      <c r="J64" s="599">
        <f>(I64/I58)-1</f>
        <v>-9.2307692307692313E-2</v>
      </c>
      <c r="K64">
        <v>50</v>
      </c>
      <c r="L64" s="541">
        <f>(K64/K58)-1</f>
        <v>-0.23076923076923073</v>
      </c>
    </row>
    <row r="65" spans="1:12" x14ac:dyDescent="0.25">
      <c r="A65" s="557" t="s">
        <v>1033</v>
      </c>
      <c r="B65" s="562" t="s">
        <v>986</v>
      </c>
      <c r="C65" s="562" t="s">
        <v>1046</v>
      </c>
      <c r="D65" s="584" t="s">
        <v>1267</v>
      </c>
      <c r="E65" s="562" t="s">
        <v>1028</v>
      </c>
      <c r="F65" s="557" t="s">
        <v>1268</v>
      </c>
      <c r="G65" s="557" t="s">
        <v>1036</v>
      </c>
      <c r="H65" s="706"/>
      <c r="I65">
        <v>470</v>
      </c>
      <c r="J65" s="64">
        <f>(I65/I59)-1</f>
        <v>0</v>
      </c>
      <c r="K65">
        <v>360</v>
      </c>
      <c r="L65" s="541">
        <f>(K65/K59)-1</f>
        <v>-0.27272727272727271</v>
      </c>
    </row>
    <row r="66" spans="1:12" x14ac:dyDescent="0.25">
      <c r="A66" s="557"/>
      <c r="B66" s="563" t="s">
        <v>1033</v>
      </c>
      <c r="C66" s="586" t="s">
        <v>1035</v>
      </c>
      <c r="D66" s="584"/>
      <c r="E66" s="562" t="s">
        <v>1036</v>
      </c>
      <c r="F66" s="557"/>
      <c r="G66" s="557"/>
      <c r="H66" s="706"/>
      <c r="I66" s="538">
        <v>0.3263888888888889</v>
      </c>
      <c r="J66" s="64"/>
      <c r="K66" s="538">
        <v>0.25</v>
      </c>
    </row>
    <row r="67" spans="1:12" x14ac:dyDescent="0.25">
      <c r="A67" s="557"/>
      <c r="B67" s="557"/>
      <c r="C67" s="563" t="s">
        <v>986</v>
      </c>
      <c r="D67" s="612"/>
      <c r="E67" s="563" t="s">
        <v>986</v>
      </c>
      <c r="F67" s="557"/>
      <c r="G67" s="557"/>
      <c r="H67" s="706"/>
      <c r="J67" s="64"/>
      <c r="K67" s="569"/>
    </row>
    <row r="68" spans="1:12" x14ac:dyDescent="0.25">
      <c r="A68" s="558"/>
      <c r="B68" s="557"/>
      <c r="C68" s="558"/>
      <c r="D68" s="585"/>
      <c r="E68" s="558"/>
      <c r="F68" s="558"/>
      <c r="G68" s="558"/>
      <c r="H68" s="706"/>
      <c r="J68" s="64"/>
      <c r="K68" s="569"/>
    </row>
    <row r="69" spans="1:12" x14ac:dyDescent="0.25">
      <c r="A69" s="531">
        <v>44395</v>
      </c>
      <c r="B69" s="531">
        <v>44396</v>
      </c>
      <c r="C69" s="531">
        <v>44397</v>
      </c>
      <c r="D69" s="531">
        <v>44398</v>
      </c>
      <c r="E69" s="531">
        <v>44399</v>
      </c>
      <c r="F69" s="531">
        <v>44400</v>
      </c>
      <c r="G69" s="531">
        <v>44401</v>
      </c>
      <c r="H69" s="706"/>
      <c r="J69" s="64"/>
      <c r="K69" s="569"/>
    </row>
    <row r="70" spans="1:12" x14ac:dyDescent="0.25">
      <c r="A70" s="535" t="s">
        <v>1038</v>
      </c>
      <c r="B70" s="536" t="s">
        <v>978</v>
      </c>
      <c r="C70" s="527" t="s">
        <v>975</v>
      </c>
      <c r="D70" s="535" t="s">
        <v>1038</v>
      </c>
      <c r="E70" s="527" t="s">
        <v>975</v>
      </c>
      <c r="F70" s="527" t="s">
        <v>975</v>
      </c>
      <c r="G70" s="527" t="s">
        <v>975</v>
      </c>
      <c r="H70" s="706"/>
      <c r="I70">
        <v>70</v>
      </c>
      <c r="J70" s="599">
        <f>(I70/I64)-1</f>
        <v>0.18644067796610164</v>
      </c>
      <c r="K70" s="569">
        <v>71</v>
      </c>
      <c r="L70" s="541">
        <f>(K70/K64)-1</f>
        <v>0.41999999999999993</v>
      </c>
    </row>
    <row r="71" spans="1:12" x14ac:dyDescent="0.25">
      <c r="A71" s="557" t="s">
        <v>1051</v>
      </c>
      <c r="B71" s="601" t="s">
        <v>1049</v>
      </c>
      <c r="C71" s="557" t="s">
        <v>986</v>
      </c>
      <c r="D71" s="557" t="s">
        <v>1052</v>
      </c>
      <c r="E71" s="557" t="s">
        <v>986</v>
      </c>
      <c r="F71" s="557" t="s">
        <v>1146</v>
      </c>
      <c r="G71" s="557" t="s">
        <v>986</v>
      </c>
      <c r="H71" s="706"/>
      <c r="I71">
        <v>505</v>
      </c>
      <c r="J71" s="599">
        <f>(I71/I65)-1</f>
        <v>7.4468085106383031E-2</v>
      </c>
      <c r="K71" s="569">
        <v>519</v>
      </c>
      <c r="L71" s="541">
        <f>(K71/K65)-1</f>
        <v>0.44166666666666665</v>
      </c>
    </row>
    <row r="72" spans="1:12" x14ac:dyDescent="0.25">
      <c r="A72" s="557"/>
      <c r="B72" s="601" t="s">
        <v>1035</v>
      </c>
      <c r="C72" s="557" t="s">
        <v>1033</v>
      </c>
      <c r="D72" s="580"/>
      <c r="E72" s="557"/>
      <c r="F72" s="580"/>
      <c r="G72" s="557"/>
      <c r="H72" s="706"/>
      <c r="I72" s="538">
        <v>0.35069444444444442</v>
      </c>
      <c r="J72" s="64"/>
      <c r="K72" s="570">
        <v>0.36041666666666666</v>
      </c>
    </row>
    <row r="73" spans="1:12" x14ac:dyDescent="0.25">
      <c r="A73" s="557"/>
      <c r="B73" s="557"/>
      <c r="C73" s="557"/>
      <c r="D73" s="601"/>
      <c r="E73" s="557"/>
      <c r="F73" s="557"/>
      <c r="G73" s="557"/>
      <c r="H73" s="706"/>
      <c r="J73" s="64"/>
      <c r="K73" s="569"/>
    </row>
    <row r="74" spans="1:12" x14ac:dyDescent="0.25">
      <c r="A74" s="558"/>
      <c r="B74" s="558"/>
      <c r="C74" s="558"/>
      <c r="D74" s="558"/>
      <c r="E74" s="558"/>
      <c r="F74" s="558"/>
      <c r="G74" s="558"/>
      <c r="H74" s="706"/>
      <c r="J74" s="64"/>
      <c r="K74" s="569"/>
    </row>
    <row r="75" spans="1:12" x14ac:dyDescent="0.25">
      <c r="A75" s="531">
        <v>44402</v>
      </c>
      <c r="B75" s="531">
        <v>44403</v>
      </c>
      <c r="C75" s="531">
        <v>44404</v>
      </c>
      <c r="D75" s="531">
        <v>44405</v>
      </c>
      <c r="E75" s="531">
        <v>44406</v>
      </c>
      <c r="F75" s="531">
        <v>44407</v>
      </c>
      <c r="G75" s="531">
        <v>44408</v>
      </c>
      <c r="H75" s="706"/>
      <c r="J75" s="64"/>
      <c r="K75" s="569"/>
    </row>
    <row r="76" spans="1:12" x14ac:dyDescent="0.25">
      <c r="A76" s="535" t="s">
        <v>1038</v>
      </c>
      <c r="B76" s="527" t="s">
        <v>975</v>
      </c>
      <c r="C76" s="536" t="s">
        <v>978</v>
      </c>
      <c r="D76" s="527" t="s">
        <v>975</v>
      </c>
      <c r="E76" s="527" t="s">
        <v>975</v>
      </c>
      <c r="F76" s="527" t="s">
        <v>975</v>
      </c>
      <c r="G76" s="535" t="s">
        <v>1038</v>
      </c>
      <c r="H76" s="706"/>
      <c r="I76">
        <v>68</v>
      </c>
      <c r="J76" s="599">
        <f>(I76/I70)-1</f>
        <v>-2.8571428571428581E-2</v>
      </c>
      <c r="K76" s="569">
        <v>71.05</v>
      </c>
      <c r="L76" s="541">
        <f>(K76/K70)-1</f>
        <v>7.042253521125641E-4</v>
      </c>
    </row>
    <row r="77" spans="1:12" x14ac:dyDescent="0.25">
      <c r="A77" s="557" t="s">
        <v>1051</v>
      </c>
      <c r="B77" s="557" t="s">
        <v>986</v>
      </c>
      <c r="C77" s="563" t="s">
        <v>1318</v>
      </c>
      <c r="D77" s="562" t="s">
        <v>1052</v>
      </c>
      <c r="E77" s="580" t="s">
        <v>986</v>
      </c>
      <c r="F77" s="557" t="s">
        <v>986</v>
      </c>
      <c r="G77" s="557" t="s">
        <v>1149</v>
      </c>
      <c r="H77" s="706"/>
      <c r="I77">
        <v>500</v>
      </c>
      <c r="J77" s="599">
        <f>(I77/I71)-1</f>
        <v>-9.9009900990099098E-3</v>
      </c>
      <c r="K77">
        <v>529</v>
      </c>
      <c r="L77" s="541">
        <f>(K77/K71)-1</f>
        <v>1.9267822736030782E-2</v>
      </c>
    </row>
    <row r="78" spans="1:12" x14ac:dyDescent="0.25">
      <c r="A78" s="557"/>
      <c r="B78" s="563" t="s">
        <v>1317</v>
      </c>
      <c r="C78" s="563" t="s">
        <v>1035</v>
      </c>
      <c r="D78" s="563" t="s">
        <v>986</v>
      </c>
      <c r="E78" s="562" t="s">
        <v>1033</v>
      </c>
      <c r="F78" s="557"/>
      <c r="G78" s="557"/>
      <c r="H78" s="706"/>
      <c r="I78" s="538">
        <v>0.34722222222222227</v>
      </c>
      <c r="J78" s="64"/>
      <c r="K78" s="570">
        <v>0.36736111111111108</v>
      </c>
    </row>
    <row r="79" spans="1:12" x14ac:dyDescent="0.25">
      <c r="A79" s="557"/>
      <c r="B79" s="557"/>
      <c r="C79" s="562" t="s">
        <v>986</v>
      </c>
      <c r="D79" s="600" t="s">
        <v>1319</v>
      </c>
      <c r="E79" s="557"/>
      <c r="F79" s="557"/>
      <c r="G79" s="557"/>
      <c r="H79" s="706"/>
      <c r="J79" s="64"/>
      <c r="K79" s="569"/>
    </row>
    <row r="80" spans="1:12" ht="15.75" thickBot="1" x14ac:dyDescent="0.3">
      <c r="A80" s="604"/>
      <c r="B80" s="604"/>
      <c r="C80" s="604"/>
      <c r="D80" s="604"/>
      <c r="E80" s="604"/>
      <c r="F80" s="604"/>
      <c r="G80" s="604"/>
      <c r="H80" s="707"/>
      <c r="I80" s="602"/>
      <c r="J80" s="603"/>
      <c r="K80" s="569"/>
    </row>
    <row r="81" spans="1:12" x14ac:dyDescent="0.25">
      <c r="A81" s="532">
        <v>44409</v>
      </c>
      <c r="B81" s="532">
        <v>44410</v>
      </c>
      <c r="C81" s="532">
        <v>44411</v>
      </c>
      <c r="D81" s="532">
        <v>44412</v>
      </c>
      <c r="E81" s="532">
        <v>44413</v>
      </c>
      <c r="F81" s="532">
        <v>44414</v>
      </c>
      <c r="G81" s="532">
        <v>44415</v>
      </c>
      <c r="H81" s="598"/>
      <c r="K81" s="569"/>
    </row>
    <row r="82" spans="1:12" x14ac:dyDescent="0.25">
      <c r="A82" s="527" t="s">
        <v>975</v>
      </c>
      <c r="B82" s="527" t="s">
        <v>975</v>
      </c>
      <c r="C82" s="527" t="s">
        <v>975</v>
      </c>
      <c r="D82" s="527" t="s">
        <v>975</v>
      </c>
      <c r="E82" s="527" t="s">
        <v>975</v>
      </c>
      <c r="F82" s="527" t="s">
        <v>975</v>
      </c>
      <c r="G82" s="535" t="s">
        <v>1038</v>
      </c>
      <c r="H82" s="598"/>
      <c r="I82">
        <v>63</v>
      </c>
      <c r="J82" s="541">
        <f>(I82/I76)-1</f>
        <v>-7.3529411764705843E-2</v>
      </c>
      <c r="K82" s="569">
        <v>72</v>
      </c>
      <c r="L82" s="541">
        <f>(K82/K76)-1</f>
        <v>1.3370865587614356E-2</v>
      </c>
    </row>
    <row r="83" spans="1:12" x14ac:dyDescent="0.25">
      <c r="A83" s="562" t="s">
        <v>1051</v>
      </c>
      <c r="B83" s="580" t="s">
        <v>986</v>
      </c>
      <c r="C83" s="586" t="s">
        <v>1033</v>
      </c>
      <c r="D83" s="562" t="s">
        <v>985</v>
      </c>
      <c r="E83" s="557" t="s">
        <v>986</v>
      </c>
      <c r="F83" s="557" t="s">
        <v>986</v>
      </c>
      <c r="G83" s="557" t="s">
        <v>1330</v>
      </c>
      <c r="H83" s="598"/>
      <c r="I83">
        <v>465</v>
      </c>
      <c r="J83" s="541">
        <f>(I83/I77)-1</f>
        <v>-6.9999999999999951E-2</v>
      </c>
      <c r="K83" s="569">
        <v>530</v>
      </c>
      <c r="L83" s="541">
        <f>(K83/K77)-1</f>
        <v>1.890359168241984E-3</v>
      </c>
    </row>
    <row r="84" spans="1:12" x14ac:dyDescent="0.25">
      <c r="A84" s="620" t="s">
        <v>986</v>
      </c>
      <c r="B84" s="557" t="s">
        <v>1033</v>
      </c>
      <c r="C84" s="562" t="s">
        <v>1049</v>
      </c>
      <c r="D84" s="600" t="s">
        <v>1331</v>
      </c>
      <c r="E84" s="563" t="s">
        <v>1033</v>
      </c>
      <c r="F84" s="557"/>
      <c r="G84" s="601"/>
      <c r="H84" s="598"/>
      <c r="I84" s="538">
        <v>0.31597222222222221</v>
      </c>
      <c r="K84" s="570">
        <v>0.36805555555555558</v>
      </c>
    </row>
    <row r="85" spans="1:12" x14ac:dyDescent="0.25">
      <c r="A85" s="557"/>
      <c r="B85" s="557"/>
      <c r="C85" s="563" t="s">
        <v>1332</v>
      </c>
      <c r="D85" s="601"/>
      <c r="E85" s="557"/>
      <c r="F85" s="557"/>
      <c r="G85" s="557"/>
      <c r="H85" s="598"/>
      <c r="K85" s="569"/>
    </row>
    <row r="86" spans="1:12" x14ac:dyDescent="0.25">
      <c r="A86" s="558"/>
      <c r="B86" s="558"/>
      <c r="C86" s="558"/>
      <c r="D86" s="558"/>
      <c r="E86" s="558"/>
      <c r="F86" s="558"/>
      <c r="G86" s="558"/>
      <c r="H86" s="598"/>
      <c r="K86" s="569"/>
    </row>
    <row r="88" spans="1:12" x14ac:dyDescent="0.25">
      <c r="I88" t="s">
        <v>1296</v>
      </c>
      <c r="K88" t="s">
        <v>1150</v>
      </c>
    </row>
    <row r="89" spans="1:12" x14ac:dyDescent="0.25">
      <c r="I89">
        <v>650</v>
      </c>
      <c r="K89">
        <f>SUM(K16,K22,K28,K34,K40,K46,K52,K58,K64,K70,K76,K82)+4.1</f>
        <v>651.25</v>
      </c>
    </row>
    <row r="90" spans="1:12" x14ac:dyDescent="0.25">
      <c r="I90">
        <v>4800</v>
      </c>
      <c r="K90">
        <f>SUM(K17,K23,K29,K35,K41,K47,K53,K59,K65,K71,K77,K83)+30</f>
        <v>4808</v>
      </c>
    </row>
    <row r="91" spans="1:12" x14ac:dyDescent="0.25">
      <c r="I91" s="574" t="s">
        <v>1279</v>
      </c>
      <c r="K91" s="574" t="s">
        <v>1355</v>
      </c>
    </row>
  </sheetData>
  <mergeCells count="3">
    <mergeCell ref="H3:H14"/>
    <mergeCell ref="H15:H44"/>
    <mergeCell ref="H45:H8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rgb="FFCC99FF"/>
    <pageSetUpPr fitToPage="1"/>
  </sheetPr>
  <dimension ref="A1:AL62"/>
  <sheetViews>
    <sheetView showGridLines="0" workbookViewId="0">
      <pane ySplit="5" topLeftCell="A44" activePane="bottomLeft" state="frozen"/>
      <selection pane="bottomLeft" activeCell="AM35" sqref="AM35"/>
    </sheetView>
  </sheetViews>
  <sheetFormatPr defaultRowHeight="15" x14ac:dyDescent="0.25"/>
  <cols>
    <col min="1" max="1" width="36.5703125" customWidth="1"/>
    <col min="2" max="6" width="0.7109375" customWidth="1"/>
    <col min="7" max="7" width="2.7109375" bestFit="1" customWidth="1"/>
    <col min="8" max="8" width="1.7109375" customWidth="1"/>
    <col min="9" max="12" width="0.7109375" customWidth="1"/>
    <col min="13" max="13" width="10.28515625" style="32" customWidth="1"/>
    <col min="14" max="14" width="42.5703125" bestFit="1" customWidth="1"/>
    <col min="15" max="25" width="0.7109375" customWidth="1"/>
    <col min="26" max="26" width="5.28515625" style="32" customWidth="1"/>
    <col min="27" max="27" width="16.42578125" bestFit="1" customWidth="1"/>
    <col min="28" max="35" width="0.7109375" customWidth="1"/>
  </cols>
  <sheetData>
    <row r="1" spans="1:38"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12</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Page'!F10</f>
        <v>44220</v>
      </c>
      <c r="B3" s="824"/>
      <c r="C3" s="824"/>
      <c r="D3" s="824"/>
      <c r="E3" s="824"/>
      <c r="F3" s="824"/>
      <c r="G3" s="22" t="s">
        <v>21</v>
      </c>
      <c r="H3" s="825">
        <f>+A3+6</f>
        <v>44226</v>
      </c>
      <c r="I3" s="825"/>
      <c r="J3" s="825"/>
      <c r="K3" s="825"/>
      <c r="L3" s="825"/>
      <c r="M3" s="826"/>
      <c r="N3" s="827" t="s">
        <v>134</v>
      </c>
      <c r="O3" s="828"/>
      <c r="P3" s="828"/>
      <c r="Q3" s="828"/>
      <c r="R3" s="828"/>
      <c r="S3" s="828"/>
      <c r="T3" s="828"/>
      <c r="U3" s="828"/>
      <c r="V3" s="828"/>
      <c r="W3" s="828"/>
      <c r="X3" s="828"/>
      <c r="Y3" s="828"/>
      <c r="Z3" s="829"/>
    </row>
    <row r="4" spans="1:38" x14ac:dyDescent="0.25">
      <c r="A4" s="830" t="str">
        <f>'Reference Page'!B4</f>
        <v>Indoor Track</v>
      </c>
      <c r="B4" s="831"/>
      <c r="C4" s="831"/>
      <c r="D4" s="831"/>
      <c r="E4" s="831"/>
      <c r="F4" s="831"/>
      <c r="G4" s="831"/>
      <c r="H4" s="831"/>
      <c r="I4" s="831"/>
      <c r="J4" s="831"/>
      <c r="K4" s="831"/>
      <c r="L4" s="831"/>
      <c r="M4" s="831"/>
      <c r="N4" s="831"/>
      <c r="O4" s="831"/>
      <c r="P4" s="831"/>
      <c r="Q4" s="831"/>
      <c r="R4" s="831"/>
      <c r="S4" s="831"/>
      <c r="T4" s="831"/>
      <c r="U4" s="831"/>
      <c r="V4" s="831"/>
      <c r="W4" s="831"/>
      <c r="X4" s="831"/>
      <c r="Y4" s="831"/>
      <c r="Z4" s="832"/>
    </row>
    <row r="5" spans="1:38" x14ac:dyDescent="0.25">
      <c r="A5" s="844" t="str">
        <f>'Reference Page'!F5</f>
        <v>Refining</v>
      </c>
      <c r="B5" s="845"/>
      <c r="C5" s="845"/>
      <c r="D5" s="845"/>
      <c r="E5" s="845"/>
      <c r="F5" s="845"/>
      <c r="G5" s="845"/>
      <c r="H5" s="845"/>
      <c r="I5" s="845"/>
      <c r="J5" s="845"/>
      <c r="K5" s="845"/>
      <c r="L5" s="845"/>
      <c r="M5" s="845"/>
      <c r="N5" s="845"/>
      <c r="O5" s="845"/>
      <c r="P5" s="845"/>
      <c r="Q5" s="845"/>
      <c r="R5" s="845"/>
      <c r="S5" s="845"/>
      <c r="T5" s="845"/>
      <c r="U5" s="845"/>
      <c r="V5" s="845"/>
      <c r="W5" s="845"/>
      <c r="X5" s="845"/>
      <c r="Y5" s="845"/>
      <c r="Z5" s="846"/>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44220</v>
      </c>
      <c r="X6" s="833"/>
      <c r="Y6" s="833"/>
      <c r="Z6" s="833"/>
      <c r="AA6" s="184" t="s">
        <v>231</v>
      </c>
      <c r="AB6" s="184"/>
      <c r="AC6" s="184"/>
      <c r="AD6" s="184"/>
      <c r="AE6" s="184"/>
      <c r="AF6" s="184"/>
      <c r="AG6" s="184"/>
      <c r="AH6" s="184"/>
      <c r="AI6" s="184"/>
      <c r="AJ6" s="184"/>
      <c r="AK6" s="184"/>
      <c r="AL6" t="s">
        <v>377</v>
      </c>
    </row>
    <row r="7" spans="1:38"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378</v>
      </c>
      <c r="AB7" s="810"/>
      <c r="AC7" s="810"/>
      <c r="AD7" s="810"/>
      <c r="AE7" s="810"/>
      <c r="AF7" s="810"/>
      <c r="AG7" s="810"/>
      <c r="AH7" s="810"/>
      <c r="AI7" s="810"/>
      <c r="AJ7" s="810"/>
      <c r="AK7" s="810"/>
    </row>
    <row r="8" spans="1:38" x14ac:dyDescent="0.25">
      <c r="A8" s="55" t="s">
        <v>58</v>
      </c>
      <c r="B8" s="48"/>
      <c r="C8" s="48"/>
      <c r="D8" s="48"/>
      <c r="E8" s="48"/>
      <c r="F8" s="48"/>
      <c r="G8" s="48"/>
      <c r="H8" s="48"/>
      <c r="I8" s="48"/>
      <c r="J8" s="48"/>
      <c r="K8" s="50"/>
      <c r="L8" s="50"/>
      <c r="M8" s="56"/>
      <c r="N8" s="55" t="s">
        <v>227</v>
      </c>
      <c r="O8" s="48"/>
      <c r="P8" s="48"/>
      <c r="Q8" s="48"/>
      <c r="R8" s="48"/>
      <c r="S8" s="48"/>
      <c r="T8" s="48"/>
      <c r="U8" s="48"/>
      <c r="V8" s="48"/>
      <c r="W8" s="48"/>
      <c r="X8" s="48"/>
      <c r="Y8" s="48"/>
      <c r="Z8" s="54"/>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379</v>
      </c>
      <c r="O9" s="48"/>
      <c r="P9" s="48"/>
      <c r="Q9" s="48"/>
      <c r="R9" s="48"/>
      <c r="S9" s="48"/>
      <c r="T9" s="48"/>
      <c r="U9" s="48"/>
      <c r="V9" s="48"/>
      <c r="W9" s="48"/>
      <c r="X9" s="48"/>
      <c r="Y9" s="48"/>
      <c r="Z9" s="54">
        <v>1.6</v>
      </c>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1.6</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44221</v>
      </c>
      <c r="X14" s="839"/>
      <c r="Y14" s="839"/>
      <c r="Z14" s="840"/>
      <c r="AA14" s="184" t="s">
        <v>231</v>
      </c>
      <c r="AB14" s="184"/>
      <c r="AC14" s="184"/>
      <c r="AD14" s="184"/>
      <c r="AE14" s="184"/>
      <c r="AF14" s="184"/>
      <c r="AG14" s="184"/>
      <c r="AH14" s="184"/>
      <c r="AI14" s="184"/>
      <c r="AJ14" s="184"/>
      <c r="AK14" s="184"/>
      <c r="AL14" t="s">
        <v>382</v>
      </c>
    </row>
    <row r="15" spans="1:38"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388</v>
      </c>
      <c r="AB15" s="810"/>
      <c r="AC15" s="810"/>
      <c r="AD15" s="810"/>
      <c r="AE15" s="810"/>
      <c r="AF15" s="810"/>
      <c r="AG15" s="810"/>
      <c r="AH15" s="810"/>
      <c r="AI15" s="810"/>
      <c r="AJ15" s="810"/>
      <c r="AK15" s="810"/>
    </row>
    <row r="16" spans="1:38" x14ac:dyDescent="0.25">
      <c r="A16" s="55" t="s">
        <v>58</v>
      </c>
      <c r="B16" s="48"/>
      <c r="C16" s="48"/>
      <c r="D16" s="48"/>
      <c r="E16" s="48"/>
      <c r="F16" s="48"/>
      <c r="G16" s="48"/>
      <c r="H16" s="48"/>
      <c r="I16" s="48"/>
      <c r="J16" s="48"/>
      <c r="K16" s="48"/>
      <c r="L16" s="48"/>
      <c r="M16" s="54"/>
      <c r="N16" s="55" t="s">
        <v>227</v>
      </c>
      <c r="O16" s="48"/>
      <c r="P16" s="48"/>
      <c r="Q16" s="48"/>
      <c r="R16" s="48"/>
      <c r="S16" s="48"/>
      <c r="T16" s="48"/>
      <c r="U16" s="48"/>
      <c r="V16" s="48"/>
      <c r="W16" s="48"/>
      <c r="X16" s="48"/>
      <c r="Y16" s="48"/>
      <c r="Z16" s="54"/>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383</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384</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385</v>
      </c>
      <c r="O19" s="48"/>
      <c r="P19" s="48"/>
      <c r="Q19" s="48"/>
      <c r="R19" s="48"/>
      <c r="S19" s="48"/>
      <c r="T19" s="48"/>
      <c r="U19" s="48"/>
      <c r="V19" s="48"/>
      <c r="W19" s="48"/>
      <c r="X19" s="48"/>
      <c r="Y19" s="48"/>
      <c r="Z19" s="54">
        <v>2</v>
      </c>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386</v>
      </c>
      <c r="O20" s="48"/>
      <c r="P20" s="48"/>
      <c r="Q20" s="48"/>
      <c r="R20" s="48"/>
      <c r="S20" s="48"/>
      <c r="T20" s="48"/>
      <c r="U20" s="48"/>
      <c r="V20" s="48"/>
      <c r="W20" s="48"/>
      <c r="X20" s="48"/>
      <c r="Y20" s="48"/>
      <c r="Z20" s="54">
        <v>4.3</v>
      </c>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0</v>
      </c>
      <c r="N21" s="55" t="s">
        <v>387</v>
      </c>
      <c r="O21" s="57"/>
      <c r="P21" s="57"/>
      <c r="Q21" s="57"/>
      <c r="R21" s="57"/>
      <c r="S21" s="57"/>
      <c r="T21" s="57"/>
      <c r="U21" s="57"/>
      <c r="V21" s="57"/>
      <c r="W21" s="57"/>
      <c r="X21" s="57"/>
      <c r="Y21" s="57"/>
      <c r="Z21" s="58">
        <f>SUM(Z15:Z20)</f>
        <v>6.3</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44222</v>
      </c>
      <c r="X22" s="839"/>
      <c r="Y22" s="839"/>
      <c r="Z22" s="840"/>
      <c r="AA22" s="184" t="s">
        <v>231</v>
      </c>
      <c r="AB22" s="184"/>
      <c r="AC22" s="184"/>
      <c r="AD22" s="184"/>
      <c r="AE22" s="184"/>
      <c r="AF22" s="184"/>
      <c r="AG22" s="184"/>
      <c r="AH22" s="184"/>
      <c r="AI22" s="184"/>
      <c r="AJ22" s="184"/>
      <c r="AK22" s="184"/>
      <c r="AL22" t="s">
        <v>391</v>
      </c>
    </row>
    <row r="23" spans="1:38"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392</v>
      </c>
      <c r="AB23" s="810"/>
      <c r="AC23" s="810"/>
      <c r="AD23" s="810"/>
      <c r="AE23" s="810"/>
      <c r="AF23" s="810"/>
      <c r="AG23" s="810"/>
      <c r="AH23" s="810"/>
      <c r="AI23" s="810"/>
      <c r="AJ23" s="810"/>
      <c r="AK23" s="810"/>
    </row>
    <row r="24" spans="1:38" x14ac:dyDescent="0.25">
      <c r="A24" s="55" t="s">
        <v>58</v>
      </c>
      <c r="B24" s="48"/>
      <c r="C24" s="48"/>
      <c r="D24" s="48"/>
      <c r="E24" s="48"/>
      <c r="F24" s="48"/>
      <c r="G24" s="48"/>
      <c r="H24" s="48"/>
      <c r="I24" s="48"/>
      <c r="J24" s="48"/>
      <c r="K24" s="50"/>
      <c r="L24" s="50"/>
      <c r="M24" s="56"/>
      <c r="N24" s="55" t="s">
        <v>393</v>
      </c>
      <c r="O24" s="48"/>
      <c r="P24" s="48"/>
      <c r="Q24" s="48"/>
      <c r="R24" s="48"/>
      <c r="S24" s="48"/>
      <c r="T24" s="48"/>
      <c r="U24" s="48"/>
      <c r="V24" s="48"/>
      <c r="W24" s="48"/>
      <c r="X24" s="48"/>
      <c r="Y24" s="48"/>
      <c r="Z24" s="54"/>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394</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395</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385</v>
      </c>
      <c r="O27" s="48"/>
      <c r="P27" s="48"/>
      <c r="Q27" s="48"/>
      <c r="R27" s="48"/>
      <c r="S27" s="48"/>
      <c r="T27" s="48"/>
      <c r="U27" s="48"/>
      <c r="V27" s="48"/>
      <c r="W27" s="48"/>
      <c r="X27" s="48"/>
      <c r="Y27" s="48"/>
      <c r="Z27" s="54">
        <v>2</v>
      </c>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396</v>
      </c>
      <c r="O28" s="48"/>
      <c r="P28" s="48"/>
      <c r="Q28" s="48"/>
      <c r="R28" s="48"/>
      <c r="S28" s="48"/>
      <c r="T28" s="48"/>
      <c r="U28" s="48"/>
      <c r="V28" s="48"/>
      <c r="W28" s="48"/>
      <c r="X28" s="48"/>
      <c r="Y28" s="48"/>
      <c r="Z28" s="54">
        <v>3</v>
      </c>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397</v>
      </c>
      <c r="O29" s="57"/>
      <c r="P29" s="57"/>
      <c r="Q29" s="57"/>
      <c r="R29" s="57"/>
      <c r="S29" s="57"/>
      <c r="T29" s="57"/>
      <c r="U29" s="57"/>
      <c r="V29" s="57"/>
      <c r="W29" s="57"/>
      <c r="X29" s="57"/>
      <c r="Y29" s="57"/>
      <c r="Z29" s="58">
        <f>SUM(Z23:Z28)</f>
        <v>5</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44223</v>
      </c>
      <c r="X30" s="839"/>
      <c r="Y30" s="839"/>
      <c r="Z30" s="840"/>
      <c r="AA30" s="184" t="s">
        <v>402</v>
      </c>
      <c r="AB30" s="184"/>
      <c r="AC30" s="184"/>
      <c r="AD30" s="184"/>
      <c r="AE30" s="184"/>
      <c r="AF30" s="184"/>
      <c r="AG30" s="184"/>
      <c r="AH30" s="184"/>
      <c r="AI30" s="184"/>
      <c r="AJ30" s="184"/>
      <c r="AK30" s="184"/>
      <c r="AL30" t="s">
        <v>401</v>
      </c>
    </row>
    <row r="31" spans="1:38" ht="15.75" thickTop="1" x14ac:dyDescent="0.25">
      <c r="A31" s="49" t="s">
        <v>54</v>
      </c>
      <c r="B31" s="48"/>
      <c r="C31" s="48"/>
      <c r="D31" s="48"/>
      <c r="E31" s="48"/>
      <c r="F31" s="48"/>
      <c r="G31" s="48"/>
      <c r="H31" s="48"/>
      <c r="I31" s="48"/>
      <c r="J31" s="48"/>
      <c r="K31" s="50"/>
      <c r="L31" s="50"/>
      <c r="M31" s="51" t="str">
        <f>"("&amp;LEFT(AA30,1)&amp;")"</f>
        <v>(C)</v>
      </c>
      <c r="N31" s="52" t="str">
        <f>'1'!N7</f>
        <v>Afternoon Workout</v>
      </c>
      <c r="O31" s="48"/>
      <c r="P31" s="48"/>
      <c r="Q31" s="48"/>
      <c r="R31" s="48"/>
      <c r="S31" s="48"/>
      <c r="T31" s="48"/>
      <c r="U31" s="48"/>
      <c r="V31" s="53"/>
      <c r="W31" s="48"/>
      <c r="X31" s="48"/>
      <c r="Y31" s="48"/>
      <c r="Z31" s="54"/>
      <c r="AA31" s="809" t="s">
        <v>408</v>
      </c>
      <c r="AB31" s="810"/>
      <c r="AC31" s="810"/>
      <c r="AD31" s="810"/>
      <c r="AE31" s="810"/>
      <c r="AF31" s="810"/>
      <c r="AG31" s="810"/>
      <c r="AH31" s="810"/>
      <c r="AI31" s="810"/>
      <c r="AJ31" s="810"/>
      <c r="AK31" s="810"/>
    </row>
    <row r="32" spans="1:38" x14ac:dyDescent="0.25">
      <c r="A32" s="55" t="s">
        <v>58</v>
      </c>
      <c r="B32" s="48"/>
      <c r="C32" s="48"/>
      <c r="D32" s="48"/>
      <c r="E32" s="48"/>
      <c r="F32" s="48"/>
      <c r="G32" s="48"/>
      <c r="H32" s="48"/>
      <c r="I32" s="48"/>
      <c r="J32" s="48"/>
      <c r="K32" s="50"/>
      <c r="L32" s="50"/>
      <c r="M32" s="56"/>
      <c r="N32" s="55" t="s">
        <v>403</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8" x14ac:dyDescent="0.25">
      <c r="A33" s="55" t="s">
        <v>42</v>
      </c>
      <c r="B33" s="48"/>
      <c r="C33" s="48"/>
      <c r="D33" s="48"/>
      <c r="E33" s="48"/>
      <c r="F33" s="48"/>
      <c r="G33" s="48"/>
      <c r="H33" s="48"/>
      <c r="I33" s="48"/>
      <c r="J33" s="48"/>
      <c r="K33" s="50"/>
      <c r="L33" s="50"/>
      <c r="M33" s="56"/>
      <c r="N33" s="55" t="s">
        <v>404</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405</v>
      </c>
      <c r="O34" s="48"/>
      <c r="P34" s="48"/>
      <c r="Q34" s="48"/>
      <c r="R34" s="48"/>
      <c r="S34" s="48"/>
      <c r="T34" s="48"/>
      <c r="U34" s="48"/>
      <c r="V34" s="48"/>
      <c r="W34" s="48"/>
      <c r="X34" s="48"/>
      <c r="Y34" s="48"/>
      <c r="Z34" s="229">
        <v>2.25</v>
      </c>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406</v>
      </c>
      <c r="O35" s="48"/>
      <c r="P35" s="48"/>
      <c r="Q35" s="48"/>
      <c r="R35" s="48"/>
      <c r="S35" s="48"/>
      <c r="T35" s="48"/>
      <c r="U35" s="48"/>
      <c r="V35" s="48"/>
      <c r="W35" s="48"/>
      <c r="X35" s="48"/>
      <c r="Y35" s="48"/>
      <c r="Z35" s="54">
        <v>3.9</v>
      </c>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407</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0</v>
      </c>
      <c r="N37" s="55" t="s">
        <v>40</v>
      </c>
      <c r="O37" s="57"/>
      <c r="P37" s="57"/>
      <c r="Q37" s="57"/>
      <c r="R37" s="57"/>
      <c r="S37" s="57"/>
      <c r="T37" s="57"/>
      <c r="U37" s="57"/>
      <c r="V37" s="57"/>
      <c r="W37" s="57"/>
      <c r="X37" s="57"/>
      <c r="Y37" s="57"/>
      <c r="Z37" s="183">
        <f>SUM(Z31:Z36)</f>
        <v>6.15</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44224</v>
      </c>
      <c r="X38" s="839"/>
      <c r="Y38" s="839"/>
      <c r="Z38" s="840"/>
      <c r="AA38" s="184" t="s">
        <v>231</v>
      </c>
      <c r="AB38" s="184"/>
      <c r="AC38" s="184"/>
      <c r="AD38" s="184"/>
      <c r="AE38" s="184"/>
      <c r="AF38" s="184"/>
      <c r="AG38" s="184"/>
      <c r="AH38" s="184"/>
      <c r="AI38" s="184"/>
      <c r="AJ38" s="184"/>
      <c r="AK38" s="184"/>
      <c r="AL38" t="s">
        <v>411</v>
      </c>
    </row>
    <row r="39" spans="1:38"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412</v>
      </c>
      <c r="AB39" s="810"/>
      <c r="AC39" s="810"/>
      <c r="AD39" s="810"/>
      <c r="AE39" s="810"/>
      <c r="AF39" s="810"/>
      <c r="AG39" s="810"/>
      <c r="AH39" s="810"/>
      <c r="AI39" s="810"/>
      <c r="AJ39" s="810"/>
      <c r="AK39" s="810"/>
    </row>
    <row r="40" spans="1:38" x14ac:dyDescent="0.25">
      <c r="A40" s="55" t="s">
        <v>57</v>
      </c>
      <c r="B40" s="48"/>
      <c r="C40" s="48"/>
      <c r="D40" s="48"/>
      <c r="E40" s="48"/>
      <c r="F40" s="48"/>
      <c r="G40" s="48"/>
      <c r="H40" s="48"/>
      <c r="I40" s="48"/>
      <c r="J40" s="48"/>
      <c r="K40" s="50"/>
      <c r="L40" s="50"/>
      <c r="M40" s="56"/>
      <c r="N40" s="55" t="s">
        <v>240</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413</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414</v>
      </c>
      <c r="O42" s="48"/>
      <c r="P42" s="48"/>
      <c r="Q42" s="48"/>
      <c r="R42" s="48"/>
      <c r="S42" s="48"/>
      <c r="T42" s="48"/>
      <c r="U42" s="48"/>
      <c r="V42" s="48"/>
      <c r="W42" s="48"/>
      <c r="X42" s="48"/>
      <c r="Y42" s="48"/>
      <c r="Z42" s="229">
        <v>3.85</v>
      </c>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230</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183">
        <f>SUM(Z39:Z44)</f>
        <v>3.85</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44225</v>
      </c>
      <c r="X46" s="839"/>
      <c r="Y46" s="839"/>
      <c r="Z46" s="840"/>
      <c r="AA46" s="184" t="s">
        <v>417</v>
      </c>
      <c r="AB46" s="184"/>
      <c r="AC46" s="184"/>
      <c r="AD46" s="184"/>
      <c r="AE46" s="184"/>
      <c r="AF46" s="184"/>
      <c r="AG46" s="184"/>
      <c r="AH46" s="184"/>
      <c r="AI46" s="184"/>
      <c r="AJ46" s="184"/>
      <c r="AK46" s="184"/>
      <c r="AL46" t="s">
        <v>416</v>
      </c>
    </row>
    <row r="47" spans="1:38" ht="15.75" thickTop="1" x14ac:dyDescent="0.25">
      <c r="A47" s="23" t="str">
        <f>+A39</f>
        <v>Morning Workout</v>
      </c>
      <c r="B47" s="24"/>
      <c r="C47" s="24"/>
      <c r="D47" s="24"/>
      <c r="E47" s="24"/>
      <c r="F47" s="24"/>
      <c r="G47" s="24"/>
      <c r="H47" s="24"/>
      <c r="I47" s="24"/>
      <c r="J47" s="24"/>
      <c r="M47" s="25" t="str">
        <f>"("&amp;LEFT(AA46,1)&amp;")"</f>
        <v>(S)</v>
      </c>
      <c r="N47" s="23" t="str">
        <f>+N39</f>
        <v>Afternoon Workout</v>
      </c>
      <c r="O47" s="24"/>
      <c r="P47" s="24"/>
      <c r="Q47" s="24"/>
      <c r="R47" s="24"/>
      <c r="S47" s="24"/>
      <c r="T47" s="24"/>
      <c r="U47" s="24"/>
      <c r="V47" s="26"/>
      <c r="W47" s="24"/>
      <c r="X47" s="24"/>
      <c r="Y47" s="24"/>
      <c r="Z47" s="61"/>
      <c r="AA47" s="809" t="s">
        <v>418</v>
      </c>
      <c r="AB47" s="810"/>
      <c r="AC47" s="810"/>
      <c r="AD47" s="810"/>
      <c r="AE47" s="810"/>
      <c r="AF47" s="810"/>
      <c r="AG47" s="810"/>
      <c r="AH47" s="810"/>
      <c r="AI47" s="810"/>
      <c r="AJ47" s="810"/>
      <c r="AK47" s="810"/>
    </row>
    <row r="48" spans="1:38" x14ac:dyDescent="0.25">
      <c r="A48" s="55" t="s">
        <v>58</v>
      </c>
      <c r="B48" s="24"/>
      <c r="C48" s="24"/>
      <c r="D48" s="24"/>
      <c r="E48" s="24"/>
      <c r="F48" s="24"/>
      <c r="G48" s="24"/>
      <c r="H48" s="24"/>
      <c r="I48" s="24"/>
      <c r="J48" s="24"/>
      <c r="M48" s="28"/>
      <c r="N48" s="55" t="s">
        <v>240</v>
      </c>
      <c r="O48" s="48"/>
      <c r="P48" s="48"/>
      <c r="Q48" s="48"/>
      <c r="R48" s="48"/>
      <c r="S48" s="48"/>
      <c r="T48" s="48"/>
      <c r="U48" s="48"/>
      <c r="V48" s="48"/>
      <c r="W48" s="48"/>
      <c r="X48" s="48"/>
      <c r="Y48" s="48"/>
      <c r="Z48" s="54"/>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419</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420</v>
      </c>
      <c r="O50" s="24"/>
      <c r="P50" s="24"/>
      <c r="Q50" s="24"/>
      <c r="R50" s="24"/>
      <c r="S50" s="24"/>
      <c r="T50" s="24"/>
      <c r="U50" s="24"/>
      <c r="V50" s="24"/>
      <c r="W50" s="24"/>
      <c r="Z50" s="27">
        <v>2</v>
      </c>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2</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44226</v>
      </c>
      <c r="X54" s="839"/>
      <c r="Y54" s="839"/>
      <c r="Z54" s="840"/>
      <c r="AA54" s="184" t="s">
        <v>231</v>
      </c>
      <c r="AB54" s="184"/>
      <c r="AC54" s="184"/>
      <c r="AD54" s="184"/>
      <c r="AE54" s="184"/>
      <c r="AF54" s="184"/>
      <c r="AG54" s="184"/>
      <c r="AH54" s="184"/>
      <c r="AI54" s="184"/>
      <c r="AJ54" s="184"/>
      <c r="AK54" s="184"/>
      <c r="AL54" t="s">
        <v>423</v>
      </c>
    </row>
    <row r="55" spans="1:38"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424</v>
      </c>
      <c r="AB55" s="810"/>
      <c r="AC55" s="810"/>
      <c r="AD55" s="810"/>
      <c r="AE55" s="810"/>
      <c r="AF55" s="810"/>
      <c r="AG55" s="810"/>
      <c r="AH55" s="810"/>
      <c r="AI55" s="810"/>
      <c r="AJ55" s="810"/>
      <c r="AK55" s="810"/>
    </row>
    <row r="56" spans="1:38" x14ac:dyDescent="0.25">
      <c r="A56" s="55" t="s">
        <v>58</v>
      </c>
      <c r="B56" s="24"/>
      <c r="C56" s="24"/>
      <c r="D56" s="24"/>
      <c r="E56" s="24"/>
      <c r="F56" s="24"/>
      <c r="G56" s="24"/>
      <c r="H56" s="24"/>
      <c r="I56" s="24"/>
      <c r="J56" s="24"/>
      <c r="M56" s="28"/>
      <c r="N56" s="55" t="s">
        <v>240</v>
      </c>
      <c r="O56" s="24"/>
      <c r="P56" s="24"/>
      <c r="Q56" s="24"/>
      <c r="R56" s="24"/>
      <c r="S56" s="24"/>
      <c r="T56" s="24"/>
      <c r="U56" s="24"/>
      <c r="V56" s="24"/>
      <c r="W56" s="24"/>
      <c r="Z56" s="27"/>
      <c r="AA56" s="809"/>
      <c r="AB56" s="810"/>
      <c r="AC56" s="810"/>
      <c r="AD56" s="810"/>
      <c r="AE56" s="810"/>
      <c r="AF56" s="810"/>
      <c r="AG56" s="810"/>
      <c r="AH56" s="810"/>
      <c r="AI56" s="810"/>
      <c r="AJ56" s="810"/>
      <c r="AK56" s="810"/>
    </row>
    <row r="57" spans="1:38" x14ac:dyDescent="0.25">
      <c r="A57" s="55" t="s">
        <v>42</v>
      </c>
      <c r="B57" s="24"/>
      <c r="C57" s="24"/>
      <c r="D57" s="24"/>
      <c r="E57" s="24"/>
      <c r="F57" s="24"/>
      <c r="G57" s="24"/>
      <c r="H57" s="24"/>
      <c r="I57" s="24"/>
      <c r="J57" s="24"/>
      <c r="M57" s="28"/>
      <c r="N57" s="55" t="s">
        <v>294</v>
      </c>
      <c r="O57" s="24"/>
      <c r="P57" s="24"/>
      <c r="Q57" s="24"/>
      <c r="R57" s="24"/>
      <c r="S57" s="24"/>
      <c r="T57" s="24"/>
      <c r="U57" s="24"/>
      <c r="V57" s="24"/>
      <c r="W57" s="24"/>
      <c r="Z57" s="27"/>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425</v>
      </c>
      <c r="O58" s="24"/>
      <c r="P58" s="24"/>
      <c r="Q58" s="24"/>
      <c r="R58" s="24"/>
      <c r="S58" s="24"/>
      <c r="T58" s="24"/>
      <c r="U58" s="24"/>
      <c r="V58" s="24"/>
      <c r="W58" s="24"/>
      <c r="Z58" s="27">
        <v>3.5</v>
      </c>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230</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3.5</v>
      </c>
      <c r="AA61" s="184"/>
      <c r="AB61" s="184"/>
      <c r="AC61" s="184"/>
      <c r="AD61" s="184"/>
      <c r="AE61" s="184"/>
      <c r="AF61" s="184"/>
      <c r="AG61" s="184"/>
      <c r="AH61" s="184"/>
      <c r="AI61" s="184"/>
      <c r="AJ61" s="184"/>
      <c r="AK61" s="184"/>
    </row>
    <row r="62" spans="1:38" x14ac:dyDescent="0.25">
      <c r="M62"/>
      <c r="Z62"/>
    </row>
  </sheetData>
  <mergeCells count="28">
    <mergeCell ref="W14:Z14"/>
    <mergeCell ref="A22:V22"/>
    <mergeCell ref="W22:Z22"/>
    <mergeCell ref="A30:V30"/>
    <mergeCell ref="W30:Z30"/>
    <mergeCell ref="A5:Z5"/>
    <mergeCell ref="W54:Z54"/>
    <mergeCell ref="A54:V54"/>
    <mergeCell ref="A4:Z4"/>
    <mergeCell ref="A1:Z1"/>
    <mergeCell ref="A2:Z2"/>
    <mergeCell ref="A3:F3"/>
    <mergeCell ref="H3:M3"/>
    <mergeCell ref="N3:Z3"/>
    <mergeCell ref="A6:V6"/>
    <mergeCell ref="W6:Z6"/>
    <mergeCell ref="A14:V14"/>
    <mergeCell ref="A38:V38"/>
    <mergeCell ref="W38:Z38"/>
    <mergeCell ref="A46:V46"/>
    <mergeCell ref="W46:Z46"/>
    <mergeCell ref="AA47:AK52"/>
    <mergeCell ref="AA55:AK60"/>
    <mergeCell ref="AA7:AK12"/>
    <mergeCell ref="AA15:AK20"/>
    <mergeCell ref="AA23:AK28"/>
    <mergeCell ref="AA31:AK36"/>
    <mergeCell ref="AA39:AK44"/>
  </mergeCells>
  <hyperlinks>
    <hyperlink ref="AA1" location="'Reference Page'!A1" display="Home" xr:uid="{00000000-0004-0000-0900-000000000000}"/>
  </hyperlinks>
  <printOptions horizontalCentered="1" verticalCentered="1"/>
  <pageMargins left="0.3" right="0.3" top="0.5" bottom="0.25" header="0.3" footer="0.3"/>
  <pageSetup scale="85"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rgb="FFCC99FF"/>
    <pageSetUpPr fitToPage="1"/>
  </sheetPr>
  <dimension ref="A1:AP61"/>
  <sheetViews>
    <sheetView showGridLines="0" workbookViewId="0">
      <pane ySplit="5" topLeftCell="A34" activePane="bottomLeft" state="frozen"/>
      <selection pane="bottomLeft" activeCell="AA47" sqref="AA47:AK52"/>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4.42578125" style="32" customWidth="1"/>
    <col min="27" max="27" width="16.42578125" bestFit="1" customWidth="1"/>
    <col min="28" max="35" width="0.7109375" customWidth="1"/>
    <col min="38" max="38" width="12" bestFit="1" customWidth="1"/>
  </cols>
  <sheetData>
    <row r="1" spans="1:42"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42" x14ac:dyDescent="0.25">
      <c r="A2" s="820" t="s">
        <v>13</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42" x14ac:dyDescent="0.25">
      <c r="A3" s="823">
        <f>'Reference Page'!G10</f>
        <v>44227</v>
      </c>
      <c r="B3" s="824"/>
      <c r="C3" s="824"/>
      <c r="D3" s="824"/>
      <c r="E3" s="824"/>
      <c r="F3" s="824"/>
      <c r="G3" s="22" t="s">
        <v>21</v>
      </c>
      <c r="H3" s="825">
        <f>+A3+6</f>
        <v>44233</v>
      </c>
      <c r="I3" s="825"/>
      <c r="J3" s="825"/>
      <c r="K3" s="825"/>
      <c r="L3" s="825"/>
      <c r="M3" s="826"/>
      <c r="N3" s="827" t="s">
        <v>134</v>
      </c>
      <c r="O3" s="828"/>
      <c r="P3" s="828"/>
      <c r="Q3" s="828"/>
      <c r="R3" s="828"/>
      <c r="S3" s="828"/>
      <c r="T3" s="828"/>
      <c r="U3" s="828"/>
      <c r="V3" s="828"/>
      <c r="W3" s="828"/>
      <c r="X3" s="828"/>
      <c r="Y3" s="828"/>
      <c r="Z3" s="829"/>
    </row>
    <row r="4" spans="1:42" x14ac:dyDescent="0.25">
      <c r="A4" s="830" t="str">
        <f>'Reference Page'!B4</f>
        <v>Indoor Track</v>
      </c>
      <c r="B4" s="831"/>
      <c r="C4" s="831"/>
      <c r="D4" s="831"/>
      <c r="E4" s="831"/>
      <c r="F4" s="831"/>
      <c r="G4" s="831"/>
      <c r="H4" s="831"/>
      <c r="I4" s="831"/>
      <c r="J4" s="831"/>
      <c r="K4" s="831"/>
      <c r="L4" s="831"/>
      <c r="M4" s="831"/>
      <c r="N4" s="831"/>
      <c r="O4" s="831"/>
      <c r="P4" s="831"/>
      <c r="Q4" s="831"/>
      <c r="R4" s="831"/>
      <c r="S4" s="831"/>
      <c r="T4" s="831"/>
      <c r="U4" s="831"/>
      <c r="V4" s="831"/>
      <c r="W4" s="831"/>
      <c r="X4" s="831"/>
      <c r="Y4" s="831"/>
      <c r="Z4" s="832"/>
    </row>
    <row r="5" spans="1:42" x14ac:dyDescent="0.25">
      <c r="A5" s="844" t="str">
        <f>'Reference Page'!F5</f>
        <v>Refining</v>
      </c>
      <c r="B5" s="845"/>
      <c r="C5" s="845"/>
      <c r="D5" s="845"/>
      <c r="E5" s="845"/>
      <c r="F5" s="845"/>
      <c r="G5" s="845"/>
      <c r="H5" s="845"/>
      <c r="I5" s="845"/>
      <c r="J5" s="845"/>
      <c r="K5" s="845"/>
      <c r="L5" s="845"/>
      <c r="M5" s="845"/>
      <c r="N5" s="845"/>
      <c r="O5" s="845"/>
      <c r="P5" s="845"/>
      <c r="Q5" s="845"/>
      <c r="R5" s="845"/>
      <c r="S5" s="845"/>
      <c r="T5" s="845"/>
      <c r="U5" s="845"/>
      <c r="V5" s="845"/>
      <c r="W5" s="845"/>
      <c r="X5" s="845"/>
      <c r="Y5" s="845"/>
      <c r="Z5" s="846"/>
    </row>
    <row r="6" spans="1:42"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44227</v>
      </c>
      <c r="X6" s="833"/>
      <c r="Y6" s="833"/>
      <c r="Z6" s="833"/>
      <c r="AA6" s="184" t="s">
        <v>231</v>
      </c>
      <c r="AB6" s="184"/>
      <c r="AC6" s="184"/>
      <c r="AD6" s="184"/>
      <c r="AE6" s="184"/>
      <c r="AF6" s="184"/>
      <c r="AG6" s="184"/>
      <c r="AH6" s="184"/>
      <c r="AI6" s="184"/>
      <c r="AJ6" s="184"/>
      <c r="AK6" s="184"/>
      <c r="AL6" t="s">
        <v>429</v>
      </c>
    </row>
    <row r="7" spans="1:42"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430</v>
      </c>
      <c r="AB7" s="810"/>
      <c r="AC7" s="810"/>
      <c r="AD7" s="810"/>
      <c r="AE7" s="810"/>
      <c r="AF7" s="810"/>
      <c r="AG7" s="810"/>
      <c r="AH7" s="810"/>
      <c r="AI7" s="810"/>
      <c r="AJ7" s="810"/>
      <c r="AK7" s="810"/>
    </row>
    <row r="8" spans="1:42" x14ac:dyDescent="0.25">
      <c r="A8" s="55" t="s">
        <v>58</v>
      </c>
      <c r="B8" s="48"/>
      <c r="C8" s="48"/>
      <c r="D8" s="48"/>
      <c r="E8" s="48"/>
      <c r="F8" s="48"/>
      <c r="G8" s="48"/>
      <c r="H8" s="48"/>
      <c r="I8" s="48"/>
      <c r="J8" s="48"/>
      <c r="K8" s="50"/>
      <c r="L8" s="50"/>
      <c r="M8" s="56"/>
      <c r="N8" s="55" t="s">
        <v>431</v>
      </c>
      <c r="O8" s="48"/>
      <c r="P8" s="48"/>
      <c r="Q8" s="48"/>
      <c r="R8" s="48"/>
      <c r="S8" s="48"/>
      <c r="T8" s="48"/>
      <c r="U8" s="48"/>
      <c r="V8" s="48"/>
      <c r="W8" s="48"/>
      <c r="X8" s="48"/>
      <c r="Y8" s="48"/>
      <c r="Z8" s="54">
        <v>1.5</v>
      </c>
      <c r="AA8" s="809"/>
      <c r="AB8" s="810"/>
      <c r="AC8" s="810"/>
      <c r="AD8" s="810"/>
      <c r="AE8" s="810"/>
      <c r="AF8" s="810"/>
      <c r="AG8" s="810"/>
      <c r="AH8" s="810"/>
      <c r="AI8" s="810"/>
      <c r="AJ8" s="810"/>
      <c r="AK8" s="810"/>
    </row>
    <row r="9" spans="1:42" x14ac:dyDescent="0.25">
      <c r="A9" s="55" t="s">
        <v>42</v>
      </c>
      <c r="B9" s="48"/>
      <c r="C9" s="48"/>
      <c r="D9" s="48"/>
      <c r="E9" s="48"/>
      <c r="F9" s="48"/>
      <c r="G9" s="48"/>
      <c r="H9" s="48"/>
      <c r="I9" s="48"/>
      <c r="J9" s="48"/>
      <c r="K9" s="50"/>
      <c r="L9" s="50"/>
      <c r="M9" s="56"/>
      <c r="N9" s="55" t="s">
        <v>432</v>
      </c>
      <c r="O9" s="48"/>
      <c r="P9" s="48"/>
      <c r="Q9" s="48"/>
      <c r="R9" s="48"/>
      <c r="S9" s="48"/>
      <c r="T9" s="48"/>
      <c r="U9" s="48"/>
      <c r="V9" s="48"/>
      <c r="W9" s="48"/>
      <c r="X9" s="48"/>
      <c r="Y9" s="48"/>
      <c r="Z9" s="54"/>
      <c r="AA9" s="809"/>
      <c r="AB9" s="810"/>
      <c r="AC9" s="810"/>
      <c r="AD9" s="810"/>
      <c r="AE9" s="810"/>
      <c r="AF9" s="810"/>
      <c r="AG9" s="810"/>
      <c r="AH9" s="810"/>
      <c r="AI9" s="810"/>
      <c r="AJ9" s="810"/>
      <c r="AK9" s="810"/>
    </row>
    <row r="10" spans="1:42"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42"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42"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42"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1.5</v>
      </c>
      <c r="AA13" s="184"/>
      <c r="AB13" s="184"/>
      <c r="AC13" s="184"/>
      <c r="AD13" s="184"/>
      <c r="AE13" s="184"/>
      <c r="AF13" s="184"/>
      <c r="AG13" s="184"/>
      <c r="AH13" s="184"/>
      <c r="AI13" s="184"/>
      <c r="AJ13" s="184"/>
      <c r="AK13" s="184"/>
    </row>
    <row r="14" spans="1:42"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44228</v>
      </c>
      <c r="X14" s="839"/>
      <c r="Y14" s="839"/>
      <c r="Z14" s="840"/>
      <c r="AA14" s="184" t="s">
        <v>231</v>
      </c>
      <c r="AB14" s="184"/>
      <c r="AC14" s="184"/>
      <c r="AD14" s="184"/>
      <c r="AE14" s="184"/>
      <c r="AF14" s="184"/>
      <c r="AG14" s="184"/>
      <c r="AH14" s="184"/>
      <c r="AI14" s="184"/>
      <c r="AJ14" s="184"/>
      <c r="AK14" s="184"/>
      <c r="AL14" t="s">
        <v>436</v>
      </c>
    </row>
    <row r="15" spans="1:42"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438</v>
      </c>
      <c r="AB15" s="810"/>
      <c r="AC15" s="810"/>
      <c r="AD15" s="810"/>
      <c r="AE15" s="810"/>
      <c r="AF15" s="810"/>
      <c r="AG15" s="810"/>
      <c r="AH15" s="810"/>
      <c r="AI15" s="810"/>
      <c r="AJ15" s="810"/>
      <c r="AK15" s="810"/>
    </row>
    <row r="16" spans="1:42" x14ac:dyDescent="0.25">
      <c r="A16" s="55" t="s">
        <v>58</v>
      </c>
      <c r="B16" s="48"/>
      <c r="C16" s="48"/>
      <c r="D16" s="48"/>
      <c r="E16" s="48"/>
      <c r="F16" s="48"/>
      <c r="G16" s="48"/>
      <c r="H16" s="48"/>
      <c r="I16" s="48"/>
      <c r="J16" s="48"/>
      <c r="K16" s="48"/>
      <c r="L16" s="48"/>
      <c r="M16" s="54"/>
      <c r="N16" s="55" t="s">
        <v>240</v>
      </c>
      <c r="O16" s="48"/>
      <c r="P16" s="48"/>
      <c r="Q16" s="48"/>
      <c r="R16" s="48"/>
      <c r="S16" s="48"/>
      <c r="T16" s="48"/>
      <c r="U16" s="48"/>
      <c r="V16" s="48"/>
      <c r="W16" s="48"/>
      <c r="X16" s="48"/>
      <c r="Y16" s="48"/>
      <c r="Z16" s="54"/>
      <c r="AA16" s="809"/>
      <c r="AB16" s="810"/>
      <c r="AC16" s="810"/>
      <c r="AD16" s="810"/>
      <c r="AE16" s="810"/>
      <c r="AF16" s="810"/>
      <c r="AG16" s="810"/>
      <c r="AH16" s="810"/>
      <c r="AI16" s="810"/>
      <c r="AJ16" s="810"/>
      <c r="AK16" s="810"/>
      <c r="AL16" s="24"/>
      <c r="AM16" s="24"/>
      <c r="AN16" s="24"/>
      <c r="AO16" s="24"/>
      <c r="AP16" s="28"/>
    </row>
    <row r="17" spans="1:42" x14ac:dyDescent="0.25">
      <c r="A17" s="55" t="s">
        <v>42</v>
      </c>
      <c r="B17" s="48"/>
      <c r="C17" s="48"/>
      <c r="D17" s="48"/>
      <c r="E17" s="48"/>
      <c r="F17" s="48"/>
      <c r="G17" s="48"/>
      <c r="H17" s="48"/>
      <c r="I17" s="48"/>
      <c r="J17" s="48"/>
      <c r="K17" s="48"/>
      <c r="L17" s="48"/>
      <c r="M17" s="54"/>
      <c r="N17" s="55" t="s">
        <v>433</v>
      </c>
      <c r="O17" s="48"/>
      <c r="P17" s="48"/>
      <c r="Q17" s="48"/>
      <c r="R17" s="48"/>
      <c r="S17" s="48"/>
      <c r="T17" s="48"/>
      <c r="U17" s="48"/>
      <c r="V17" s="48"/>
      <c r="W17" s="48"/>
      <c r="X17" s="48"/>
      <c r="Y17" s="48"/>
      <c r="Z17" s="54"/>
      <c r="AA17" s="809"/>
      <c r="AB17" s="810"/>
      <c r="AC17" s="810"/>
      <c r="AD17" s="810"/>
      <c r="AE17" s="810"/>
      <c r="AF17" s="810"/>
      <c r="AG17" s="810"/>
      <c r="AH17" s="810"/>
      <c r="AI17" s="810"/>
      <c r="AJ17" s="810"/>
      <c r="AK17" s="810"/>
      <c r="AL17" s="24"/>
      <c r="AM17" s="24"/>
      <c r="AN17" s="24"/>
      <c r="AO17" s="24"/>
      <c r="AP17" s="28"/>
    </row>
    <row r="18" spans="1:42" x14ac:dyDescent="0.25">
      <c r="A18" s="55" t="s">
        <v>32</v>
      </c>
      <c r="B18" s="48"/>
      <c r="C18" s="48"/>
      <c r="D18" s="48"/>
      <c r="E18" s="48"/>
      <c r="F18" s="48"/>
      <c r="G18" s="48"/>
      <c r="H18" s="48"/>
      <c r="I18" s="48"/>
      <c r="J18" s="48"/>
      <c r="K18" s="48"/>
      <c r="L18" s="48"/>
      <c r="M18" s="54"/>
      <c r="N18" s="55" t="s">
        <v>434</v>
      </c>
      <c r="O18" s="48"/>
      <c r="P18" s="48"/>
      <c r="Q18" s="48"/>
      <c r="R18" s="48"/>
      <c r="S18" s="48"/>
      <c r="T18" s="48"/>
      <c r="U18" s="48"/>
      <c r="V18" s="48"/>
      <c r="W18" s="48"/>
      <c r="X18" s="48"/>
      <c r="Y18" s="48"/>
      <c r="Z18" s="54"/>
      <c r="AA18" s="809"/>
      <c r="AB18" s="810"/>
      <c r="AC18" s="810"/>
      <c r="AD18" s="810"/>
      <c r="AE18" s="810"/>
      <c r="AF18" s="810"/>
      <c r="AG18" s="810"/>
      <c r="AH18" s="810"/>
      <c r="AI18" s="810"/>
      <c r="AJ18" s="810"/>
      <c r="AK18" s="810"/>
      <c r="AL18" s="24"/>
      <c r="AM18" s="24"/>
      <c r="AN18" s="24"/>
      <c r="AO18" s="24"/>
      <c r="AP18" s="24"/>
    </row>
    <row r="19" spans="1:42" x14ac:dyDescent="0.25">
      <c r="A19" s="55" t="s">
        <v>31</v>
      </c>
      <c r="B19" s="48"/>
      <c r="C19" s="48"/>
      <c r="D19" s="48"/>
      <c r="E19" s="48"/>
      <c r="F19" s="48"/>
      <c r="G19" s="48"/>
      <c r="H19" s="48"/>
      <c r="I19" s="48"/>
      <c r="J19" s="48"/>
      <c r="K19" s="48"/>
      <c r="L19" s="48"/>
      <c r="M19" s="54"/>
      <c r="N19" s="55" t="s">
        <v>435</v>
      </c>
      <c r="O19" s="48"/>
      <c r="P19" s="48"/>
      <c r="Q19" s="48"/>
      <c r="R19" s="48"/>
      <c r="S19" s="48"/>
      <c r="T19" s="48"/>
      <c r="U19" s="48"/>
      <c r="V19" s="48"/>
      <c r="W19" s="48"/>
      <c r="X19" s="48"/>
      <c r="Y19" s="48"/>
      <c r="Z19" s="54">
        <v>2</v>
      </c>
      <c r="AA19" s="809"/>
      <c r="AB19" s="810"/>
      <c r="AC19" s="810"/>
      <c r="AD19" s="810"/>
      <c r="AE19" s="810"/>
      <c r="AF19" s="810"/>
      <c r="AG19" s="810"/>
      <c r="AH19" s="810"/>
      <c r="AI19" s="810"/>
      <c r="AJ19" s="810"/>
      <c r="AK19" s="810"/>
      <c r="AL19" s="24"/>
      <c r="AM19" s="24"/>
      <c r="AN19" s="24"/>
      <c r="AO19" s="24"/>
      <c r="AP19" s="28"/>
    </row>
    <row r="20" spans="1:42" x14ac:dyDescent="0.25">
      <c r="A20" s="55" t="s">
        <v>24</v>
      </c>
      <c r="B20" s="48"/>
      <c r="C20" s="48"/>
      <c r="D20" s="48"/>
      <c r="E20" s="48"/>
      <c r="F20" s="48"/>
      <c r="G20" s="48"/>
      <c r="H20" s="48"/>
      <c r="I20" s="48"/>
      <c r="J20" s="48"/>
      <c r="K20" s="48"/>
      <c r="L20" s="48"/>
      <c r="M20" s="54"/>
      <c r="N20" s="55" t="s">
        <v>407</v>
      </c>
      <c r="O20" s="48"/>
      <c r="P20" s="48"/>
      <c r="Q20" s="48"/>
      <c r="R20" s="48"/>
      <c r="S20" s="48"/>
      <c r="T20" s="48"/>
      <c r="U20" s="48"/>
      <c r="V20" s="48"/>
      <c r="W20" s="48"/>
      <c r="X20" s="48"/>
      <c r="Y20" s="48"/>
      <c r="Z20" s="54"/>
      <c r="AA20" s="809"/>
      <c r="AB20" s="810"/>
      <c r="AC20" s="810"/>
      <c r="AD20" s="810"/>
      <c r="AE20" s="810"/>
      <c r="AF20" s="810"/>
      <c r="AG20" s="810"/>
      <c r="AH20" s="810"/>
      <c r="AI20" s="810"/>
      <c r="AJ20" s="810"/>
      <c r="AK20" s="810"/>
      <c r="AL20" s="24"/>
      <c r="AM20" s="24"/>
      <c r="AN20" s="24"/>
      <c r="AO20" s="24"/>
      <c r="AP20" s="28"/>
    </row>
    <row r="21" spans="1:42"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2</v>
      </c>
      <c r="AA21" s="184"/>
      <c r="AB21" s="184"/>
      <c r="AC21" s="184"/>
      <c r="AD21" s="184"/>
      <c r="AE21" s="184"/>
      <c r="AF21" s="184"/>
      <c r="AG21" s="184"/>
      <c r="AH21" s="184"/>
      <c r="AI21" s="184"/>
      <c r="AJ21" s="184"/>
      <c r="AK21" s="184"/>
    </row>
    <row r="22" spans="1:42"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44229</v>
      </c>
      <c r="X22" s="839"/>
      <c r="Y22" s="839"/>
      <c r="Z22" s="840"/>
      <c r="AA22" s="184" t="s">
        <v>231</v>
      </c>
      <c r="AB22" s="184"/>
      <c r="AC22" s="184"/>
      <c r="AD22" s="184"/>
      <c r="AE22" s="184"/>
      <c r="AF22" s="184"/>
      <c r="AG22" s="184"/>
      <c r="AH22" s="184"/>
      <c r="AI22" s="184"/>
      <c r="AJ22" s="184"/>
      <c r="AK22" s="184"/>
      <c r="AL22" t="s">
        <v>446</v>
      </c>
    </row>
    <row r="23" spans="1:42"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447</v>
      </c>
      <c r="AB23" s="810"/>
      <c r="AC23" s="810"/>
      <c r="AD23" s="810"/>
      <c r="AE23" s="810"/>
      <c r="AF23" s="810"/>
      <c r="AG23" s="810"/>
      <c r="AH23" s="810"/>
      <c r="AI23" s="810"/>
      <c r="AJ23" s="810"/>
      <c r="AK23" s="810"/>
    </row>
    <row r="24" spans="1:42" x14ac:dyDescent="0.25">
      <c r="A24" s="55" t="s">
        <v>439</v>
      </c>
      <c r="B24" s="48"/>
      <c r="C24" s="48"/>
      <c r="D24" s="48"/>
      <c r="E24" s="48"/>
      <c r="F24" s="48"/>
      <c r="G24" s="48"/>
      <c r="H24" s="48"/>
      <c r="I24" s="48"/>
      <c r="J24" s="48"/>
      <c r="K24" s="50"/>
      <c r="L24" s="50"/>
      <c r="M24" s="56"/>
      <c r="N24" s="55" t="s">
        <v>443</v>
      </c>
      <c r="O24" s="48"/>
      <c r="P24" s="48"/>
      <c r="Q24" s="48"/>
      <c r="R24" s="48"/>
      <c r="S24" s="48"/>
      <c r="T24" s="48"/>
      <c r="U24" s="48"/>
      <c r="V24" s="48"/>
      <c r="W24" s="48"/>
      <c r="X24" s="48"/>
      <c r="Y24" s="48"/>
      <c r="Z24" s="54"/>
      <c r="AA24" s="809"/>
      <c r="AB24" s="810"/>
      <c r="AC24" s="810"/>
      <c r="AD24" s="810"/>
      <c r="AE24" s="810"/>
      <c r="AF24" s="810"/>
      <c r="AG24" s="810"/>
      <c r="AH24" s="810"/>
      <c r="AI24" s="810"/>
      <c r="AJ24" s="810"/>
      <c r="AK24" s="810"/>
    </row>
    <row r="25" spans="1:42" x14ac:dyDescent="0.25">
      <c r="A25" s="55" t="s">
        <v>42</v>
      </c>
      <c r="B25" s="48"/>
      <c r="C25" s="48"/>
      <c r="D25" s="48"/>
      <c r="E25" s="48"/>
      <c r="F25" s="48"/>
      <c r="G25" s="48"/>
      <c r="H25" s="48"/>
      <c r="I25" s="48"/>
      <c r="J25" s="48"/>
      <c r="K25" s="50"/>
      <c r="L25" s="50"/>
      <c r="M25" s="56"/>
      <c r="N25" s="55" t="s">
        <v>413</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42" x14ac:dyDescent="0.25">
      <c r="A26" s="55" t="s">
        <v>32</v>
      </c>
      <c r="B26" s="48"/>
      <c r="C26" s="48"/>
      <c r="D26" s="48"/>
      <c r="E26" s="48"/>
      <c r="F26" s="48"/>
      <c r="G26" s="48"/>
      <c r="H26" s="48"/>
      <c r="I26" s="48"/>
      <c r="J26" s="48"/>
      <c r="K26" s="50"/>
      <c r="L26" s="50"/>
      <c r="M26" s="56"/>
      <c r="N26" s="55" t="s">
        <v>395</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42" x14ac:dyDescent="0.25">
      <c r="A27" s="55" t="s">
        <v>31</v>
      </c>
      <c r="B27" s="48"/>
      <c r="C27" s="48"/>
      <c r="D27" s="48"/>
      <c r="E27" s="48"/>
      <c r="F27" s="48"/>
      <c r="G27" s="48"/>
      <c r="H27" s="48"/>
      <c r="I27" s="48"/>
      <c r="J27" s="48"/>
      <c r="K27" s="50"/>
      <c r="L27" s="50"/>
      <c r="M27" s="56"/>
      <c r="N27" s="55" t="s">
        <v>444</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42" x14ac:dyDescent="0.25">
      <c r="A28" s="55" t="s">
        <v>24</v>
      </c>
      <c r="B28" s="48"/>
      <c r="C28" s="48"/>
      <c r="D28" s="48"/>
      <c r="E28" s="48"/>
      <c r="F28" s="48"/>
      <c r="G28" s="48"/>
      <c r="H28" s="48"/>
      <c r="I28" s="48"/>
      <c r="J28" s="48"/>
      <c r="K28" s="50"/>
      <c r="L28" s="50"/>
      <c r="M28" s="56"/>
      <c r="N28" s="55" t="s">
        <v>445</v>
      </c>
      <c r="O28" s="48"/>
      <c r="P28" s="48"/>
      <c r="Q28" s="48"/>
      <c r="R28" s="48"/>
      <c r="S28" s="48"/>
      <c r="T28" s="48"/>
      <c r="U28" s="48"/>
      <c r="V28" s="48"/>
      <c r="W28" s="48"/>
      <c r="X28" s="48"/>
      <c r="Y28" s="48"/>
      <c r="Z28" s="54">
        <v>3.9</v>
      </c>
      <c r="AA28" s="809"/>
      <c r="AB28" s="810"/>
      <c r="AC28" s="810"/>
      <c r="AD28" s="810"/>
      <c r="AE28" s="810"/>
      <c r="AF28" s="810"/>
      <c r="AG28" s="810"/>
      <c r="AH28" s="810"/>
      <c r="AI28" s="810"/>
      <c r="AJ28" s="810"/>
      <c r="AK28" s="810"/>
    </row>
    <row r="29" spans="1:42" x14ac:dyDescent="0.25">
      <c r="A29" s="69" t="s">
        <v>40</v>
      </c>
      <c r="B29" s="57"/>
      <c r="C29" s="57"/>
      <c r="D29" s="57"/>
      <c r="E29" s="57"/>
      <c r="F29" s="57"/>
      <c r="G29" s="57"/>
      <c r="H29" s="57"/>
      <c r="I29" s="57"/>
      <c r="J29" s="57"/>
      <c r="K29" s="50"/>
      <c r="L29" s="50"/>
      <c r="M29" s="58">
        <f>SUM(M23:M28)</f>
        <v>0</v>
      </c>
      <c r="N29" s="55" t="s">
        <v>387</v>
      </c>
      <c r="O29" s="57"/>
      <c r="P29" s="57"/>
      <c r="Q29" s="57"/>
      <c r="R29" s="57"/>
      <c r="S29" s="57"/>
      <c r="T29" s="57"/>
      <c r="U29" s="57"/>
      <c r="V29" s="57"/>
      <c r="W29" s="57"/>
      <c r="X29" s="57"/>
      <c r="Y29" s="57"/>
      <c r="Z29" s="58">
        <f>SUM(Z23:Z28)</f>
        <v>3.9</v>
      </c>
      <c r="AA29" s="184"/>
      <c r="AB29" s="184"/>
      <c r="AC29" s="184"/>
      <c r="AD29" s="184"/>
      <c r="AE29" s="184"/>
      <c r="AF29" s="184"/>
      <c r="AG29" s="184"/>
      <c r="AH29" s="184"/>
      <c r="AI29" s="184"/>
      <c r="AJ29" s="184"/>
      <c r="AK29" s="184"/>
    </row>
    <row r="30" spans="1:42"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44230</v>
      </c>
      <c r="X30" s="839"/>
      <c r="Y30" s="839"/>
      <c r="Z30" s="840"/>
      <c r="AA30" s="184" t="s">
        <v>457</v>
      </c>
      <c r="AB30" s="184"/>
      <c r="AC30" s="184"/>
      <c r="AD30" s="184"/>
      <c r="AE30" s="184"/>
      <c r="AF30" s="184"/>
      <c r="AG30" s="184"/>
      <c r="AH30" s="184"/>
      <c r="AI30" s="184"/>
      <c r="AJ30" s="184"/>
      <c r="AK30" s="184"/>
      <c r="AL30" t="s">
        <v>460</v>
      </c>
    </row>
    <row r="31" spans="1:42" ht="15.75" thickTop="1" x14ac:dyDescent="0.25">
      <c r="A31" s="49" t="s">
        <v>54</v>
      </c>
      <c r="B31" s="48"/>
      <c r="C31" s="48"/>
      <c r="D31" s="48"/>
      <c r="E31" s="48"/>
      <c r="F31" s="48"/>
      <c r="G31" s="48"/>
      <c r="H31" s="48"/>
      <c r="I31" s="48"/>
      <c r="J31" s="48"/>
      <c r="K31" s="50"/>
      <c r="L31" s="50"/>
      <c r="M31" s="51" t="str">
        <f>"("&amp;LEFT(AA30,1)&amp;")"</f>
        <v>(I)</v>
      </c>
      <c r="N31" s="52" t="str">
        <f>'1'!N7</f>
        <v>Afternoon Workout</v>
      </c>
      <c r="O31" s="48"/>
      <c r="P31" s="48"/>
      <c r="Q31" s="48"/>
      <c r="R31" s="48"/>
      <c r="S31" s="48"/>
      <c r="T31" s="48"/>
      <c r="U31" s="48"/>
      <c r="V31" s="53"/>
      <c r="W31" s="48"/>
      <c r="X31" s="48"/>
      <c r="Y31" s="48"/>
      <c r="Z31" s="54"/>
      <c r="AA31" s="809" t="s">
        <v>458</v>
      </c>
      <c r="AB31" s="810"/>
      <c r="AC31" s="810"/>
      <c r="AD31" s="810"/>
      <c r="AE31" s="810"/>
      <c r="AF31" s="810"/>
      <c r="AG31" s="810"/>
      <c r="AH31" s="810"/>
      <c r="AI31" s="810"/>
      <c r="AJ31" s="810"/>
      <c r="AK31" s="810"/>
    </row>
    <row r="32" spans="1:42" x14ac:dyDescent="0.25">
      <c r="A32" s="55" t="s">
        <v>58</v>
      </c>
      <c r="B32" s="48"/>
      <c r="C32" s="48"/>
      <c r="D32" s="48"/>
      <c r="E32" s="48"/>
      <c r="F32" s="48"/>
      <c r="G32" s="48"/>
      <c r="H32" s="48"/>
      <c r="I32" s="48"/>
      <c r="J32" s="48"/>
      <c r="K32" s="50"/>
      <c r="L32" s="50"/>
      <c r="M32" s="56"/>
      <c r="N32" s="55" t="s">
        <v>240</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8" x14ac:dyDescent="0.25">
      <c r="A33" s="55" t="s">
        <v>42</v>
      </c>
      <c r="B33" s="48"/>
      <c r="C33" s="48"/>
      <c r="D33" s="48"/>
      <c r="E33" s="48"/>
      <c r="F33" s="48"/>
      <c r="G33" s="48"/>
      <c r="H33" s="48"/>
      <c r="I33" s="48"/>
      <c r="J33" s="48"/>
      <c r="K33" s="50"/>
      <c r="L33" s="50"/>
      <c r="M33" s="56"/>
      <c r="N33" s="55" t="s">
        <v>452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453</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454</v>
      </c>
      <c r="O35" s="48"/>
      <c r="P35" s="48"/>
      <c r="Q35" s="48"/>
      <c r="R35" s="48"/>
      <c r="S35" s="48"/>
      <c r="T35" s="48"/>
      <c r="U35" s="48"/>
      <c r="V35" s="48"/>
      <c r="W35" s="48"/>
      <c r="X35" s="48"/>
      <c r="Y35" s="48"/>
      <c r="Z35" s="229">
        <v>1.25</v>
      </c>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455</v>
      </c>
      <c r="O36" s="48"/>
      <c r="P36" s="48"/>
      <c r="Q36" s="48"/>
      <c r="R36" s="48"/>
      <c r="S36" s="48"/>
      <c r="T36" s="48"/>
      <c r="U36" s="48"/>
      <c r="V36" s="48"/>
      <c r="W36" s="48"/>
      <c r="X36" s="48"/>
      <c r="Y36" s="48"/>
      <c r="Z36" s="229">
        <v>2.25</v>
      </c>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0</v>
      </c>
      <c r="N37" s="55" t="s">
        <v>456</v>
      </c>
      <c r="O37" s="57"/>
      <c r="P37" s="57"/>
      <c r="Q37" s="57"/>
      <c r="R37" s="57"/>
      <c r="S37" s="57"/>
      <c r="T37" s="57"/>
      <c r="U37" s="57"/>
      <c r="V37" s="57"/>
      <c r="W37" s="57"/>
      <c r="X37" s="57"/>
      <c r="Y37" s="57"/>
      <c r="Z37" s="58">
        <f>SUM(Z31:Z36)</f>
        <v>3.5</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44231</v>
      </c>
      <c r="X38" s="839"/>
      <c r="Y38" s="839"/>
      <c r="Z38" s="840"/>
      <c r="AA38" s="184" t="s">
        <v>231</v>
      </c>
      <c r="AB38" s="184"/>
      <c r="AC38" s="184"/>
      <c r="AD38" s="184"/>
      <c r="AE38" s="184"/>
      <c r="AF38" s="184"/>
      <c r="AG38" s="184"/>
      <c r="AH38" s="184"/>
      <c r="AI38" s="184"/>
      <c r="AJ38" s="184"/>
      <c r="AK38" s="184"/>
      <c r="AL38" t="s">
        <v>364</v>
      </c>
    </row>
    <row r="39" spans="1:38"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462</v>
      </c>
      <c r="AB39" s="810"/>
      <c r="AC39" s="810"/>
      <c r="AD39" s="810"/>
      <c r="AE39" s="810"/>
      <c r="AF39" s="810"/>
      <c r="AG39" s="810"/>
      <c r="AH39" s="810"/>
      <c r="AI39" s="810"/>
      <c r="AJ39" s="810"/>
      <c r="AK39" s="810"/>
    </row>
    <row r="40" spans="1:38" x14ac:dyDescent="0.25">
      <c r="A40" s="55" t="s">
        <v>57</v>
      </c>
      <c r="B40" s="48"/>
      <c r="C40" s="48"/>
      <c r="D40" s="48"/>
      <c r="E40" s="48"/>
      <c r="F40" s="48"/>
      <c r="G40" s="48"/>
      <c r="H40" s="48"/>
      <c r="I40" s="48"/>
      <c r="J40" s="48"/>
      <c r="K40" s="50"/>
      <c r="L40" s="50"/>
      <c r="M40" s="56"/>
      <c r="N40" s="55" t="s">
        <v>461</v>
      </c>
      <c r="O40" s="48"/>
      <c r="P40" s="48"/>
      <c r="Q40" s="48"/>
      <c r="R40" s="48"/>
      <c r="S40" s="48"/>
      <c r="T40" s="48"/>
      <c r="U40" s="48"/>
      <c r="V40" s="48"/>
      <c r="W40" s="48"/>
      <c r="X40" s="48"/>
      <c r="Y40" s="48"/>
      <c r="Z40" s="54">
        <v>3</v>
      </c>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294</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295</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3</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44232</v>
      </c>
      <c r="X46" s="839"/>
      <c r="Y46" s="839"/>
      <c r="Z46" s="840"/>
      <c r="AA46" s="184" t="s">
        <v>356</v>
      </c>
      <c r="AB46" s="184"/>
      <c r="AC46" s="184"/>
      <c r="AD46" s="184"/>
      <c r="AE46" s="184"/>
      <c r="AF46" s="184"/>
      <c r="AG46" s="184"/>
      <c r="AH46" s="184"/>
      <c r="AI46" s="184"/>
      <c r="AJ46" s="184"/>
      <c r="AK46" s="184"/>
    </row>
    <row r="47" spans="1:38" ht="15.75" thickTop="1" x14ac:dyDescent="0.25">
      <c r="A47" s="23" t="str">
        <f>+A39</f>
        <v>Morning Workout</v>
      </c>
      <c r="B47" s="24"/>
      <c r="C47" s="24"/>
      <c r="D47" s="24"/>
      <c r="E47" s="24"/>
      <c r="F47" s="24"/>
      <c r="G47" s="24"/>
      <c r="H47" s="24"/>
      <c r="I47" s="24"/>
      <c r="J47" s="24"/>
      <c r="M47" s="25" t="str">
        <f>"("&amp;LEFT(AA46,1)&amp;")"</f>
        <v>(L)</v>
      </c>
      <c r="N47" s="23" t="str">
        <f>+N39</f>
        <v>Afternoon Workout</v>
      </c>
      <c r="O47" s="24"/>
      <c r="P47" s="24"/>
      <c r="Q47" s="24"/>
      <c r="R47" s="24"/>
      <c r="S47" s="24"/>
      <c r="T47" s="24"/>
      <c r="U47" s="24"/>
      <c r="V47" s="26"/>
      <c r="W47" s="24"/>
      <c r="X47" s="24"/>
      <c r="Y47" s="24"/>
      <c r="Z47" s="61"/>
      <c r="AA47" s="809" t="s">
        <v>467</v>
      </c>
      <c r="AB47" s="810"/>
      <c r="AC47" s="810"/>
      <c r="AD47" s="810"/>
      <c r="AE47" s="810"/>
      <c r="AF47" s="810"/>
      <c r="AG47" s="810"/>
      <c r="AH47" s="810"/>
      <c r="AI47" s="810"/>
      <c r="AJ47" s="810"/>
      <c r="AK47" s="810"/>
    </row>
    <row r="48" spans="1:38" x14ac:dyDescent="0.25">
      <c r="A48" s="55" t="s">
        <v>58</v>
      </c>
      <c r="B48" s="24"/>
      <c r="C48" s="24"/>
      <c r="D48" s="24"/>
      <c r="E48" s="24"/>
      <c r="F48" s="24"/>
      <c r="G48" s="24"/>
      <c r="H48" s="24"/>
      <c r="I48" s="24"/>
      <c r="J48" s="24"/>
      <c r="M48" s="28"/>
      <c r="N48" s="55" t="s">
        <v>465</v>
      </c>
      <c r="O48" s="48"/>
      <c r="P48" s="48"/>
      <c r="Q48" s="48"/>
      <c r="R48" s="48"/>
      <c r="S48" s="48"/>
      <c r="T48" s="48"/>
      <c r="U48" s="48"/>
      <c r="V48" s="48"/>
      <c r="W48" s="48"/>
      <c r="X48" s="48"/>
      <c r="Y48" s="48"/>
      <c r="Z48" s="54"/>
      <c r="AA48" s="809"/>
      <c r="AB48" s="810"/>
      <c r="AC48" s="810"/>
      <c r="AD48" s="810"/>
      <c r="AE48" s="810"/>
      <c r="AF48" s="810"/>
      <c r="AG48" s="810"/>
      <c r="AH48" s="810"/>
      <c r="AI48" s="810"/>
      <c r="AJ48" s="810"/>
      <c r="AK48" s="810"/>
    </row>
    <row r="49" spans="1:40" x14ac:dyDescent="0.25">
      <c r="A49" s="55" t="s">
        <v>42</v>
      </c>
      <c r="B49" s="24"/>
      <c r="C49" s="24"/>
      <c r="D49" s="24"/>
      <c r="E49" s="24"/>
      <c r="F49" s="24"/>
      <c r="G49" s="24"/>
      <c r="H49" s="24"/>
      <c r="I49" s="24"/>
      <c r="J49" s="24"/>
      <c r="M49" s="28"/>
      <c r="N49" s="55" t="s">
        <v>466</v>
      </c>
      <c r="O49" s="48"/>
      <c r="P49" s="48"/>
      <c r="Q49" s="48"/>
      <c r="R49" s="48"/>
      <c r="S49" s="48"/>
      <c r="T49" s="48"/>
      <c r="U49" s="48"/>
      <c r="V49" s="48"/>
      <c r="W49" s="48"/>
      <c r="X49" s="48"/>
      <c r="Y49" s="48"/>
      <c r="Z49" s="54">
        <v>2.9</v>
      </c>
      <c r="AA49" s="809"/>
      <c r="AB49" s="810"/>
      <c r="AC49" s="810"/>
      <c r="AD49" s="810"/>
      <c r="AE49" s="810"/>
      <c r="AF49" s="810"/>
      <c r="AG49" s="810"/>
      <c r="AH49" s="810"/>
      <c r="AI49" s="810"/>
      <c r="AJ49" s="810"/>
      <c r="AK49" s="810"/>
    </row>
    <row r="50" spans="1:40"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40"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40"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40"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2.9</v>
      </c>
      <c r="AA53" s="184"/>
      <c r="AB53" s="184"/>
      <c r="AC53" s="184"/>
      <c r="AD53" s="184"/>
      <c r="AE53" s="184"/>
      <c r="AF53" s="184"/>
      <c r="AG53" s="184"/>
      <c r="AH53" s="184"/>
      <c r="AI53" s="184"/>
      <c r="AJ53" s="184"/>
      <c r="AK53" s="184"/>
    </row>
    <row r="54" spans="1:40"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44233</v>
      </c>
      <c r="X54" s="839"/>
      <c r="Y54" s="839"/>
      <c r="Z54" s="840"/>
      <c r="AA54" s="184" t="s">
        <v>231</v>
      </c>
      <c r="AB54" s="184"/>
      <c r="AC54" s="184"/>
      <c r="AD54" s="184"/>
      <c r="AE54" s="184"/>
      <c r="AF54" s="184"/>
      <c r="AG54" s="184"/>
      <c r="AH54" s="184"/>
      <c r="AI54" s="184"/>
      <c r="AJ54" s="184"/>
      <c r="AK54" s="184"/>
      <c r="AL54" t="s">
        <v>468</v>
      </c>
      <c r="AN54" t="s">
        <v>474</v>
      </c>
    </row>
    <row r="55" spans="1:40"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469</v>
      </c>
      <c r="AB55" s="810"/>
      <c r="AC55" s="810"/>
      <c r="AD55" s="810"/>
      <c r="AE55" s="810"/>
      <c r="AF55" s="810"/>
      <c r="AG55" s="810"/>
      <c r="AH55" s="810"/>
      <c r="AI55" s="810"/>
      <c r="AJ55" s="810"/>
      <c r="AK55" s="810"/>
    </row>
    <row r="56" spans="1:40" x14ac:dyDescent="0.25">
      <c r="A56" s="55" t="s">
        <v>58</v>
      </c>
      <c r="B56" s="24"/>
      <c r="C56" s="24"/>
      <c r="D56" s="24"/>
      <c r="E56" s="24"/>
      <c r="F56" s="24"/>
      <c r="G56" s="24"/>
      <c r="H56" s="24"/>
      <c r="I56" s="24"/>
      <c r="J56" s="24"/>
      <c r="M56" s="28"/>
      <c r="N56" s="55" t="s">
        <v>470</v>
      </c>
      <c r="O56" s="24"/>
      <c r="P56" s="24"/>
      <c r="Q56" s="24"/>
      <c r="R56" s="24"/>
      <c r="S56" s="24"/>
      <c r="T56" s="24"/>
      <c r="U56" s="24"/>
      <c r="V56" s="24"/>
      <c r="W56" s="24"/>
      <c r="Z56" s="27"/>
      <c r="AA56" s="809"/>
      <c r="AB56" s="810"/>
      <c r="AC56" s="810"/>
      <c r="AD56" s="810"/>
      <c r="AE56" s="810"/>
      <c r="AF56" s="810"/>
      <c r="AG56" s="810"/>
      <c r="AH56" s="810"/>
      <c r="AI56" s="810"/>
      <c r="AJ56" s="810"/>
      <c r="AK56" s="810"/>
    </row>
    <row r="57" spans="1:40" x14ac:dyDescent="0.25">
      <c r="A57" s="55" t="s">
        <v>42</v>
      </c>
      <c r="B57" s="24"/>
      <c r="C57" s="24"/>
      <c r="D57" s="24"/>
      <c r="E57" s="24"/>
      <c r="F57" s="24"/>
      <c r="G57" s="24"/>
      <c r="H57" s="24"/>
      <c r="I57" s="24"/>
      <c r="J57" s="24"/>
      <c r="M57" s="28"/>
      <c r="N57" s="55" t="s">
        <v>235</v>
      </c>
      <c r="O57" s="24"/>
      <c r="P57" s="24"/>
      <c r="Q57" s="24"/>
      <c r="R57" s="24"/>
      <c r="S57" s="24"/>
      <c r="T57" s="24"/>
      <c r="U57" s="24"/>
      <c r="V57" s="24"/>
      <c r="W57" s="24"/>
      <c r="Z57" s="27">
        <v>3.8</v>
      </c>
      <c r="AA57" s="809"/>
      <c r="AB57" s="810"/>
      <c r="AC57" s="810"/>
      <c r="AD57" s="810"/>
      <c r="AE57" s="810"/>
      <c r="AF57" s="810"/>
      <c r="AG57" s="810"/>
      <c r="AH57" s="810"/>
      <c r="AI57" s="810"/>
      <c r="AJ57" s="810"/>
      <c r="AK57" s="810"/>
    </row>
    <row r="58" spans="1:40" x14ac:dyDescent="0.25">
      <c r="A58" s="55" t="s">
        <v>32</v>
      </c>
      <c r="B58" s="24"/>
      <c r="C58" s="24"/>
      <c r="D58" s="24"/>
      <c r="E58" s="24"/>
      <c r="F58" s="24"/>
      <c r="G58" s="24"/>
      <c r="H58" s="24"/>
      <c r="I58" s="24"/>
      <c r="J58" s="24"/>
      <c r="M58" s="28"/>
      <c r="N58" s="55" t="s">
        <v>295</v>
      </c>
      <c r="O58" s="24"/>
      <c r="P58" s="24"/>
      <c r="Q58" s="24"/>
      <c r="R58" s="24"/>
      <c r="S58" s="24"/>
      <c r="T58" s="24"/>
      <c r="U58" s="24"/>
      <c r="V58" s="24"/>
      <c r="W58" s="24"/>
      <c r="Z58" s="27"/>
      <c r="AA58" s="809"/>
      <c r="AB58" s="810"/>
      <c r="AC58" s="810"/>
      <c r="AD58" s="810"/>
      <c r="AE58" s="810"/>
      <c r="AF58" s="810"/>
      <c r="AG58" s="810"/>
      <c r="AH58" s="810"/>
      <c r="AI58" s="810"/>
      <c r="AJ58" s="810"/>
      <c r="AK58" s="810"/>
    </row>
    <row r="59" spans="1:40"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40"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40"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3.8</v>
      </c>
      <c r="AA61" s="184"/>
      <c r="AB61" s="184"/>
      <c r="AC61" s="184"/>
      <c r="AD61" s="184"/>
      <c r="AE61" s="184"/>
      <c r="AF61" s="184"/>
      <c r="AG61" s="184"/>
      <c r="AH61" s="184"/>
      <c r="AI61" s="184"/>
      <c r="AJ61" s="184"/>
      <c r="AK61" s="184"/>
    </row>
  </sheetData>
  <mergeCells count="28">
    <mergeCell ref="W14:Z14"/>
    <mergeCell ref="A22:V22"/>
    <mergeCell ref="W22:Z22"/>
    <mergeCell ref="A30:V30"/>
    <mergeCell ref="W30:Z30"/>
    <mergeCell ref="A5:Z5"/>
    <mergeCell ref="A54:V54"/>
    <mergeCell ref="W54:Z54"/>
    <mergeCell ref="A4:Z4"/>
    <mergeCell ref="A1:Z1"/>
    <mergeCell ref="A2:Z2"/>
    <mergeCell ref="A3:F3"/>
    <mergeCell ref="H3:M3"/>
    <mergeCell ref="N3:Z3"/>
    <mergeCell ref="A6:V6"/>
    <mergeCell ref="W6:Z6"/>
    <mergeCell ref="A38:V38"/>
    <mergeCell ref="W38:Z38"/>
    <mergeCell ref="A46:V46"/>
    <mergeCell ref="W46:Z46"/>
    <mergeCell ref="A14:V14"/>
    <mergeCell ref="AA47:AK52"/>
    <mergeCell ref="AA55:AK60"/>
    <mergeCell ref="AA7:AK12"/>
    <mergeCell ref="AA15:AK20"/>
    <mergeCell ref="AA23:AK28"/>
    <mergeCell ref="AA31:AK36"/>
    <mergeCell ref="AA39:AK44"/>
  </mergeCells>
  <hyperlinks>
    <hyperlink ref="AA1" location="'Reference Page'!A1" display="Home" xr:uid="{00000000-0004-0000-0A00-000000000000}"/>
  </hyperlinks>
  <printOptions horizontalCentered="1" verticalCentered="1"/>
  <pageMargins left="0.3" right="0.3" top="0.5" bottom="0.25" header="0.3" footer="0.3"/>
  <pageSetup scale="88" orientation="portrait"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rgb="FFCC99FF"/>
    <pageSetUpPr fitToPage="1"/>
  </sheetPr>
  <dimension ref="A1:AO61"/>
  <sheetViews>
    <sheetView showGridLines="0" zoomScaleNormal="100" workbookViewId="0">
      <pane ySplit="5" topLeftCell="A16" activePane="bottomLeft" state="frozen"/>
      <selection pane="bottomLeft" activeCell="AK22" sqref="AK22"/>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6.42578125" style="32" customWidth="1"/>
    <col min="27" max="27" width="16.42578125" bestFit="1" customWidth="1"/>
    <col min="28" max="35" width="0.7109375" customWidth="1"/>
  </cols>
  <sheetData>
    <row r="1" spans="1:40"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40" x14ac:dyDescent="0.25">
      <c r="A2" s="820" t="s">
        <v>14</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40" x14ac:dyDescent="0.25">
      <c r="A3" s="823">
        <f>+'Reference Page'!H10</f>
        <v>44234</v>
      </c>
      <c r="B3" s="824"/>
      <c r="C3" s="824"/>
      <c r="D3" s="824"/>
      <c r="E3" s="824"/>
      <c r="F3" s="824"/>
      <c r="G3" s="22" t="s">
        <v>21</v>
      </c>
      <c r="H3" s="825">
        <f>+A3+6</f>
        <v>44240</v>
      </c>
      <c r="I3" s="825"/>
      <c r="J3" s="825"/>
      <c r="K3" s="825"/>
      <c r="L3" s="825"/>
      <c r="M3" s="826"/>
      <c r="N3" s="827" t="s">
        <v>134</v>
      </c>
      <c r="O3" s="828"/>
      <c r="P3" s="828"/>
      <c r="Q3" s="828"/>
      <c r="R3" s="828"/>
      <c r="S3" s="828"/>
      <c r="T3" s="828"/>
      <c r="U3" s="828"/>
      <c r="V3" s="828"/>
      <c r="W3" s="828"/>
      <c r="X3" s="828"/>
      <c r="Y3" s="828"/>
      <c r="Z3" s="829"/>
    </row>
    <row r="4" spans="1:40" x14ac:dyDescent="0.25">
      <c r="A4" s="830" t="str">
        <f>'Reference Page'!B4</f>
        <v>Indoor Track</v>
      </c>
      <c r="B4" s="831"/>
      <c r="C4" s="831"/>
      <c r="D4" s="831"/>
      <c r="E4" s="831"/>
      <c r="F4" s="831"/>
      <c r="G4" s="831"/>
      <c r="H4" s="831"/>
      <c r="I4" s="831"/>
      <c r="J4" s="831"/>
      <c r="K4" s="831"/>
      <c r="L4" s="831"/>
      <c r="M4" s="831"/>
      <c r="N4" s="831"/>
      <c r="O4" s="831"/>
      <c r="P4" s="831"/>
      <c r="Q4" s="831"/>
      <c r="R4" s="831"/>
      <c r="S4" s="831"/>
      <c r="T4" s="831"/>
      <c r="U4" s="831"/>
      <c r="V4" s="831"/>
      <c r="W4" s="831"/>
      <c r="X4" s="831"/>
      <c r="Y4" s="831"/>
      <c r="Z4" s="832"/>
    </row>
    <row r="5" spans="1:40" x14ac:dyDescent="0.25">
      <c r="A5" s="844" t="str">
        <f>'Reference Page'!F5</f>
        <v>Refining</v>
      </c>
      <c r="B5" s="845"/>
      <c r="C5" s="845"/>
      <c r="D5" s="845"/>
      <c r="E5" s="845"/>
      <c r="F5" s="845"/>
      <c r="G5" s="845"/>
      <c r="H5" s="845"/>
      <c r="I5" s="845"/>
      <c r="J5" s="845"/>
      <c r="K5" s="845"/>
      <c r="L5" s="845"/>
      <c r="M5" s="845"/>
      <c r="N5" s="845"/>
      <c r="O5" s="845"/>
      <c r="P5" s="845"/>
      <c r="Q5" s="845"/>
      <c r="R5" s="845"/>
      <c r="S5" s="845"/>
      <c r="T5" s="845"/>
      <c r="U5" s="845"/>
      <c r="V5" s="845"/>
      <c r="W5" s="845"/>
      <c r="X5" s="845"/>
      <c r="Y5" s="845"/>
      <c r="Z5" s="846"/>
    </row>
    <row r="6" spans="1:40"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44234</v>
      </c>
      <c r="X6" s="833"/>
      <c r="Y6" s="833"/>
      <c r="Z6" s="833"/>
      <c r="AA6" s="184" t="s">
        <v>231</v>
      </c>
      <c r="AB6" s="184"/>
      <c r="AC6" s="184"/>
      <c r="AD6" s="184"/>
      <c r="AE6" s="184"/>
      <c r="AF6" s="184"/>
      <c r="AG6" s="184"/>
      <c r="AH6" s="184"/>
      <c r="AI6" s="184"/>
      <c r="AJ6" s="184"/>
      <c r="AK6" s="184" t="s">
        <v>472</v>
      </c>
      <c r="AN6" t="s">
        <v>473</v>
      </c>
    </row>
    <row r="7" spans="1:40"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483</v>
      </c>
      <c r="AB7" s="810"/>
      <c r="AC7" s="810"/>
      <c r="AD7" s="810"/>
      <c r="AE7" s="810"/>
      <c r="AF7" s="810"/>
      <c r="AG7" s="810"/>
      <c r="AH7" s="810"/>
      <c r="AI7" s="810"/>
      <c r="AJ7" s="810"/>
      <c r="AK7" s="810"/>
    </row>
    <row r="8" spans="1:40" x14ac:dyDescent="0.25">
      <c r="A8" s="55" t="s">
        <v>58</v>
      </c>
      <c r="B8" s="48"/>
      <c r="C8" s="48"/>
      <c r="D8" s="48"/>
      <c r="E8" s="48"/>
      <c r="F8" s="48"/>
      <c r="G8" s="48"/>
      <c r="H8" s="48"/>
      <c r="I8" s="48"/>
      <c r="J8" s="48"/>
      <c r="K8" s="50"/>
      <c r="L8" s="50"/>
      <c r="M8" s="56"/>
      <c r="N8" s="55" t="s">
        <v>490</v>
      </c>
      <c r="O8" s="48"/>
      <c r="P8" s="48"/>
      <c r="Q8" s="48"/>
      <c r="R8" s="48"/>
      <c r="S8" s="48"/>
      <c r="T8" s="48"/>
      <c r="U8" s="48"/>
      <c r="V8" s="48"/>
      <c r="W8" s="48"/>
      <c r="X8" s="48"/>
      <c r="Y8" s="48"/>
      <c r="Z8" s="54"/>
      <c r="AA8" s="809"/>
      <c r="AB8" s="810"/>
      <c r="AC8" s="810"/>
      <c r="AD8" s="810"/>
      <c r="AE8" s="810"/>
      <c r="AF8" s="810"/>
      <c r="AG8" s="810"/>
      <c r="AH8" s="810"/>
      <c r="AI8" s="810"/>
      <c r="AJ8" s="810"/>
      <c r="AK8" s="810"/>
    </row>
    <row r="9" spans="1:40" x14ac:dyDescent="0.25">
      <c r="A9" s="55" t="s">
        <v>42</v>
      </c>
      <c r="B9" s="48"/>
      <c r="C9" s="48"/>
      <c r="D9" s="48"/>
      <c r="E9" s="48"/>
      <c r="F9" s="48"/>
      <c r="G9" s="48"/>
      <c r="H9" s="48"/>
      <c r="I9" s="48"/>
      <c r="J9" s="48"/>
      <c r="K9" s="50"/>
      <c r="L9" s="50"/>
      <c r="M9" s="56"/>
      <c r="N9" s="55" t="s">
        <v>494</v>
      </c>
      <c r="O9" s="48"/>
      <c r="P9" s="48"/>
      <c r="Q9" s="48"/>
      <c r="R9" s="48"/>
      <c r="S9" s="48"/>
      <c r="T9" s="48"/>
      <c r="U9" s="48"/>
      <c r="V9" s="48"/>
      <c r="W9" s="48"/>
      <c r="X9" s="48"/>
      <c r="Y9" s="48"/>
      <c r="Z9" s="54">
        <v>4.9000000000000004</v>
      </c>
      <c r="AA9" s="809"/>
      <c r="AB9" s="810"/>
      <c r="AC9" s="810"/>
      <c r="AD9" s="810"/>
      <c r="AE9" s="810"/>
      <c r="AF9" s="810"/>
      <c r="AG9" s="810"/>
      <c r="AH9" s="810"/>
      <c r="AI9" s="810"/>
      <c r="AJ9" s="810"/>
      <c r="AK9" s="810"/>
    </row>
    <row r="10" spans="1:40" x14ac:dyDescent="0.25">
      <c r="A10" s="55" t="s">
        <v>32</v>
      </c>
      <c r="B10" s="48"/>
      <c r="C10" s="48"/>
      <c r="D10" s="48"/>
      <c r="E10" s="48"/>
      <c r="F10" s="48"/>
      <c r="G10" s="48"/>
      <c r="H10" s="48"/>
      <c r="I10" s="48"/>
      <c r="J10" s="48"/>
      <c r="K10" s="50"/>
      <c r="L10" s="50"/>
      <c r="M10" s="56"/>
      <c r="N10" s="55" t="s">
        <v>241</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40"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40"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40"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4.9000000000000004</v>
      </c>
      <c r="AA13" s="184"/>
      <c r="AB13" s="184"/>
      <c r="AC13" s="184"/>
      <c r="AD13" s="184"/>
      <c r="AE13" s="184"/>
      <c r="AF13" s="184"/>
      <c r="AG13" s="184"/>
      <c r="AH13" s="184"/>
      <c r="AI13" s="184"/>
      <c r="AJ13" s="184"/>
      <c r="AK13" s="184"/>
    </row>
    <row r="14" spans="1:40"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44235</v>
      </c>
      <c r="X14" s="839"/>
      <c r="Y14" s="839"/>
      <c r="Z14" s="840"/>
      <c r="AA14" s="184" t="s">
        <v>231</v>
      </c>
      <c r="AB14" s="184"/>
      <c r="AC14" s="184"/>
      <c r="AD14" s="184"/>
      <c r="AE14" s="184"/>
      <c r="AF14" s="184"/>
      <c r="AG14" s="184"/>
      <c r="AH14" s="184"/>
      <c r="AI14" s="184"/>
      <c r="AJ14" s="184"/>
      <c r="AK14" s="184" t="s">
        <v>481</v>
      </c>
      <c r="AN14" t="s">
        <v>482</v>
      </c>
    </row>
    <row r="15" spans="1:40"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484</v>
      </c>
      <c r="AB15" s="810"/>
      <c r="AC15" s="810"/>
      <c r="AD15" s="810"/>
      <c r="AE15" s="810"/>
      <c r="AF15" s="810"/>
      <c r="AG15" s="810"/>
      <c r="AH15" s="810"/>
      <c r="AI15" s="810"/>
      <c r="AJ15" s="810"/>
      <c r="AK15" s="810"/>
    </row>
    <row r="16" spans="1:40" x14ac:dyDescent="0.25">
      <c r="A16" s="55" t="s">
        <v>58</v>
      </c>
      <c r="B16" s="48"/>
      <c r="C16" s="48"/>
      <c r="D16" s="48"/>
      <c r="E16" s="48"/>
      <c r="F16" s="48"/>
      <c r="G16" s="48"/>
      <c r="H16" s="48"/>
      <c r="I16" s="48"/>
      <c r="J16" s="48"/>
      <c r="K16" s="48"/>
      <c r="L16" s="48"/>
      <c r="M16" s="54"/>
      <c r="N16" s="55" t="s">
        <v>490</v>
      </c>
      <c r="O16" s="48"/>
      <c r="P16" s="48"/>
      <c r="Q16" s="48"/>
      <c r="R16" s="48"/>
      <c r="S16" s="48"/>
      <c r="T16" s="48"/>
      <c r="U16" s="48"/>
      <c r="V16" s="48"/>
      <c r="W16" s="48"/>
      <c r="X16" s="48"/>
      <c r="Y16" s="48"/>
      <c r="Z16" s="54"/>
      <c r="AA16" s="809"/>
      <c r="AB16" s="810"/>
      <c r="AC16" s="810"/>
      <c r="AD16" s="810"/>
      <c r="AE16" s="810"/>
      <c r="AF16" s="810"/>
      <c r="AG16" s="810"/>
      <c r="AH16" s="810"/>
      <c r="AI16" s="810"/>
      <c r="AJ16" s="810"/>
      <c r="AK16" s="810"/>
    </row>
    <row r="17" spans="1:40" x14ac:dyDescent="0.25">
      <c r="A17" s="55" t="s">
        <v>42</v>
      </c>
      <c r="B17" s="48"/>
      <c r="C17" s="48"/>
      <c r="D17" s="48"/>
      <c r="E17" s="48"/>
      <c r="F17" s="48"/>
      <c r="G17" s="48"/>
      <c r="H17" s="48"/>
      <c r="I17" s="48"/>
      <c r="J17" s="48"/>
      <c r="K17" s="48"/>
      <c r="L17" s="48"/>
      <c r="M17" s="54"/>
      <c r="N17" s="55" t="s">
        <v>491</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40" x14ac:dyDescent="0.25">
      <c r="A18" s="55" t="s">
        <v>32</v>
      </c>
      <c r="B18" s="48"/>
      <c r="C18" s="48"/>
      <c r="D18" s="48"/>
      <c r="E18" s="48"/>
      <c r="F18" s="48"/>
      <c r="G18" s="48"/>
      <c r="H18" s="48"/>
      <c r="I18" s="48"/>
      <c r="J18" s="48"/>
      <c r="K18" s="48"/>
      <c r="L18" s="48"/>
      <c r="M18" s="54"/>
      <c r="N18" s="55" t="s">
        <v>384</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40" x14ac:dyDescent="0.25">
      <c r="A19" s="55" t="s">
        <v>31</v>
      </c>
      <c r="B19" s="48"/>
      <c r="C19" s="48"/>
      <c r="D19" s="48"/>
      <c r="E19" s="48"/>
      <c r="F19" s="48"/>
      <c r="G19" s="48"/>
      <c r="H19" s="48"/>
      <c r="I19" s="48"/>
      <c r="J19" s="48"/>
      <c r="K19" s="48"/>
      <c r="L19" s="48"/>
      <c r="M19" s="54"/>
      <c r="N19" s="55" t="s">
        <v>492</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40" x14ac:dyDescent="0.25">
      <c r="A20" s="55" t="s">
        <v>24</v>
      </c>
      <c r="B20" s="48"/>
      <c r="C20" s="48"/>
      <c r="D20" s="48"/>
      <c r="E20" s="48"/>
      <c r="F20" s="48"/>
      <c r="G20" s="48"/>
      <c r="H20" s="48"/>
      <c r="I20" s="48"/>
      <c r="J20" s="48"/>
      <c r="K20" s="48"/>
      <c r="L20" s="48"/>
      <c r="M20" s="54"/>
      <c r="N20" s="55" t="s">
        <v>493</v>
      </c>
      <c r="O20" s="48"/>
      <c r="P20" s="48"/>
      <c r="Q20" s="48"/>
      <c r="R20" s="48"/>
      <c r="S20" s="48"/>
      <c r="T20" s="48"/>
      <c r="U20" s="48"/>
      <c r="V20" s="48"/>
      <c r="W20" s="48"/>
      <c r="X20" s="48"/>
      <c r="Y20" s="48"/>
      <c r="Z20" s="54">
        <v>8</v>
      </c>
      <c r="AA20" s="809"/>
      <c r="AB20" s="810"/>
      <c r="AC20" s="810"/>
      <c r="AD20" s="810"/>
      <c r="AE20" s="810"/>
      <c r="AF20" s="810"/>
      <c r="AG20" s="810"/>
      <c r="AH20" s="810"/>
      <c r="AI20" s="810"/>
      <c r="AJ20" s="810"/>
      <c r="AK20" s="810"/>
    </row>
    <row r="21" spans="1:40" x14ac:dyDescent="0.25">
      <c r="A21" s="55" t="s">
        <v>40</v>
      </c>
      <c r="B21" s="57"/>
      <c r="C21" s="57"/>
      <c r="D21" s="57"/>
      <c r="E21" s="57"/>
      <c r="F21" s="57"/>
      <c r="G21" s="57"/>
      <c r="H21" s="57"/>
      <c r="I21" s="57"/>
      <c r="J21" s="57"/>
      <c r="K21" s="57"/>
      <c r="L21" s="57"/>
      <c r="M21" s="58">
        <f>SUM(M15:M20)</f>
        <v>0</v>
      </c>
      <c r="N21" s="55" t="s">
        <v>387</v>
      </c>
      <c r="O21" s="57"/>
      <c r="P21" s="57"/>
      <c r="Q21" s="57"/>
      <c r="R21" s="57"/>
      <c r="S21" s="57"/>
      <c r="T21" s="57"/>
      <c r="U21" s="57"/>
      <c r="V21" s="57"/>
      <c r="W21" s="57"/>
      <c r="X21" s="57"/>
      <c r="Y21" s="57"/>
      <c r="Z21" s="58">
        <f>SUM(Z15:Z20)</f>
        <v>8</v>
      </c>
      <c r="AA21" s="184"/>
      <c r="AB21" s="184"/>
      <c r="AC21" s="184"/>
      <c r="AD21" s="184"/>
      <c r="AE21" s="184"/>
      <c r="AF21" s="184"/>
      <c r="AG21" s="184"/>
      <c r="AH21" s="184"/>
      <c r="AI21" s="184"/>
      <c r="AJ21" s="184"/>
      <c r="AK21" s="184"/>
    </row>
    <row r="22" spans="1:40"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44236</v>
      </c>
      <c r="X22" s="839"/>
      <c r="Y22" s="839"/>
      <c r="Z22" s="840"/>
      <c r="AA22" s="184" t="s">
        <v>478</v>
      </c>
      <c r="AB22" s="184"/>
      <c r="AC22" s="184"/>
      <c r="AD22" s="184"/>
      <c r="AE22" s="184"/>
      <c r="AF22" s="184"/>
      <c r="AG22" s="184"/>
      <c r="AH22" s="184"/>
      <c r="AI22" s="184"/>
      <c r="AJ22" s="184"/>
      <c r="AK22" t="s">
        <v>479</v>
      </c>
      <c r="AN22" t="s">
        <v>480</v>
      </c>
    </row>
    <row r="23" spans="1:40" ht="15.75" thickTop="1" x14ac:dyDescent="0.25">
      <c r="A23" s="49" t="s">
        <v>54</v>
      </c>
      <c r="B23" s="48"/>
      <c r="C23" s="48"/>
      <c r="D23" s="48"/>
      <c r="E23" s="48"/>
      <c r="F23" s="48"/>
      <c r="G23" s="48"/>
      <c r="H23" s="48"/>
      <c r="I23" s="48"/>
      <c r="J23" s="48"/>
      <c r="K23" s="50"/>
      <c r="L23" s="50"/>
      <c r="M23" s="51" t="str">
        <f>"("&amp;LEFT(AA22,1)&amp;")"</f>
        <v>(T)</v>
      </c>
      <c r="N23" s="52" t="str">
        <f>'1'!N7</f>
        <v>Afternoon Workout</v>
      </c>
      <c r="O23" s="48"/>
      <c r="P23" s="48"/>
      <c r="Q23" s="48"/>
      <c r="R23" s="48"/>
      <c r="S23" s="48"/>
      <c r="T23" s="48"/>
      <c r="U23" s="48"/>
      <c r="V23" s="53"/>
      <c r="W23" s="48"/>
      <c r="X23" s="48"/>
      <c r="Y23" s="48"/>
      <c r="Z23" s="54"/>
      <c r="AA23" s="809" t="s">
        <v>485</v>
      </c>
      <c r="AB23" s="810"/>
      <c r="AC23" s="810"/>
      <c r="AD23" s="810"/>
      <c r="AE23" s="810"/>
      <c r="AF23" s="810"/>
      <c r="AG23" s="810"/>
      <c r="AH23" s="810"/>
      <c r="AI23" s="810"/>
      <c r="AJ23" s="810"/>
      <c r="AK23" s="810"/>
    </row>
    <row r="24" spans="1:40" x14ac:dyDescent="0.25">
      <c r="A24" s="55" t="s">
        <v>58</v>
      </c>
      <c r="B24" s="48"/>
      <c r="C24" s="48"/>
      <c r="D24" s="48"/>
      <c r="E24" s="48"/>
      <c r="F24" s="48"/>
      <c r="G24" s="48"/>
      <c r="H24" s="48"/>
      <c r="I24" s="48"/>
      <c r="J24" s="48"/>
      <c r="K24" s="50"/>
      <c r="L24" s="50"/>
      <c r="M24" s="56"/>
      <c r="N24" s="55" t="s">
        <v>486</v>
      </c>
      <c r="O24" s="48"/>
      <c r="P24" s="48"/>
      <c r="Q24" s="48"/>
      <c r="R24" s="48"/>
      <c r="S24" s="48"/>
      <c r="T24" s="48"/>
      <c r="U24" s="48"/>
      <c r="V24" s="48"/>
      <c r="W24" s="48"/>
      <c r="X24" s="48"/>
      <c r="Y24" s="48"/>
      <c r="Z24" s="54"/>
      <c r="AA24" s="809"/>
      <c r="AB24" s="810"/>
      <c r="AC24" s="810"/>
      <c r="AD24" s="810"/>
      <c r="AE24" s="810"/>
      <c r="AF24" s="810"/>
      <c r="AG24" s="810"/>
      <c r="AH24" s="810"/>
      <c r="AI24" s="810"/>
      <c r="AJ24" s="810"/>
      <c r="AK24" s="810"/>
    </row>
    <row r="25" spans="1:40" x14ac:dyDescent="0.25">
      <c r="A25" s="55" t="s">
        <v>42</v>
      </c>
      <c r="B25" s="48"/>
      <c r="C25" s="48"/>
      <c r="D25" s="48"/>
      <c r="E25" s="48"/>
      <c r="F25" s="48"/>
      <c r="G25" s="48"/>
      <c r="H25" s="48"/>
      <c r="I25" s="48"/>
      <c r="J25" s="48"/>
      <c r="K25" s="50"/>
      <c r="L25" s="50"/>
      <c r="M25" s="56"/>
      <c r="N25" s="55" t="s">
        <v>487</v>
      </c>
      <c r="O25" s="48"/>
      <c r="P25" s="48"/>
      <c r="Q25" s="48"/>
      <c r="R25" s="48"/>
      <c r="S25" s="48"/>
      <c r="T25" s="48"/>
      <c r="U25" s="48"/>
      <c r="V25" s="48"/>
      <c r="W25" s="48"/>
      <c r="X25" s="48"/>
      <c r="Y25" s="48"/>
      <c r="Z25" s="54">
        <v>1.33</v>
      </c>
      <c r="AA25" s="809"/>
      <c r="AB25" s="810"/>
      <c r="AC25" s="810"/>
      <c r="AD25" s="810"/>
      <c r="AE25" s="810"/>
      <c r="AF25" s="810"/>
      <c r="AG25" s="810"/>
      <c r="AH25" s="810"/>
      <c r="AI25" s="810"/>
      <c r="AJ25" s="810"/>
      <c r="AK25" s="810"/>
    </row>
    <row r="26" spans="1:40" x14ac:dyDescent="0.25">
      <c r="A26" s="55" t="s">
        <v>32</v>
      </c>
      <c r="B26" s="48"/>
      <c r="C26" s="48"/>
      <c r="D26" s="48"/>
      <c r="E26" s="48"/>
      <c r="F26" s="48"/>
      <c r="G26" s="48"/>
      <c r="H26" s="48"/>
      <c r="I26" s="48"/>
      <c r="J26" s="48"/>
      <c r="K26" s="50"/>
      <c r="L26" s="50"/>
      <c r="M26" s="56"/>
      <c r="N26" s="55" t="s">
        <v>488</v>
      </c>
      <c r="O26" s="48"/>
      <c r="P26" s="48"/>
      <c r="Q26" s="48"/>
      <c r="R26" s="48"/>
      <c r="S26" s="48"/>
      <c r="T26" s="48"/>
      <c r="U26" s="48"/>
      <c r="V26" s="48"/>
      <c r="W26" s="48"/>
      <c r="X26" s="48"/>
      <c r="Y26" s="48"/>
      <c r="Z26" s="54">
        <v>3.34</v>
      </c>
      <c r="AA26" s="809"/>
      <c r="AB26" s="810"/>
      <c r="AC26" s="810"/>
      <c r="AD26" s="810"/>
      <c r="AE26" s="810"/>
      <c r="AF26" s="810"/>
      <c r="AG26" s="810"/>
      <c r="AH26" s="810"/>
      <c r="AI26" s="810"/>
      <c r="AJ26" s="810"/>
      <c r="AK26" s="810"/>
    </row>
    <row r="27" spans="1:40" x14ac:dyDescent="0.25">
      <c r="A27" s="55" t="s">
        <v>31</v>
      </c>
      <c r="B27" s="48"/>
      <c r="C27" s="48"/>
      <c r="D27" s="48"/>
      <c r="E27" s="48"/>
      <c r="F27" s="48"/>
      <c r="G27" s="48"/>
      <c r="H27" s="48"/>
      <c r="I27" s="48"/>
      <c r="J27" s="48"/>
      <c r="K27" s="50"/>
      <c r="L27" s="50"/>
      <c r="M27" s="56"/>
      <c r="N27" s="55" t="s">
        <v>489</v>
      </c>
      <c r="O27" s="48"/>
      <c r="P27" s="48"/>
      <c r="Q27" s="48"/>
      <c r="R27" s="48"/>
      <c r="S27" s="48"/>
      <c r="T27" s="48"/>
      <c r="U27" s="48"/>
      <c r="V27" s="48"/>
      <c r="W27" s="48"/>
      <c r="X27" s="48"/>
      <c r="Y27" s="48"/>
      <c r="Z27" s="54">
        <v>1.33</v>
      </c>
      <c r="AA27" s="809"/>
      <c r="AB27" s="810"/>
      <c r="AC27" s="810"/>
      <c r="AD27" s="810"/>
      <c r="AE27" s="810"/>
      <c r="AF27" s="810"/>
      <c r="AG27" s="810"/>
      <c r="AH27" s="810"/>
      <c r="AI27" s="810"/>
      <c r="AJ27" s="810"/>
      <c r="AK27" s="810"/>
    </row>
    <row r="28" spans="1:40" x14ac:dyDescent="0.25">
      <c r="A28" s="55" t="s">
        <v>24</v>
      </c>
      <c r="B28" s="48"/>
      <c r="C28" s="48"/>
      <c r="D28" s="48"/>
      <c r="E28" s="48"/>
      <c r="F28" s="48"/>
      <c r="G28" s="48"/>
      <c r="H28" s="48"/>
      <c r="I28" s="48"/>
      <c r="J28" s="48"/>
      <c r="K28" s="50"/>
      <c r="L28" s="50"/>
      <c r="M28" s="56"/>
      <c r="N28" s="55" t="s">
        <v>407</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40"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6</v>
      </c>
      <c r="AA29" s="184"/>
      <c r="AB29" s="184"/>
      <c r="AC29" s="184"/>
      <c r="AD29" s="184"/>
      <c r="AE29" s="184"/>
      <c r="AF29" s="184"/>
      <c r="AG29" s="184"/>
      <c r="AH29" s="184"/>
      <c r="AI29" s="184"/>
      <c r="AJ29" s="184"/>
      <c r="AK29" s="184"/>
    </row>
    <row r="30" spans="1:40"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44237</v>
      </c>
      <c r="X30" s="839"/>
      <c r="Y30" s="839"/>
      <c r="Z30" s="840"/>
      <c r="AA30" s="184" t="s">
        <v>457</v>
      </c>
      <c r="AB30" s="184"/>
      <c r="AC30" s="184"/>
      <c r="AD30" s="184"/>
      <c r="AE30" s="184"/>
      <c r="AF30" s="184"/>
      <c r="AG30" s="184"/>
      <c r="AH30" s="184"/>
      <c r="AI30" s="184"/>
      <c r="AJ30" s="184"/>
      <c r="AK30" s="184" t="s">
        <v>495</v>
      </c>
      <c r="AN30" t="s">
        <v>496</v>
      </c>
    </row>
    <row r="31" spans="1:40" ht="15.75" thickTop="1" x14ac:dyDescent="0.25">
      <c r="A31" s="49" t="s">
        <v>54</v>
      </c>
      <c r="B31" s="48"/>
      <c r="C31" s="48"/>
      <c r="D31" s="48"/>
      <c r="E31" s="48"/>
      <c r="F31" s="48"/>
      <c r="G31" s="48"/>
      <c r="H31" s="48"/>
      <c r="I31" s="48"/>
      <c r="J31" s="48"/>
      <c r="K31" s="50"/>
      <c r="L31" s="50"/>
      <c r="M31" s="51" t="str">
        <f>"("&amp;LEFT(AA30,1)&amp;")"</f>
        <v>(I)</v>
      </c>
      <c r="N31" s="52" t="str">
        <f>'1'!N7</f>
        <v>Afternoon Workout</v>
      </c>
      <c r="O31" s="48"/>
      <c r="P31" s="48"/>
      <c r="Q31" s="48"/>
      <c r="R31" s="48"/>
      <c r="S31" s="48"/>
      <c r="T31" s="48"/>
      <c r="U31" s="48"/>
      <c r="V31" s="53"/>
      <c r="W31" s="48"/>
      <c r="X31" s="48"/>
      <c r="Y31" s="48"/>
      <c r="Z31" s="54"/>
      <c r="AA31" s="809" t="s">
        <v>503</v>
      </c>
      <c r="AB31" s="810"/>
      <c r="AC31" s="810"/>
      <c r="AD31" s="810"/>
      <c r="AE31" s="810"/>
      <c r="AF31" s="810"/>
      <c r="AG31" s="810"/>
      <c r="AH31" s="810"/>
      <c r="AI31" s="810"/>
      <c r="AJ31" s="810"/>
      <c r="AK31" s="810"/>
    </row>
    <row r="32" spans="1:40" x14ac:dyDescent="0.25">
      <c r="A32" s="55" t="s">
        <v>58</v>
      </c>
      <c r="B32" s="48"/>
      <c r="C32" s="48"/>
      <c r="D32" s="48"/>
      <c r="E32" s="48"/>
      <c r="F32" s="48"/>
      <c r="G32" s="48"/>
      <c r="H32" s="48"/>
      <c r="I32" s="48"/>
      <c r="J32" s="48"/>
      <c r="K32" s="50"/>
      <c r="L32" s="50"/>
      <c r="M32" s="56"/>
      <c r="N32" s="55" t="s">
        <v>497</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41" x14ac:dyDescent="0.25">
      <c r="A33" s="55" t="s">
        <v>42</v>
      </c>
      <c r="B33" s="48"/>
      <c r="C33" s="48"/>
      <c r="D33" s="48"/>
      <c r="E33" s="48"/>
      <c r="F33" s="48"/>
      <c r="G33" s="48"/>
      <c r="H33" s="48"/>
      <c r="I33" s="48"/>
      <c r="J33" s="48"/>
      <c r="K33" s="50"/>
      <c r="L33" s="50"/>
      <c r="M33" s="56"/>
      <c r="N33" s="55" t="s">
        <v>498</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41" x14ac:dyDescent="0.25">
      <c r="A34" s="55" t="s">
        <v>32</v>
      </c>
      <c r="B34" s="48"/>
      <c r="C34" s="48"/>
      <c r="D34" s="48"/>
      <c r="E34" s="48"/>
      <c r="F34" s="48"/>
      <c r="G34" s="48"/>
      <c r="H34" s="48"/>
      <c r="I34" s="48"/>
      <c r="J34" s="48"/>
      <c r="K34" s="50"/>
      <c r="L34" s="50"/>
      <c r="M34" s="56"/>
      <c r="N34" s="55" t="s">
        <v>499</v>
      </c>
      <c r="O34" s="48"/>
      <c r="P34" s="48"/>
      <c r="Q34" s="48"/>
      <c r="R34" s="48"/>
      <c r="S34" s="48"/>
      <c r="T34" s="48"/>
      <c r="U34" s="48"/>
      <c r="V34" s="48"/>
      <c r="W34" s="48"/>
      <c r="X34" s="48"/>
      <c r="Y34" s="48"/>
      <c r="Z34" s="54">
        <v>1.5</v>
      </c>
      <c r="AA34" s="809"/>
      <c r="AB34" s="810"/>
      <c r="AC34" s="810"/>
      <c r="AD34" s="810"/>
      <c r="AE34" s="810"/>
      <c r="AF34" s="810"/>
      <c r="AG34" s="810"/>
      <c r="AH34" s="810"/>
      <c r="AI34" s="810"/>
      <c r="AJ34" s="810"/>
      <c r="AK34" s="810"/>
    </row>
    <row r="35" spans="1:41" x14ac:dyDescent="0.25">
      <c r="A35" s="55" t="s">
        <v>31</v>
      </c>
      <c r="B35" s="48"/>
      <c r="C35" s="48"/>
      <c r="D35" s="48"/>
      <c r="E35" s="48"/>
      <c r="F35" s="48"/>
      <c r="G35" s="48"/>
      <c r="H35" s="48"/>
      <c r="I35" s="48"/>
      <c r="J35" s="48"/>
      <c r="K35" s="50"/>
      <c r="L35" s="50"/>
      <c r="M35" s="56"/>
      <c r="N35" s="55" t="s">
        <v>500</v>
      </c>
      <c r="O35" s="48"/>
      <c r="P35" s="48"/>
      <c r="Q35" s="48"/>
      <c r="R35" s="48"/>
      <c r="S35" s="48"/>
      <c r="T35" s="48"/>
      <c r="U35" s="48"/>
      <c r="V35" s="48"/>
      <c r="W35" s="48"/>
      <c r="X35" s="48"/>
      <c r="Y35" s="48"/>
      <c r="Z35" s="54">
        <v>2.5</v>
      </c>
      <c r="AA35" s="809"/>
      <c r="AB35" s="810"/>
      <c r="AC35" s="810"/>
      <c r="AD35" s="810"/>
      <c r="AE35" s="810"/>
      <c r="AF35" s="810"/>
      <c r="AG35" s="810"/>
      <c r="AH35" s="810"/>
      <c r="AI35" s="810"/>
      <c r="AJ35" s="810"/>
      <c r="AK35" s="810"/>
    </row>
    <row r="36" spans="1:41" x14ac:dyDescent="0.25">
      <c r="A36" s="55" t="s">
        <v>24</v>
      </c>
      <c r="B36" s="48"/>
      <c r="C36" s="48"/>
      <c r="D36" s="48"/>
      <c r="E36" s="48"/>
      <c r="F36" s="48"/>
      <c r="G36" s="48"/>
      <c r="H36" s="48"/>
      <c r="I36" s="48"/>
      <c r="J36" s="48"/>
      <c r="K36" s="50"/>
      <c r="L36" s="50"/>
      <c r="M36" s="56"/>
      <c r="N36" s="55" t="s">
        <v>502</v>
      </c>
      <c r="O36" s="48"/>
      <c r="P36" s="48"/>
      <c r="Q36" s="48"/>
      <c r="R36" s="48"/>
      <c r="S36" s="48"/>
      <c r="T36" s="48"/>
      <c r="U36" s="48"/>
      <c r="V36" s="48"/>
      <c r="W36" s="48"/>
      <c r="X36" s="48"/>
      <c r="Y36" s="48"/>
      <c r="Z36" s="54">
        <v>0.4</v>
      </c>
      <c r="AA36" s="809"/>
      <c r="AB36" s="810"/>
      <c r="AC36" s="810"/>
      <c r="AD36" s="810"/>
      <c r="AE36" s="810"/>
      <c r="AF36" s="810"/>
      <c r="AG36" s="810"/>
      <c r="AH36" s="810"/>
      <c r="AI36" s="810"/>
      <c r="AJ36" s="810"/>
      <c r="AK36" s="810"/>
    </row>
    <row r="37" spans="1:41" x14ac:dyDescent="0.25">
      <c r="A37" s="69" t="s">
        <v>40</v>
      </c>
      <c r="B37" s="57"/>
      <c r="C37" s="57"/>
      <c r="D37" s="57"/>
      <c r="E37" s="57"/>
      <c r="F37" s="57"/>
      <c r="G37" s="57"/>
      <c r="H37" s="57"/>
      <c r="I37" s="57"/>
      <c r="J37" s="57"/>
      <c r="K37" s="50"/>
      <c r="L37" s="50"/>
      <c r="M37" s="58">
        <f>SUM(M31:M36)</f>
        <v>0</v>
      </c>
      <c r="N37" s="55" t="s">
        <v>501</v>
      </c>
      <c r="O37" s="57"/>
      <c r="P37" s="57"/>
      <c r="Q37" s="57"/>
      <c r="R37" s="57"/>
      <c r="S37" s="57"/>
      <c r="T37" s="57"/>
      <c r="U37" s="57"/>
      <c r="V37" s="57"/>
      <c r="W37" s="57"/>
      <c r="X37" s="57"/>
      <c r="Y37" s="57"/>
      <c r="Z37" s="58">
        <f>SUM(Z31:Z36)</f>
        <v>4.4000000000000004</v>
      </c>
      <c r="AA37" s="184"/>
      <c r="AB37" s="184"/>
      <c r="AC37" s="184"/>
      <c r="AD37" s="184"/>
      <c r="AE37" s="184"/>
      <c r="AF37" s="184"/>
      <c r="AG37" s="184"/>
      <c r="AH37" s="184"/>
      <c r="AI37" s="184"/>
      <c r="AJ37" s="184"/>
      <c r="AK37" s="184"/>
    </row>
    <row r="38" spans="1:41"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44238</v>
      </c>
      <c r="X38" s="839"/>
      <c r="Y38" s="839"/>
      <c r="Z38" s="840"/>
      <c r="AA38" s="184" t="s">
        <v>231</v>
      </c>
      <c r="AB38" s="184"/>
      <c r="AC38" s="184"/>
      <c r="AD38" s="184"/>
      <c r="AE38" s="184"/>
      <c r="AF38" s="184"/>
      <c r="AG38" s="184"/>
      <c r="AH38" s="184"/>
      <c r="AI38" s="184"/>
      <c r="AJ38" s="184"/>
      <c r="AK38" s="184" t="s">
        <v>505</v>
      </c>
      <c r="AN38" t="s">
        <v>480</v>
      </c>
    </row>
    <row r="39" spans="1:41"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507</v>
      </c>
      <c r="AB39" s="810"/>
      <c r="AC39" s="810"/>
      <c r="AD39" s="810"/>
      <c r="AE39" s="810"/>
      <c r="AF39" s="810"/>
      <c r="AG39" s="810"/>
      <c r="AH39" s="810"/>
      <c r="AI39" s="810"/>
      <c r="AJ39" s="810"/>
      <c r="AK39" s="810"/>
    </row>
    <row r="40" spans="1:41" x14ac:dyDescent="0.25">
      <c r="A40" s="55" t="s">
        <v>57</v>
      </c>
      <c r="B40" s="48"/>
      <c r="C40" s="48"/>
      <c r="D40" s="48"/>
      <c r="E40" s="48"/>
      <c r="F40" s="48"/>
      <c r="G40" s="48"/>
      <c r="H40" s="48"/>
      <c r="I40" s="48"/>
      <c r="J40" s="48"/>
      <c r="K40" s="50"/>
      <c r="L40" s="50"/>
      <c r="M40" s="56"/>
      <c r="N40" s="55" t="s">
        <v>506</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41" x14ac:dyDescent="0.25">
      <c r="A41" s="55" t="s">
        <v>41</v>
      </c>
      <c r="B41" s="48"/>
      <c r="C41" s="48"/>
      <c r="D41" s="48"/>
      <c r="E41" s="48"/>
      <c r="F41" s="48"/>
      <c r="G41" s="48"/>
      <c r="H41" s="48"/>
      <c r="I41" s="48"/>
      <c r="J41" s="48"/>
      <c r="K41" s="50"/>
      <c r="L41" s="50"/>
      <c r="M41" s="56"/>
      <c r="N41" s="55" t="s">
        <v>494</v>
      </c>
      <c r="O41" s="48"/>
      <c r="P41" s="48"/>
      <c r="Q41" s="48"/>
      <c r="R41" s="48"/>
      <c r="S41" s="48"/>
      <c r="T41" s="48"/>
      <c r="U41" s="48"/>
      <c r="V41" s="48"/>
      <c r="W41" s="48"/>
      <c r="X41" s="48"/>
      <c r="Y41" s="48"/>
      <c r="Z41" s="54">
        <v>5.3</v>
      </c>
      <c r="AA41" s="809"/>
      <c r="AB41" s="810"/>
      <c r="AC41" s="810"/>
      <c r="AD41" s="810"/>
      <c r="AE41" s="810"/>
      <c r="AF41" s="810"/>
      <c r="AG41" s="810"/>
      <c r="AH41" s="810"/>
      <c r="AI41" s="810"/>
      <c r="AJ41" s="810"/>
      <c r="AK41" s="810"/>
    </row>
    <row r="42" spans="1:41" x14ac:dyDescent="0.25">
      <c r="A42" s="55" t="s">
        <v>32</v>
      </c>
      <c r="B42" s="48"/>
      <c r="C42" s="48"/>
      <c r="D42" s="48"/>
      <c r="E42" s="48"/>
      <c r="F42" s="48"/>
      <c r="G42" s="48"/>
      <c r="H42" s="48"/>
      <c r="I42" s="48"/>
      <c r="J42" s="48"/>
      <c r="K42" s="50"/>
      <c r="L42" s="50"/>
      <c r="M42" s="56"/>
      <c r="N42" s="55" t="s">
        <v>241</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41"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41"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41"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5.3</v>
      </c>
      <c r="AA45" s="184"/>
      <c r="AB45" s="184"/>
      <c r="AC45" s="184"/>
      <c r="AD45" s="184"/>
      <c r="AE45" s="184"/>
      <c r="AF45" s="184"/>
      <c r="AG45" s="184"/>
      <c r="AH45" s="184"/>
      <c r="AI45" s="184"/>
      <c r="AJ45" s="184"/>
      <c r="AK45" s="184"/>
    </row>
    <row r="46" spans="1:41"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44239</v>
      </c>
      <c r="X46" s="839"/>
      <c r="Y46" s="839"/>
      <c r="Z46" s="840"/>
      <c r="AA46" s="184" t="s">
        <v>231</v>
      </c>
      <c r="AB46" s="184"/>
      <c r="AC46" s="184"/>
      <c r="AD46" s="184"/>
      <c r="AE46" s="184"/>
      <c r="AF46" s="184"/>
      <c r="AG46" s="184"/>
      <c r="AH46" s="184"/>
      <c r="AI46" s="184"/>
      <c r="AJ46" s="184"/>
      <c r="AK46" s="184" t="s">
        <v>521</v>
      </c>
      <c r="AO46" t="s">
        <v>522</v>
      </c>
    </row>
    <row r="47" spans="1:41"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523</v>
      </c>
      <c r="AB47" s="810"/>
      <c r="AC47" s="810"/>
      <c r="AD47" s="810"/>
      <c r="AE47" s="810"/>
      <c r="AF47" s="810"/>
      <c r="AG47" s="810"/>
      <c r="AH47" s="810"/>
      <c r="AI47" s="810"/>
      <c r="AJ47" s="810"/>
      <c r="AK47" s="810"/>
    </row>
    <row r="48" spans="1:41" x14ac:dyDescent="0.25">
      <c r="A48" s="55" t="s">
        <v>58</v>
      </c>
      <c r="B48" s="24"/>
      <c r="C48" s="24"/>
      <c r="D48" s="24"/>
      <c r="E48" s="24"/>
      <c r="F48" s="24"/>
      <c r="G48" s="24"/>
      <c r="H48" s="24"/>
      <c r="I48" s="24"/>
      <c r="J48" s="24"/>
      <c r="M48" s="28"/>
      <c r="N48" s="55" t="s">
        <v>240</v>
      </c>
      <c r="O48" s="48"/>
      <c r="P48" s="48"/>
      <c r="Q48" s="48"/>
      <c r="R48" s="48"/>
      <c r="S48" s="48"/>
      <c r="T48" s="48"/>
      <c r="U48" s="48"/>
      <c r="V48" s="48"/>
      <c r="W48" s="48"/>
      <c r="X48" s="48"/>
      <c r="Y48" s="48"/>
      <c r="Z48" s="54"/>
      <c r="AA48" s="809"/>
      <c r="AB48" s="810"/>
      <c r="AC48" s="810"/>
      <c r="AD48" s="810"/>
      <c r="AE48" s="810"/>
      <c r="AF48" s="810"/>
      <c r="AG48" s="810"/>
      <c r="AH48" s="810"/>
      <c r="AI48" s="810"/>
      <c r="AJ48" s="810"/>
      <c r="AK48" s="810"/>
    </row>
    <row r="49" spans="1:41" x14ac:dyDescent="0.25">
      <c r="A49" s="55" t="s">
        <v>42</v>
      </c>
      <c r="B49" s="24"/>
      <c r="C49" s="24"/>
      <c r="D49" s="24"/>
      <c r="E49" s="24"/>
      <c r="F49" s="24"/>
      <c r="G49" s="24"/>
      <c r="H49" s="24"/>
      <c r="I49" s="24"/>
      <c r="J49" s="24"/>
      <c r="M49" s="28"/>
      <c r="N49" s="55" t="s">
        <v>518</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41" x14ac:dyDescent="0.25">
      <c r="A50" s="55" t="s">
        <v>32</v>
      </c>
      <c r="B50" s="24"/>
      <c r="C50" s="24"/>
      <c r="D50" s="24"/>
      <c r="E50" s="24"/>
      <c r="F50" s="24"/>
      <c r="G50" s="24"/>
      <c r="H50" s="24"/>
      <c r="I50" s="24"/>
      <c r="J50" s="24"/>
      <c r="M50" s="28"/>
      <c r="N50" s="55" t="s">
        <v>519</v>
      </c>
      <c r="O50" s="24"/>
      <c r="P50" s="24"/>
      <c r="Q50" s="24"/>
      <c r="R50" s="24"/>
      <c r="S50" s="24"/>
      <c r="T50" s="24"/>
      <c r="U50" s="24"/>
      <c r="V50" s="24"/>
      <c r="W50" s="24"/>
      <c r="Z50" s="27"/>
      <c r="AA50" s="809"/>
      <c r="AB50" s="810"/>
      <c r="AC50" s="810"/>
      <c r="AD50" s="810"/>
      <c r="AE50" s="810"/>
      <c r="AF50" s="810"/>
      <c r="AG50" s="810"/>
      <c r="AH50" s="810"/>
      <c r="AI50" s="810"/>
      <c r="AJ50" s="810"/>
      <c r="AK50" s="810"/>
    </row>
    <row r="51" spans="1:41" x14ac:dyDescent="0.25">
      <c r="A51" s="55" t="s">
        <v>31</v>
      </c>
      <c r="B51" s="24"/>
      <c r="C51" s="24"/>
      <c r="D51" s="24"/>
      <c r="E51" s="24"/>
      <c r="F51" s="24"/>
      <c r="G51" s="24"/>
      <c r="H51" s="24"/>
      <c r="I51" s="24"/>
      <c r="J51" s="24"/>
      <c r="M51" s="28"/>
      <c r="N51" s="55" t="s">
        <v>520</v>
      </c>
      <c r="O51" s="24"/>
      <c r="P51" s="24"/>
      <c r="Q51" s="24"/>
      <c r="R51" s="24"/>
      <c r="S51" s="24"/>
      <c r="T51" s="24"/>
      <c r="U51" s="24"/>
      <c r="V51" s="24"/>
      <c r="W51" s="24"/>
      <c r="Z51" s="27"/>
      <c r="AA51" s="809"/>
      <c r="AB51" s="810"/>
      <c r="AC51" s="810"/>
      <c r="AD51" s="810"/>
      <c r="AE51" s="810"/>
      <c r="AF51" s="810"/>
      <c r="AG51" s="810"/>
      <c r="AH51" s="810"/>
      <c r="AI51" s="810"/>
      <c r="AJ51" s="810"/>
      <c r="AK51" s="810"/>
    </row>
    <row r="52" spans="1:41" x14ac:dyDescent="0.25">
      <c r="A52" s="55" t="s">
        <v>24</v>
      </c>
      <c r="B52" s="24"/>
      <c r="C52" s="24"/>
      <c r="D52" s="24"/>
      <c r="E52" s="24"/>
      <c r="F52" s="24"/>
      <c r="G52" s="24"/>
      <c r="H52" s="24"/>
      <c r="I52" s="24"/>
      <c r="J52" s="24"/>
      <c r="M52" s="28"/>
      <c r="N52" s="55" t="s">
        <v>528</v>
      </c>
      <c r="O52" s="24"/>
      <c r="P52" s="24"/>
      <c r="Q52" s="24"/>
      <c r="R52" s="24"/>
      <c r="S52" s="24"/>
      <c r="T52" s="24"/>
      <c r="U52" s="24"/>
      <c r="V52" s="24"/>
      <c r="W52" s="24"/>
      <c r="Z52" s="31">
        <v>1.4</v>
      </c>
      <c r="AA52" s="809"/>
      <c r="AB52" s="810"/>
      <c r="AC52" s="810"/>
      <c r="AD52" s="810"/>
      <c r="AE52" s="810"/>
      <c r="AF52" s="810"/>
      <c r="AG52" s="810"/>
      <c r="AH52" s="810"/>
      <c r="AI52" s="810"/>
      <c r="AJ52" s="810"/>
      <c r="AK52" s="810"/>
    </row>
    <row r="53" spans="1:41"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1.4</v>
      </c>
      <c r="AA53" s="184"/>
      <c r="AB53" s="184"/>
      <c r="AC53" s="184"/>
      <c r="AD53" s="184"/>
      <c r="AE53" s="184"/>
      <c r="AF53" s="184"/>
      <c r="AG53" s="184"/>
      <c r="AH53" s="184"/>
      <c r="AI53" s="184"/>
      <c r="AJ53" s="184"/>
      <c r="AK53" s="184"/>
    </row>
    <row r="54" spans="1:41"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44240</v>
      </c>
      <c r="X54" s="839"/>
      <c r="Y54" s="839"/>
      <c r="Z54" s="840"/>
      <c r="AA54" s="184" t="s">
        <v>231</v>
      </c>
      <c r="AB54" s="184"/>
      <c r="AC54" s="184"/>
      <c r="AD54" s="184"/>
      <c r="AE54" s="184"/>
      <c r="AF54" s="184"/>
      <c r="AG54" s="184"/>
      <c r="AH54" s="184"/>
      <c r="AI54" s="184"/>
      <c r="AJ54" s="184"/>
      <c r="AK54" s="184" t="s">
        <v>525</v>
      </c>
      <c r="AO54" t="s">
        <v>524</v>
      </c>
    </row>
    <row r="55" spans="1:41"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527</v>
      </c>
      <c r="AB55" s="810"/>
      <c r="AC55" s="810"/>
      <c r="AD55" s="810"/>
      <c r="AE55" s="810"/>
      <c r="AF55" s="810"/>
      <c r="AG55" s="810"/>
      <c r="AH55" s="810"/>
      <c r="AI55" s="810"/>
      <c r="AJ55" s="810"/>
      <c r="AK55" s="810"/>
    </row>
    <row r="56" spans="1:41" x14ac:dyDescent="0.25">
      <c r="A56" s="55" t="s">
        <v>240</v>
      </c>
      <c r="B56" s="24"/>
      <c r="C56" s="24"/>
      <c r="D56" s="24"/>
      <c r="E56" s="24"/>
      <c r="F56" s="24"/>
      <c r="G56" s="24"/>
      <c r="H56" s="24"/>
      <c r="I56" s="24"/>
      <c r="J56" s="24"/>
      <c r="M56" s="28"/>
      <c r="N56" s="55" t="s">
        <v>58</v>
      </c>
      <c r="O56" s="24"/>
      <c r="P56" s="24"/>
      <c r="Q56" s="24"/>
      <c r="R56" s="24"/>
      <c r="S56" s="24"/>
      <c r="T56" s="24"/>
      <c r="U56" s="24"/>
      <c r="V56" s="24"/>
      <c r="W56" s="24"/>
      <c r="Z56" s="27"/>
      <c r="AA56" s="809"/>
      <c r="AB56" s="810"/>
      <c r="AC56" s="810"/>
      <c r="AD56" s="810"/>
      <c r="AE56" s="810"/>
      <c r="AF56" s="810"/>
      <c r="AG56" s="810"/>
      <c r="AH56" s="810"/>
      <c r="AI56" s="810"/>
      <c r="AJ56" s="810"/>
      <c r="AK56" s="810"/>
    </row>
    <row r="57" spans="1:41" x14ac:dyDescent="0.25">
      <c r="A57" s="55" t="s">
        <v>394</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41" x14ac:dyDescent="0.25">
      <c r="A58" s="55" t="s">
        <v>526</v>
      </c>
      <c r="B58" s="24"/>
      <c r="C58" s="24"/>
      <c r="D58" s="24"/>
      <c r="E58" s="24"/>
      <c r="F58" s="24"/>
      <c r="G58" s="24"/>
      <c r="H58" s="24"/>
      <c r="I58" s="24"/>
      <c r="J58" s="24"/>
      <c r="M58" s="28">
        <v>5.4</v>
      </c>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41" x14ac:dyDescent="0.25">
      <c r="A59" s="55" t="s">
        <v>230</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41"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41" x14ac:dyDescent="0.25">
      <c r="A61" s="69" t="s">
        <v>40</v>
      </c>
      <c r="B61" s="29"/>
      <c r="C61" s="29"/>
      <c r="D61" s="29"/>
      <c r="E61" s="29"/>
      <c r="F61" s="29"/>
      <c r="G61" s="29"/>
      <c r="H61" s="29"/>
      <c r="I61" s="29"/>
      <c r="J61" s="29"/>
      <c r="K61" s="34"/>
      <c r="L61" s="34"/>
      <c r="M61" s="30">
        <f>SUM(M55:M60)</f>
        <v>5.4</v>
      </c>
      <c r="N61" s="69" t="s">
        <v>40</v>
      </c>
      <c r="O61" s="29"/>
      <c r="P61" s="29"/>
      <c r="Q61" s="29"/>
      <c r="R61" s="29"/>
      <c r="S61" s="29"/>
      <c r="T61" s="29"/>
      <c r="U61" s="29"/>
      <c r="V61" s="29"/>
      <c r="W61" s="29"/>
      <c r="X61" s="34"/>
      <c r="Y61" s="34"/>
      <c r="Z61" s="30">
        <f>SUM(Z55:Z60)</f>
        <v>0</v>
      </c>
      <c r="AA61" s="184"/>
      <c r="AB61" s="184"/>
      <c r="AC61" s="184"/>
      <c r="AD61" s="184"/>
      <c r="AE61" s="184"/>
      <c r="AF61" s="184"/>
      <c r="AG61" s="184"/>
      <c r="AH61" s="184"/>
      <c r="AI61" s="184"/>
      <c r="AJ61" s="184"/>
      <c r="AK61" s="184"/>
    </row>
  </sheetData>
  <mergeCells count="28">
    <mergeCell ref="W14:Z14"/>
    <mergeCell ref="A22:V22"/>
    <mergeCell ref="W22:Z22"/>
    <mergeCell ref="A30:V30"/>
    <mergeCell ref="W30:Z30"/>
    <mergeCell ref="A5:Z5"/>
    <mergeCell ref="A54:V54"/>
    <mergeCell ref="W54:Z54"/>
    <mergeCell ref="A4:Z4"/>
    <mergeCell ref="A1:Z1"/>
    <mergeCell ref="A2:Z2"/>
    <mergeCell ref="A3:F3"/>
    <mergeCell ref="H3:M3"/>
    <mergeCell ref="N3:Z3"/>
    <mergeCell ref="A6:V6"/>
    <mergeCell ref="W6:Z6"/>
    <mergeCell ref="A38:V38"/>
    <mergeCell ref="W38:Z38"/>
    <mergeCell ref="A46:V46"/>
    <mergeCell ref="W46:Z46"/>
    <mergeCell ref="A14:V14"/>
    <mergeCell ref="AA47:AK52"/>
    <mergeCell ref="AA55:AK60"/>
    <mergeCell ref="AA7:AK12"/>
    <mergeCell ref="AA15:AK20"/>
    <mergeCell ref="AA23:AK28"/>
    <mergeCell ref="AA31:AK36"/>
    <mergeCell ref="AA39:AK44"/>
  </mergeCells>
  <hyperlinks>
    <hyperlink ref="AA1" location="'Reference Page'!A1" display="Home" xr:uid="{00000000-0004-0000-0B00-000000000000}"/>
  </hyperlinks>
  <printOptions horizontalCentered="1" verticalCentered="1"/>
  <pageMargins left="0.3" right="0.3" top="0.5" bottom="0.25" header="0.3" footer="0.3"/>
  <pageSetup scale="8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rgb="FFCC99FF"/>
    <pageSetUpPr fitToPage="1"/>
  </sheetPr>
  <dimension ref="A1:BA69"/>
  <sheetViews>
    <sheetView showGridLines="0" topLeftCell="B1" workbookViewId="0">
      <pane ySplit="5" topLeftCell="A33" activePane="bottomLeft" state="frozen"/>
      <selection activeCell="B1" sqref="B1"/>
      <selection pane="bottomLeft" activeCell="A57" sqref="A57"/>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9.42578125" bestFit="1" customWidth="1"/>
    <col min="15" max="25" width="0.7109375" customWidth="1"/>
    <col min="26" max="26" width="5.140625" style="32" customWidth="1"/>
    <col min="27" max="27" width="16.42578125" bestFit="1" customWidth="1"/>
    <col min="28" max="35" width="0.7109375" customWidth="1"/>
  </cols>
  <sheetData>
    <row r="1" spans="1:53"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53" x14ac:dyDescent="0.25">
      <c r="A2" s="820" t="s">
        <v>15</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53" x14ac:dyDescent="0.25">
      <c r="A3" s="823">
        <f>+'Reference Page'!I10</f>
        <v>44241</v>
      </c>
      <c r="B3" s="824"/>
      <c r="C3" s="824"/>
      <c r="D3" s="824"/>
      <c r="E3" s="824"/>
      <c r="F3" s="824"/>
      <c r="G3" s="22" t="s">
        <v>21</v>
      </c>
      <c r="H3" s="825">
        <f>+A3+6</f>
        <v>44247</v>
      </c>
      <c r="I3" s="825"/>
      <c r="J3" s="825"/>
      <c r="K3" s="825"/>
      <c r="L3" s="825"/>
      <c r="M3" s="826"/>
      <c r="N3" s="827" t="s">
        <v>134</v>
      </c>
      <c r="O3" s="828"/>
      <c r="P3" s="828"/>
      <c r="Q3" s="828"/>
      <c r="R3" s="828"/>
      <c r="S3" s="828"/>
      <c r="T3" s="828"/>
      <c r="U3" s="828"/>
      <c r="V3" s="828"/>
      <c r="W3" s="828"/>
      <c r="X3" s="828"/>
      <c r="Y3" s="828"/>
      <c r="Z3" s="829"/>
    </row>
    <row r="4" spans="1:53" x14ac:dyDescent="0.25">
      <c r="A4" s="830" t="str">
        <f>'Reference Page'!B4</f>
        <v>Indoor Track</v>
      </c>
      <c r="B4" s="831"/>
      <c r="C4" s="831"/>
      <c r="D4" s="831"/>
      <c r="E4" s="831"/>
      <c r="F4" s="831"/>
      <c r="G4" s="831"/>
      <c r="H4" s="831"/>
      <c r="I4" s="831"/>
      <c r="J4" s="831"/>
      <c r="K4" s="831"/>
      <c r="L4" s="831"/>
      <c r="M4" s="831"/>
      <c r="N4" s="831"/>
      <c r="O4" s="831"/>
      <c r="P4" s="831"/>
      <c r="Q4" s="831"/>
      <c r="R4" s="831"/>
      <c r="S4" s="831"/>
      <c r="T4" s="831"/>
      <c r="U4" s="831"/>
      <c r="V4" s="831"/>
      <c r="W4" s="831"/>
      <c r="X4" s="831"/>
      <c r="Y4" s="831"/>
      <c r="Z4" s="832"/>
    </row>
    <row r="5" spans="1:53" x14ac:dyDescent="0.25">
      <c r="A5" s="844" t="str">
        <f>'Reference Page'!F5</f>
        <v>Refining</v>
      </c>
      <c r="B5" s="845"/>
      <c r="C5" s="845"/>
      <c r="D5" s="845"/>
      <c r="E5" s="845"/>
      <c r="F5" s="845"/>
      <c r="G5" s="845"/>
      <c r="H5" s="845"/>
      <c r="I5" s="845"/>
      <c r="J5" s="845"/>
      <c r="K5" s="845"/>
      <c r="L5" s="845"/>
      <c r="M5" s="845"/>
      <c r="N5" s="845"/>
      <c r="O5" s="845"/>
      <c r="P5" s="845"/>
      <c r="Q5" s="845"/>
      <c r="R5" s="845"/>
      <c r="S5" s="845"/>
      <c r="T5" s="845"/>
      <c r="U5" s="845"/>
      <c r="V5" s="845"/>
      <c r="W5" s="845"/>
      <c r="X5" s="845"/>
      <c r="Y5" s="845"/>
      <c r="Z5" s="846"/>
    </row>
    <row r="6" spans="1:53"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44241</v>
      </c>
      <c r="X6" s="833"/>
      <c r="Y6" s="833"/>
      <c r="Z6" s="833"/>
      <c r="AA6" s="184" t="s">
        <v>320</v>
      </c>
      <c r="AB6" s="184"/>
      <c r="AC6" s="184"/>
      <c r="AD6" s="184"/>
      <c r="AE6" s="184"/>
      <c r="AF6" s="184"/>
      <c r="AG6" s="184"/>
      <c r="AH6" s="184"/>
      <c r="AI6" s="184"/>
      <c r="AJ6" s="184" t="s">
        <v>530</v>
      </c>
      <c r="AK6" s="184"/>
      <c r="AN6" t="s">
        <v>531</v>
      </c>
    </row>
    <row r="7" spans="1:53" ht="15.75" thickTop="1" x14ac:dyDescent="0.25">
      <c r="A7" s="49" t="s">
        <v>54</v>
      </c>
      <c r="B7" s="48"/>
      <c r="C7" s="48"/>
      <c r="D7" s="48"/>
      <c r="E7" s="48"/>
      <c r="F7" s="48"/>
      <c r="G7" s="48"/>
      <c r="H7" s="48"/>
      <c r="I7" s="48"/>
      <c r="J7" s="48"/>
      <c r="K7" s="50"/>
      <c r="L7" s="50"/>
      <c r="M7" s="51" t="str">
        <f>"("&amp;LEFT(AA6,1)&amp;")"</f>
        <v>(O)</v>
      </c>
      <c r="N7" s="52" t="str">
        <f>'1'!N7</f>
        <v>Afternoon Workout</v>
      </c>
      <c r="O7" s="48"/>
      <c r="P7" s="48"/>
      <c r="Q7" s="48"/>
      <c r="R7" s="48"/>
      <c r="S7" s="48"/>
      <c r="T7" s="48"/>
      <c r="U7" s="48"/>
      <c r="V7" s="53"/>
      <c r="W7" s="48"/>
      <c r="X7" s="48"/>
      <c r="Y7" s="48"/>
      <c r="Z7" s="54"/>
      <c r="AA7" s="809" t="s">
        <v>532</v>
      </c>
      <c r="AB7" s="810"/>
      <c r="AC7" s="810"/>
      <c r="AD7" s="810"/>
      <c r="AE7" s="810"/>
      <c r="AF7" s="810"/>
      <c r="AG7" s="810"/>
      <c r="AH7" s="810"/>
      <c r="AI7" s="810"/>
      <c r="AJ7" s="810"/>
      <c r="AK7" s="810"/>
    </row>
    <row r="8" spans="1:53" x14ac:dyDescent="0.25">
      <c r="A8" s="55" t="s">
        <v>58</v>
      </c>
      <c r="B8" s="48"/>
      <c r="C8" s="48"/>
      <c r="D8" s="48"/>
      <c r="E8" s="48"/>
      <c r="F8" s="48"/>
      <c r="G8" s="48"/>
      <c r="H8" s="48"/>
      <c r="I8" s="48"/>
      <c r="J8" s="48"/>
      <c r="K8" s="50"/>
      <c r="L8" s="50"/>
      <c r="M8" s="56"/>
      <c r="N8" s="55" t="s">
        <v>58</v>
      </c>
      <c r="O8" s="48"/>
      <c r="P8" s="48"/>
      <c r="Q8" s="48"/>
      <c r="R8" s="48"/>
      <c r="S8" s="48"/>
      <c r="T8" s="48"/>
      <c r="U8" s="48"/>
      <c r="V8" s="48"/>
      <c r="W8" s="48"/>
      <c r="X8" s="48"/>
      <c r="Y8" s="48"/>
      <c r="Z8" s="54"/>
      <c r="AA8" s="809"/>
      <c r="AB8" s="810"/>
      <c r="AC8" s="810"/>
      <c r="AD8" s="810"/>
      <c r="AE8" s="810"/>
      <c r="AF8" s="810"/>
      <c r="AG8" s="810"/>
      <c r="AH8" s="810"/>
      <c r="AI8" s="810"/>
      <c r="AJ8" s="810"/>
      <c r="AK8" s="810"/>
    </row>
    <row r="9" spans="1:53"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53"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53"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53"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c r="AS12" s="24"/>
      <c r="AT12" s="24"/>
      <c r="AU12" s="24"/>
      <c r="AV12" s="24"/>
      <c r="AW12" s="24"/>
      <c r="AX12" s="24"/>
      <c r="AY12" s="24"/>
      <c r="AZ12" s="24"/>
      <c r="BA12" s="24"/>
    </row>
    <row r="13" spans="1:53"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0</v>
      </c>
      <c r="AA13" s="184"/>
      <c r="AB13" s="184"/>
      <c r="AC13" s="184"/>
      <c r="AD13" s="184"/>
      <c r="AE13" s="184"/>
      <c r="AF13" s="184"/>
      <c r="AG13" s="184"/>
      <c r="AH13" s="184"/>
      <c r="AI13" s="184"/>
      <c r="AJ13" s="184"/>
      <c r="AK13" s="184"/>
      <c r="AS13" s="24"/>
      <c r="AT13" s="24"/>
      <c r="AU13" s="24"/>
      <c r="AV13" s="24"/>
      <c r="AW13" s="24"/>
      <c r="AX13" s="24"/>
      <c r="AY13" s="24"/>
      <c r="AZ13" s="24"/>
      <c r="BA13" s="24"/>
    </row>
    <row r="14" spans="1:53"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44242</v>
      </c>
      <c r="X14" s="839"/>
      <c r="Y14" s="839"/>
      <c r="Z14" s="840"/>
      <c r="AA14" s="184" t="s">
        <v>231</v>
      </c>
      <c r="AB14" s="184"/>
      <c r="AC14" s="184"/>
      <c r="AD14" s="184"/>
      <c r="AE14" s="184"/>
      <c r="AF14" s="184"/>
      <c r="AG14" s="184"/>
      <c r="AH14" s="184"/>
      <c r="AI14" s="184"/>
      <c r="AJ14" s="184" t="s">
        <v>533</v>
      </c>
      <c r="AK14" s="184"/>
      <c r="AN14" t="s">
        <v>534</v>
      </c>
      <c r="AS14" s="24"/>
      <c r="AT14" s="24"/>
      <c r="AU14" s="24"/>
      <c r="AV14" s="24"/>
      <c r="AW14" s="24"/>
      <c r="AX14" s="24"/>
      <c r="AY14" s="24"/>
      <c r="AZ14" s="24"/>
      <c r="BA14" s="24"/>
    </row>
    <row r="15" spans="1:53"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553</v>
      </c>
      <c r="AB15" s="810"/>
      <c r="AC15" s="810"/>
      <c r="AD15" s="810"/>
      <c r="AE15" s="810"/>
      <c r="AF15" s="810"/>
      <c r="AG15" s="810"/>
      <c r="AH15" s="810"/>
      <c r="AI15" s="810"/>
      <c r="AJ15" s="810"/>
      <c r="AK15" s="810"/>
      <c r="AS15" s="24"/>
      <c r="AT15" s="24"/>
      <c r="AU15" s="24"/>
      <c r="AV15" s="24"/>
      <c r="AW15" s="24"/>
      <c r="AX15" s="24"/>
      <c r="AY15" s="24"/>
      <c r="AZ15" s="24"/>
      <c r="BA15" s="24"/>
    </row>
    <row r="16" spans="1:53" x14ac:dyDescent="0.25">
      <c r="A16" s="55" t="s">
        <v>58</v>
      </c>
      <c r="B16" s="48"/>
      <c r="C16" s="48"/>
      <c r="D16" s="48"/>
      <c r="E16" s="48"/>
      <c r="F16" s="48"/>
      <c r="G16" s="48"/>
      <c r="H16" s="48"/>
      <c r="I16" s="48"/>
      <c r="J16" s="48"/>
      <c r="K16" s="48"/>
      <c r="L16" s="48"/>
      <c r="M16" s="54"/>
      <c r="N16" s="55" t="s">
        <v>536</v>
      </c>
      <c r="O16" s="48"/>
      <c r="P16" s="48"/>
      <c r="Q16" s="48"/>
      <c r="R16" s="48"/>
      <c r="S16" s="48"/>
      <c r="T16" s="48"/>
      <c r="U16" s="48"/>
      <c r="V16" s="48"/>
      <c r="W16" s="48"/>
      <c r="X16" s="48"/>
      <c r="Y16" s="48"/>
      <c r="Z16" s="54"/>
      <c r="AA16" s="809"/>
      <c r="AB16" s="810"/>
      <c r="AC16" s="810"/>
      <c r="AD16" s="810"/>
      <c r="AE16" s="810"/>
      <c r="AF16" s="810"/>
      <c r="AG16" s="810"/>
      <c r="AH16" s="810"/>
      <c r="AI16" s="810"/>
      <c r="AJ16" s="810"/>
      <c r="AK16" s="810"/>
      <c r="AS16" s="24"/>
      <c r="AT16" s="24"/>
      <c r="AU16" s="24"/>
      <c r="AV16" s="24"/>
      <c r="AW16" s="24"/>
      <c r="AX16" s="24"/>
      <c r="AY16" s="24"/>
      <c r="AZ16" s="24"/>
      <c r="BA16" s="24"/>
    </row>
    <row r="17" spans="1:53" x14ac:dyDescent="0.25">
      <c r="A17" s="55" t="s">
        <v>42</v>
      </c>
      <c r="B17" s="48"/>
      <c r="C17" s="48"/>
      <c r="D17" s="48"/>
      <c r="E17" s="48"/>
      <c r="F17" s="48"/>
      <c r="G17" s="48"/>
      <c r="H17" s="48"/>
      <c r="I17" s="48"/>
      <c r="J17" s="48"/>
      <c r="K17" s="48"/>
      <c r="L17" s="48"/>
      <c r="M17" s="54"/>
      <c r="N17" s="55" t="s">
        <v>535</v>
      </c>
      <c r="O17" s="48"/>
      <c r="P17" s="48"/>
      <c r="Q17" s="48"/>
      <c r="R17" s="48"/>
      <c r="S17" s="48"/>
      <c r="T17" s="48"/>
      <c r="U17" s="48"/>
      <c r="V17" s="48"/>
      <c r="W17" s="48"/>
      <c r="X17" s="48"/>
      <c r="Y17" s="48"/>
      <c r="Z17" s="54"/>
      <c r="AA17" s="809"/>
      <c r="AB17" s="810"/>
      <c r="AC17" s="810"/>
      <c r="AD17" s="810"/>
      <c r="AE17" s="810"/>
      <c r="AF17" s="810"/>
      <c r="AG17" s="810"/>
      <c r="AH17" s="810"/>
      <c r="AI17" s="810"/>
      <c r="AJ17" s="810"/>
      <c r="AK17" s="810"/>
      <c r="AL17" s="60"/>
      <c r="AM17" s="24"/>
      <c r="AN17" s="24"/>
      <c r="AO17" s="24"/>
      <c r="AP17" s="24"/>
      <c r="AQ17" s="28"/>
      <c r="AS17" s="24"/>
      <c r="AT17" s="24"/>
      <c r="AU17" s="24"/>
      <c r="AV17" s="24"/>
      <c r="AW17" s="24"/>
      <c r="AX17" s="24"/>
      <c r="AY17" s="24"/>
      <c r="AZ17" s="24"/>
      <c r="BA17" s="24"/>
    </row>
    <row r="18" spans="1:53" x14ac:dyDescent="0.25">
      <c r="A18" s="55" t="s">
        <v>32</v>
      </c>
      <c r="B18" s="48"/>
      <c r="C18" s="48"/>
      <c r="D18" s="48"/>
      <c r="E18" s="48"/>
      <c r="F18" s="48"/>
      <c r="G18" s="48"/>
      <c r="H18" s="48"/>
      <c r="I18" s="48"/>
      <c r="J18" s="48"/>
      <c r="K18" s="48"/>
      <c r="L18" s="48"/>
      <c r="M18" s="54"/>
      <c r="N18" s="55" t="s">
        <v>537</v>
      </c>
      <c r="O18" s="48"/>
      <c r="P18" s="48"/>
      <c r="Q18" s="48"/>
      <c r="R18" s="48"/>
      <c r="S18" s="48"/>
      <c r="T18" s="48"/>
      <c r="U18" s="48"/>
      <c r="V18" s="48"/>
      <c r="W18" s="48"/>
      <c r="X18" s="48"/>
      <c r="Y18" s="48"/>
      <c r="Z18" s="54">
        <v>0.25</v>
      </c>
      <c r="AA18" s="809"/>
      <c r="AB18" s="810"/>
      <c r="AC18" s="810"/>
      <c r="AD18" s="810"/>
      <c r="AE18" s="810"/>
      <c r="AF18" s="810"/>
      <c r="AG18" s="810"/>
      <c r="AH18" s="810"/>
      <c r="AI18" s="810"/>
      <c r="AJ18" s="810"/>
      <c r="AK18" s="810"/>
    </row>
    <row r="19" spans="1:53" x14ac:dyDescent="0.25">
      <c r="A19" s="55" t="s">
        <v>31</v>
      </c>
      <c r="B19" s="48"/>
      <c r="C19" s="48"/>
      <c r="D19" s="48"/>
      <c r="E19" s="48"/>
      <c r="F19" s="48"/>
      <c r="G19" s="48"/>
      <c r="H19" s="48"/>
      <c r="I19" s="48"/>
      <c r="J19" s="48"/>
      <c r="K19" s="48"/>
      <c r="L19" s="48"/>
      <c r="M19" s="54"/>
      <c r="N19" s="55" t="s">
        <v>538</v>
      </c>
      <c r="O19" s="48"/>
      <c r="P19" s="48"/>
      <c r="Q19" s="48"/>
      <c r="R19" s="48"/>
      <c r="S19" s="48"/>
      <c r="T19" s="48"/>
      <c r="U19" s="48"/>
      <c r="V19" s="48"/>
      <c r="W19" s="48"/>
      <c r="X19" s="48"/>
      <c r="Y19" s="48"/>
      <c r="Z19" s="54">
        <v>3.25</v>
      </c>
      <c r="AA19" s="809"/>
      <c r="AB19" s="810"/>
      <c r="AC19" s="810"/>
      <c r="AD19" s="810"/>
      <c r="AE19" s="810"/>
      <c r="AF19" s="810"/>
      <c r="AG19" s="810"/>
      <c r="AH19" s="810"/>
      <c r="AI19" s="810"/>
      <c r="AJ19" s="810"/>
      <c r="AK19" s="810"/>
    </row>
    <row r="20" spans="1:53" x14ac:dyDescent="0.25">
      <c r="A20" s="55" t="s">
        <v>24</v>
      </c>
      <c r="B20" s="48"/>
      <c r="C20" s="48"/>
      <c r="D20" s="48"/>
      <c r="E20" s="48"/>
      <c r="F20" s="48"/>
      <c r="G20" s="48"/>
      <c r="H20" s="48"/>
      <c r="I20" s="48"/>
      <c r="J20" s="48"/>
      <c r="K20" s="48"/>
      <c r="L20" s="48"/>
      <c r="M20" s="54"/>
      <c r="N20" s="55" t="s">
        <v>539</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53"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3.5</v>
      </c>
      <c r="AA21" s="184"/>
      <c r="AB21" s="184"/>
      <c r="AC21" s="184"/>
      <c r="AD21" s="184"/>
      <c r="AE21" s="184"/>
      <c r="AF21" s="184"/>
      <c r="AG21" s="184"/>
      <c r="AH21" s="184"/>
      <c r="AI21" s="184"/>
      <c r="AJ21" s="184"/>
      <c r="AK21" s="184"/>
    </row>
    <row r="22" spans="1:53"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44243</v>
      </c>
      <c r="X22" s="839"/>
      <c r="Y22" s="839"/>
      <c r="Z22" s="840"/>
      <c r="AA22" s="184" t="s">
        <v>231</v>
      </c>
      <c r="AB22" s="184"/>
      <c r="AC22" s="184"/>
      <c r="AD22" s="184"/>
      <c r="AE22" s="184"/>
      <c r="AF22" s="184"/>
      <c r="AG22" s="184"/>
      <c r="AH22" s="184"/>
      <c r="AI22" s="184"/>
      <c r="AJ22" s="184"/>
      <c r="AK22" s="184"/>
      <c r="AL22" t="s">
        <v>541</v>
      </c>
    </row>
    <row r="23" spans="1:53" ht="15" customHeight="1"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47" t="s">
        <v>544</v>
      </c>
      <c r="AB23" s="848"/>
      <c r="AC23" s="848"/>
      <c r="AD23" s="848"/>
      <c r="AE23" s="848"/>
      <c r="AF23" s="848"/>
      <c r="AG23" s="848"/>
      <c r="AH23" s="848"/>
      <c r="AI23" s="848"/>
      <c r="AJ23" s="848"/>
      <c r="AK23" s="848"/>
    </row>
    <row r="24" spans="1:53" x14ac:dyDescent="0.25">
      <c r="A24" s="55" t="s">
        <v>58</v>
      </c>
      <c r="B24" s="48"/>
      <c r="C24" s="48"/>
      <c r="D24" s="48"/>
      <c r="E24" s="48"/>
      <c r="F24" s="48"/>
      <c r="G24" s="48"/>
      <c r="H24" s="48"/>
      <c r="I24" s="48"/>
      <c r="J24" s="48"/>
      <c r="K24" s="50"/>
      <c r="L24" s="50"/>
      <c r="M24" s="56"/>
      <c r="N24" s="55" t="s">
        <v>542</v>
      </c>
      <c r="O24" s="48"/>
      <c r="P24" s="48"/>
      <c r="Q24" s="48"/>
      <c r="R24" s="48"/>
      <c r="S24" s="48"/>
      <c r="T24" s="48"/>
      <c r="U24" s="48"/>
      <c r="V24" s="48"/>
      <c r="W24" s="48"/>
      <c r="X24" s="48"/>
      <c r="Y24" s="48"/>
      <c r="Z24" s="54"/>
      <c r="AA24" s="847"/>
      <c r="AB24" s="848"/>
      <c r="AC24" s="848"/>
      <c r="AD24" s="848"/>
      <c r="AE24" s="848"/>
      <c r="AF24" s="848"/>
      <c r="AG24" s="848"/>
      <c r="AH24" s="848"/>
      <c r="AI24" s="848"/>
      <c r="AJ24" s="848"/>
      <c r="AK24" s="848"/>
    </row>
    <row r="25" spans="1:53" x14ac:dyDescent="0.25">
      <c r="A25" s="55" t="s">
        <v>42</v>
      </c>
      <c r="B25" s="48"/>
      <c r="C25" s="48"/>
      <c r="D25" s="48"/>
      <c r="E25" s="48"/>
      <c r="F25" s="48"/>
      <c r="G25" s="48"/>
      <c r="H25" s="48"/>
      <c r="I25" s="48"/>
      <c r="J25" s="48"/>
      <c r="K25" s="50"/>
      <c r="L25" s="50"/>
      <c r="M25" s="56"/>
      <c r="N25" s="55" t="s">
        <v>543</v>
      </c>
      <c r="O25" s="48"/>
      <c r="P25" s="48"/>
      <c r="Q25" s="48"/>
      <c r="R25" s="48"/>
      <c r="S25" s="48"/>
      <c r="T25" s="48"/>
      <c r="U25" s="48"/>
      <c r="V25" s="48"/>
      <c r="W25" s="48"/>
      <c r="X25" s="48"/>
      <c r="Y25" s="48"/>
      <c r="Z25" s="54">
        <v>0.5</v>
      </c>
      <c r="AA25" s="847"/>
      <c r="AB25" s="848"/>
      <c r="AC25" s="848"/>
      <c r="AD25" s="848"/>
      <c r="AE25" s="848"/>
      <c r="AF25" s="848"/>
      <c r="AG25" s="848"/>
      <c r="AH25" s="848"/>
      <c r="AI25" s="848"/>
      <c r="AJ25" s="848"/>
      <c r="AK25" s="848"/>
    </row>
    <row r="26" spans="1:53" x14ac:dyDescent="0.25">
      <c r="A26" s="55" t="s">
        <v>32</v>
      </c>
      <c r="B26" s="48"/>
      <c r="C26" s="48"/>
      <c r="D26" s="48"/>
      <c r="E26" s="48"/>
      <c r="F26" s="48"/>
      <c r="G26" s="48"/>
      <c r="H26" s="48"/>
      <c r="I26" s="48"/>
      <c r="J26" s="48"/>
      <c r="K26" s="50"/>
      <c r="L26" s="50"/>
      <c r="M26" s="56"/>
      <c r="N26" s="55" t="s">
        <v>545</v>
      </c>
      <c r="O26" s="48"/>
      <c r="P26" s="48"/>
      <c r="Q26" s="48"/>
      <c r="R26" s="48"/>
      <c r="S26" s="48"/>
      <c r="T26" s="48"/>
      <c r="U26" s="48"/>
      <c r="V26" s="48"/>
      <c r="W26" s="48"/>
      <c r="X26" s="48"/>
      <c r="Y26" s="48"/>
      <c r="Z26" s="54"/>
      <c r="AA26" s="847"/>
      <c r="AB26" s="848"/>
      <c r="AC26" s="848"/>
      <c r="AD26" s="848"/>
      <c r="AE26" s="848"/>
      <c r="AF26" s="848"/>
      <c r="AG26" s="848"/>
      <c r="AH26" s="848"/>
      <c r="AI26" s="848"/>
      <c r="AJ26" s="848"/>
      <c r="AK26" s="848"/>
    </row>
    <row r="27" spans="1:53" x14ac:dyDescent="0.25">
      <c r="A27" s="55" t="s">
        <v>31</v>
      </c>
      <c r="B27" s="48"/>
      <c r="C27" s="48"/>
      <c r="D27" s="48"/>
      <c r="E27" s="48"/>
      <c r="F27" s="48"/>
      <c r="G27" s="48"/>
      <c r="H27" s="48"/>
      <c r="I27" s="48"/>
      <c r="J27" s="48"/>
      <c r="K27" s="50"/>
      <c r="L27" s="50"/>
      <c r="M27" s="56"/>
      <c r="N27" s="55" t="s">
        <v>546</v>
      </c>
      <c r="O27" s="48"/>
      <c r="P27" s="48"/>
      <c r="Q27" s="48"/>
      <c r="R27" s="48"/>
      <c r="S27" s="48"/>
      <c r="T27" s="48"/>
      <c r="U27" s="48"/>
      <c r="V27" s="48"/>
      <c r="W27" s="48"/>
      <c r="X27" s="48"/>
      <c r="Y27" s="48"/>
      <c r="Z27" s="54">
        <v>4</v>
      </c>
      <c r="AA27" s="847"/>
      <c r="AB27" s="848"/>
      <c r="AC27" s="848"/>
      <c r="AD27" s="848"/>
      <c r="AE27" s="848"/>
      <c r="AF27" s="848"/>
      <c r="AG27" s="848"/>
      <c r="AH27" s="848"/>
      <c r="AI27" s="848"/>
      <c r="AJ27" s="848"/>
      <c r="AK27" s="848"/>
    </row>
    <row r="28" spans="1:53" x14ac:dyDescent="0.25">
      <c r="A28" s="55" t="s">
        <v>24</v>
      </c>
      <c r="B28" s="48"/>
      <c r="C28" s="48"/>
      <c r="D28" s="48"/>
      <c r="E28" s="48"/>
      <c r="F28" s="48"/>
      <c r="G28" s="48"/>
      <c r="H28" s="48"/>
      <c r="I28" s="48"/>
      <c r="J28" s="48"/>
      <c r="K28" s="50"/>
      <c r="L28" s="50"/>
      <c r="M28" s="56"/>
      <c r="N28" s="55" t="s">
        <v>407</v>
      </c>
      <c r="O28" s="48"/>
      <c r="P28" s="48"/>
      <c r="Q28" s="48"/>
      <c r="R28" s="48"/>
      <c r="S28" s="48"/>
      <c r="T28" s="48"/>
      <c r="U28" s="48"/>
      <c r="V28" s="48"/>
      <c r="W28" s="48"/>
      <c r="X28" s="48"/>
      <c r="Y28" s="48"/>
      <c r="Z28" s="54"/>
      <c r="AA28" s="847"/>
      <c r="AB28" s="848"/>
      <c r="AC28" s="848"/>
      <c r="AD28" s="848"/>
      <c r="AE28" s="848"/>
      <c r="AF28" s="848"/>
      <c r="AG28" s="848"/>
      <c r="AH28" s="848"/>
      <c r="AI28" s="848"/>
      <c r="AJ28" s="848"/>
      <c r="AK28" s="848"/>
    </row>
    <row r="29" spans="1:53"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4.5</v>
      </c>
      <c r="AA29" s="847"/>
      <c r="AB29" s="848"/>
      <c r="AC29" s="848"/>
      <c r="AD29" s="848"/>
      <c r="AE29" s="848"/>
      <c r="AF29" s="848"/>
      <c r="AG29" s="848"/>
      <c r="AH29" s="848"/>
      <c r="AI29" s="848"/>
      <c r="AJ29" s="848"/>
      <c r="AK29" s="848"/>
    </row>
    <row r="30" spans="1:53"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44244</v>
      </c>
      <c r="X30" s="839"/>
      <c r="Y30" s="839"/>
      <c r="Z30" s="840"/>
      <c r="AA30" s="184" t="s">
        <v>457</v>
      </c>
      <c r="AB30" s="184"/>
      <c r="AC30" s="184"/>
      <c r="AD30" s="184"/>
      <c r="AE30" s="184"/>
      <c r="AF30" s="184"/>
      <c r="AG30" s="184"/>
      <c r="AH30" s="184"/>
      <c r="AI30" s="184"/>
      <c r="AJ30" s="184"/>
      <c r="AK30" s="184"/>
      <c r="AL30" t="s">
        <v>555</v>
      </c>
    </row>
    <row r="31" spans="1:53" ht="15.75" thickTop="1" x14ac:dyDescent="0.25">
      <c r="A31" s="49" t="s">
        <v>54</v>
      </c>
      <c r="B31" s="48"/>
      <c r="C31" s="48"/>
      <c r="D31" s="48"/>
      <c r="E31" s="48"/>
      <c r="F31" s="48"/>
      <c r="G31" s="48"/>
      <c r="H31" s="48"/>
      <c r="I31" s="48"/>
      <c r="J31" s="48"/>
      <c r="K31" s="50"/>
      <c r="L31" s="50"/>
      <c r="M31" s="51" t="str">
        <f>"("&amp;LEFT(AA30,1)&amp;")"</f>
        <v>(I)</v>
      </c>
      <c r="N31" s="52" t="str">
        <f>'1'!N7</f>
        <v>Afternoon Workout</v>
      </c>
      <c r="O31" s="48"/>
      <c r="P31" s="48"/>
      <c r="Q31" s="48"/>
      <c r="R31" s="48"/>
      <c r="S31" s="48"/>
      <c r="T31" s="48"/>
      <c r="U31" s="48"/>
      <c r="V31" s="53"/>
      <c r="W31" s="48"/>
      <c r="X31" s="48"/>
      <c r="Y31" s="48"/>
      <c r="Z31" s="54"/>
      <c r="AA31" s="849" t="s">
        <v>552</v>
      </c>
      <c r="AB31" s="850"/>
      <c r="AC31" s="850"/>
      <c r="AD31" s="850"/>
      <c r="AE31" s="850"/>
      <c r="AF31" s="850"/>
      <c r="AG31" s="850"/>
      <c r="AH31" s="850"/>
      <c r="AI31" s="850"/>
      <c r="AJ31" s="850"/>
      <c r="AK31" s="850"/>
    </row>
    <row r="32" spans="1:53" x14ac:dyDescent="0.25">
      <c r="A32" s="55" t="s">
        <v>58</v>
      </c>
      <c r="B32" s="48"/>
      <c r="C32" s="48"/>
      <c r="D32" s="48"/>
      <c r="E32" s="48"/>
      <c r="F32" s="48"/>
      <c r="G32" s="48"/>
      <c r="H32" s="48"/>
      <c r="I32" s="48"/>
      <c r="J32" s="48"/>
      <c r="K32" s="50"/>
      <c r="L32" s="50"/>
      <c r="M32" s="56"/>
      <c r="N32" s="55" t="s">
        <v>365</v>
      </c>
      <c r="O32" s="48"/>
      <c r="P32" s="48"/>
      <c r="Q32" s="48"/>
      <c r="R32" s="48"/>
      <c r="S32" s="48"/>
      <c r="T32" s="48"/>
      <c r="U32" s="48"/>
      <c r="V32" s="48"/>
      <c r="W32" s="48"/>
      <c r="X32" s="48"/>
      <c r="Y32" s="48"/>
      <c r="Z32" s="54">
        <v>1.85</v>
      </c>
      <c r="AA32" s="849"/>
      <c r="AB32" s="850"/>
      <c r="AC32" s="850"/>
      <c r="AD32" s="850"/>
      <c r="AE32" s="850"/>
      <c r="AF32" s="850"/>
      <c r="AG32" s="850"/>
      <c r="AH32" s="850"/>
      <c r="AI32" s="850"/>
      <c r="AJ32" s="850"/>
      <c r="AK32" s="850"/>
    </row>
    <row r="33" spans="1:38" x14ac:dyDescent="0.25">
      <c r="A33" s="55" t="s">
        <v>42</v>
      </c>
      <c r="B33" s="48"/>
      <c r="C33" s="48"/>
      <c r="D33" s="48"/>
      <c r="E33" s="48"/>
      <c r="F33" s="48"/>
      <c r="G33" s="48"/>
      <c r="H33" s="48"/>
      <c r="I33" s="48"/>
      <c r="J33" s="48"/>
      <c r="K33" s="50"/>
      <c r="L33" s="50"/>
      <c r="M33" s="56"/>
      <c r="N33" s="55" t="s">
        <v>547</v>
      </c>
      <c r="O33" s="48"/>
      <c r="P33" s="48"/>
      <c r="Q33" s="48"/>
      <c r="R33" s="48"/>
      <c r="S33" s="48"/>
      <c r="T33" s="48"/>
      <c r="U33" s="48"/>
      <c r="V33" s="48"/>
      <c r="W33" s="48"/>
      <c r="X33" s="48"/>
      <c r="Y33" s="48"/>
      <c r="Z33" s="54">
        <v>1.5</v>
      </c>
      <c r="AA33" s="849"/>
      <c r="AB33" s="850"/>
      <c r="AC33" s="850"/>
      <c r="AD33" s="850"/>
      <c r="AE33" s="850"/>
      <c r="AF33" s="850"/>
      <c r="AG33" s="850"/>
      <c r="AH33" s="850"/>
      <c r="AI33" s="850"/>
      <c r="AJ33" s="850"/>
      <c r="AK33" s="850"/>
    </row>
    <row r="34" spans="1:38" x14ac:dyDescent="0.25">
      <c r="A34" s="55" t="s">
        <v>32</v>
      </c>
      <c r="B34" s="48"/>
      <c r="C34" s="48"/>
      <c r="D34" s="48"/>
      <c r="E34" s="48"/>
      <c r="F34" s="48"/>
      <c r="G34" s="48"/>
      <c r="H34" s="48"/>
      <c r="I34" s="48"/>
      <c r="J34" s="48"/>
      <c r="K34" s="50"/>
      <c r="L34" s="50"/>
      <c r="M34" s="56"/>
      <c r="N34" s="55" t="s">
        <v>548</v>
      </c>
      <c r="O34" s="48"/>
      <c r="P34" s="48"/>
      <c r="Q34" s="48"/>
      <c r="R34" s="48"/>
      <c r="S34" s="48"/>
      <c r="T34" s="48"/>
      <c r="U34" s="48"/>
      <c r="V34" s="48"/>
      <c r="W34" s="48"/>
      <c r="X34" s="48"/>
      <c r="Y34" s="48"/>
      <c r="Z34" s="54">
        <v>1.85</v>
      </c>
      <c r="AA34" s="849"/>
      <c r="AB34" s="850"/>
      <c r="AC34" s="850"/>
      <c r="AD34" s="850"/>
      <c r="AE34" s="850"/>
      <c r="AF34" s="850"/>
      <c r="AG34" s="850"/>
      <c r="AH34" s="850"/>
      <c r="AI34" s="850"/>
      <c r="AJ34" s="850"/>
      <c r="AK34" s="850"/>
    </row>
    <row r="35" spans="1:38" x14ac:dyDescent="0.25">
      <c r="A35" s="55" t="s">
        <v>31</v>
      </c>
      <c r="B35" s="48"/>
      <c r="C35" s="48"/>
      <c r="D35" s="48"/>
      <c r="E35" s="48"/>
      <c r="F35" s="48"/>
      <c r="G35" s="48"/>
      <c r="H35" s="48"/>
      <c r="I35" s="48"/>
      <c r="J35" s="48"/>
      <c r="K35" s="50"/>
      <c r="L35" s="50"/>
      <c r="M35" s="56"/>
      <c r="N35" s="55" t="s">
        <v>549</v>
      </c>
      <c r="O35" s="48"/>
      <c r="P35" s="48"/>
      <c r="Q35" s="48"/>
      <c r="R35" s="48"/>
      <c r="S35" s="48"/>
      <c r="T35" s="48"/>
      <c r="U35" s="48"/>
      <c r="V35" s="48"/>
      <c r="W35" s="48"/>
      <c r="X35" s="48"/>
      <c r="Y35" s="48"/>
      <c r="Z35" s="54"/>
      <c r="AA35" s="849"/>
      <c r="AB35" s="850"/>
      <c r="AC35" s="850"/>
      <c r="AD35" s="850"/>
      <c r="AE35" s="850"/>
      <c r="AF35" s="850"/>
      <c r="AG35" s="850"/>
      <c r="AH35" s="850"/>
      <c r="AI35" s="850"/>
      <c r="AJ35" s="850"/>
      <c r="AK35" s="850"/>
    </row>
    <row r="36" spans="1:38" x14ac:dyDescent="0.25">
      <c r="A36" s="55" t="s">
        <v>24</v>
      </c>
      <c r="B36" s="48"/>
      <c r="C36" s="48"/>
      <c r="D36" s="48"/>
      <c r="E36" s="48"/>
      <c r="F36" s="48"/>
      <c r="G36" s="48"/>
      <c r="H36" s="48"/>
      <c r="I36" s="48"/>
      <c r="J36" s="48"/>
      <c r="K36" s="50"/>
      <c r="L36" s="50"/>
      <c r="M36" s="56"/>
      <c r="N36" s="55" t="s">
        <v>550</v>
      </c>
      <c r="O36" s="48"/>
      <c r="P36" s="48"/>
      <c r="Q36" s="48"/>
      <c r="R36" s="48"/>
      <c r="S36" s="48"/>
      <c r="T36" s="48"/>
      <c r="U36" s="48"/>
      <c r="V36" s="48"/>
      <c r="W36" s="48"/>
      <c r="X36" s="48"/>
      <c r="Y36" s="48"/>
      <c r="Z36" s="54"/>
      <c r="AA36" s="849"/>
      <c r="AB36" s="850"/>
      <c r="AC36" s="850"/>
      <c r="AD36" s="850"/>
      <c r="AE36" s="850"/>
      <c r="AF36" s="850"/>
      <c r="AG36" s="850"/>
      <c r="AH36" s="850"/>
      <c r="AI36" s="850"/>
      <c r="AJ36" s="850"/>
      <c r="AK36" s="850"/>
    </row>
    <row r="37" spans="1:38" x14ac:dyDescent="0.25">
      <c r="A37" s="69" t="s">
        <v>40</v>
      </c>
      <c r="B37" s="57"/>
      <c r="C37" s="57"/>
      <c r="D37" s="57"/>
      <c r="E37" s="57"/>
      <c r="F37" s="57"/>
      <c r="G37" s="57"/>
      <c r="H37" s="57"/>
      <c r="I37" s="57"/>
      <c r="J37" s="57"/>
      <c r="K37" s="50"/>
      <c r="L37" s="50"/>
      <c r="M37" s="58">
        <f>SUM(M31:M36)</f>
        <v>0</v>
      </c>
      <c r="N37" s="55" t="s">
        <v>551</v>
      </c>
      <c r="O37" s="57"/>
      <c r="P37" s="57"/>
      <c r="Q37" s="57"/>
      <c r="R37" s="57"/>
      <c r="S37" s="57"/>
      <c r="T37" s="57"/>
      <c r="U37" s="57"/>
      <c r="V37" s="57"/>
      <c r="W37" s="57"/>
      <c r="X37" s="57"/>
      <c r="Y37" s="57"/>
      <c r="Z37" s="58">
        <f>SUM(Z31:Z36)</f>
        <v>5.2</v>
      </c>
      <c r="AA37" s="849"/>
      <c r="AB37" s="850"/>
      <c r="AC37" s="850"/>
      <c r="AD37" s="850"/>
      <c r="AE37" s="850"/>
      <c r="AF37" s="850"/>
      <c r="AG37" s="850"/>
      <c r="AH37" s="850"/>
      <c r="AI37" s="850"/>
      <c r="AJ37" s="850"/>
      <c r="AK37" s="850"/>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44245</v>
      </c>
      <c r="X38" s="839"/>
      <c r="Y38" s="839"/>
      <c r="Z38" s="840"/>
      <c r="AA38" s="184" t="s">
        <v>231</v>
      </c>
      <c r="AB38" s="184"/>
      <c r="AC38" s="184"/>
      <c r="AD38" s="184"/>
      <c r="AE38" s="184"/>
      <c r="AF38" s="184"/>
      <c r="AG38" s="184"/>
      <c r="AH38" s="184"/>
      <c r="AI38" s="184"/>
      <c r="AJ38" s="184"/>
      <c r="AK38" s="184"/>
      <c r="AL38" t="s">
        <v>557</v>
      </c>
    </row>
    <row r="39" spans="1:38"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558</v>
      </c>
      <c r="AB39" s="810"/>
      <c r="AC39" s="810"/>
      <c r="AD39" s="810"/>
      <c r="AE39" s="810"/>
      <c r="AF39" s="810"/>
      <c r="AG39" s="810"/>
      <c r="AH39" s="810"/>
      <c r="AI39" s="810"/>
      <c r="AJ39" s="810"/>
      <c r="AK39" s="810"/>
    </row>
    <row r="40" spans="1:38" x14ac:dyDescent="0.25">
      <c r="A40" s="55" t="s">
        <v>57</v>
      </c>
      <c r="B40" s="48"/>
      <c r="C40" s="48"/>
      <c r="D40" s="48"/>
      <c r="E40" s="48"/>
      <c r="F40" s="48"/>
      <c r="G40" s="48"/>
      <c r="H40" s="48"/>
      <c r="I40" s="48"/>
      <c r="J40" s="48"/>
      <c r="K40" s="50"/>
      <c r="L40" s="50"/>
      <c r="M40" s="56"/>
      <c r="N40" s="55" t="s">
        <v>559</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560</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561</v>
      </c>
      <c r="O42" s="48"/>
      <c r="P42" s="48"/>
      <c r="Q42" s="48"/>
      <c r="R42" s="48"/>
      <c r="S42" s="48"/>
      <c r="T42" s="48"/>
      <c r="U42" s="48"/>
      <c r="V42" s="48"/>
      <c r="W42" s="48"/>
      <c r="X42" s="48"/>
      <c r="Y42" s="48"/>
      <c r="Z42" s="54">
        <v>5.5</v>
      </c>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230</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5.5</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44246</v>
      </c>
      <c r="X46" s="839"/>
      <c r="Y46" s="839"/>
      <c r="Z46" s="840"/>
      <c r="AA46" s="184" t="s">
        <v>231</v>
      </c>
      <c r="AB46" s="184"/>
      <c r="AC46" s="184"/>
      <c r="AD46" s="184"/>
      <c r="AE46" s="184"/>
      <c r="AF46" s="184"/>
      <c r="AG46" s="184"/>
      <c r="AH46" s="184"/>
      <c r="AI46" s="184"/>
      <c r="AJ46" s="184"/>
      <c r="AK46" s="184"/>
      <c r="AL46" t="s">
        <v>562</v>
      </c>
    </row>
    <row r="47" spans="1:38"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565</v>
      </c>
      <c r="AB47" s="810"/>
      <c r="AC47" s="810"/>
      <c r="AD47" s="810"/>
      <c r="AE47" s="810"/>
      <c r="AF47" s="810"/>
      <c r="AG47" s="810"/>
      <c r="AH47" s="810"/>
      <c r="AI47" s="810"/>
      <c r="AJ47" s="810"/>
      <c r="AK47" s="810"/>
    </row>
    <row r="48" spans="1:38" x14ac:dyDescent="0.25">
      <c r="A48" s="55" t="s">
        <v>58</v>
      </c>
      <c r="B48" s="24"/>
      <c r="C48" s="24"/>
      <c r="D48" s="24"/>
      <c r="E48" s="24"/>
      <c r="F48" s="24"/>
      <c r="G48" s="24"/>
      <c r="H48" s="24"/>
      <c r="I48" s="24"/>
      <c r="J48" s="24"/>
      <c r="M48" s="28"/>
      <c r="N48" s="55" t="s">
        <v>563</v>
      </c>
      <c r="O48" s="48"/>
      <c r="P48" s="48"/>
      <c r="Q48" s="48"/>
      <c r="R48" s="48"/>
      <c r="S48" s="48"/>
      <c r="T48" s="48"/>
      <c r="U48" s="48"/>
      <c r="V48" s="48"/>
      <c r="W48" s="48"/>
      <c r="X48" s="48"/>
      <c r="Y48" s="48"/>
      <c r="Z48" s="54"/>
      <c r="AA48" s="809"/>
      <c r="AB48" s="810"/>
      <c r="AC48" s="810"/>
      <c r="AD48" s="810"/>
      <c r="AE48" s="810"/>
      <c r="AF48" s="810"/>
      <c r="AG48" s="810"/>
      <c r="AH48" s="810"/>
      <c r="AI48" s="810"/>
      <c r="AJ48" s="810"/>
      <c r="AK48" s="810"/>
    </row>
    <row r="49" spans="1:37" x14ac:dyDescent="0.25">
      <c r="A49" s="55" t="s">
        <v>42</v>
      </c>
      <c r="B49" s="24"/>
      <c r="C49" s="24"/>
      <c r="D49" s="24"/>
      <c r="E49" s="24"/>
      <c r="F49" s="24"/>
      <c r="G49" s="24"/>
      <c r="H49" s="24"/>
      <c r="I49" s="24"/>
      <c r="J49" s="24"/>
      <c r="M49" s="28"/>
      <c r="N49" s="55" t="s">
        <v>564</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7" x14ac:dyDescent="0.25">
      <c r="A50" s="55" t="s">
        <v>32</v>
      </c>
      <c r="B50" s="24"/>
      <c r="C50" s="24"/>
      <c r="D50" s="24"/>
      <c r="E50" s="24"/>
      <c r="F50" s="24"/>
      <c r="G50" s="24"/>
      <c r="H50" s="24"/>
      <c r="I50" s="24"/>
      <c r="J50" s="24"/>
      <c r="M50" s="28"/>
      <c r="N50" s="55" t="s">
        <v>499</v>
      </c>
      <c r="O50" s="24"/>
      <c r="P50" s="24"/>
      <c r="Q50" s="24"/>
      <c r="R50" s="24"/>
      <c r="S50" s="24"/>
      <c r="T50" s="24"/>
      <c r="U50" s="24"/>
      <c r="V50" s="24"/>
      <c r="W50" s="24"/>
      <c r="Z50" s="27">
        <v>1.85</v>
      </c>
      <c r="AA50" s="809"/>
      <c r="AB50" s="810"/>
      <c r="AC50" s="810"/>
      <c r="AD50" s="810"/>
      <c r="AE50" s="810"/>
      <c r="AF50" s="810"/>
      <c r="AG50" s="810"/>
      <c r="AH50" s="810"/>
      <c r="AI50" s="810"/>
      <c r="AJ50" s="810"/>
      <c r="AK50" s="810"/>
    </row>
    <row r="51" spans="1:37"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7"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7"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185">
        <f>SUM(Z47:Z52)</f>
        <v>1.85</v>
      </c>
      <c r="AA53" s="184"/>
      <c r="AB53" s="184"/>
      <c r="AC53" s="184"/>
      <c r="AD53" s="184"/>
      <c r="AE53" s="184"/>
      <c r="AF53" s="184"/>
      <c r="AG53" s="184"/>
      <c r="AH53" s="184"/>
      <c r="AI53" s="184"/>
      <c r="AJ53" s="184"/>
      <c r="AK53" s="184"/>
    </row>
    <row r="54" spans="1:37"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44247</v>
      </c>
      <c r="X54" s="839"/>
      <c r="Y54" s="839"/>
      <c r="Z54" s="840"/>
      <c r="AA54" s="184" t="s">
        <v>320</v>
      </c>
      <c r="AB54" s="184"/>
      <c r="AC54" s="184"/>
      <c r="AD54" s="184"/>
      <c r="AE54" s="184"/>
      <c r="AF54" s="184"/>
      <c r="AG54" s="184"/>
      <c r="AH54" s="184"/>
      <c r="AI54" s="184"/>
      <c r="AJ54" s="184"/>
      <c r="AK54" s="184"/>
    </row>
    <row r="55" spans="1:37" ht="15.75" thickTop="1" x14ac:dyDescent="0.25">
      <c r="A55" s="23" t="str">
        <f>+A47</f>
        <v>Morning Workout</v>
      </c>
      <c r="B55" s="24"/>
      <c r="C55" s="24"/>
      <c r="D55" s="24"/>
      <c r="E55" s="24"/>
      <c r="F55" s="24"/>
      <c r="G55" s="24"/>
      <c r="H55" s="24"/>
      <c r="I55" s="24"/>
      <c r="J55" s="24"/>
      <c r="M55" s="25" t="str">
        <f>"("&amp;LEFT(AA54,1)&amp;")"</f>
        <v>(O)</v>
      </c>
      <c r="N55" s="23" t="str">
        <f>+N47</f>
        <v>Afternoon Workout</v>
      </c>
      <c r="O55" s="24"/>
      <c r="P55" s="24"/>
      <c r="Q55" s="24"/>
      <c r="R55" s="24"/>
      <c r="S55" s="24"/>
      <c r="T55" s="24"/>
      <c r="U55" s="24"/>
      <c r="V55" s="26"/>
      <c r="W55" s="24"/>
      <c r="X55" s="24"/>
      <c r="Y55" s="24"/>
      <c r="Z55" s="61"/>
      <c r="AA55" s="809" t="s">
        <v>567</v>
      </c>
      <c r="AB55" s="810"/>
      <c r="AC55" s="810"/>
      <c r="AD55" s="810"/>
      <c r="AE55" s="810"/>
      <c r="AF55" s="810"/>
      <c r="AG55" s="810"/>
      <c r="AH55" s="810"/>
      <c r="AI55" s="810"/>
      <c r="AJ55" s="810"/>
      <c r="AK55" s="810"/>
    </row>
    <row r="56" spans="1:37" x14ac:dyDescent="0.25">
      <c r="A56" s="55" t="s">
        <v>568</v>
      </c>
      <c r="B56" s="24"/>
      <c r="C56" s="24"/>
      <c r="D56" s="24"/>
      <c r="E56" s="24"/>
      <c r="F56" s="24"/>
      <c r="G56" s="24"/>
      <c r="H56" s="24"/>
      <c r="I56" s="24"/>
      <c r="J56" s="24"/>
      <c r="M56" s="28"/>
      <c r="N56" s="55" t="s">
        <v>58</v>
      </c>
      <c r="O56" s="24"/>
      <c r="P56" s="24"/>
      <c r="Q56" s="24"/>
      <c r="R56" s="24"/>
      <c r="S56" s="24"/>
      <c r="T56" s="24"/>
      <c r="U56" s="24"/>
      <c r="V56" s="24"/>
      <c r="W56" s="24"/>
      <c r="Z56" s="27"/>
      <c r="AA56" s="809"/>
      <c r="AB56" s="810"/>
      <c r="AC56" s="810"/>
      <c r="AD56" s="810"/>
      <c r="AE56" s="810"/>
      <c r="AF56" s="810"/>
      <c r="AG56" s="810"/>
      <c r="AH56" s="810"/>
      <c r="AI56" s="810"/>
      <c r="AJ56" s="810"/>
      <c r="AK56" s="810"/>
    </row>
    <row r="57" spans="1:37"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7"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7"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7"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7"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0</v>
      </c>
      <c r="AA61" s="184"/>
      <c r="AB61" s="184"/>
      <c r="AC61" s="184"/>
      <c r="AD61" s="184"/>
      <c r="AE61" s="184"/>
      <c r="AF61" s="184"/>
      <c r="AG61" s="184"/>
      <c r="AH61" s="184"/>
      <c r="AI61" s="184"/>
      <c r="AJ61" s="184"/>
      <c r="AK61" s="184"/>
    </row>
    <row r="62" spans="1:37" x14ac:dyDescent="0.25">
      <c r="A62" s="851"/>
      <c r="B62" s="851"/>
      <c r="C62" s="851"/>
      <c r="D62" s="851"/>
      <c r="E62" s="851"/>
      <c r="F62" s="851"/>
      <c r="G62" s="851"/>
      <c r="H62" s="851"/>
      <c r="I62" s="851"/>
      <c r="J62" s="851"/>
      <c r="K62" s="851"/>
      <c r="L62" s="851"/>
      <c r="M62" s="851"/>
      <c r="N62" s="851"/>
      <c r="O62" s="851"/>
      <c r="P62" s="851"/>
      <c r="Q62" s="851"/>
      <c r="R62" s="851"/>
      <c r="S62" s="851"/>
      <c r="T62" s="851"/>
      <c r="U62" s="851"/>
      <c r="V62" s="851"/>
      <c r="W62" s="852"/>
      <c r="X62" s="852"/>
      <c r="Y62" s="852"/>
      <c r="Z62" s="852"/>
    </row>
    <row r="63" spans="1:37" x14ac:dyDescent="0.25">
      <c r="A63" s="77"/>
      <c r="B63" s="24"/>
      <c r="C63" s="24"/>
      <c r="D63" s="24"/>
      <c r="E63" s="24"/>
      <c r="F63" s="24"/>
      <c r="G63" s="24"/>
      <c r="H63" s="24"/>
      <c r="I63" s="24"/>
      <c r="J63" s="24"/>
      <c r="M63" s="25"/>
      <c r="N63" s="77"/>
      <c r="O63" s="24"/>
      <c r="P63" s="24"/>
      <c r="Q63" s="24"/>
      <c r="R63" s="24"/>
      <c r="S63" s="24"/>
      <c r="T63" s="24"/>
      <c r="U63" s="24"/>
      <c r="V63" s="24"/>
      <c r="W63" s="24"/>
      <c r="X63" s="24"/>
      <c r="Y63" s="24"/>
      <c r="Z63" s="28"/>
    </row>
    <row r="64" spans="1:37" x14ac:dyDescent="0.25">
      <c r="A64" s="24"/>
      <c r="B64" s="24"/>
      <c r="C64" s="24"/>
      <c r="D64" s="24"/>
      <c r="E64" s="24"/>
      <c r="F64" s="24"/>
      <c r="G64" s="24"/>
      <c r="H64" s="24"/>
      <c r="I64" s="24"/>
      <c r="J64" s="24"/>
      <c r="M64" s="28"/>
      <c r="N64" s="24"/>
      <c r="O64" s="24"/>
      <c r="P64" s="24"/>
      <c r="Q64" s="24"/>
      <c r="R64" s="24"/>
      <c r="S64" s="24"/>
      <c r="T64" s="24"/>
      <c r="U64" s="24"/>
      <c r="V64" s="24"/>
      <c r="W64" s="24"/>
      <c r="Z64" s="28"/>
    </row>
    <row r="65" spans="1:26" x14ac:dyDescent="0.25">
      <c r="A65" s="24"/>
      <c r="B65" s="24"/>
      <c r="C65" s="24"/>
      <c r="D65" s="24"/>
      <c r="E65" s="24"/>
      <c r="F65" s="24"/>
      <c r="G65" s="24"/>
      <c r="H65" s="24"/>
      <c r="I65" s="24"/>
      <c r="J65" s="24"/>
      <c r="M65" s="28"/>
      <c r="N65" s="24"/>
      <c r="O65" s="24"/>
      <c r="P65" s="24"/>
      <c r="Q65" s="24"/>
      <c r="R65" s="24"/>
      <c r="S65" s="24"/>
      <c r="T65" s="24"/>
      <c r="U65" s="24"/>
      <c r="V65" s="24"/>
      <c r="W65" s="24"/>
      <c r="Z65" s="28"/>
    </row>
    <row r="66" spans="1:26" x14ac:dyDescent="0.25">
      <c r="A66" s="24"/>
      <c r="B66" s="24"/>
      <c r="C66" s="24"/>
      <c r="D66" s="24"/>
      <c r="E66" s="24"/>
      <c r="F66" s="24"/>
      <c r="G66" s="24"/>
      <c r="H66" s="24"/>
      <c r="I66" s="24"/>
      <c r="J66" s="24"/>
      <c r="M66" s="28"/>
      <c r="N66" s="24"/>
      <c r="O66" s="24"/>
      <c r="P66" s="24"/>
      <c r="Q66" s="24"/>
      <c r="R66" s="24"/>
      <c r="S66" s="24"/>
      <c r="T66" s="24"/>
      <c r="U66" s="24"/>
      <c r="V66" s="24"/>
      <c r="W66" s="24"/>
      <c r="Z66" s="28"/>
    </row>
    <row r="67" spans="1:26" x14ac:dyDescent="0.25">
      <c r="A67" s="24"/>
      <c r="B67" s="24"/>
      <c r="C67" s="24"/>
      <c r="D67" s="24"/>
      <c r="E67" s="24"/>
      <c r="F67" s="24"/>
      <c r="G67" s="24"/>
      <c r="H67" s="24"/>
      <c r="I67" s="24"/>
      <c r="J67" s="24"/>
      <c r="M67" s="28"/>
      <c r="N67" s="24"/>
      <c r="O67" s="24"/>
      <c r="P67" s="24"/>
      <c r="Q67" s="24"/>
      <c r="R67" s="24"/>
      <c r="S67" s="24"/>
      <c r="T67" s="24"/>
      <c r="U67" s="24"/>
      <c r="V67" s="24"/>
      <c r="W67" s="24"/>
      <c r="Z67" s="28"/>
    </row>
    <row r="68" spans="1:26" x14ac:dyDescent="0.25">
      <c r="A68" s="24"/>
      <c r="B68" s="24"/>
      <c r="C68" s="24"/>
      <c r="D68" s="24"/>
      <c r="E68" s="24"/>
      <c r="F68" s="24"/>
      <c r="G68" s="24"/>
      <c r="H68" s="24"/>
      <c r="I68" s="24"/>
      <c r="J68" s="24"/>
      <c r="M68" s="28"/>
      <c r="N68" s="24"/>
      <c r="O68" s="24"/>
      <c r="P68" s="24"/>
      <c r="Q68" s="24"/>
      <c r="R68" s="24"/>
      <c r="S68" s="24"/>
      <c r="T68" s="24"/>
      <c r="U68" s="24"/>
      <c r="V68" s="24"/>
      <c r="W68" s="24"/>
      <c r="Z68" s="28"/>
    </row>
    <row r="69" spans="1:26" x14ac:dyDescent="0.25">
      <c r="A69" s="24"/>
      <c r="B69" s="24"/>
      <c r="C69" s="24"/>
      <c r="D69" s="24"/>
      <c r="E69" s="24"/>
      <c r="F69" s="24"/>
      <c r="G69" s="24"/>
      <c r="H69" s="24"/>
      <c r="I69" s="24"/>
      <c r="J69" s="24"/>
      <c r="M69" s="28"/>
      <c r="N69" s="24"/>
      <c r="O69" s="24"/>
      <c r="P69" s="24"/>
      <c r="Q69" s="24"/>
      <c r="R69" s="24"/>
      <c r="S69" s="24"/>
      <c r="T69" s="24"/>
      <c r="U69" s="24"/>
      <c r="V69" s="24"/>
      <c r="W69" s="24"/>
      <c r="Z69" s="28"/>
    </row>
  </sheetData>
  <mergeCells count="30">
    <mergeCell ref="W54:Z54"/>
    <mergeCell ref="A30:V30"/>
    <mergeCell ref="W30:Z30"/>
    <mergeCell ref="A38:V38"/>
    <mergeCell ref="W38:Z38"/>
    <mergeCell ref="A46:V46"/>
    <mergeCell ref="W46:Z46"/>
    <mergeCell ref="A5:Z5"/>
    <mergeCell ref="A62:V62"/>
    <mergeCell ref="W62:Z62"/>
    <mergeCell ref="A4:Z4"/>
    <mergeCell ref="A1:Z1"/>
    <mergeCell ref="A2:Z2"/>
    <mergeCell ref="A3:F3"/>
    <mergeCell ref="H3:M3"/>
    <mergeCell ref="N3:Z3"/>
    <mergeCell ref="A6:V6"/>
    <mergeCell ref="W6:Z6"/>
    <mergeCell ref="A14:V14"/>
    <mergeCell ref="W14:Z14"/>
    <mergeCell ref="A22:V22"/>
    <mergeCell ref="W22:Z22"/>
    <mergeCell ref="A54:V54"/>
    <mergeCell ref="AA47:AK52"/>
    <mergeCell ref="AA55:AK60"/>
    <mergeCell ref="AA7:AK12"/>
    <mergeCell ref="AA15:AK20"/>
    <mergeCell ref="AA39:AK44"/>
    <mergeCell ref="AA23:AK29"/>
    <mergeCell ref="AA31:AK37"/>
  </mergeCells>
  <hyperlinks>
    <hyperlink ref="AA1" location="'Reference Page'!A1" display="Home" xr:uid="{00000000-0004-0000-0C00-000000000000}"/>
  </hyperlinks>
  <printOptions horizontalCentered="1" verticalCentered="1"/>
  <pageMargins left="0.3" right="0.3" top="0.5" bottom="0.25" header="0.3" footer="0.3"/>
  <pageSetup scale="86" orientation="portrait" verticalDpi="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tabColor rgb="FFCC99FF"/>
    <pageSetUpPr fitToPage="1"/>
  </sheetPr>
  <dimension ref="A1:AL61"/>
  <sheetViews>
    <sheetView showGridLines="0" topLeftCell="H1" zoomScaleNormal="100" workbookViewId="0">
      <pane ySplit="5" topLeftCell="A36" activePane="bottomLeft" state="frozen"/>
      <selection activeCell="H1" sqref="H1"/>
      <selection pane="bottomLeft" activeCell="AA55" sqref="AA55:AK60"/>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3" bestFit="1" customWidth="1"/>
    <col min="28" max="35" width="0.7109375" customWidth="1"/>
  </cols>
  <sheetData>
    <row r="1" spans="1:38"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16</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Page'!J10</f>
        <v>44248</v>
      </c>
      <c r="B3" s="824"/>
      <c r="C3" s="824"/>
      <c r="D3" s="824"/>
      <c r="E3" s="824"/>
      <c r="F3" s="824"/>
      <c r="G3" s="22" t="s">
        <v>21</v>
      </c>
      <c r="H3" s="825">
        <f>+A3+6</f>
        <v>44254</v>
      </c>
      <c r="I3" s="825"/>
      <c r="J3" s="825"/>
      <c r="K3" s="825"/>
      <c r="L3" s="825"/>
      <c r="M3" s="826"/>
      <c r="N3" s="827" t="s">
        <v>134</v>
      </c>
      <c r="O3" s="828"/>
      <c r="P3" s="828"/>
      <c r="Q3" s="828"/>
      <c r="R3" s="828"/>
      <c r="S3" s="828"/>
      <c r="T3" s="828"/>
      <c r="U3" s="828"/>
      <c r="V3" s="828"/>
      <c r="W3" s="828"/>
      <c r="X3" s="828"/>
      <c r="Y3" s="828"/>
      <c r="Z3" s="829"/>
    </row>
    <row r="4" spans="1:38" x14ac:dyDescent="0.25">
      <c r="A4" s="830" t="str">
        <f>'Reference Page'!B4</f>
        <v>Indoor Track</v>
      </c>
      <c r="B4" s="831"/>
      <c r="C4" s="831"/>
      <c r="D4" s="831"/>
      <c r="E4" s="831"/>
      <c r="F4" s="831"/>
      <c r="G4" s="831"/>
      <c r="H4" s="831"/>
      <c r="I4" s="831"/>
      <c r="J4" s="831"/>
      <c r="K4" s="831"/>
      <c r="L4" s="831"/>
      <c r="M4" s="831"/>
      <c r="N4" s="831"/>
      <c r="O4" s="831"/>
      <c r="P4" s="831"/>
      <c r="Q4" s="831"/>
      <c r="R4" s="831"/>
      <c r="S4" s="831"/>
      <c r="T4" s="831"/>
      <c r="U4" s="831"/>
      <c r="V4" s="831"/>
      <c r="W4" s="831"/>
      <c r="X4" s="831"/>
      <c r="Y4" s="831"/>
      <c r="Z4" s="832"/>
    </row>
    <row r="5" spans="1:38" x14ac:dyDescent="0.25">
      <c r="A5" s="844" t="str">
        <f>'Reference Page'!F5</f>
        <v>Refining</v>
      </c>
      <c r="B5" s="845"/>
      <c r="C5" s="845"/>
      <c r="D5" s="845"/>
      <c r="E5" s="845"/>
      <c r="F5" s="845"/>
      <c r="G5" s="845"/>
      <c r="H5" s="845"/>
      <c r="I5" s="845"/>
      <c r="J5" s="845"/>
      <c r="K5" s="845"/>
      <c r="L5" s="845"/>
      <c r="M5" s="845"/>
      <c r="N5" s="845"/>
      <c r="O5" s="845"/>
      <c r="P5" s="845"/>
      <c r="Q5" s="845"/>
      <c r="R5" s="845"/>
      <c r="S5" s="845"/>
      <c r="T5" s="845"/>
      <c r="U5" s="845"/>
      <c r="V5" s="845"/>
      <c r="W5" s="845"/>
      <c r="X5" s="845"/>
      <c r="Y5" s="845"/>
      <c r="Z5" s="846"/>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44248</v>
      </c>
      <c r="X6" s="833"/>
      <c r="Y6" s="833"/>
      <c r="Z6" s="833"/>
      <c r="AA6" s="184" t="s">
        <v>320</v>
      </c>
      <c r="AB6" s="184"/>
      <c r="AC6" s="184"/>
      <c r="AD6" s="184"/>
      <c r="AE6" s="184"/>
      <c r="AF6" s="184"/>
      <c r="AG6" s="184"/>
      <c r="AH6" s="184"/>
      <c r="AI6" s="184"/>
      <c r="AJ6" s="184"/>
      <c r="AK6" s="184"/>
    </row>
    <row r="7" spans="1:38" ht="15.75" thickTop="1" x14ac:dyDescent="0.25">
      <c r="A7" s="49" t="s">
        <v>54</v>
      </c>
      <c r="B7" s="48"/>
      <c r="C7" s="48"/>
      <c r="D7" s="48"/>
      <c r="E7" s="48"/>
      <c r="F7" s="48"/>
      <c r="G7" s="48"/>
      <c r="H7" s="48"/>
      <c r="I7" s="48"/>
      <c r="J7" s="48"/>
      <c r="K7" s="50"/>
      <c r="L7" s="50"/>
      <c r="M7" s="51" t="str">
        <f>"("&amp;LEFT(AA6,1)&amp;")"</f>
        <v>(O)</v>
      </c>
      <c r="N7" s="52" t="str">
        <f>'1'!N7</f>
        <v>Afternoon Workout</v>
      </c>
      <c r="O7" s="48"/>
      <c r="P7" s="48"/>
      <c r="Q7" s="48"/>
      <c r="R7" s="48"/>
      <c r="S7" s="48"/>
      <c r="T7" s="48"/>
      <c r="U7" s="48"/>
      <c r="V7" s="53"/>
      <c r="W7" s="48"/>
      <c r="X7" s="48"/>
      <c r="Y7" s="48"/>
      <c r="Z7" s="54"/>
      <c r="AA7" s="809" t="s">
        <v>569</v>
      </c>
      <c r="AB7" s="810"/>
      <c r="AC7" s="810"/>
      <c r="AD7" s="810"/>
      <c r="AE7" s="810"/>
      <c r="AF7" s="810"/>
      <c r="AG7" s="810"/>
      <c r="AH7" s="810"/>
      <c r="AI7" s="810"/>
      <c r="AJ7" s="810"/>
      <c r="AK7" s="810"/>
    </row>
    <row r="8" spans="1:38" x14ac:dyDescent="0.25">
      <c r="A8" s="55" t="s">
        <v>58</v>
      </c>
      <c r="B8" s="48"/>
      <c r="C8" s="48"/>
      <c r="D8" s="48"/>
      <c r="E8" s="48"/>
      <c r="F8" s="48"/>
      <c r="G8" s="48"/>
      <c r="H8" s="48"/>
      <c r="I8" s="48"/>
      <c r="J8" s="48"/>
      <c r="K8" s="50"/>
      <c r="L8" s="50"/>
      <c r="M8" s="56"/>
      <c r="N8" s="55" t="s">
        <v>58</v>
      </c>
      <c r="O8" s="48"/>
      <c r="P8" s="48"/>
      <c r="Q8" s="48"/>
      <c r="R8" s="48"/>
      <c r="S8" s="48"/>
      <c r="T8" s="48"/>
      <c r="U8" s="48"/>
      <c r="V8" s="48"/>
      <c r="W8" s="48"/>
      <c r="X8" s="48"/>
      <c r="Y8" s="48"/>
      <c r="Z8" s="54"/>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0</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44249</v>
      </c>
      <c r="X14" s="839"/>
      <c r="Y14" s="839"/>
      <c r="Z14" s="840"/>
      <c r="AA14" s="184" t="s">
        <v>231</v>
      </c>
      <c r="AB14" s="184"/>
      <c r="AC14" s="184"/>
      <c r="AD14" s="184"/>
      <c r="AE14" s="184"/>
      <c r="AF14" s="184"/>
      <c r="AG14" s="184"/>
      <c r="AH14" s="184"/>
      <c r="AI14" s="184"/>
      <c r="AJ14" s="184"/>
      <c r="AK14" s="184"/>
      <c r="AL14" t="s">
        <v>571</v>
      </c>
    </row>
    <row r="15" spans="1:38"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572</v>
      </c>
      <c r="AB15" s="810"/>
      <c r="AC15" s="810"/>
      <c r="AD15" s="810"/>
      <c r="AE15" s="810"/>
      <c r="AF15" s="810"/>
      <c r="AG15" s="810"/>
      <c r="AH15" s="810"/>
      <c r="AI15" s="810"/>
      <c r="AJ15" s="810"/>
      <c r="AK15" s="810"/>
    </row>
    <row r="16" spans="1:38" x14ac:dyDescent="0.25">
      <c r="A16" s="55" t="s">
        <v>58</v>
      </c>
      <c r="B16" s="48"/>
      <c r="C16" s="48"/>
      <c r="D16" s="48"/>
      <c r="E16" s="48"/>
      <c r="F16" s="48"/>
      <c r="G16" s="48"/>
      <c r="H16" s="48"/>
      <c r="I16" s="48"/>
      <c r="J16" s="48"/>
      <c r="K16" s="48"/>
      <c r="L16" s="48"/>
      <c r="M16" s="54"/>
      <c r="N16" s="55" t="s">
        <v>465</v>
      </c>
      <c r="O16" s="48"/>
      <c r="P16" s="48"/>
      <c r="Q16" s="48"/>
      <c r="R16" s="48"/>
      <c r="S16" s="48"/>
      <c r="T16" s="48"/>
      <c r="U16" s="48"/>
      <c r="V16" s="48"/>
      <c r="W16" s="48"/>
      <c r="X16" s="48"/>
      <c r="Y16" s="48"/>
      <c r="Z16" s="54"/>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375</v>
      </c>
      <c r="O17" s="48"/>
      <c r="P17" s="48"/>
      <c r="Q17" s="48"/>
      <c r="R17" s="48"/>
      <c r="S17" s="48"/>
      <c r="T17" s="48"/>
      <c r="U17" s="48"/>
      <c r="V17" s="48"/>
      <c r="W17" s="48"/>
      <c r="X17" s="48"/>
      <c r="Y17" s="48"/>
      <c r="Z17" s="229">
        <v>4.75</v>
      </c>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573</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574</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305</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183">
        <f>SUM(Z15:Z20)</f>
        <v>4.75</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44250</v>
      </c>
      <c r="X22" s="839"/>
      <c r="Y22" s="839"/>
      <c r="Z22" s="840"/>
      <c r="AA22" s="184" t="s">
        <v>356</v>
      </c>
      <c r="AB22" s="184"/>
      <c r="AC22" s="184"/>
      <c r="AD22" s="184"/>
      <c r="AE22" s="184"/>
      <c r="AF22" s="184"/>
      <c r="AG22" s="184"/>
      <c r="AH22" s="184"/>
      <c r="AI22" s="184"/>
      <c r="AJ22" s="184"/>
      <c r="AK22" s="184"/>
      <c r="AL22" t="s">
        <v>575</v>
      </c>
    </row>
    <row r="23" spans="1:38" ht="15.75" thickTop="1" x14ac:dyDescent="0.25">
      <c r="A23" s="49" t="s">
        <v>54</v>
      </c>
      <c r="B23" s="48"/>
      <c r="C23" s="48"/>
      <c r="D23" s="48"/>
      <c r="E23" s="48"/>
      <c r="F23" s="48"/>
      <c r="G23" s="48"/>
      <c r="H23" s="48"/>
      <c r="I23" s="48"/>
      <c r="J23" s="48"/>
      <c r="K23" s="50"/>
      <c r="L23" s="50"/>
      <c r="M23" s="51" t="str">
        <f>"("&amp;LEFT(AA22,1)&amp;")"</f>
        <v>(L)</v>
      </c>
      <c r="N23" s="52" t="str">
        <f>'1'!N7</f>
        <v>Afternoon Workout</v>
      </c>
      <c r="O23" s="48"/>
      <c r="P23" s="48"/>
      <c r="Q23" s="48"/>
      <c r="R23" s="48"/>
      <c r="S23" s="48"/>
      <c r="T23" s="48"/>
      <c r="U23" s="48"/>
      <c r="V23" s="53"/>
      <c r="W23" s="48"/>
      <c r="X23" s="48"/>
      <c r="Y23" s="48"/>
      <c r="Z23" s="54"/>
      <c r="AA23" s="809" t="s">
        <v>576</v>
      </c>
      <c r="AB23" s="810"/>
      <c r="AC23" s="810"/>
      <c r="AD23" s="810"/>
      <c r="AE23" s="810"/>
      <c r="AF23" s="810"/>
      <c r="AG23" s="810"/>
      <c r="AH23" s="810"/>
      <c r="AI23" s="810"/>
      <c r="AJ23" s="810"/>
      <c r="AK23" s="810"/>
    </row>
    <row r="24" spans="1:38" x14ac:dyDescent="0.25">
      <c r="A24" s="55" t="s">
        <v>581</v>
      </c>
      <c r="B24" s="48"/>
      <c r="C24" s="48"/>
      <c r="D24" s="48"/>
      <c r="E24" s="48"/>
      <c r="F24" s="48"/>
      <c r="G24" s="48"/>
      <c r="H24" s="48"/>
      <c r="I24" s="48"/>
      <c r="J24" s="48"/>
      <c r="K24" s="50"/>
      <c r="L24" s="50"/>
      <c r="M24" s="56"/>
      <c r="N24" s="55" t="s">
        <v>578</v>
      </c>
      <c r="O24" s="48"/>
      <c r="P24" s="48"/>
      <c r="Q24" s="48"/>
      <c r="R24" s="48"/>
      <c r="S24" s="48"/>
      <c r="T24" s="48"/>
      <c r="U24" s="48"/>
      <c r="V24" s="48"/>
      <c r="W24" s="48"/>
      <c r="X24" s="48"/>
      <c r="Y24" s="48"/>
      <c r="Z24" s="54">
        <v>0.5</v>
      </c>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577</v>
      </c>
      <c r="O25" s="48"/>
      <c r="P25" s="48"/>
      <c r="Q25" s="48"/>
      <c r="R25" s="48"/>
      <c r="S25" s="48"/>
      <c r="T25" s="48"/>
      <c r="U25" s="48"/>
      <c r="V25" s="48"/>
      <c r="W25" s="48"/>
      <c r="X25" s="48"/>
      <c r="Y25" s="48"/>
      <c r="Z25" s="229">
        <v>1.25</v>
      </c>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579</v>
      </c>
      <c r="O26" s="48"/>
      <c r="P26" s="48"/>
      <c r="Q26" s="48"/>
      <c r="R26" s="48"/>
      <c r="S26" s="48"/>
      <c r="T26" s="48"/>
      <c r="U26" s="48"/>
      <c r="V26" s="48"/>
      <c r="W26" s="48"/>
      <c r="X26" s="48"/>
      <c r="Y26" s="48"/>
      <c r="Z26" s="229">
        <v>0.25</v>
      </c>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580</v>
      </c>
      <c r="O29" s="57"/>
      <c r="P29" s="57"/>
      <c r="Q29" s="57"/>
      <c r="R29" s="57"/>
      <c r="S29" s="57"/>
      <c r="T29" s="57"/>
      <c r="U29" s="57"/>
      <c r="V29" s="57"/>
      <c r="W29" s="57"/>
      <c r="X29" s="57"/>
      <c r="Y29" s="57"/>
      <c r="Z29" s="58">
        <f>SUM(Z23:Z28)</f>
        <v>2</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44251</v>
      </c>
      <c r="X30" s="839"/>
      <c r="Y30" s="839"/>
      <c r="Z30" s="840"/>
      <c r="AA30" s="184" t="s">
        <v>457</v>
      </c>
      <c r="AB30" s="184"/>
      <c r="AC30" s="184"/>
      <c r="AD30" s="184"/>
      <c r="AE30" s="184"/>
      <c r="AF30" s="184"/>
      <c r="AG30" s="184"/>
      <c r="AH30" s="184"/>
      <c r="AI30" s="184"/>
      <c r="AJ30" s="184"/>
      <c r="AK30" s="184"/>
    </row>
    <row r="31" spans="1:38" ht="15.75" thickTop="1" x14ac:dyDescent="0.25">
      <c r="A31" s="49" t="s">
        <v>54</v>
      </c>
      <c r="B31" s="48"/>
      <c r="C31" s="48"/>
      <c r="D31" s="48"/>
      <c r="E31" s="48"/>
      <c r="F31" s="48"/>
      <c r="G31" s="48"/>
      <c r="H31" s="48"/>
      <c r="I31" s="48"/>
      <c r="J31" s="48"/>
      <c r="K31" s="50"/>
      <c r="L31" s="50"/>
      <c r="M31" s="51" t="str">
        <f>"("&amp;LEFT(AA30,1)&amp;")"</f>
        <v>(I)</v>
      </c>
      <c r="N31" s="52" t="str">
        <f>'1'!N7</f>
        <v>Afternoon Workout</v>
      </c>
      <c r="O31" s="48"/>
      <c r="P31" s="48"/>
      <c r="Q31" s="48"/>
      <c r="R31" s="48"/>
      <c r="S31" s="48"/>
      <c r="T31" s="48"/>
      <c r="U31" s="48"/>
      <c r="V31" s="53"/>
      <c r="W31" s="48"/>
      <c r="X31" s="48"/>
      <c r="Y31" s="48"/>
      <c r="Z31" s="54"/>
      <c r="AA31" s="809" t="s">
        <v>586</v>
      </c>
      <c r="AB31" s="810"/>
      <c r="AC31" s="810"/>
      <c r="AD31" s="810"/>
      <c r="AE31" s="810"/>
      <c r="AF31" s="810"/>
      <c r="AG31" s="810"/>
      <c r="AH31" s="810"/>
      <c r="AI31" s="810"/>
      <c r="AJ31" s="810"/>
      <c r="AK31" s="810"/>
      <c r="AL31" t="s">
        <v>585</v>
      </c>
    </row>
    <row r="32" spans="1:38" x14ac:dyDescent="0.25">
      <c r="A32" s="55" t="s">
        <v>58</v>
      </c>
      <c r="B32" s="48"/>
      <c r="C32" s="48"/>
      <c r="D32" s="48"/>
      <c r="E32" s="48"/>
      <c r="F32" s="48"/>
      <c r="G32" s="48"/>
      <c r="H32" s="48"/>
      <c r="I32" s="48"/>
      <c r="J32" s="48"/>
      <c r="K32" s="50"/>
      <c r="L32" s="50"/>
      <c r="M32" s="56"/>
      <c r="N32" s="55" t="s">
        <v>587</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8" x14ac:dyDescent="0.25">
      <c r="A33" s="55" t="s">
        <v>42</v>
      </c>
      <c r="B33" s="48"/>
      <c r="C33" s="48"/>
      <c r="D33" s="48"/>
      <c r="E33" s="48"/>
      <c r="F33" s="48"/>
      <c r="G33" s="48"/>
      <c r="H33" s="48"/>
      <c r="I33" s="48"/>
      <c r="J33" s="48"/>
      <c r="K33" s="50"/>
      <c r="L33" s="50"/>
      <c r="M33" s="56"/>
      <c r="N33" s="55" t="s">
        <v>588</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589</v>
      </c>
      <c r="O34" s="48"/>
      <c r="P34" s="48"/>
      <c r="Q34" s="48"/>
      <c r="R34" s="48"/>
      <c r="S34" s="48"/>
      <c r="T34" s="48"/>
      <c r="U34" s="48"/>
      <c r="V34" s="48"/>
      <c r="W34" s="48"/>
      <c r="X34" s="48"/>
      <c r="Y34" s="48"/>
      <c r="Z34" s="229">
        <v>1.65</v>
      </c>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590</v>
      </c>
      <c r="O35" s="48"/>
      <c r="P35" s="48"/>
      <c r="Q35" s="48"/>
      <c r="R35" s="48"/>
      <c r="S35" s="48"/>
      <c r="T35" s="48"/>
      <c r="U35" s="48"/>
      <c r="V35" s="48"/>
      <c r="W35" s="48"/>
      <c r="X35" s="48"/>
      <c r="Y35" s="48"/>
      <c r="Z35" s="229">
        <v>1.85</v>
      </c>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591</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0</v>
      </c>
      <c r="N37" s="55" t="s">
        <v>40</v>
      </c>
      <c r="O37" s="57"/>
      <c r="P37" s="57"/>
      <c r="Q37" s="57"/>
      <c r="R37" s="57"/>
      <c r="S37" s="57"/>
      <c r="T37" s="57"/>
      <c r="U37" s="57"/>
      <c r="V37" s="57"/>
      <c r="W37" s="57"/>
      <c r="X37" s="57"/>
      <c r="Y37" s="57"/>
      <c r="Z37" s="58">
        <f>SUM(Z31:Z36)</f>
        <v>3.5</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44252</v>
      </c>
      <c r="X38" s="839"/>
      <c r="Y38" s="839"/>
      <c r="Z38" s="840"/>
      <c r="AA38" s="184" t="s">
        <v>231</v>
      </c>
      <c r="AB38" s="184"/>
      <c r="AC38" s="184"/>
      <c r="AD38" s="184"/>
      <c r="AE38" s="184"/>
      <c r="AF38" s="184"/>
      <c r="AG38" s="184"/>
      <c r="AH38" s="184"/>
      <c r="AI38" s="184"/>
      <c r="AJ38" s="184"/>
      <c r="AK38" s="184"/>
      <c r="AL38" t="s">
        <v>582</v>
      </c>
    </row>
    <row r="39" spans="1:38"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583</v>
      </c>
      <c r="AB39" s="810"/>
      <c r="AC39" s="810"/>
      <c r="AD39" s="810"/>
      <c r="AE39" s="810"/>
      <c r="AF39" s="810"/>
      <c r="AG39" s="810"/>
      <c r="AH39" s="810"/>
      <c r="AI39" s="810"/>
      <c r="AJ39" s="810"/>
      <c r="AK39" s="810"/>
    </row>
    <row r="40" spans="1:38" x14ac:dyDescent="0.25">
      <c r="A40" s="55" t="s">
        <v>57</v>
      </c>
      <c r="B40" s="48"/>
      <c r="C40" s="48"/>
      <c r="D40" s="48"/>
      <c r="E40" s="48"/>
      <c r="F40" s="48"/>
      <c r="G40" s="48"/>
      <c r="H40" s="48"/>
      <c r="I40" s="48"/>
      <c r="J40" s="48"/>
      <c r="K40" s="50"/>
      <c r="L40" s="50"/>
      <c r="M40" s="56"/>
      <c r="N40" s="55" t="s">
        <v>465</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584</v>
      </c>
      <c r="O41" s="48"/>
      <c r="P41" s="48"/>
      <c r="Q41" s="48"/>
      <c r="R41" s="48"/>
      <c r="S41" s="48"/>
      <c r="T41" s="48"/>
      <c r="U41" s="48"/>
      <c r="V41" s="48"/>
      <c r="W41" s="48"/>
      <c r="X41" s="48"/>
      <c r="Y41" s="48"/>
      <c r="Z41" s="54">
        <v>5.8</v>
      </c>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250</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312</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5.8</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44253</v>
      </c>
      <c r="X46" s="839"/>
      <c r="Y46" s="839"/>
      <c r="Z46" s="840"/>
      <c r="AA46" s="184" t="s">
        <v>231</v>
      </c>
      <c r="AB46" s="184"/>
      <c r="AC46" s="184"/>
      <c r="AD46" s="184"/>
      <c r="AE46" s="184"/>
      <c r="AF46" s="184"/>
      <c r="AG46" s="184"/>
      <c r="AH46" s="184"/>
      <c r="AI46" s="184"/>
      <c r="AJ46" s="184"/>
      <c r="AK46" s="184"/>
      <c r="AL46" t="s">
        <v>593</v>
      </c>
    </row>
    <row r="47" spans="1:38" ht="15.75" customHeight="1"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595</v>
      </c>
      <c r="AB47" s="810"/>
      <c r="AC47" s="810"/>
      <c r="AD47" s="810"/>
      <c r="AE47" s="810"/>
      <c r="AF47" s="810"/>
      <c r="AG47" s="810"/>
      <c r="AH47" s="810"/>
      <c r="AI47" s="810"/>
      <c r="AJ47" s="810"/>
      <c r="AK47" s="810"/>
    </row>
    <row r="48" spans="1:38" x14ac:dyDescent="0.25">
      <c r="A48" s="55" t="s">
        <v>58</v>
      </c>
      <c r="B48" s="24"/>
      <c r="C48" s="24"/>
      <c r="D48" s="24"/>
      <c r="E48" s="24"/>
      <c r="F48" s="24"/>
      <c r="G48" s="24"/>
      <c r="H48" s="24"/>
      <c r="I48" s="24"/>
      <c r="J48" s="24"/>
      <c r="M48" s="28"/>
      <c r="N48" s="55" t="s">
        <v>490</v>
      </c>
      <c r="O48" s="48"/>
      <c r="P48" s="48"/>
      <c r="Q48" s="48"/>
      <c r="R48" s="48"/>
      <c r="S48" s="48"/>
      <c r="T48" s="48"/>
      <c r="U48" s="48"/>
      <c r="V48" s="48"/>
      <c r="W48" s="48"/>
      <c r="X48" s="48"/>
      <c r="Y48" s="48"/>
      <c r="Z48" s="54"/>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594</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597</v>
      </c>
      <c r="O50" s="24"/>
      <c r="P50" s="24"/>
      <c r="Q50" s="24"/>
      <c r="R50" s="24"/>
      <c r="S50" s="24"/>
      <c r="T50" s="24"/>
      <c r="U50" s="24"/>
      <c r="V50" s="24"/>
      <c r="W50" s="24"/>
      <c r="Z50" s="27">
        <v>2.8</v>
      </c>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596</v>
      </c>
      <c r="O51" s="24"/>
      <c r="P51" s="24"/>
      <c r="Q51" s="24"/>
      <c r="R51" s="24"/>
      <c r="S51" s="24"/>
      <c r="T51" s="24"/>
      <c r="U51" s="24"/>
      <c r="V51" s="24"/>
      <c r="W51" s="24"/>
      <c r="Z51" s="27">
        <v>0.4</v>
      </c>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598</v>
      </c>
      <c r="O52" s="24"/>
      <c r="P52" s="24"/>
      <c r="Q52" s="24"/>
      <c r="R52" s="24"/>
      <c r="S52" s="24"/>
      <c r="T52" s="24"/>
      <c r="U52" s="24"/>
      <c r="V52" s="24"/>
      <c r="W52" s="24"/>
      <c r="Z52" s="31">
        <v>1.1000000000000001</v>
      </c>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4.3</v>
      </c>
      <c r="AA53" s="809"/>
      <c r="AB53" s="810"/>
      <c r="AC53" s="810"/>
      <c r="AD53" s="810"/>
      <c r="AE53" s="810"/>
      <c r="AF53" s="810"/>
      <c r="AG53" s="810"/>
      <c r="AH53" s="810"/>
      <c r="AI53" s="810"/>
      <c r="AJ53" s="810"/>
      <c r="AK53" s="810"/>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44254</v>
      </c>
      <c r="X54" s="839"/>
      <c r="Y54" s="839"/>
      <c r="Z54" s="840"/>
      <c r="AA54" s="184" t="s">
        <v>603</v>
      </c>
      <c r="AB54" s="184"/>
      <c r="AC54" s="184"/>
      <c r="AD54" s="184"/>
      <c r="AE54" s="184"/>
      <c r="AF54" s="184"/>
      <c r="AG54" s="184"/>
      <c r="AH54" s="184"/>
      <c r="AI54" s="184"/>
      <c r="AJ54" s="184"/>
      <c r="AK54" s="184"/>
      <c r="AL54" t="s">
        <v>599</v>
      </c>
    </row>
    <row r="55" spans="1:38" ht="15.75" thickTop="1" x14ac:dyDescent="0.25">
      <c r="A55" s="23" t="str">
        <f>+A47</f>
        <v>Morning Workout</v>
      </c>
      <c r="B55" s="24"/>
      <c r="C55" s="24"/>
      <c r="D55" s="24"/>
      <c r="E55" s="24"/>
      <c r="F55" s="24"/>
      <c r="G55" s="24"/>
      <c r="H55" s="24"/>
      <c r="I55" s="24"/>
      <c r="J55" s="24"/>
      <c r="M55" s="25" t="str">
        <f>"("&amp;LEFT(AA54,1)&amp;")"</f>
        <v>(L)</v>
      </c>
      <c r="N55" s="23" t="str">
        <f>+N47</f>
        <v>Afternoon Workout</v>
      </c>
      <c r="O55" s="24"/>
      <c r="P55" s="24"/>
      <c r="Q55" s="24"/>
      <c r="R55" s="24"/>
      <c r="S55" s="24"/>
      <c r="T55" s="24"/>
      <c r="U55" s="24"/>
      <c r="V55" s="26"/>
      <c r="W55" s="24"/>
      <c r="X55" s="24"/>
      <c r="Y55" s="24"/>
      <c r="Z55" s="61"/>
      <c r="AA55" s="809" t="s">
        <v>600</v>
      </c>
      <c r="AB55" s="810"/>
      <c r="AC55" s="810"/>
      <c r="AD55" s="810"/>
      <c r="AE55" s="810"/>
      <c r="AF55" s="810"/>
      <c r="AG55" s="810"/>
      <c r="AH55" s="810"/>
      <c r="AI55" s="810"/>
      <c r="AJ55" s="810"/>
      <c r="AK55" s="810"/>
    </row>
    <row r="56" spans="1:38" x14ac:dyDescent="0.25">
      <c r="A56" s="55" t="s">
        <v>58</v>
      </c>
      <c r="B56" s="24"/>
      <c r="C56" s="24"/>
      <c r="D56" s="24"/>
      <c r="E56" s="24"/>
      <c r="F56" s="24"/>
      <c r="G56" s="24"/>
      <c r="H56" s="24"/>
      <c r="I56" s="24"/>
      <c r="J56" s="24"/>
      <c r="M56" s="28"/>
      <c r="N56" s="55" t="s">
        <v>601</v>
      </c>
      <c r="O56" s="24"/>
      <c r="P56" s="24"/>
      <c r="Q56" s="24"/>
      <c r="R56" s="24"/>
      <c r="S56" s="24"/>
      <c r="T56" s="24"/>
      <c r="U56" s="24"/>
      <c r="V56" s="24"/>
      <c r="W56" s="24"/>
      <c r="Z56" s="27">
        <v>8.4</v>
      </c>
      <c r="AA56" s="809"/>
      <c r="AB56" s="810"/>
      <c r="AC56" s="810"/>
      <c r="AD56" s="810"/>
      <c r="AE56" s="810"/>
      <c r="AF56" s="810"/>
      <c r="AG56" s="810"/>
      <c r="AH56" s="810"/>
      <c r="AI56" s="810"/>
      <c r="AJ56" s="810"/>
      <c r="AK56" s="810"/>
    </row>
    <row r="57" spans="1:38" x14ac:dyDescent="0.25">
      <c r="A57" s="55" t="s">
        <v>42</v>
      </c>
      <c r="B57" s="24"/>
      <c r="C57" s="24"/>
      <c r="D57" s="24"/>
      <c r="E57" s="24"/>
      <c r="F57" s="24"/>
      <c r="G57" s="24"/>
      <c r="H57" s="24"/>
      <c r="I57" s="24"/>
      <c r="J57" s="24"/>
      <c r="M57" s="28"/>
      <c r="N57" s="55" t="s">
        <v>432</v>
      </c>
      <c r="O57" s="24"/>
      <c r="P57" s="24"/>
      <c r="Q57" s="24"/>
      <c r="R57" s="24"/>
      <c r="S57" s="24"/>
      <c r="T57" s="24"/>
      <c r="U57" s="24"/>
      <c r="V57" s="24"/>
      <c r="W57" s="24"/>
      <c r="Z57" s="27"/>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602</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8.4</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55:AK60"/>
    <mergeCell ref="AA7:AK12"/>
    <mergeCell ref="AA15:AK20"/>
    <mergeCell ref="AA23:AK28"/>
    <mergeCell ref="AA31:AK36"/>
    <mergeCell ref="AA39:AK44"/>
    <mergeCell ref="AA47:AK53"/>
  </mergeCells>
  <hyperlinks>
    <hyperlink ref="AA1" location="'Reference Page'!A1" display="Home" xr:uid="{00000000-0004-0000-0D00-000000000000}"/>
  </hyperlinks>
  <printOptions horizontalCentered="1" verticalCentered="1"/>
  <pageMargins left="0.3" right="0.3" top="0.5" bottom="0.25" header="0.3" footer="0.3"/>
  <pageSetup scale="88"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theme="8" tint="0.59999389629810485"/>
    <pageSetUpPr fitToPage="1"/>
  </sheetPr>
  <dimension ref="A1:AL61"/>
  <sheetViews>
    <sheetView showGridLines="0" workbookViewId="0">
      <pane ySplit="5" topLeftCell="A6" activePane="bottomLeft" state="frozen"/>
      <selection activeCell="AO32" sqref="AO32"/>
      <selection pane="bottomLeft" activeCell="AA31" sqref="AA31:AK36"/>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9.42578125" customWidth="1"/>
    <col min="15" max="25" width="0.7109375" customWidth="1"/>
    <col min="26" max="26" width="4.42578125" style="32" customWidth="1"/>
    <col min="27" max="27" width="13" bestFit="1" customWidth="1"/>
    <col min="28" max="35" width="0.7109375" customWidth="1"/>
  </cols>
  <sheetData>
    <row r="1" spans="1:38"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17</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Page'!K10</f>
        <v>44255</v>
      </c>
      <c r="B3" s="824"/>
      <c r="C3" s="824"/>
      <c r="D3" s="824"/>
      <c r="E3" s="824"/>
      <c r="F3" s="824"/>
      <c r="G3" s="22" t="s">
        <v>21</v>
      </c>
      <c r="H3" s="825">
        <f>+A3+6</f>
        <v>44261</v>
      </c>
      <c r="I3" s="825"/>
      <c r="J3" s="825"/>
      <c r="K3" s="825"/>
      <c r="L3" s="825"/>
      <c r="M3" s="826"/>
      <c r="N3" s="827" t="s">
        <v>134</v>
      </c>
      <c r="O3" s="828"/>
      <c r="P3" s="828"/>
      <c r="Q3" s="828"/>
      <c r="R3" s="828"/>
      <c r="S3" s="828"/>
      <c r="T3" s="828"/>
      <c r="U3" s="828"/>
      <c r="V3" s="828"/>
      <c r="W3" s="828"/>
      <c r="X3" s="828"/>
      <c r="Y3" s="828"/>
      <c r="Z3" s="829"/>
    </row>
    <row r="4" spans="1:38" x14ac:dyDescent="0.25">
      <c r="A4" s="853" t="str">
        <f>'Reference Page'!K4</f>
        <v>Outdoor Track</v>
      </c>
      <c r="B4" s="854"/>
      <c r="C4" s="854"/>
      <c r="D4" s="854"/>
      <c r="E4" s="854"/>
      <c r="F4" s="854"/>
      <c r="G4" s="854"/>
      <c r="H4" s="854"/>
      <c r="I4" s="854"/>
      <c r="J4" s="854"/>
      <c r="K4" s="854"/>
      <c r="L4" s="854"/>
      <c r="M4" s="854"/>
      <c r="N4" s="854"/>
      <c r="O4" s="854"/>
      <c r="P4" s="854"/>
      <c r="Q4" s="854"/>
      <c r="R4" s="854"/>
      <c r="S4" s="854"/>
      <c r="T4" s="854"/>
      <c r="U4" s="854"/>
      <c r="V4" s="854"/>
      <c r="W4" s="854"/>
      <c r="X4" s="854"/>
      <c r="Y4" s="854"/>
      <c r="Z4" s="855"/>
    </row>
    <row r="5" spans="1:38" x14ac:dyDescent="0.25">
      <c r="A5" s="856" t="str">
        <f>'Reference Page'!F5</f>
        <v>Refining</v>
      </c>
      <c r="B5" s="857"/>
      <c r="C5" s="857"/>
      <c r="D5" s="857"/>
      <c r="E5" s="857"/>
      <c r="F5" s="857"/>
      <c r="G5" s="857"/>
      <c r="H5" s="857"/>
      <c r="I5" s="857"/>
      <c r="J5" s="857"/>
      <c r="K5" s="857"/>
      <c r="L5" s="857"/>
      <c r="M5" s="857"/>
      <c r="N5" s="857"/>
      <c r="O5" s="857"/>
      <c r="P5" s="857"/>
      <c r="Q5" s="857"/>
      <c r="R5" s="857"/>
      <c r="S5" s="857"/>
      <c r="T5" s="857"/>
      <c r="U5" s="857"/>
      <c r="V5" s="857"/>
      <c r="W5" s="857"/>
      <c r="X5" s="857"/>
      <c r="Y5" s="857"/>
      <c r="Z5" s="858"/>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44255</v>
      </c>
      <c r="X6" s="833"/>
      <c r="Y6" s="833"/>
      <c r="Z6" s="833"/>
      <c r="AA6" s="184" t="s">
        <v>231</v>
      </c>
      <c r="AB6" s="184"/>
      <c r="AC6" s="184"/>
      <c r="AD6" s="184"/>
      <c r="AE6" s="184"/>
      <c r="AF6" s="184"/>
      <c r="AG6" s="184"/>
      <c r="AH6" s="184"/>
      <c r="AI6" s="184"/>
      <c r="AJ6" s="184"/>
      <c r="AK6" s="184"/>
      <c r="AL6" t="s">
        <v>606</v>
      </c>
    </row>
    <row r="7" spans="1:38"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605</v>
      </c>
      <c r="AB7" s="810"/>
      <c r="AC7" s="810"/>
      <c r="AD7" s="810"/>
      <c r="AE7" s="810"/>
      <c r="AF7" s="810"/>
      <c r="AG7" s="810"/>
      <c r="AH7" s="810"/>
      <c r="AI7" s="810"/>
      <c r="AJ7" s="810"/>
      <c r="AK7" s="810"/>
    </row>
    <row r="8" spans="1:38" x14ac:dyDescent="0.25">
      <c r="A8" s="55" t="s">
        <v>58</v>
      </c>
      <c r="B8" s="48"/>
      <c r="C8" s="48"/>
      <c r="D8" s="48"/>
      <c r="E8" s="48"/>
      <c r="F8" s="48"/>
      <c r="G8" s="48"/>
      <c r="H8" s="48"/>
      <c r="I8" s="48"/>
      <c r="J8" s="48"/>
      <c r="K8" s="50"/>
      <c r="L8" s="50"/>
      <c r="M8" s="56"/>
      <c r="N8" s="55" t="s">
        <v>490</v>
      </c>
      <c r="O8" s="48"/>
      <c r="P8" s="48"/>
      <c r="Q8" s="48"/>
      <c r="R8" s="48"/>
      <c r="S8" s="48"/>
      <c r="T8" s="48"/>
      <c r="U8" s="48"/>
      <c r="V8" s="48"/>
      <c r="W8" s="48"/>
      <c r="X8" s="48"/>
      <c r="Y8" s="48"/>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375</v>
      </c>
      <c r="O9" s="48"/>
      <c r="P9" s="48"/>
      <c r="Q9" s="48"/>
      <c r="R9" s="48"/>
      <c r="S9" s="48"/>
      <c r="T9" s="48"/>
      <c r="U9" s="48"/>
      <c r="V9" s="48"/>
      <c r="W9" s="48"/>
      <c r="X9" s="48"/>
      <c r="Y9" s="48"/>
      <c r="Z9" s="229">
        <v>4.55</v>
      </c>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241</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183">
        <f>SUM(Z7:Z12)</f>
        <v>4.55</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44256</v>
      </c>
      <c r="X14" s="839"/>
      <c r="Y14" s="839"/>
      <c r="Z14" s="840"/>
      <c r="AA14" s="184" t="s">
        <v>611</v>
      </c>
      <c r="AB14" s="184"/>
      <c r="AC14" s="184"/>
      <c r="AD14" s="184"/>
      <c r="AE14" s="184"/>
      <c r="AF14" s="184"/>
      <c r="AG14" s="184"/>
      <c r="AH14" s="184"/>
      <c r="AI14" s="184"/>
      <c r="AJ14" s="184"/>
      <c r="AK14" s="184"/>
      <c r="AL14" t="s">
        <v>614</v>
      </c>
    </row>
    <row r="15" spans="1:38" ht="15.75" thickTop="1" x14ac:dyDescent="0.25">
      <c r="A15" s="49" t="s">
        <v>54</v>
      </c>
      <c r="B15" s="48"/>
      <c r="C15" s="48"/>
      <c r="D15" s="48"/>
      <c r="E15" s="48"/>
      <c r="F15" s="48"/>
      <c r="G15" s="48"/>
      <c r="H15" s="48"/>
      <c r="I15" s="48"/>
      <c r="J15" s="48"/>
      <c r="K15" s="50"/>
      <c r="L15" s="50"/>
      <c r="M15" s="51" t="str">
        <f>"("&amp;LEFT(AA14,1)&amp;")"</f>
        <v>(F)</v>
      </c>
      <c r="N15" s="52" t="str">
        <f>'1'!N7</f>
        <v>Afternoon Workout</v>
      </c>
      <c r="O15" s="48"/>
      <c r="P15" s="48"/>
      <c r="Q15" s="48"/>
      <c r="R15" s="48"/>
      <c r="S15" s="48"/>
      <c r="T15" s="48"/>
      <c r="U15" s="48"/>
      <c r="V15" s="53"/>
      <c r="W15" s="48"/>
      <c r="X15" s="48"/>
      <c r="Y15" s="48"/>
      <c r="Z15" s="54"/>
      <c r="AA15" s="809" t="s">
        <v>621</v>
      </c>
      <c r="AB15" s="810"/>
      <c r="AC15" s="810"/>
      <c r="AD15" s="810"/>
      <c r="AE15" s="810"/>
      <c r="AF15" s="810"/>
      <c r="AG15" s="810"/>
      <c r="AH15" s="810"/>
      <c r="AI15" s="810"/>
      <c r="AJ15" s="810"/>
      <c r="AK15" s="810"/>
    </row>
    <row r="16" spans="1:38" x14ac:dyDescent="0.25">
      <c r="A16" s="55" t="s">
        <v>58</v>
      </c>
      <c r="B16" s="48"/>
      <c r="C16" s="48"/>
      <c r="D16" s="48"/>
      <c r="E16" s="48"/>
      <c r="F16" s="48"/>
      <c r="G16" s="48"/>
      <c r="H16" s="48"/>
      <c r="I16" s="48"/>
      <c r="J16" s="48"/>
      <c r="K16" s="48"/>
      <c r="L16" s="48"/>
      <c r="M16" s="54"/>
      <c r="N16" s="55" t="s">
        <v>615</v>
      </c>
      <c r="O16" s="48"/>
      <c r="P16" s="48"/>
      <c r="Q16" s="48"/>
      <c r="R16" s="48"/>
      <c r="S16" s="48"/>
      <c r="T16" s="48"/>
      <c r="U16" s="48"/>
      <c r="V16" s="48"/>
      <c r="W16" s="48"/>
      <c r="X16" s="48"/>
      <c r="Y16" s="48"/>
      <c r="Z16" s="54"/>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616</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617</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618</v>
      </c>
      <c r="O19" s="48"/>
      <c r="P19" s="48"/>
      <c r="Q19" s="48"/>
      <c r="R19" s="48"/>
      <c r="S19" s="48"/>
      <c r="T19" s="48"/>
      <c r="U19" s="48"/>
      <c r="V19" s="48"/>
      <c r="W19" s="48"/>
      <c r="X19" s="48"/>
      <c r="Y19" s="48"/>
      <c r="Z19" s="229">
        <v>1.25</v>
      </c>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619</v>
      </c>
      <c r="O20" s="48"/>
      <c r="P20" s="48"/>
      <c r="Q20" s="48"/>
      <c r="R20" s="48"/>
      <c r="S20" s="48"/>
      <c r="T20" s="48"/>
      <c r="U20" s="48"/>
      <c r="V20" s="48"/>
      <c r="W20" s="48"/>
      <c r="X20" s="48"/>
      <c r="Y20" s="48"/>
      <c r="Z20" s="54">
        <v>5.0999999999999996</v>
      </c>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0</v>
      </c>
      <c r="N21" s="55" t="s">
        <v>620</v>
      </c>
      <c r="O21" s="57"/>
      <c r="P21" s="57"/>
      <c r="Q21" s="57"/>
      <c r="R21" s="57"/>
      <c r="S21" s="57"/>
      <c r="T21" s="57"/>
      <c r="U21" s="57"/>
      <c r="V21" s="57"/>
      <c r="W21" s="57"/>
      <c r="X21" s="57"/>
      <c r="Y21" s="57"/>
      <c r="Z21" s="183">
        <f>SUM(Z15:Z20)</f>
        <v>6.35</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44257</v>
      </c>
      <c r="X22" s="839"/>
      <c r="Y22" s="839"/>
      <c r="Z22" s="840"/>
      <c r="AA22" s="184" t="s">
        <v>611</v>
      </c>
      <c r="AB22" s="184"/>
      <c r="AC22" s="184"/>
      <c r="AD22" s="184"/>
      <c r="AE22" s="184"/>
      <c r="AF22" s="184"/>
      <c r="AG22" s="184"/>
      <c r="AH22" s="184"/>
      <c r="AI22" s="184"/>
      <c r="AJ22" s="184"/>
      <c r="AK22" s="184"/>
      <c r="AL22" t="s">
        <v>612</v>
      </c>
    </row>
    <row r="23" spans="1:38" ht="15.75" thickTop="1" x14ac:dyDescent="0.25">
      <c r="A23" s="49" t="s">
        <v>54</v>
      </c>
      <c r="B23" s="48"/>
      <c r="C23" s="48"/>
      <c r="D23" s="48"/>
      <c r="E23" s="48"/>
      <c r="F23" s="48"/>
      <c r="G23" s="48"/>
      <c r="H23" s="48"/>
      <c r="I23" s="48"/>
      <c r="J23" s="48"/>
      <c r="K23" s="50"/>
      <c r="L23" s="50"/>
      <c r="M23" s="51" t="str">
        <f>"("&amp;LEFT(AA22,1)&amp;")"</f>
        <v>(F)</v>
      </c>
      <c r="N23" s="52" t="str">
        <f>'1'!N7</f>
        <v>Afternoon Workout</v>
      </c>
      <c r="O23" s="48"/>
      <c r="P23" s="48"/>
      <c r="Q23" s="48"/>
      <c r="R23" s="48"/>
      <c r="S23" s="48"/>
      <c r="T23" s="48"/>
      <c r="U23" s="48"/>
      <c r="V23" s="53"/>
      <c r="W23" s="48"/>
      <c r="X23" s="48"/>
      <c r="Y23" s="48"/>
      <c r="Z23" s="54"/>
      <c r="AA23" s="809" t="s">
        <v>613</v>
      </c>
      <c r="AB23" s="810"/>
      <c r="AC23" s="810"/>
      <c r="AD23" s="810"/>
      <c r="AE23" s="810"/>
      <c r="AF23" s="810"/>
      <c r="AG23" s="810"/>
      <c r="AH23" s="810"/>
      <c r="AI23" s="810"/>
      <c r="AJ23" s="810"/>
      <c r="AK23" s="810"/>
    </row>
    <row r="24" spans="1:38" x14ac:dyDescent="0.25">
      <c r="A24" s="55" t="s">
        <v>58</v>
      </c>
      <c r="B24" s="48"/>
      <c r="C24" s="48"/>
      <c r="D24" s="48"/>
      <c r="E24" s="48"/>
      <c r="F24" s="48"/>
      <c r="G24" s="48"/>
      <c r="H24" s="48"/>
      <c r="I24" s="48"/>
      <c r="J24" s="48"/>
      <c r="K24" s="50"/>
      <c r="L24" s="50"/>
      <c r="M24" s="56"/>
      <c r="N24" s="55" t="s">
        <v>563</v>
      </c>
      <c r="O24" s="48"/>
      <c r="P24" s="48"/>
      <c r="Q24" s="48"/>
      <c r="R24" s="48"/>
      <c r="S24" s="48"/>
      <c r="T24" s="48"/>
      <c r="U24" s="48"/>
      <c r="V24" s="48"/>
      <c r="W24" s="48"/>
      <c r="X24" s="48"/>
      <c r="Y24" s="48"/>
      <c r="Z24" s="54"/>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608</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610</v>
      </c>
      <c r="O26" s="48"/>
      <c r="P26" s="48"/>
      <c r="Q26" s="48"/>
      <c r="R26" s="48"/>
      <c r="S26" s="48"/>
      <c r="T26" s="48"/>
      <c r="U26" s="48"/>
      <c r="V26" s="48"/>
      <c r="W26" s="48"/>
      <c r="X26" s="48"/>
      <c r="Y26" s="48"/>
      <c r="Z26" s="54">
        <v>1</v>
      </c>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609</v>
      </c>
      <c r="O27" s="48"/>
      <c r="P27" s="48"/>
      <c r="Q27" s="48"/>
      <c r="R27" s="48"/>
      <c r="S27" s="48"/>
      <c r="T27" s="48"/>
      <c r="U27" s="48"/>
      <c r="V27" s="48"/>
      <c r="W27" s="48"/>
      <c r="X27" s="48"/>
      <c r="Y27" s="48"/>
      <c r="Z27" s="54">
        <v>3.4</v>
      </c>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368</v>
      </c>
      <c r="O28" s="48"/>
      <c r="P28" s="48"/>
      <c r="Q28" s="48"/>
      <c r="R28" s="48"/>
      <c r="S28" s="48"/>
      <c r="T28" s="48"/>
      <c r="U28" s="48"/>
      <c r="V28" s="48"/>
      <c r="W28" s="48"/>
      <c r="X28" s="48"/>
      <c r="Y28" s="48"/>
      <c r="Z28" s="54">
        <v>2.1</v>
      </c>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397</v>
      </c>
      <c r="O29" s="57"/>
      <c r="P29" s="57"/>
      <c r="Q29" s="57"/>
      <c r="R29" s="57"/>
      <c r="S29" s="57"/>
      <c r="T29" s="57"/>
      <c r="U29" s="57"/>
      <c r="V29" s="57"/>
      <c r="W29" s="57"/>
      <c r="X29" s="57"/>
      <c r="Y29" s="57"/>
      <c r="Z29" s="58">
        <f>SUM(Z23:Z28)</f>
        <v>6.5</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44258</v>
      </c>
      <c r="X30" s="839"/>
      <c r="Y30" s="839"/>
      <c r="Z30" s="840"/>
      <c r="AA30" s="184" t="s">
        <v>478</v>
      </c>
      <c r="AB30" s="184"/>
      <c r="AC30" s="184"/>
      <c r="AD30" s="184"/>
      <c r="AE30" s="184"/>
      <c r="AF30" s="184"/>
      <c r="AG30" s="184"/>
      <c r="AH30" s="184"/>
      <c r="AI30" s="184"/>
      <c r="AJ30" s="184"/>
      <c r="AK30" s="184"/>
      <c r="AL30" t="s">
        <v>632</v>
      </c>
    </row>
    <row r="31" spans="1:38" ht="15.75" thickTop="1" x14ac:dyDescent="0.25">
      <c r="A31" s="49" t="s">
        <v>54</v>
      </c>
      <c r="B31" s="48"/>
      <c r="C31" s="48"/>
      <c r="D31" s="48"/>
      <c r="E31" s="48"/>
      <c r="F31" s="48"/>
      <c r="G31" s="48"/>
      <c r="H31" s="48"/>
      <c r="I31" s="48"/>
      <c r="J31" s="48"/>
      <c r="K31" s="50"/>
      <c r="L31" s="50"/>
      <c r="M31" s="51" t="str">
        <f>"("&amp;LEFT(AA30,1)&amp;")"</f>
        <v>(T)</v>
      </c>
      <c r="N31" s="52" t="str">
        <f>'1'!N7</f>
        <v>Afternoon Workout</v>
      </c>
      <c r="O31" s="48"/>
      <c r="P31" s="48"/>
      <c r="Q31" s="48"/>
      <c r="R31" s="48"/>
      <c r="S31" s="48"/>
      <c r="T31" s="48"/>
      <c r="U31" s="48"/>
      <c r="V31" s="53"/>
      <c r="W31" s="48"/>
      <c r="X31" s="48"/>
      <c r="Y31" s="48"/>
      <c r="Z31" s="54"/>
      <c r="AA31" s="809" t="s">
        <v>625</v>
      </c>
      <c r="AB31" s="810"/>
      <c r="AC31" s="810"/>
      <c r="AD31" s="810"/>
      <c r="AE31" s="810"/>
      <c r="AF31" s="810"/>
      <c r="AG31" s="810"/>
      <c r="AH31" s="810"/>
      <c r="AI31" s="810"/>
      <c r="AJ31" s="810"/>
      <c r="AK31" s="810"/>
    </row>
    <row r="32" spans="1:38" x14ac:dyDescent="0.25">
      <c r="A32" s="55" t="s">
        <v>58</v>
      </c>
      <c r="B32" s="48"/>
      <c r="C32" s="48"/>
      <c r="D32" s="48"/>
      <c r="E32" s="48"/>
      <c r="F32" s="48"/>
      <c r="G32" s="48"/>
      <c r="H32" s="48"/>
      <c r="I32" s="48"/>
      <c r="J32" s="48"/>
      <c r="K32" s="50"/>
      <c r="L32" s="50"/>
      <c r="M32" s="56"/>
      <c r="N32" s="55" t="s">
        <v>626</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8" x14ac:dyDescent="0.25">
      <c r="A33" s="55" t="s">
        <v>42</v>
      </c>
      <c r="B33" s="48"/>
      <c r="C33" s="48"/>
      <c r="D33" s="48"/>
      <c r="E33" s="48"/>
      <c r="F33" s="48"/>
      <c r="G33" s="48"/>
      <c r="H33" s="48"/>
      <c r="I33" s="48"/>
      <c r="J33" s="48"/>
      <c r="K33" s="50"/>
      <c r="L33" s="50"/>
      <c r="M33" s="56"/>
      <c r="N33" s="55" t="s">
        <v>627</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628</v>
      </c>
      <c r="O34" s="48"/>
      <c r="P34" s="48"/>
      <c r="Q34" s="48"/>
      <c r="R34" s="48"/>
      <c r="S34" s="48"/>
      <c r="T34" s="48"/>
      <c r="U34" s="48"/>
      <c r="V34" s="48"/>
      <c r="W34" s="48"/>
      <c r="X34" s="48"/>
      <c r="Y34" s="48"/>
      <c r="Z34" s="54">
        <v>1</v>
      </c>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629</v>
      </c>
      <c r="O35" s="48"/>
      <c r="P35" s="48"/>
      <c r="Q35" s="48"/>
      <c r="R35" s="48"/>
      <c r="S35" s="48"/>
      <c r="T35" s="48"/>
      <c r="U35" s="48"/>
      <c r="V35" s="48"/>
      <c r="W35" s="48"/>
      <c r="X35" s="48"/>
      <c r="Y35" s="48"/>
      <c r="Z35" s="54">
        <v>2</v>
      </c>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630</v>
      </c>
      <c r="O36" s="48"/>
      <c r="P36" s="48"/>
      <c r="Q36" s="48"/>
      <c r="R36" s="48"/>
      <c r="S36" s="48"/>
      <c r="T36" s="48"/>
      <c r="U36" s="48"/>
      <c r="V36" s="48"/>
      <c r="W36" s="48"/>
      <c r="X36" s="48"/>
      <c r="Y36" s="48"/>
      <c r="Z36" s="54">
        <v>1.5</v>
      </c>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0</v>
      </c>
      <c r="N37" s="55" t="s">
        <v>620</v>
      </c>
      <c r="O37" s="57"/>
      <c r="P37" s="57"/>
      <c r="Q37" s="57"/>
      <c r="R37" s="57"/>
      <c r="S37" s="57"/>
      <c r="T37" s="57"/>
      <c r="U37" s="57"/>
      <c r="V37" s="57"/>
      <c r="W37" s="57"/>
      <c r="X37" s="57"/>
      <c r="Y37" s="57"/>
      <c r="Z37" s="58">
        <f>SUM(Z31:Z36)</f>
        <v>4.5</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44259</v>
      </c>
      <c r="X38" s="839"/>
      <c r="Y38" s="839"/>
      <c r="Z38" s="840"/>
      <c r="AA38" s="184" t="s">
        <v>231</v>
      </c>
      <c r="AB38" s="184"/>
      <c r="AC38" s="184"/>
      <c r="AD38" s="184"/>
      <c r="AE38" s="184"/>
      <c r="AF38" s="184"/>
      <c r="AG38" s="184"/>
      <c r="AH38" s="184"/>
      <c r="AI38" s="184"/>
      <c r="AJ38" s="184"/>
      <c r="AK38" s="184"/>
      <c r="AL38" t="s">
        <v>633</v>
      </c>
    </row>
    <row r="39" spans="1:38"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638</v>
      </c>
      <c r="AB39" s="810"/>
      <c r="AC39" s="810"/>
      <c r="AD39" s="810"/>
      <c r="AE39" s="810"/>
      <c r="AF39" s="810"/>
      <c r="AG39" s="810"/>
      <c r="AH39" s="810"/>
      <c r="AI39" s="810"/>
      <c r="AJ39" s="810"/>
      <c r="AK39" s="810"/>
    </row>
    <row r="40" spans="1:38" x14ac:dyDescent="0.25">
      <c r="A40" s="55" t="s">
        <v>631</v>
      </c>
      <c r="B40" s="48"/>
      <c r="C40" s="48"/>
      <c r="D40" s="48"/>
      <c r="E40" s="48"/>
      <c r="F40" s="48"/>
      <c r="G40" s="48"/>
      <c r="H40" s="48"/>
      <c r="I40" s="48"/>
      <c r="J40" s="48"/>
      <c r="K40" s="50"/>
      <c r="L40" s="50"/>
      <c r="M40" s="56"/>
      <c r="N40" s="55" t="s">
        <v>634</v>
      </c>
      <c r="O40" s="48"/>
      <c r="P40" s="48"/>
      <c r="Q40" s="48"/>
      <c r="R40" s="48"/>
      <c r="S40" s="48"/>
      <c r="T40" s="48"/>
      <c r="U40" s="48"/>
      <c r="V40" s="48"/>
      <c r="W40" s="48"/>
      <c r="X40" s="48"/>
      <c r="Y40" s="48"/>
      <c r="Z40" s="229">
        <v>0.25</v>
      </c>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635</v>
      </c>
      <c r="O41" s="48"/>
      <c r="P41" s="48"/>
      <c r="Q41" s="48"/>
      <c r="R41" s="48"/>
      <c r="S41" s="48"/>
      <c r="T41" s="48"/>
      <c r="U41" s="48"/>
      <c r="V41" s="48"/>
      <c r="W41" s="48"/>
      <c r="X41" s="48"/>
      <c r="Y41" s="48"/>
      <c r="Z41" s="54">
        <v>2</v>
      </c>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636</v>
      </c>
      <c r="O42" s="48"/>
      <c r="P42" s="48"/>
      <c r="Q42" s="48"/>
      <c r="R42" s="48"/>
      <c r="S42" s="48"/>
      <c r="T42" s="48"/>
      <c r="U42" s="48"/>
      <c r="V42" s="48"/>
      <c r="W42" s="48"/>
      <c r="X42" s="48"/>
      <c r="Y42" s="48"/>
      <c r="Z42" s="229">
        <v>2.75</v>
      </c>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0</v>
      </c>
      <c r="N45" s="69" t="s">
        <v>551</v>
      </c>
      <c r="O45" s="57"/>
      <c r="P45" s="57"/>
      <c r="Q45" s="57"/>
      <c r="R45" s="57"/>
      <c r="S45" s="57"/>
      <c r="T45" s="57"/>
      <c r="U45" s="57"/>
      <c r="V45" s="57"/>
      <c r="W45" s="57"/>
      <c r="X45" s="57"/>
      <c r="Y45" s="57"/>
      <c r="Z45" s="58">
        <f>SUM(Z39:Z44)</f>
        <v>5</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44260</v>
      </c>
      <c r="X46" s="839"/>
      <c r="Y46" s="839"/>
      <c r="Z46" s="840"/>
      <c r="AA46" s="184" t="s">
        <v>231</v>
      </c>
      <c r="AB46" s="184"/>
      <c r="AC46" s="184"/>
      <c r="AD46" s="184"/>
      <c r="AE46" s="184"/>
      <c r="AF46" s="184"/>
      <c r="AG46" s="184"/>
      <c r="AH46" s="184"/>
      <c r="AI46" s="184"/>
      <c r="AJ46" s="184"/>
      <c r="AK46" s="184"/>
      <c r="AL46" t="s">
        <v>637</v>
      </c>
    </row>
    <row r="47" spans="1:38"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639</v>
      </c>
      <c r="AB47" s="810"/>
      <c r="AC47" s="810"/>
      <c r="AD47" s="810"/>
      <c r="AE47" s="810"/>
      <c r="AF47" s="810"/>
      <c r="AG47" s="810"/>
      <c r="AH47" s="810"/>
      <c r="AI47" s="810"/>
      <c r="AJ47" s="810"/>
      <c r="AK47" s="810"/>
    </row>
    <row r="48" spans="1:38" x14ac:dyDescent="0.25">
      <c r="A48" s="55" t="s">
        <v>58</v>
      </c>
      <c r="B48" s="24"/>
      <c r="C48" s="24"/>
      <c r="D48" s="24"/>
      <c r="E48" s="24"/>
      <c r="F48" s="24"/>
      <c r="G48" s="24"/>
      <c r="H48" s="24"/>
      <c r="I48" s="24"/>
      <c r="J48" s="24"/>
      <c r="M48" s="28"/>
      <c r="N48" s="55" t="s">
        <v>227</v>
      </c>
      <c r="O48" s="48"/>
      <c r="P48" s="48"/>
      <c r="Q48" s="48"/>
      <c r="R48" s="48"/>
      <c r="S48" s="48"/>
      <c r="T48" s="48"/>
      <c r="U48" s="48"/>
      <c r="V48" s="48"/>
      <c r="W48" s="48"/>
      <c r="X48" s="48"/>
      <c r="Y48" s="48"/>
      <c r="Z48" s="54"/>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640</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641</v>
      </c>
      <c r="O50" s="24"/>
      <c r="P50" s="24"/>
      <c r="Q50" s="24"/>
      <c r="R50" s="24"/>
      <c r="S50" s="24"/>
      <c r="T50" s="24"/>
      <c r="U50" s="24"/>
      <c r="V50" s="24"/>
      <c r="W50" s="24"/>
      <c r="Z50" s="27"/>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642</v>
      </c>
      <c r="O51" s="24"/>
      <c r="P51" s="24"/>
      <c r="Q51" s="24"/>
      <c r="R51" s="24"/>
      <c r="S51" s="24"/>
      <c r="T51" s="24"/>
      <c r="U51" s="24"/>
      <c r="V51" s="24"/>
      <c r="W51" s="24"/>
      <c r="Z51" s="27">
        <v>6</v>
      </c>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407</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6</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44261</v>
      </c>
      <c r="X54" s="839"/>
      <c r="Y54" s="839"/>
      <c r="Z54" s="840"/>
      <c r="AA54" s="184" t="s">
        <v>231</v>
      </c>
      <c r="AB54" s="184"/>
      <c r="AC54" s="184"/>
      <c r="AD54" s="184"/>
      <c r="AE54" s="184"/>
      <c r="AF54" s="184"/>
      <c r="AG54" s="184"/>
      <c r="AH54" s="184"/>
      <c r="AI54" s="184"/>
      <c r="AJ54" s="184"/>
      <c r="AK54" s="184"/>
      <c r="AL54" t="s">
        <v>645</v>
      </c>
    </row>
    <row r="55" spans="1:38"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646</v>
      </c>
      <c r="AB55" s="810"/>
      <c r="AC55" s="810"/>
      <c r="AD55" s="810"/>
      <c r="AE55" s="810"/>
      <c r="AF55" s="810"/>
      <c r="AG55" s="810"/>
      <c r="AH55" s="810"/>
      <c r="AI55" s="810"/>
      <c r="AJ55" s="810"/>
      <c r="AK55" s="810"/>
    </row>
    <row r="56" spans="1:38" x14ac:dyDescent="0.25">
      <c r="A56" s="55" t="s">
        <v>58</v>
      </c>
      <c r="B56" s="24"/>
      <c r="C56" s="24"/>
      <c r="D56" s="24"/>
      <c r="E56" s="24"/>
      <c r="F56" s="24"/>
      <c r="G56" s="24"/>
      <c r="H56" s="24"/>
      <c r="I56" s="24"/>
      <c r="J56" s="24"/>
      <c r="M56" s="28"/>
      <c r="N56" s="55" t="s">
        <v>568</v>
      </c>
      <c r="O56" s="24"/>
      <c r="P56" s="24"/>
      <c r="Q56" s="24"/>
      <c r="R56" s="24"/>
      <c r="S56" s="24"/>
      <c r="T56" s="24"/>
      <c r="U56" s="24"/>
      <c r="V56" s="24"/>
      <c r="W56" s="24"/>
      <c r="Z56" s="27"/>
      <c r="AA56" s="809"/>
      <c r="AB56" s="810"/>
      <c r="AC56" s="810"/>
      <c r="AD56" s="810"/>
      <c r="AE56" s="810"/>
      <c r="AF56" s="810"/>
      <c r="AG56" s="810"/>
      <c r="AH56" s="810"/>
      <c r="AI56" s="810"/>
      <c r="AJ56" s="810"/>
      <c r="AK56" s="810"/>
    </row>
    <row r="57" spans="1:38" x14ac:dyDescent="0.25">
      <c r="A57" s="55" t="s">
        <v>42</v>
      </c>
      <c r="B57" s="24"/>
      <c r="C57" s="24"/>
      <c r="D57" s="24"/>
      <c r="E57" s="24"/>
      <c r="F57" s="24"/>
      <c r="G57" s="24"/>
      <c r="H57" s="24"/>
      <c r="I57" s="24"/>
      <c r="J57" s="24"/>
      <c r="M57" s="28"/>
      <c r="N57" s="55" t="s">
        <v>644</v>
      </c>
      <c r="O57" s="24"/>
      <c r="P57" s="24"/>
      <c r="Q57" s="24"/>
      <c r="R57" s="24"/>
      <c r="S57" s="24"/>
      <c r="T57" s="24"/>
      <c r="U57" s="24"/>
      <c r="V57" s="24"/>
      <c r="W57" s="24"/>
      <c r="Z57" s="27">
        <v>2</v>
      </c>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295</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2</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0E00-000000000000}"/>
  </hyperlinks>
  <printOptions horizontalCentered="1" verticalCentered="1"/>
  <pageMargins left="0.3" right="0.3" top="0.5" bottom="0.25" header="0.3" footer="0.3"/>
  <pageSetup scale="88"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tabColor theme="8" tint="0.59999389629810485"/>
    <pageSetUpPr fitToPage="1"/>
  </sheetPr>
  <dimension ref="A1:AN61"/>
  <sheetViews>
    <sheetView showGridLines="0" workbookViewId="0">
      <pane ySplit="5" topLeftCell="A6" activePane="bottomLeft" state="frozen"/>
      <selection activeCell="AO32" sqref="AO32"/>
      <selection pane="bottomLeft" activeCell="AO21" sqref="AO21"/>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43.5703125" customWidth="1"/>
    <col min="15" max="25" width="0.7109375" customWidth="1"/>
    <col min="26" max="26" width="5.28515625" style="32" customWidth="1"/>
    <col min="27" max="27" width="16.42578125" bestFit="1" customWidth="1"/>
    <col min="28" max="35" width="0.7109375" customWidth="1"/>
  </cols>
  <sheetData>
    <row r="1" spans="1:40"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40" x14ac:dyDescent="0.25">
      <c r="A2" s="820" t="s">
        <v>18</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40" x14ac:dyDescent="0.25">
      <c r="A3" s="823">
        <f>+'Reference Page'!L10</f>
        <v>44262</v>
      </c>
      <c r="B3" s="824"/>
      <c r="C3" s="824"/>
      <c r="D3" s="824"/>
      <c r="E3" s="824"/>
      <c r="F3" s="824"/>
      <c r="G3" s="22" t="s">
        <v>21</v>
      </c>
      <c r="H3" s="825">
        <f>+A3+6</f>
        <v>44268</v>
      </c>
      <c r="I3" s="825"/>
      <c r="J3" s="825"/>
      <c r="K3" s="825"/>
      <c r="L3" s="825"/>
      <c r="M3" s="826"/>
      <c r="N3" s="827" t="s">
        <v>134</v>
      </c>
      <c r="O3" s="828"/>
      <c r="P3" s="828"/>
      <c r="Q3" s="828"/>
      <c r="R3" s="828"/>
      <c r="S3" s="828"/>
      <c r="T3" s="828"/>
      <c r="U3" s="828"/>
      <c r="V3" s="828"/>
      <c r="W3" s="828"/>
      <c r="X3" s="828"/>
      <c r="Y3" s="828"/>
      <c r="Z3" s="829"/>
    </row>
    <row r="4" spans="1:40" x14ac:dyDescent="0.25">
      <c r="A4" s="853" t="str">
        <f>'Reference Page'!K4</f>
        <v>Outdoor Track</v>
      </c>
      <c r="B4" s="854"/>
      <c r="C4" s="854"/>
      <c r="D4" s="854"/>
      <c r="E4" s="854"/>
      <c r="F4" s="854"/>
      <c r="G4" s="854"/>
      <c r="H4" s="854"/>
      <c r="I4" s="854"/>
      <c r="J4" s="854"/>
      <c r="K4" s="854"/>
      <c r="L4" s="854"/>
      <c r="M4" s="854"/>
      <c r="N4" s="854"/>
      <c r="O4" s="854"/>
      <c r="P4" s="854"/>
      <c r="Q4" s="854"/>
      <c r="R4" s="854"/>
      <c r="S4" s="854"/>
      <c r="T4" s="854"/>
      <c r="U4" s="854"/>
      <c r="V4" s="854"/>
      <c r="W4" s="854"/>
      <c r="X4" s="854"/>
      <c r="Y4" s="854"/>
      <c r="Z4" s="855"/>
    </row>
    <row r="5" spans="1:40" x14ac:dyDescent="0.25">
      <c r="A5" s="856" t="str">
        <f>'Reference Page'!F5</f>
        <v>Refining</v>
      </c>
      <c r="B5" s="857"/>
      <c r="C5" s="857"/>
      <c r="D5" s="857"/>
      <c r="E5" s="857"/>
      <c r="F5" s="857"/>
      <c r="G5" s="857"/>
      <c r="H5" s="857"/>
      <c r="I5" s="857"/>
      <c r="J5" s="857"/>
      <c r="K5" s="857"/>
      <c r="L5" s="857"/>
      <c r="M5" s="857"/>
      <c r="N5" s="857"/>
      <c r="O5" s="857"/>
      <c r="P5" s="857"/>
      <c r="Q5" s="857"/>
      <c r="R5" s="857"/>
      <c r="S5" s="857"/>
      <c r="T5" s="857"/>
      <c r="U5" s="857"/>
      <c r="V5" s="857"/>
      <c r="W5" s="857"/>
      <c r="X5" s="857"/>
      <c r="Y5" s="857"/>
      <c r="Z5" s="858"/>
    </row>
    <row r="6" spans="1:40"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44262</v>
      </c>
      <c r="X6" s="833"/>
      <c r="Y6" s="833"/>
      <c r="Z6" s="833"/>
      <c r="AA6" s="184" t="s">
        <v>320</v>
      </c>
      <c r="AB6" s="184"/>
      <c r="AC6" s="184"/>
      <c r="AD6" s="184"/>
      <c r="AE6" s="184"/>
      <c r="AF6" s="184"/>
      <c r="AG6" s="184"/>
      <c r="AH6" s="184"/>
      <c r="AI6" s="184"/>
      <c r="AJ6" s="184"/>
      <c r="AL6" s="184" t="s">
        <v>650</v>
      </c>
    </row>
    <row r="7" spans="1:40" ht="15.75" thickTop="1" x14ac:dyDescent="0.25">
      <c r="A7" s="49" t="s">
        <v>54</v>
      </c>
      <c r="B7" s="48"/>
      <c r="C7" s="48"/>
      <c r="D7" s="48"/>
      <c r="E7" s="48"/>
      <c r="F7" s="48"/>
      <c r="G7" s="48"/>
      <c r="H7" s="48"/>
      <c r="I7" s="48"/>
      <c r="J7" s="48"/>
      <c r="K7" s="50"/>
      <c r="L7" s="50"/>
      <c r="M7" s="51" t="str">
        <f>"("&amp;LEFT(AA6,1)&amp;")"</f>
        <v>(O)</v>
      </c>
      <c r="N7" s="52" t="str">
        <f>'1'!N7</f>
        <v>Afternoon Workout</v>
      </c>
      <c r="O7" s="48"/>
      <c r="P7" s="48"/>
      <c r="Q7" s="48"/>
      <c r="R7" s="48"/>
      <c r="S7" s="48"/>
      <c r="T7" s="48"/>
      <c r="U7" s="48"/>
      <c r="V7" s="53"/>
      <c r="W7" s="48"/>
      <c r="X7" s="48"/>
      <c r="Y7" s="48"/>
      <c r="Z7" s="54"/>
      <c r="AA7" s="809" t="s">
        <v>649</v>
      </c>
      <c r="AB7" s="810"/>
      <c r="AC7" s="810"/>
      <c r="AD7" s="810"/>
      <c r="AE7" s="810"/>
      <c r="AF7" s="810"/>
      <c r="AG7" s="810"/>
      <c r="AH7" s="810"/>
      <c r="AI7" s="810"/>
      <c r="AJ7" s="810"/>
      <c r="AK7" s="810"/>
    </row>
    <row r="8" spans="1:40" x14ac:dyDescent="0.25">
      <c r="A8" s="55" t="s">
        <v>58</v>
      </c>
      <c r="B8" s="48"/>
      <c r="C8" s="48"/>
      <c r="D8" s="48"/>
      <c r="E8" s="48"/>
      <c r="F8" s="48"/>
      <c r="G8" s="48"/>
      <c r="H8" s="48"/>
      <c r="I8" s="48"/>
      <c r="J8" s="48"/>
      <c r="K8" s="50"/>
      <c r="L8" s="50"/>
      <c r="M8" s="56"/>
      <c r="N8" s="55" t="s">
        <v>58</v>
      </c>
      <c r="O8" s="48"/>
      <c r="P8" s="48"/>
      <c r="Q8" s="48"/>
      <c r="R8" s="48"/>
      <c r="S8" s="48"/>
      <c r="T8" s="48"/>
      <c r="U8" s="48"/>
      <c r="V8" s="48"/>
      <c r="W8" s="48"/>
      <c r="X8" s="48"/>
      <c r="Y8" s="48"/>
      <c r="Z8" s="54"/>
      <c r="AA8" s="809"/>
      <c r="AB8" s="810"/>
      <c r="AC8" s="810"/>
      <c r="AD8" s="810"/>
      <c r="AE8" s="810"/>
      <c r="AF8" s="810"/>
      <c r="AG8" s="810"/>
      <c r="AH8" s="810"/>
      <c r="AI8" s="810"/>
      <c r="AJ8" s="810"/>
      <c r="AK8" s="810"/>
    </row>
    <row r="9" spans="1:40"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40"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40"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40"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40"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0</v>
      </c>
      <c r="AA13" s="184"/>
      <c r="AB13" s="184"/>
      <c r="AC13" s="184"/>
      <c r="AD13" s="184"/>
      <c r="AE13" s="184"/>
      <c r="AF13" s="184"/>
      <c r="AG13" s="184"/>
      <c r="AH13" s="184"/>
      <c r="AI13" s="184"/>
      <c r="AJ13" s="184"/>
      <c r="AK13" s="184"/>
    </row>
    <row r="14" spans="1:40"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44263</v>
      </c>
      <c r="X14" s="839"/>
      <c r="Y14" s="839"/>
      <c r="Z14" s="840"/>
      <c r="AA14" s="184" t="s">
        <v>611</v>
      </c>
      <c r="AB14" s="184"/>
      <c r="AC14" s="184"/>
      <c r="AD14" s="184"/>
      <c r="AE14" s="184"/>
      <c r="AF14" s="184"/>
      <c r="AG14" s="184"/>
      <c r="AH14" s="184"/>
      <c r="AI14" s="184"/>
      <c r="AJ14" s="184"/>
      <c r="AK14" s="184"/>
      <c r="AL14" t="s">
        <v>575</v>
      </c>
    </row>
    <row r="15" spans="1:40" ht="15.75" thickTop="1" x14ac:dyDescent="0.25">
      <c r="A15" s="49" t="s">
        <v>54</v>
      </c>
      <c r="B15" s="48"/>
      <c r="C15" s="48"/>
      <c r="D15" s="48"/>
      <c r="E15" s="48"/>
      <c r="F15" s="48"/>
      <c r="G15" s="48"/>
      <c r="H15" s="48"/>
      <c r="I15" s="48"/>
      <c r="J15" s="48"/>
      <c r="K15" s="50"/>
      <c r="L15" s="50"/>
      <c r="M15" s="51" t="str">
        <f>"("&amp;LEFT(AA14,1)&amp;")"</f>
        <v>(F)</v>
      </c>
      <c r="N15" s="52" t="str">
        <f>'1'!N7</f>
        <v>Afternoon Workout</v>
      </c>
      <c r="O15" s="48"/>
      <c r="P15" s="48"/>
      <c r="Q15" s="48"/>
      <c r="R15" s="48"/>
      <c r="S15" s="48"/>
      <c r="T15" s="48"/>
      <c r="U15" s="48"/>
      <c r="V15" s="53"/>
      <c r="W15" s="48"/>
      <c r="X15" s="48"/>
      <c r="Y15" s="48"/>
      <c r="Z15" s="54"/>
      <c r="AA15" s="809" t="s">
        <v>656</v>
      </c>
      <c r="AB15" s="810"/>
      <c r="AC15" s="810"/>
      <c r="AD15" s="810"/>
      <c r="AE15" s="810"/>
      <c r="AF15" s="810"/>
      <c r="AG15" s="810"/>
      <c r="AH15" s="810"/>
      <c r="AI15" s="810"/>
      <c r="AJ15" s="810"/>
      <c r="AK15" s="810"/>
      <c r="AN15" s="35"/>
    </row>
    <row r="16" spans="1:40" x14ac:dyDescent="0.25">
      <c r="A16" s="55" t="s">
        <v>651</v>
      </c>
      <c r="B16" s="48"/>
      <c r="C16" s="48"/>
      <c r="D16" s="48"/>
      <c r="E16" s="48"/>
      <c r="F16" s="48"/>
      <c r="G16" s="48"/>
      <c r="H16" s="48"/>
      <c r="I16" s="48"/>
      <c r="J16" s="48"/>
      <c r="K16" s="48"/>
      <c r="L16" s="48"/>
      <c r="M16" s="54"/>
      <c r="N16" s="55" t="s">
        <v>490</v>
      </c>
      <c r="O16" s="48"/>
      <c r="P16" s="48"/>
      <c r="Q16" s="48"/>
      <c r="R16" s="48"/>
      <c r="S16" s="48"/>
      <c r="T16" s="48"/>
      <c r="U16" s="48"/>
      <c r="V16" s="48"/>
      <c r="W16" s="48"/>
      <c r="X16" s="48"/>
      <c r="Y16" s="48"/>
      <c r="Z16" s="54"/>
      <c r="AA16" s="809"/>
      <c r="AB16" s="810"/>
      <c r="AC16" s="810"/>
      <c r="AD16" s="810"/>
      <c r="AE16" s="810"/>
      <c r="AF16" s="810"/>
      <c r="AG16" s="810"/>
      <c r="AH16" s="810"/>
      <c r="AI16" s="810"/>
      <c r="AJ16" s="810"/>
      <c r="AK16" s="810"/>
      <c r="AN16" s="35"/>
    </row>
    <row r="17" spans="1:40" x14ac:dyDescent="0.25">
      <c r="A17" s="55" t="s">
        <v>42</v>
      </c>
      <c r="B17" s="48"/>
      <c r="C17" s="48"/>
      <c r="D17" s="48"/>
      <c r="E17" s="48"/>
      <c r="F17" s="48"/>
      <c r="G17" s="48"/>
      <c r="H17" s="48"/>
      <c r="I17" s="48"/>
      <c r="J17" s="48"/>
      <c r="K17" s="48"/>
      <c r="L17" s="48"/>
      <c r="M17" s="54"/>
      <c r="N17" s="55" t="s">
        <v>652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c r="AN17" s="35"/>
    </row>
    <row r="18" spans="1:40" x14ac:dyDescent="0.25">
      <c r="A18" s="55" t="s">
        <v>32</v>
      </c>
      <c r="B18" s="48"/>
      <c r="C18" s="48"/>
      <c r="D18" s="48"/>
      <c r="E18" s="48"/>
      <c r="F18" s="48"/>
      <c r="G18" s="48"/>
      <c r="H18" s="48"/>
      <c r="I18" s="48"/>
      <c r="J18" s="48"/>
      <c r="K18" s="48"/>
      <c r="L18" s="48"/>
      <c r="M18" s="54"/>
      <c r="N18" s="55" t="s">
        <v>653</v>
      </c>
      <c r="O18" s="48"/>
      <c r="P18" s="48"/>
      <c r="Q18" s="48"/>
      <c r="R18" s="48"/>
      <c r="S18" s="48"/>
      <c r="T18" s="48"/>
      <c r="U18" s="48"/>
      <c r="V18" s="48"/>
      <c r="W18" s="48"/>
      <c r="X18" s="48"/>
      <c r="Y18" s="48"/>
      <c r="Z18" s="54"/>
      <c r="AA18" s="809"/>
      <c r="AB18" s="810"/>
      <c r="AC18" s="810"/>
      <c r="AD18" s="810"/>
      <c r="AE18" s="810"/>
      <c r="AF18" s="810"/>
      <c r="AG18" s="810"/>
      <c r="AH18" s="810"/>
      <c r="AI18" s="810"/>
      <c r="AJ18" s="810"/>
      <c r="AK18" s="810"/>
      <c r="AN18" s="35"/>
    </row>
    <row r="19" spans="1:40" x14ac:dyDescent="0.25">
      <c r="A19" s="55" t="s">
        <v>31</v>
      </c>
      <c r="B19" s="48"/>
      <c r="C19" s="48"/>
      <c r="D19" s="48"/>
      <c r="E19" s="48"/>
      <c r="F19" s="48"/>
      <c r="G19" s="48"/>
      <c r="H19" s="48"/>
      <c r="I19" s="48"/>
      <c r="J19" s="48"/>
      <c r="K19" s="48"/>
      <c r="L19" s="48"/>
      <c r="M19" s="54"/>
      <c r="N19" s="55" t="s">
        <v>654</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40" x14ac:dyDescent="0.25">
      <c r="A20" s="55" t="s">
        <v>24</v>
      </c>
      <c r="B20" s="48"/>
      <c r="C20" s="48"/>
      <c r="D20" s="48"/>
      <c r="E20" s="48"/>
      <c r="F20" s="48"/>
      <c r="G20" s="48"/>
      <c r="H20" s="48"/>
      <c r="I20" s="48"/>
      <c r="J20" s="48"/>
      <c r="K20" s="48"/>
      <c r="L20" s="48"/>
      <c r="M20" s="54"/>
      <c r="N20" s="55" t="s">
        <v>655</v>
      </c>
      <c r="O20" s="48"/>
      <c r="P20" s="48"/>
      <c r="Q20" s="48"/>
      <c r="R20" s="48"/>
      <c r="S20" s="48"/>
      <c r="T20" s="48"/>
      <c r="U20" s="48"/>
      <c r="V20" s="48"/>
      <c r="W20" s="48"/>
      <c r="X20" s="48"/>
      <c r="Y20" s="48"/>
      <c r="Z20" s="54">
        <v>7.7</v>
      </c>
      <c r="AA20" s="809"/>
      <c r="AB20" s="810"/>
      <c r="AC20" s="810"/>
      <c r="AD20" s="810"/>
      <c r="AE20" s="810"/>
      <c r="AF20" s="810"/>
      <c r="AG20" s="810"/>
      <c r="AH20" s="810"/>
      <c r="AI20" s="810"/>
      <c r="AJ20" s="810"/>
      <c r="AK20" s="810"/>
    </row>
    <row r="21" spans="1:40" x14ac:dyDescent="0.25">
      <c r="A21" s="55" t="s">
        <v>40</v>
      </c>
      <c r="B21" s="57"/>
      <c r="C21" s="57"/>
      <c r="D21" s="57"/>
      <c r="E21" s="57"/>
      <c r="F21" s="57"/>
      <c r="G21" s="57"/>
      <c r="H21" s="57"/>
      <c r="I21" s="57"/>
      <c r="J21" s="57"/>
      <c r="K21" s="57"/>
      <c r="L21" s="57"/>
      <c r="M21" s="58">
        <f>SUM(M15:M20)</f>
        <v>0</v>
      </c>
      <c r="N21" s="55" t="s">
        <v>387</v>
      </c>
      <c r="O21" s="57"/>
      <c r="P21" s="57"/>
      <c r="Q21" s="57"/>
      <c r="R21" s="57"/>
      <c r="S21" s="57"/>
      <c r="T21" s="57"/>
      <c r="U21" s="57"/>
      <c r="V21" s="57"/>
      <c r="W21" s="57"/>
      <c r="X21" s="57"/>
      <c r="Y21" s="57"/>
      <c r="Z21" s="58">
        <f>SUM(Z15:Z20)</f>
        <v>7.7</v>
      </c>
      <c r="AA21" s="184"/>
      <c r="AB21" s="184"/>
      <c r="AC21" s="184"/>
      <c r="AD21" s="184"/>
      <c r="AE21" s="184"/>
      <c r="AF21" s="184"/>
      <c r="AG21" s="184"/>
      <c r="AH21" s="184"/>
      <c r="AI21" s="184"/>
      <c r="AJ21" s="184"/>
      <c r="AK21" s="184"/>
    </row>
    <row r="22" spans="1:40"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44264</v>
      </c>
      <c r="X22" s="839"/>
      <c r="Y22" s="839"/>
      <c r="Z22" s="840"/>
      <c r="AA22" s="184" t="s">
        <v>231</v>
      </c>
      <c r="AB22" s="184"/>
      <c r="AC22" s="184"/>
      <c r="AD22" s="184"/>
      <c r="AE22" s="184"/>
      <c r="AF22" s="184"/>
      <c r="AG22" s="184"/>
      <c r="AH22" s="184"/>
      <c r="AI22" s="184"/>
      <c r="AJ22" s="184"/>
      <c r="AK22" s="184"/>
      <c r="AL22" t="s">
        <v>650</v>
      </c>
    </row>
    <row r="23" spans="1:40"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662</v>
      </c>
      <c r="AB23" s="810"/>
      <c r="AC23" s="810"/>
      <c r="AD23" s="810"/>
      <c r="AE23" s="810"/>
      <c r="AF23" s="810"/>
      <c r="AG23" s="810"/>
      <c r="AH23" s="810"/>
      <c r="AI23" s="810"/>
      <c r="AJ23" s="810"/>
      <c r="AK23" s="810"/>
    </row>
    <row r="24" spans="1:40" x14ac:dyDescent="0.25">
      <c r="A24" s="55" t="s">
        <v>58</v>
      </c>
      <c r="B24" s="48"/>
      <c r="C24" s="48"/>
      <c r="D24" s="48"/>
      <c r="E24" s="48"/>
      <c r="F24" s="48"/>
      <c r="G24" s="48"/>
      <c r="H24" s="48"/>
      <c r="I24" s="48"/>
      <c r="J24" s="48"/>
      <c r="K24" s="50"/>
      <c r="L24" s="50"/>
      <c r="M24" s="56"/>
      <c r="N24" s="55" t="s">
        <v>659</v>
      </c>
      <c r="O24" s="48"/>
      <c r="P24" s="48"/>
      <c r="Q24" s="48"/>
      <c r="R24" s="48"/>
      <c r="S24" s="48"/>
      <c r="T24" s="48"/>
      <c r="U24" s="48"/>
      <c r="V24" s="48"/>
      <c r="W24" s="48"/>
      <c r="X24" s="48"/>
      <c r="Y24" s="48"/>
      <c r="Z24" s="229">
        <v>1.25</v>
      </c>
      <c r="AA24" s="809"/>
      <c r="AB24" s="810"/>
      <c r="AC24" s="810"/>
      <c r="AD24" s="810"/>
      <c r="AE24" s="810"/>
      <c r="AF24" s="810"/>
      <c r="AG24" s="810"/>
      <c r="AH24" s="810"/>
      <c r="AI24" s="810"/>
      <c r="AJ24" s="810"/>
      <c r="AK24" s="810"/>
    </row>
    <row r="25" spans="1:40" x14ac:dyDescent="0.25">
      <c r="A25" s="55" t="s">
        <v>42</v>
      </c>
      <c r="B25" s="48"/>
      <c r="C25" s="48"/>
      <c r="D25" s="48"/>
      <c r="E25" s="48"/>
      <c r="F25" s="48"/>
      <c r="G25" s="48"/>
      <c r="H25" s="48"/>
      <c r="I25" s="48"/>
      <c r="J25" s="48"/>
      <c r="K25" s="50"/>
      <c r="L25" s="50"/>
      <c r="M25" s="56"/>
      <c r="N25" s="55" t="s">
        <v>494</v>
      </c>
      <c r="O25" s="48"/>
      <c r="P25" s="48"/>
      <c r="Q25" s="48"/>
      <c r="R25" s="48"/>
      <c r="S25" s="48"/>
      <c r="T25" s="48"/>
      <c r="U25" s="48"/>
      <c r="V25" s="48"/>
      <c r="W25" s="48"/>
      <c r="X25" s="48"/>
      <c r="Y25" s="48"/>
      <c r="Z25" s="54">
        <v>5</v>
      </c>
      <c r="AA25" s="809"/>
      <c r="AB25" s="810"/>
      <c r="AC25" s="810"/>
      <c r="AD25" s="810"/>
      <c r="AE25" s="810"/>
      <c r="AF25" s="810"/>
      <c r="AG25" s="810"/>
      <c r="AH25" s="810"/>
      <c r="AI25" s="810"/>
      <c r="AJ25" s="810"/>
      <c r="AK25" s="810"/>
    </row>
    <row r="26" spans="1:40" x14ac:dyDescent="0.25">
      <c r="A26" s="55" t="s">
        <v>32</v>
      </c>
      <c r="B26" s="48"/>
      <c r="C26" s="48"/>
      <c r="D26" s="48"/>
      <c r="E26" s="48"/>
      <c r="F26" s="48"/>
      <c r="G26" s="48"/>
      <c r="H26" s="48"/>
      <c r="I26" s="48"/>
      <c r="J26" s="48"/>
      <c r="K26" s="50"/>
      <c r="L26" s="50"/>
      <c r="M26" s="56"/>
      <c r="N26" s="55" t="s">
        <v>241</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40" x14ac:dyDescent="0.25">
      <c r="A27" s="55" t="s">
        <v>31</v>
      </c>
      <c r="B27" s="48"/>
      <c r="C27" s="48"/>
      <c r="D27" s="48"/>
      <c r="E27" s="48"/>
      <c r="F27" s="48"/>
      <c r="G27" s="48"/>
      <c r="H27" s="48"/>
      <c r="I27" s="48"/>
      <c r="J27" s="48"/>
      <c r="K27" s="50"/>
      <c r="L27" s="50"/>
      <c r="M27" s="56"/>
      <c r="N27" s="55" t="s">
        <v>660</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40" x14ac:dyDescent="0.25">
      <c r="A28" s="55" t="s">
        <v>24</v>
      </c>
      <c r="B28" s="48"/>
      <c r="C28" s="48"/>
      <c r="D28" s="48"/>
      <c r="E28" s="48"/>
      <c r="F28" s="48"/>
      <c r="G28" s="48"/>
      <c r="H28" s="48"/>
      <c r="I28" s="48"/>
      <c r="J28" s="48"/>
      <c r="K28" s="50"/>
      <c r="L28" s="50"/>
      <c r="M28" s="56"/>
      <c r="N28" s="55" t="s">
        <v>661</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40"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183">
        <f>SUM(Z23:Z28)</f>
        <v>6.25</v>
      </c>
      <c r="AA29" s="184"/>
      <c r="AB29" s="184"/>
      <c r="AC29" s="184"/>
      <c r="AD29" s="184"/>
      <c r="AE29" s="184"/>
      <c r="AF29" s="184"/>
      <c r="AG29" s="184"/>
      <c r="AH29" s="184"/>
      <c r="AI29" s="184"/>
      <c r="AJ29" s="184"/>
      <c r="AK29" s="184"/>
    </row>
    <row r="30" spans="1:40"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44265</v>
      </c>
      <c r="X30" s="839"/>
      <c r="Y30" s="839"/>
      <c r="Z30" s="840"/>
      <c r="AA30" s="184" t="s">
        <v>669</v>
      </c>
      <c r="AB30" s="184"/>
      <c r="AC30" s="184"/>
      <c r="AD30" s="184"/>
      <c r="AE30" s="184"/>
      <c r="AF30" s="184"/>
      <c r="AG30" s="184"/>
      <c r="AH30" s="184"/>
      <c r="AI30" s="184"/>
      <c r="AJ30" s="184"/>
      <c r="AK30" s="184"/>
      <c r="AL30" t="s">
        <v>667</v>
      </c>
    </row>
    <row r="31" spans="1:40" ht="15.75" thickTop="1" x14ac:dyDescent="0.25">
      <c r="A31" s="49" t="s">
        <v>54</v>
      </c>
      <c r="B31" s="48"/>
      <c r="C31" s="48"/>
      <c r="D31" s="48"/>
      <c r="E31" s="48"/>
      <c r="F31" s="48"/>
      <c r="G31" s="48"/>
      <c r="H31" s="48"/>
      <c r="I31" s="48"/>
      <c r="J31" s="48"/>
      <c r="K31" s="50"/>
      <c r="L31" s="50"/>
      <c r="M31" s="51" t="str">
        <f>"("&amp;LEFT(AA30,1)&amp;")"</f>
        <v>(I)</v>
      </c>
      <c r="N31" s="52" t="str">
        <f>'1'!N7</f>
        <v>Afternoon Workout</v>
      </c>
      <c r="O31" s="48"/>
      <c r="P31" s="48"/>
      <c r="Q31" s="48"/>
      <c r="R31" s="48"/>
      <c r="S31" s="48"/>
      <c r="T31" s="48"/>
      <c r="U31" s="48"/>
      <c r="V31" s="53"/>
      <c r="W31" s="48"/>
      <c r="X31" s="48"/>
      <c r="Y31" s="48"/>
      <c r="Z31" s="54"/>
      <c r="AA31" s="809" t="s">
        <v>689</v>
      </c>
      <c r="AB31" s="810"/>
      <c r="AC31" s="810"/>
      <c r="AD31" s="810"/>
      <c r="AE31" s="810"/>
      <c r="AF31" s="810"/>
      <c r="AG31" s="810"/>
      <c r="AH31" s="810"/>
      <c r="AI31" s="810"/>
      <c r="AJ31" s="810"/>
      <c r="AK31" s="810"/>
    </row>
    <row r="32" spans="1:40" x14ac:dyDescent="0.25">
      <c r="A32" s="55" t="s">
        <v>58</v>
      </c>
      <c r="B32" s="48"/>
      <c r="C32" s="48"/>
      <c r="D32" s="48"/>
      <c r="E32" s="48"/>
      <c r="F32" s="48"/>
      <c r="G32" s="48"/>
      <c r="H32" s="48"/>
      <c r="I32" s="48"/>
      <c r="J32" s="48"/>
      <c r="K32" s="50"/>
      <c r="L32" s="50"/>
      <c r="M32" s="56"/>
      <c r="N32" s="55" t="s">
        <v>686</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8" x14ac:dyDescent="0.25">
      <c r="A33" s="55" t="s">
        <v>42</v>
      </c>
      <c r="B33" s="48"/>
      <c r="C33" s="48"/>
      <c r="D33" s="48"/>
      <c r="E33" s="48"/>
      <c r="F33" s="48"/>
      <c r="G33" s="48"/>
      <c r="H33" s="48"/>
      <c r="I33" s="48"/>
      <c r="J33" s="48"/>
      <c r="K33" s="50"/>
      <c r="L33" s="50"/>
      <c r="M33" s="56"/>
      <c r="N33" s="55" t="s">
        <v>687</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499</v>
      </c>
      <c r="O34" s="48"/>
      <c r="P34" s="48"/>
      <c r="Q34" s="48"/>
      <c r="R34" s="48"/>
      <c r="S34" s="48"/>
      <c r="T34" s="48"/>
      <c r="U34" s="48"/>
      <c r="V34" s="48"/>
      <c r="W34" s="48"/>
      <c r="X34" s="48"/>
      <c r="Y34" s="48"/>
      <c r="Z34" s="229">
        <v>1.95</v>
      </c>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688</v>
      </c>
      <c r="O35" s="48"/>
      <c r="P35" s="48"/>
      <c r="Q35" s="48"/>
      <c r="R35" s="48"/>
      <c r="S35" s="48"/>
      <c r="T35" s="48"/>
      <c r="U35" s="48"/>
      <c r="V35" s="48"/>
      <c r="W35" s="48"/>
      <c r="X35" s="48"/>
      <c r="Y35" s="48"/>
      <c r="Z35" s="229">
        <v>3.05</v>
      </c>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368</v>
      </c>
      <c r="O36" s="48"/>
      <c r="P36" s="48"/>
      <c r="Q36" s="48"/>
      <c r="R36" s="48"/>
      <c r="S36" s="48"/>
      <c r="T36" s="48"/>
      <c r="U36" s="48"/>
      <c r="V36" s="48"/>
      <c r="W36" s="48"/>
      <c r="X36" s="48"/>
      <c r="Y36" s="48"/>
      <c r="Z36" s="229">
        <v>3</v>
      </c>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0</v>
      </c>
      <c r="N37" s="55" t="s">
        <v>387</v>
      </c>
      <c r="O37" s="57"/>
      <c r="P37" s="57"/>
      <c r="Q37" s="57"/>
      <c r="R37" s="57"/>
      <c r="S37" s="57"/>
      <c r="T37" s="57"/>
      <c r="U37" s="57"/>
      <c r="V37" s="57"/>
      <c r="W37" s="57"/>
      <c r="X37" s="57"/>
      <c r="Y37" s="57"/>
      <c r="Z37" s="58">
        <f>SUM(Z31:Z36)</f>
        <v>8</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44266</v>
      </c>
      <c r="X38" s="839"/>
      <c r="Y38" s="839"/>
      <c r="Z38" s="840"/>
      <c r="AA38" s="184" t="s">
        <v>231</v>
      </c>
      <c r="AB38" s="184"/>
      <c r="AC38" s="184"/>
      <c r="AD38" s="184"/>
      <c r="AE38" s="184"/>
      <c r="AF38" s="184"/>
      <c r="AG38" s="184"/>
      <c r="AH38" s="184"/>
      <c r="AI38" s="184"/>
      <c r="AJ38" s="184"/>
      <c r="AK38" s="184"/>
      <c r="AL38" t="s">
        <v>668</v>
      </c>
    </row>
    <row r="39" spans="1:38"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677</v>
      </c>
      <c r="AB39" s="810"/>
      <c r="AC39" s="810"/>
      <c r="AD39" s="810"/>
      <c r="AE39" s="810"/>
      <c r="AF39" s="810"/>
      <c r="AG39" s="810"/>
      <c r="AH39" s="810"/>
      <c r="AI39" s="810"/>
      <c r="AJ39" s="810"/>
      <c r="AK39" s="810"/>
    </row>
    <row r="40" spans="1:38" x14ac:dyDescent="0.25">
      <c r="A40" s="55" t="s">
        <v>57</v>
      </c>
      <c r="B40" s="48"/>
      <c r="C40" s="48"/>
      <c r="D40" s="48"/>
      <c r="E40" s="48"/>
      <c r="F40" s="48"/>
      <c r="G40" s="48"/>
      <c r="H40" s="48"/>
      <c r="I40" s="48"/>
      <c r="J40" s="48"/>
      <c r="K40" s="50"/>
      <c r="L40" s="50"/>
      <c r="M40" s="56"/>
      <c r="N40" s="55" t="s">
        <v>676</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673</v>
      </c>
      <c r="O41" s="48"/>
      <c r="P41" s="48"/>
      <c r="Q41" s="48"/>
      <c r="R41" s="48"/>
      <c r="S41" s="48"/>
      <c r="T41" s="48"/>
      <c r="U41" s="48"/>
      <c r="V41" s="48"/>
      <c r="W41" s="48"/>
      <c r="X41" s="48"/>
      <c r="Y41" s="48"/>
      <c r="Z41" s="54">
        <v>0.5</v>
      </c>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674</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675</v>
      </c>
      <c r="O43" s="48"/>
      <c r="P43" s="48"/>
      <c r="Q43" s="48"/>
      <c r="R43" s="48"/>
      <c r="S43" s="48"/>
      <c r="T43" s="48"/>
      <c r="U43" s="48"/>
      <c r="V43" s="48"/>
      <c r="W43" s="48"/>
      <c r="X43" s="48"/>
      <c r="Y43" s="48"/>
      <c r="Z43" s="54">
        <v>5.9</v>
      </c>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407</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6.4</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44267</v>
      </c>
      <c r="X46" s="839"/>
      <c r="Y46" s="839"/>
      <c r="Z46" s="840"/>
      <c r="AA46" s="184" t="s">
        <v>611</v>
      </c>
      <c r="AB46" s="184"/>
      <c r="AC46" s="184"/>
      <c r="AD46" s="184"/>
      <c r="AE46" s="184"/>
      <c r="AF46" s="184"/>
      <c r="AG46" s="184"/>
      <c r="AH46" s="184"/>
      <c r="AI46" s="184"/>
      <c r="AJ46" s="184"/>
      <c r="AK46" s="184"/>
      <c r="AL46" t="s">
        <v>666</v>
      </c>
    </row>
    <row r="47" spans="1:38" ht="15.75" thickTop="1" x14ac:dyDescent="0.25">
      <c r="A47" s="23" t="str">
        <f>+A39</f>
        <v>Morning Workout</v>
      </c>
      <c r="B47" s="24"/>
      <c r="C47" s="24"/>
      <c r="D47" s="24"/>
      <c r="E47" s="24"/>
      <c r="F47" s="24"/>
      <c r="G47" s="24"/>
      <c r="H47" s="24"/>
      <c r="I47" s="24"/>
      <c r="J47" s="24"/>
      <c r="M47" s="25" t="str">
        <f>"("&amp;LEFT(AA46,1)&amp;")"</f>
        <v>(F)</v>
      </c>
      <c r="N47" s="23" t="str">
        <f>+N39</f>
        <v>Afternoon Workout</v>
      </c>
      <c r="O47" s="24"/>
      <c r="P47" s="24"/>
      <c r="Q47" s="24"/>
      <c r="R47" s="24"/>
      <c r="S47" s="24"/>
      <c r="T47" s="24"/>
      <c r="U47" s="24"/>
      <c r="V47" s="26"/>
      <c r="W47" s="24"/>
      <c r="X47" s="24"/>
      <c r="Y47" s="24"/>
      <c r="Z47" s="61"/>
      <c r="AA47" s="809" t="s">
        <v>678</v>
      </c>
      <c r="AB47" s="810"/>
      <c r="AC47" s="810"/>
      <c r="AD47" s="810"/>
      <c r="AE47" s="810"/>
      <c r="AF47" s="810"/>
      <c r="AG47" s="810"/>
      <c r="AH47" s="810"/>
      <c r="AI47" s="810"/>
      <c r="AJ47" s="810"/>
      <c r="AK47" s="810"/>
    </row>
    <row r="48" spans="1:38" x14ac:dyDescent="0.25">
      <c r="A48" s="55" t="s">
        <v>365</v>
      </c>
      <c r="B48" s="48"/>
      <c r="C48" s="48"/>
      <c r="D48" s="48"/>
      <c r="E48" s="48"/>
      <c r="F48" s="48"/>
      <c r="G48" s="48"/>
      <c r="H48" s="48"/>
      <c r="I48" s="48"/>
      <c r="J48" s="48"/>
      <c r="K48" s="48"/>
      <c r="L48" s="48"/>
      <c r="M48" s="229">
        <v>1.35</v>
      </c>
      <c r="N48" s="55" t="s">
        <v>490</v>
      </c>
      <c r="O48" s="48"/>
      <c r="P48" s="48"/>
      <c r="Q48" s="48"/>
      <c r="R48" s="48"/>
      <c r="S48" s="48"/>
      <c r="T48" s="48"/>
      <c r="U48" s="48"/>
      <c r="V48" s="48"/>
      <c r="W48" s="48"/>
      <c r="X48" s="48"/>
      <c r="Y48" s="48"/>
      <c r="Z48" s="229"/>
      <c r="AA48" s="809"/>
      <c r="AB48" s="810"/>
      <c r="AC48" s="810"/>
      <c r="AD48" s="810"/>
      <c r="AE48" s="810"/>
      <c r="AF48" s="810"/>
      <c r="AG48" s="810"/>
      <c r="AH48" s="810"/>
      <c r="AI48" s="810"/>
      <c r="AJ48" s="810"/>
      <c r="AK48" s="810"/>
    </row>
    <row r="49" spans="1:38" x14ac:dyDescent="0.25">
      <c r="A49" s="55" t="s">
        <v>670</v>
      </c>
      <c r="B49" s="48"/>
      <c r="C49" s="48"/>
      <c r="D49" s="48"/>
      <c r="E49" s="48"/>
      <c r="F49" s="48"/>
      <c r="G49" s="48"/>
      <c r="H49" s="48"/>
      <c r="I49" s="48"/>
      <c r="J49" s="48"/>
      <c r="K49" s="48"/>
      <c r="L49" s="48"/>
      <c r="M49" s="229">
        <v>3.75</v>
      </c>
      <c r="N49" s="55" t="s">
        <v>679</v>
      </c>
      <c r="O49" s="48"/>
      <c r="P49" s="48"/>
      <c r="Q49" s="48"/>
      <c r="R49" s="48"/>
      <c r="S49" s="48"/>
      <c r="T49" s="48"/>
      <c r="U49" s="48"/>
      <c r="V49" s="48"/>
      <c r="W49" s="48"/>
      <c r="X49" s="48"/>
      <c r="Y49" s="48"/>
      <c r="Z49" s="229"/>
      <c r="AA49" s="809"/>
      <c r="AB49" s="810"/>
      <c r="AC49" s="810"/>
      <c r="AD49" s="810"/>
      <c r="AE49" s="810"/>
      <c r="AF49" s="810"/>
      <c r="AG49" s="810"/>
      <c r="AH49" s="810"/>
      <c r="AI49" s="810"/>
      <c r="AJ49" s="810"/>
      <c r="AK49" s="810"/>
    </row>
    <row r="50" spans="1:38" x14ac:dyDescent="0.25">
      <c r="A50" s="55" t="s">
        <v>671</v>
      </c>
      <c r="B50" s="24"/>
      <c r="C50" s="24"/>
      <c r="D50" s="24"/>
      <c r="E50" s="24"/>
      <c r="F50" s="24"/>
      <c r="G50" s="24"/>
      <c r="H50" s="24"/>
      <c r="I50" s="24"/>
      <c r="J50" s="24"/>
      <c r="M50" s="27"/>
      <c r="N50" s="55" t="s">
        <v>680</v>
      </c>
      <c r="O50" s="24"/>
      <c r="P50" s="24"/>
      <c r="Q50" s="24"/>
      <c r="R50" s="24"/>
      <c r="S50" s="24"/>
      <c r="T50" s="24"/>
      <c r="U50" s="24"/>
      <c r="V50" s="24"/>
      <c r="W50" s="24"/>
      <c r="Z50" s="27"/>
      <c r="AA50" s="809"/>
      <c r="AB50" s="810"/>
      <c r="AC50" s="810"/>
      <c r="AD50" s="810"/>
      <c r="AE50" s="810"/>
      <c r="AF50" s="810"/>
      <c r="AG50" s="810"/>
      <c r="AH50" s="810"/>
      <c r="AI50" s="810"/>
      <c r="AJ50" s="810"/>
      <c r="AK50" s="810"/>
    </row>
    <row r="51" spans="1:38" x14ac:dyDescent="0.25">
      <c r="A51" s="55" t="s">
        <v>672</v>
      </c>
      <c r="B51" s="24"/>
      <c r="C51" s="24"/>
      <c r="D51" s="24"/>
      <c r="E51" s="24"/>
      <c r="F51" s="24"/>
      <c r="G51" s="24"/>
      <c r="H51" s="24"/>
      <c r="I51" s="24"/>
      <c r="J51" s="24"/>
      <c r="M51" s="28">
        <v>1.5</v>
      </c>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6.6</v>
      </c>
      <c r="N53" s="69" t="s">
        <v>40</v>
      </c>
      <c r="O53" s="29"/>
      <c r="P53" s="29"/>
      <c r="Q53" s="29"/>
      <c r="R53" s="29"/>
      <c r="S53" s="29"/>
      <c r="T53" s="29"/>
      <c r="U53" s="29"/>
      <c r="V53" s="29"/>
      <c r="W53" s="29"/>
      <c r="Z53" s="30">
        <f>SUM(Z47:Z52)</f>
        <v>0</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44268</v>
      </c>
      <c r="X54" s="839"/>
      <c r="Y54" s="839"/>
      <c r="Z54" s="840"/>
      <c r="AA54" s="184" t="s">
        <v>231</v>
      </c>
      <c r="AB54" s="184"/>
      <c r="AC54" s="184"/>
      <c r="AD54" s="184"/>
      <c r="AE54" s="184"/>
      <c r="AF54" s="184"/>
      <c r="AG54" s="184"/>
      <c r="AH54" s="184"/>
      <c r="AI54" s="184"/>
      <c r="AJ54" s="184"/>
      <c r="AK54" s="184"/>
      <c r="AL54" t="s">
        <v>683</v>
      </c>
    </row>
    <row r="55" spans="1:38"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682</v>
      </c>
      <c r="AB55" s="810"/>
      <c r="AC55" s="810"/>
      <c r="AD55" s="810"/>
      <c r="AE55" s="810"/>
      <c r="AF55" s="810"/>
      <c r="AG55" s="810"/>
      <c r="AH55" s="810"/>
      <c r="AI55" s="810"/>
      <c r="AJ55" s="810"/>
      <c r="AK55" s="810"/>
    </row>
    <row r="56" spans="1:38" x14ac:dyDescent="0.25">
      <c r="A56" s="55" t="s">
        <v>684</v>
      </c>
      <c r="B56" s="24"/>
      <c r="C56" s="24"/>
      <c r="D56" s="24"/>
      <c r="E56" s="24"/>
      <c r="F56" s="24"/>
      <c r="G56" s="24"/>
      <c r="H56" s="24"/>
      <c r="I56" s="24"/>
      <c r="J56" s="24"/>
      <c r="M56" s="28">
        <v>6.5</v>
      </c>
      <c r="N56" s="55" t="s">
        <v>685</v>
      </c>
      <c r="O56" s="24"/>
      <c r="P56" s="24"/>
      <c r="Q56" s="24"/>
      <c r="R56" s="24"/>
      <c r="S56" s="24"/>
      <c r="T56" s="24"/>
      <c r="U56" s="24"/>
      <c r="V56" s="24"/>
      <c r="W56" s="24"/>
      <c r="Z56" s="27"/>
      <c r="AA56" s="809"/>
      <c r="AB56" s="810"/>
      <c r="AC56" s="810"/>
      <c r="AD56" s="810"/>
      <c r="AE56" s="810"/>
      <c r="AF56" s="810"/>
      <c r="AG56" s="810"/>
      <c r="AH56" s="810"/>
      <c r="AI56" s="810"/>
      <c r="AJ56" s="810"/>
      <c r="AK56" s="810"/>
    </row>
    <row r="57" spans="1:38" x14ac:dyDescent="0.25">
      <c r="A57" s="55" t="s">
        <v>42</v>
      </c>
      <c r="B57" s="24"/>
      <c r="C57" s="24"/>
      <c r="D57" s="24"/>
      <c r="E57" s="24"/>
      <c r="F57" s="24"/>
      <c r="G57" s="24"/>
      <c r="H57" s="24"/>
      <c r="I57" s="24"/>
      <c r="J57" s="24"/>
      <c r="M57" s="28"/>
      <c r="N57" s="55" t="s">
        <v>294</v>
      </c>
      <c r="O57" s="24"/>
      <c r="P57" s="24"/>
      <c r="Q57" s="24"/>
      <c r="R57" s="24"/>
      <c r="S57" s="24"/>
      <c r="T57" s="24"/>
      <c r="U57" s="24"/>
      <c r="V57" s="24"/>
      <c r="W57" s="24"/>
      <c r="Z57" s="27"/>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6.5</v>
      </c>
      <c r="N61" s="69" t="s">
        <v>40</v>
      </c>
      <c r="O61" s="29"/>
      <c r="P61" s="29"/>
      <c r="Q61" s="29"/>
      <c r="R61" s="29"/>
      <c r="S61" s="29"/>
      <c r="T61" s="29"/>
      <c r="U61" s="29"/>
      <c r="V61" s="29"/>
      <c r="W61" s="29"/>
      <c r="X61" s="34"/>
      <c r="Y61" s="34"/>
      <c r="Z61" s="30">
        <f>SUM(Z55:Z60)</f>
        <v>0</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phoneticPr fontId="147" type="noConversion"/>
  <hyperlinks>
    <hyperlink ref="AA1" location="'Reference Page'!A1" display="Home" xr:uid="{00000000-0004-0000-0F00-000000000000}"/>
  </hyperlinks>
  <printOptions horizontalCentered="1" verticalCentered="1"/>
  <pageMargins left="0.3" right="0.3" top="0.5" bottom="0.25" header="0.3" footer="0.3"/>
  <pageSetup scale="88"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tabColor theme="8" tint="0.59999389629810485"/>
    <pageSetUpPr fitToPage="1"/>
  </sheetPr>
  <dimension ref="A1:AL61"/>
  <sheetViews>
    <sheetView showGridLines="0" workbookViewId="0">
      <pane ySplit="5" topLeftCell="A30" activePane="bottomLeft" state="frozen"/>
      <selection activeCell="AO32" sqref="AO32"/>
      <selection pane="bottomLeft" activeCell="AA47" sqref="AA47:AK52"/>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42.5703125" customWidth="1"/>
    <col min="15" max="25" width="0.7109375" customWidth="1"/>
    <col min="26" max="26" width="5" style="32" customWidth="1"/>
    <col min="27" max="27" width="16.42578125" bestFit="1" customWidth="1"/>
    <col min="28" max="35" width="0.7109375" customWidth="1"/>
  </cols>
  <sheetData>
    <row r="1" spans="1:38"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19</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Page'!M10</f>
        <v>44269</v>
      </c>
      <c r="B3" s="824"/>
      <c r="C3" s="824"/>
      <c r="D3" s="824"/>
      <c r="E3" s="824"/>
      <c r="F3" s="824"/>
      <c r="G3" s="22" t="s">
        <v>21</v>
      </c>
      <c r="H3" s="825">
        <f>+A3+6</f>
        <v>44275</v>
      </c>
      <c r="I3" s="825"/>
      <c r="J3" s="825"/>
      <c r="K3" s="825"/>
      <c r="L3" s="825"/>
      <c r="M3" s="826"/>
      <c r="N3" s="827" t="s">
        <v>134</v>
      </c>
      <c r="O3" s="828"/>
      <c r="P3" s="828"/>
      <c r="Q3" s="828"/>
      <c r="R3" s="828"/>
      <c r="S3" s="828"/>
      <c r="T3" s="828"/>
      <c r="U3" s="828"/>
      <c r="V3" s="828"/>
      <c r="W3" s="828"/>
      <c r="X3" s="828"/>
      <c r="Y3" s="828"/>
      <c r="Z3" s="829"/>
    </row>
    <row r="4" spans="1:38" x14ac:dyDescent="0.25">
      <c r="A4" s="853" t="str">
        <f>'Reference Page'!K4</f>
        <v>Outdoor Track</v>
      </c>
      <c r="B4" s="854"/>
      <c r="C4" s="854"/>
      <c r="D4" s="854"/>
      <c r="E4" s="854"/>
      <c r="F4" s="854"/>
      <c r="G4" s="854"/>
      <c r="H4" s="854"/>
      <c r="I4" s="854"/>
      <c r="J4" s="854"/>
      <c r="K4" s="854"/>
      <c r="L4" s="854"/>
      <c r="M4" s="854"/>
      <c r="N4" s="854"/>
      <c r="O4" s="854"/>
      <c r="P4" s="854"/>
      <c r="Q4" s="854"/>
      <c r="R4" s="854"/>
      <c r="S4" s="854"/>
      <c r="T4" s="854"/>
      <c r="U4" s="854"/>
      <c r="V4" s="854"/>
      <c r="W4" s="854"/>
      <c r="X4" s="854"/>
      <c r="Y4" s="854"/>
      <c r="Z4" s="855"/>
    </row>
    <row r="5" spans="1:38" x14ac:dyDescent="0.25">
      <c r="A5" s="856" t="str">
        <f>'Reference Page'!F5</f>
        <v>Refining</v>
      </c>
      <c r="B5" s="857"/>
      <c r="C5" s="857"/>
      <c r="D5" s="857"/>
      <c r="E5" s="857"/>
      <c r="F5" s="857"/>
      <c r="G5" s="857"/>
      <c r="H5" s="857"/>
      <c r="I5" s="857"/>
      <c r="J5" s="857"/>
      <c r="K5" s="857"/>
      <c r="L5" s="857"/>
      <c r="M5" s="857"/>
      <c r="N5" s="857"/>
      <c r="O5" s="857"/>
      <c r="P5" s="857"/>
      <c r="Q5" s="857"/>
      <c r="R5" s="857"/>
      <c r="S5" s="857"/>
      <c r="T5" s="857"/>
      <c r="U5" s="857"/>
      <c r="V5" s="857"/>
      <c r="W5" s="857"/>
      <c r="X5" s="857"/>
      <c r="Y5" s="857"/>
      <c r="Z5" s="858"/>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44269</v>
      </c>
      <c r="X6" s="833"/>
      <c r="Y6" s="833"/>
      <c r="Z6" s="833"/>
      <c r="AA6" s="184" t="s">
        <v>231</v>
      </c>
      <c r="AB6" s="184"/>
      <c r="AC6" s="184"/>
      <c r="AD6" s="184"/>
      <c r="AE6" s="184"/>
      <c r="AF6" s="184"/>
      <c r="AG6" s="184"/>
      <c r="AH6" s="184"/>
      <c r="AI6" s="184"/>
      <c r="AJ6" s="184"/>
      <c r="AK6" s="184"/>
      <c r="AL6" t="s">
        <v>699</v>
      </c>
    </row>
    <row r="7" spans="1:38"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698</v>
      </c>
      <c r="AB7" s="810"/>
      <c r="AC7" s="810"/>
      <c r="AD7" s="810"/>
      <c r="AE7" s="810"/>
      <c r="AF7" s="810"/>
      <c r="AG7" s="810"/>
      <c r="AH7" s="810"/>
      <c r="AI7" s="810"/>
      <c r="AJ7" s="810"/>
      <c r="AK7" s="810"/>
    </row>
    <row r="8" spans="1:38" x14ac:dyDescent="0.25">
      <c r="A8" s="55" t="s">
        <v>694</v>
      </c>
      <c r="B8" s="48"/>
      <c r="C8" s="48"/>
      <c r="D8" s="48"/>
      <c r="E8" s="48"/>
      <c r="F8" s="48"/>
      <c r="G8" s="48"/>
      <c r="H8" s="48"/>
      <c r="I8" s="48"/>
      <c r="J8" s="48"/>
      <c r="K8" s="50"/>
      <c r="L8" s="50"/>
      <c r="M8" s="56"/>
      <c r="N8" s="55" t="s">
        <v>693</v>
      </c>
      <c r="O8" s="48"/>
      <c r="P8" s="48"/>
      <c r="Q8" s="48"/>
      <c r="R8" s="48"/>
      <c r="S8" s="48"/>
      <c r="T8" s="48"/>
      <c r="U8" s="48"/>
      <c r="V8" s="48"/>
      <c r="W8" s="48"/>
      <c r="X8" s="48"/>
      <c r="Y8" s="48"/>
      <c r="Z8" s="54">
        <v>3.4</v>
      </c>
      <c r="AA8" s="809"/>
      <c r="AB8" s="810"/>
      <c r="AC8" s="810"/>
      <c r="AD8" s="810"/>
      <c r="AE8" s="810"/>
      <c r="AF8" s="810"/>
      <c r="AG8" s="810"/>
      <c r="AH8" s="810"/>
      <c r="AI8" s="810"/>
      <c r="AJ8" s="810"/>
      <c r="AK8" s="810"/>
    </row>
    <row r="9" spans="1:38" x14ac:dyDescent="0.25">
      <c r="A9" s="55" t="s">
        <v>695</v>
      </c>
      <c r="B9" s="48"/>
      <c r="C9" s="48"/>
      <c r="D9" s="48"/>
      <c r="E9" s="48"/>
      <c r="F9" s="48"/>
      <c r="G9" s="48"/>
      <c r="H9" s="48"/>
      <c r="I9" s="48"/>
      <c r="J9" s="48"/>
      <c r="K9" s="50"/>
      <c r="L9" s="50"/>
      <c r="M9" s="56"/>
      <c r="N9" s="55" t="s">
        <v>697</v>
      </c>
      <c r="O9" s="48"/>
      <c r="P9" s="48"/>
      <c r="Q9" s="48"/>
      <c r="R9" s="48"/>
      <c r="S9" s="48"/>
      <c r="T9" s="48"/>
      <c r="U9" s="48"/>
      <c r="V9" s="48"/>
      <c r="W9" s="48"/>
      <c r="X9" s="48"/>
      <c r="Y9" s="48"/>
      <c r="Z9" s="54"/>
      <c r="AA9" s="809"/>
      <c r="AB9" s="810"/>
      <c r="AC9" s="810"/>
      <c r="AD9" s="810"/>
      <c r="AE9" s="810"/>
      <c r="AF9" s="810"/>
      <c r="AG9" s="810"/>
      <c r="AH9" s="810"/>
      <c r="AI9" s="810"/>
      <c r="AJ9" s="810"/>
      <c r="AK9" s="810"/>
    </row>
    <row r="10" spans="1:38" x14ac:dyDescent="0.25">
      <c r="A10" s="55" t="s">
        <v>696</v>
      </c>
      <c r="B10" s="48"/>
      <c r="C10" s="48"/>
      <c r="D10" s="48"/>
      <c r="E10" s="48"/>
      <c r="F10" s="48"/>
      <c r="G10" s="48"/>
      <c r="H10" s="48"/>
      <c r="I10" s="48"/>
      <c r="J10" s="48"/>
      <c r="K10" s="50"/>
      <c r="L10" s="50"/>
      <c r="M10" s="56"/>
      <c r="N10" s="55" t="s">
        <v>545</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3.4</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44270</v>
      </c>
      <c r="X14" s="839"/>
      <c r="Y14" s="839"/>
      <c r="Z14" s="840"/>
      <c r="AA14" s="184" t="s">
        <v>669</v>
      </c>
      <c r="AB14" s="184"/>
      <c r="AC14" s="184"/>
      <c r="AD14" s="184"/>
      <c r="AE14" s="184"/>
      <c r="AF14" s="184"/>
      <c r="AG14" s="184"/>
      <c r="AH14" s="184"/>
      <c r="AI14" s="184"/>
      <c r="AJ14" s="184"/>
      <c r="AK14" s="184"/>
      <c r="AL14" t="s">
        <v>701</v>
      </c>
    </row>
    <row r="15" spans="1:38" ht="15.75" thickTop="1" x14ac:dyDescent="0.25">
      <c r="A15" s="49" t="s">
        <v>54</v>
      </c>
      <c r="B15" s="48"/>
      <c r="C15" s="48"/>
      <c r="D15" s="48"/>
      <c r="E15" s="48"/>
      <c r="F15" s="48"/>
      <c r="G15" s="48"/>
      <c r="H15" s="48"/>
      <c r="I15" s="48"/>
      <c r="J15" s="48"/>
      <c r="K15" s="50"/>
      <c r="L15" s="50"/>
      <c r="M15" s="51" t="str">
        <f>"("&amp;LEFT(AA14,1)&amp;")"</f>
        <v>(I)</v>
      </c>
      <c r="N15" s="52" t="str">
        <f>'1'!N7</f>
        <v>Afternoon Workout</v>
      </c>
      <c r="O15" s="48"/>
      <c r="P15" s="48"/>
      <c r="Q15" s="48"/>
      <c r="R15" s="48"/>
      <c r="S15" s="48"/>
      <c r="T15" s="48"/>
      <c r="U15" s="48"/>
      <c r="V15" s="53"/>
      <c r="W15" s="48"/>
      <c r="X15" s="48"/>
      <c r="Y15" s="48"/>
      <c r="Z15" s="54"/>
      <c r="AA15" s="809" t="s">
        <v>704</v>
      </c>
      <c r="AB15" s="810"/>
      <c r="AC15" s="810"/>
      <c r="AD15" s="810"/>
      <c r="AE15" s="810"/>
      <c r="AF15" s="810"/>
      <c r="AG15" s="810"/>
      <c r="AH15" s="810"/>
      <c r="AI15" s="810"/>
      <c r="AJ15" s="810"/>
      <c r="AK15" s="810"/>
    </row>
    <row r="16" spans="1:38" x14ac:dyDescent="0.25">
      <c r="A16" s="55" t="s">
        <v>58</v>
      </c>
      <c r="B16" s="48"/>
      <c r="C16" s="48"/>
      <c r="D16" s="48"/>
      <c r="E16" s="48"/>
      <c r="F16" s="48"/>
      <c r="G16" s="48"/>
      <c r="H16" s="48"/>
      <c r="I16" s="48"/>
      <c r="J16" s="48"/>
      <c r="K16" s="48"/>
      <c r="L16" s="48"/>
      <c r="M16" s="54"/>
      <c r="N16" s="55" t="s">
        <v>490</v>
      </c>
      <c r="O16" s="48"/>
      <c r="P16" s="48"/>
      <c r="Q16" s="48"/>
      <c r="R16" s="48"/>
      <c r="S16" s="48"/>
      <c r="T16" s="48"/>
      <c r="U16" s="48"/>
      <c r="V16" s="48"/>
      <c r="W16" s="48"/>
      <c r="X16" s="48"/>
      <c r="Y16" s="48"/>
      <c r="Z16" s="54"/>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702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653</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703</v>
      </c>
      <c r="O19" s="48"/>
      <c r="P19" s="48"/>
      <c r="Q19" s="48"/>
      <c r="R19" s="48"/>
      <c r="S19" s="48"/>
      <c r="T19" s="48"/>
      <c r="U19" s="48"/>
      <c r="V19" s="48"/>
      <c r="W19" s="48"/>
      <c r="X19" s="48"/>
      <c r="Y19" s="48"/>
      <c r="Z19" s="54">
        <v>6.1</v>
      </c>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705</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0</v>
      </c>
      <c r="N21" s="55" t="s">
        <v>387</v>
      </c>
      <c r="O21" s="57"/>
      <c r="P21" s="57"/>
      <c r="Q21" s="57"/>
      <c r="R21" s="57"/>
      <c r="S21" s="57"/>
      <c r="T21" s="57"/>
      <c r="U21" s="57"/>
      <c r="V21" s="57"/>
      <c r="W21" s="57"/>
      <c r="X21" s="57"/>
      <c r="Y21" s="57"/>
      <c r="Z21" s="58">
        <f>SUM(Z15:Z20)</f>
        <v>6.1</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44271</v>
      </c>
      <c r="X22" s="839"/>
      <c r="Y22" s="839"/>
      <c r="Z22" s="840"/>
      <c r="AA22" s="184" t="s">
        <v>231</v>
      </c>
      <c r="AB22" s="184"/>
      <c r="AC22" s="184"/>
      <c r="AD22" s="184"/>
      <c r="AE22" s="184"/>
      <c r="AF22" s="184"/>
      <c r="AG22" s="184"/>
      <c r="AH22" s="184"/>
      <c r="AI22" s="184"/>
      <c r="AJ22" s="184"/>
      <c r="AK22" s="184"/>
      <c r="AL22" t="s">
        <v>708</v>
      </c>
    </row>
    <row r="23" spans="1:38"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709</v>
      </c>
      <c r="AB23" s="810"/>
      <c r="AC23" s="810"/>
      <c r="AD23" s="810"/>
      <c r="AE23" s="810"/>
      <c r="AF23" s="810"/>
      <c r="AG23" s="810"/>
      <c r="AH23" s="810"/>
      <c r="AI23" s="810"/>
      <c r="AJ23" s="810"/>
      <c r="AK23" s="810"/>
    </row>
    <row r="24" spans="1:38" x14ac:dyDescent="0.25">
      <c r="A24" s="55" t="s">
        <v>58</v>
      </c>
      <c r="B24" s="48"/>
      <c r="C24" s="48"/>
      <c r="D24" s="48"/>
      <c r="E24" s="48"/>
      <c r="F24" s="48"/>
      <c r="G24" s="48"/>
      <c r="H24" s="48"/>
      <c r="I24" s="48"/>
      <c r="J24" s="48"/>
      <c r="K24" s="50"/>
      <c r="L24" s="50"/>
      <c r="M24" s="56"/>
      <c r="N24" s="55" t="s">
        <v>711</v>
      </c>
      <c r="O24" s="48"/>
      <c r="P24" s="48"/>
      <c r="Q24" s="48"/>
      <c r="R24" s="48"/>
      <c r="S24" s="48"/>
      <c r="T24" s="48"/>
      <c r="U24" s="48"/>
      <c r="V24" s="48"/>
      <c r="W24" s="48"/>
      <c r="X24" s="48"/>
      <c r="Y24" s="48"/>
      <c r="Z24" s="54"/>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712</v>
      </c>
      <c r="O25" s="48"/>
      <c r="P25" s="48"/>
      <c r="Q25" s="48"/>
      <c r="R25" s="48"/>
      <c r="S25" s="48"/>
      <c r="T25" s="48"/>
      <c r="U25" s="48"/>
      <c r="V25" s="48"/>
      <c r="W25" s="48"/>
      <c r="X25" s="48"/>
      <c r="Y25" s="48"/>
      <c r="Z25" s="54">
        <v>0.5</v>
      </c>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526</v>
      </c>
      <c r="O26" s="48"/>
      <c r="P26" s="48"/>
      <c r="Q26" s="48"/>
      <c r="R26" s="48"/>
      <c r="S26" s="48"/>
      <c r="T26" s="48"/>
      <c r="U26" s="48"/>
      <c r="V26" s="48"/>
      <c r="W26" s="48"/>
      <c r="X26" s="48"/>
      <c r="Y26" s="48"/>
      <c r="Z26" s="54">
        <v>5.5</v>
      </c>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230</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6</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44272</v>
      </c>
      <c r="X30" s="839"/>
      <c r="Y30" s="839"/>
      <c r="Z30" s="840"/>
      <c r="AA30" s="184" t="s">
        <v>669</v>
      </c>
      <c r="AB30" s="184"/>
      <c r="AC30" s="184"/>
      <c r="AD30" s="184"/>
      <c r="AE30" s="184"/>
      <c r="AF30" s="184"/>
      <c r="AG30" s="184"/>
      <c r="AH30" s="184"/>
      <c r="AI30" s="184"/>
      <c r="AJ30" s="184"/>
      <c r="AK30" s="184"/>
      <c r="AL30" t="s">
        <v>707</v>
      </c>
    </row>
    <row r="31" spans="1:38" ht="15.75" thickTop="1" x14ac:dyDescent="0.25">
      <c r="A31" s="49" t="s">
        <v>54</v>
      </c>
      <c r="B31" s="48"/>
      <c r="C31" s="48"/>
      <c r="D31" s="48"/>
      <c r="E31" s="48"/>
      <c r="F31" s="48"/>
      <c r="G31" s="48"/>
      <c r="H31" s="48"/>
      <c r="I31" s="48"/>
      <c r="J31" s="48"/>
      <c r="K31" s="50"/>
      <c r="L31" s="50"/>
      <c r="M31" s="51" t="str">
        <f>"("&amp;LEFT(AA30,1)&amp;")"</f>
        <v>(I)</v>
      </c>
      <c r="N31" s="52" t="str">
        <f>'1'!N7</f>
        <v>Afternoon Workout</v>
      </c>
      <c r="O31" s="48"/>
      <c r="P31" s="48"/>
      <c r="Q31" s="48"/>
      <c r="R31" s="48"/>
      <c r="S31" s="48"/>
      <c r="T31" s="48"/>
      <c r="U31" s="48"/>
      <c r="V31" s="53"/>
      <c r="W31" s="48"/>
      <c r="X31" s="48"/>
      <c r="Y31" s="48"/>
      <c r="Z31" s="54"/>
      <c r="AA31" s="809" t="s">
        <v>710</v>
      </c>
      <c r="AB31" s="810"/>
      <c r="AC31" s="810"/>
      <c r="AD31" s="810"/>
      <c r="AE31" s="810"/>
      <c r="AF31" s="810"/>
      <c r="AG31" s="810"/>
      <c r="AH31" s="810"/>
      <c r="AI31" s="810"/>
      <c r="AJ31" s="810"/>
      <c r="AK31" s="810"/>
    </row>
    <row r="32" spans="1:38" x14ac:dyDescent="0.25">
      <c r="A32" s="55" t="s">
        <v>58</v>
      </c>
      <c r="B32" s="48"/>
      <c r="C32" s="48"/>
      <c r="D32" s="48"/>
      <c r="E32" s="48"/>
      <c r="F32" s="48"/>
      <c r="G32" s="48"/>
      <c r="H32" s="48"/>
      <c r="I32" s="48"/>
      <c r="J32" s="48"/>
      <c r="K32" s="50"/>
      <c r="L32" s="50"/>
      <c r="M32" s="56"/>
      <c r="N32" s="55" t="s">
        <v>490</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8" x14ac:dyDescent="0.25">
      <c r="A33" s="55" t="s">
        <v>42</v>
      </c>
      <c r="B33" s="48"/>
      <c r="C33" s="48"/>
      <c r="D33" s="48"/>
      <c r="E33" s="48"/>
      <c r="F33" s="48"/>
      <c r="G33" s="48"/>
      <c r="H33" s="48"/>
      <c r="I33" s="48"/>
      <c r="J33" s="48"/>
      <c r="K33" s="50"/>
      <c r="L33" s="50"/>
      <c r="M33" s="56"/>
      <c r="N33" s="55" t="s">
        <v>713</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714</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715</v>
      </c>
      <c r="O35" s="48"/>
      <c r="P35" s="48"/>
      <c r="Q35" s="48"/>
      <c r="R35" s="48"/>
      <c r="S35" s="48"/>
      <c r="T35" s="48"/>
      <c r="U35" s="48"/>
      <c r="V35" s="48"/>
      <c r="W35" s="48"/>
      <c r="X35" s="48"/>
      <c r="Y35" s="48"/>
      <c r="Z35" s="54">
        <v>1.3</v>
      </c>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716</v>
      </c>
      <c r="O36" s="48"/>
      <c r="P36" s="48"/>
      <c r="Q36" s="48"/>
      <c r="R36" s="48"/>
      <c r="S36" s="48"/>
      <c r="T36" s="48"/>
      <c r="U36" s="48"/>
      <c r="V36" s="48"/>
      <c r="W36" s="48"/>
      <c r="X36" s="48"/>
      <c r="Y36" s="48"/>
      <c r="Z36" s="54">
        <v>3</v>
      </c>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0</v>
      </c>
      <c r="N37" s="55" t="s">
        <v>501</v>
      </c>
      <c r="O37" s="57"/>
      <c r="P37" s="57"/>
      <c r="Q37" s="57"/>
      <c r="R37" s="57"/>
      <c r="S37" s="57"/>
      <c r="T37" s="57"/>
      <c r="U37" s="57"/>
      <c r="V37" s="57"/>
      <c r="W37" s="57"/>
      <c r="X37" s="57"/>
      <c r="Y37" s="57"/>
      <c r="Z37" s="58">
        <f>SUM(Z31:Z36)</f>
        <v>4.3</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44273</v>
      </c>
      <c r="X38" s="839"/>
      <c r="Y38" s="839"/>
      <c r="Z38" s="840"/>
      <c r="AA38" s="184" t="s">
        <v>231</v>
      </c>
      <c r="AB38" s="184"/>
      <c r="AC38" s="184"/>
      <c r="AD38" s="184"/>
      <c r="AE38" s="184"/>
      <c r="AF38" s="184"/>
      <c r="AG38" s="184"/>
      <c r="AH38" s="184"/>
      <c r="AI38" s="184"/>
      <c r="AJ38" s="184"/>
      <c r="AK38" s="184"/>
      <c r="AL38" t="s">
        <v>717</v>
      </c>
    </row>
    <row r="39" spans="1:38"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724</v>
      </c>
      <c r="AB39" s="810"/>
      <c r="AC39" s="810"/>
      <c r="AD39" s="810"/>
      <c r="AE39" s="810"/>
      <c r="AF39" s="810"/>
      <c r="AG39" s="810"/>
      <c r="AH39" s="810"/>
      <c r="AI39" s="810"/>
      <c r="AJ39" s="810"/>
      <c r="AK39" s="810"/>
    </row>
    <row r="40" spans="1:38" x14ac:dyDescent="0.25">
      <c r="A40" s="55" t="s">
        <v>720</v>
      </c>
      <c r="B40" s="48"/>
      <c r="C40" s="48"/>
      <c r="D40" s="48"/>
      <c r="E40" s="48"/>
      <c r="F40" s="48"/>
      <c r="G40" s="48"/>
      <c r="H40" s="48"/>
      <c r="I40" s="48"/>
      <c r="J40" s="48"/>
      <c r="K40" s="50"/>
      <c r="L40" s="50"/>
      <c r="M40" s="56"/>
      <c r="N40" s="55" t="s">
        <v>721</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722</v>
      </c>
      <c r="O41" s="48"/>
      <c r="P41" s="48"/>
      <c r="Q41" s="48"/>
      <c r="R41" s="48"/>
      <c r="S41" s="48"/>
      <c r="T41" s="48"/>
      <c r="U41" s="48"/>
      <c r="V41" s="48"/>
      <c r="W41" s="48"/>
      <c r="X41" s="48"/>
      <c r="Y41" s="48"/>
      <c r="Z41" s="54">
        <v>0.5</v>
      </c>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723</v>
      </c>
      <c r="O42" s="48"/>
      <c r="P42" s="48"/>
      <c r="Q42" s="48"/>
      <c r="R42" s="48"/>
      <c r="S42" s="48"/>
      <c r="T42" s="48"/>
      <c r="U42" s="48"/>
      <c r="V42" s="48"/>
      <c r="W42" s="48"/>
      <c r="X42" s="48"/>
      <c r="Y42" s="48"/>
      <c r="Z42" s="54">
        <v>3</v>
      </c>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725</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407</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3.5</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44274</v>
      </c>
      <c r="X46" s="839"/>
      <c r="Y46" s="839"/>
      <c r="Z46" s="840"/>
      <c r="AA46" s="426" t="s">
        <v>916</v>
      </c>
      <c r="AB46" s="184"/>
      <c r="AC46" s="184"/>
      <c r="AD46" s="184"/>
      <c r="AE46" s="184"/>
      <c r="AF46" s="184"/>
      <c r="AG46" s="184"/>
      <c r="AH46" s="184"/>
      <c r="AI46" s="184"/>
      <c r="AJ46" s="184"/>
      <c r="AK46" s="184"/>
      <c r="AL46" t="s">
        <v>727</v>
      </c>
    </row>
    <row r="47" spans="1:38"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736</v>
      </c>
      <c r="AB47" s="810"/>
      <c r="AC47" s="810"/>
      <c r="AD47" s="810"/>
      <c r="AE47" s="810"/>
      <c r="AF47" s="810"/>
      <c r="AG47" s="810"/>
      <c r="AH47" s="810"/>
      <c r="AI47" s="810"/>
      <c r="AJ47" s="810"/>
      <c r="AK47" s="810"/>
    </row>
    <row r="48" spans="1:38" x14ac:dyDescent="0.25">
      <c r="A48" s="55" t="s">
        <v>58</v>
      </c>
      <c r="B48" s="24"/>
      <c r="C48" s="24"/>
      <c r="D48" s="24"/>
      <c r="E48" s="24"/>
      <c r="F48" s="24"/>
      <c r="G48" s="24"/>
      <c r="H48" s="24"/>
      <c r="I48" s="24"/>
      <c r="J48" s="24"/>
      <c r="M48" s="28"/>
      <c r="N48" s="55" t="s">
        <v>728</v>
      </c>
      <c r="O48" s="48"/>
      <c r="P48" s="48"/>
      <c r="Q48" s="48"/>
      <c r="R48" s="48"/>
      <c r="S48" s="48"/>
      <c r="T48" s="48"/>
      <c r="U48" s="48"/>
      <c r="V48" s="48"/>
      <c r="W48" s="48"/>
      <c r="X48" s="48"/>
      <c r="Y48" s="48"/>
      <c r="Z48" s="54">
        <v>1</v>
      </c>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729</v>
      </c>
      <c r="O49" s="48"/>
      <c r="P49" s="48"/>
      <c r="Q49" s="48"/>
      <c r="R49" s="48"/>
      <c r="S49" s="48"/>
      <c r="T49" s="48"/>
      <c r="U49" s="48"/>
      <c r="V49" s="48"/>
      <c r="W49" s="48"/>
      <c r="X49" s="48"/>
      <c r="Y49" s="48"/>
      <c r="Z49" s="229">
        <v>0.25</v>
      </c>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730</v>
      </c>
      <c r="O50" s="24"/>
      <c r="P50" s="24"/>
      <c r="Q50" s="24"/>
      <c r="R50" s="24"/>
      <c r="S50" s="24"/>
      <c r="T50" s="24"/>
      <c r="U50" s="24"/>
      <c r="V50" s="24"/>
      <c r="W50" s="24"/>
      <c r="Z50" s="27">
        <v>0.5</v>
      </c>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731</v>
      </c>
      <c r="O51" s="24"/>
      <c r="P51" s="24"/>
      <c r="Q51" s="24"/>
      <c r="R51" s="24"/>
      <c r="S51" s="24"/>
      <c r="T51" s="24"/>
      <c r="U51" s="24"/>
      <c r="V51" s="24"/>
      <c r="W51" s="24"/>
      <c r="Z51" s="229">
        <v>1.25</v>
      </c>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3</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44275</v>
      </c>
      <c r="X54" s="839"/>
      <c r="Y54" s="839"/>
      <c r="Z54" s="840"/>
      <c r="AA54" s="184" t="s">
        <v>603</v>
      </c>
      <c r="AB54" s="184"/>
      <c r="AC54" s="184"/>
      <c r="AD54" s="184"/>
      <c r="AE54" s="184"/>
      <c r="AF54" s="184"/>
      <c r="AG54" s="184"/>
      <c r="AH54" s="184"/>
      <c r="AI54" s="184"/>
      <c r="AJ54" s="184"/>
      <c r="AK54" s="184"/>
      <c r="AL54" t="s">
        <v>460</v>
      </c>
    </row>
    <row r="55" spans="1:38" ht="15.75" thickTop="1" x14ac:dyDescent="0.25">
      <c r="A55" s="23" t="str">
        <f>+A47</f>
        <v>Morning Workout</v>
      </c>
      <c r="B55" s="24"/>
      <c r="C55" s="24"/>
      <c r="D55" s="24"/>
      <c r="E55" s="24"/>
      <c r="F55" s="24"/>
      <c r="G55" s="24"/>
      <c r="H55" s="24"/>
      <c r="I55" s="24"/>
      <c r="J55" s="24"/>
      <c r="M55" s="25" t="str">
        <f>"("&amp;LEFT(AA54,1)&amp;")"</f>
        <v>(L)</v>
      </c>
      <c r="N55" s="23" t="str">
        <f>+N47</f>
        <v>Afternoon Workout</v>
      </c>
      <c r="O55" s="24"/>
      <c r="P55" s="24"/>
      <c r="Q55" s="24"/>
      <c r="R55" s="24"/>
      <c r="S55" s="24"/>
      <c r="T55" s="24"/>
      <c r="U55" s="24"/>
      <c r="V55" s="26"/>
      <c r="W55" s="24"/>
      <c r="X55" s="24"/>
      <c r="Y55" s="24"/>
      <c r="Z55" s="61"/>
      <c r="AA55" s="809" t="s">
        <v>737</v>
      </c>
      <c r="AB55" s="810"/>
      <c r="AC55" s="810"/>
      <c r="AD55" s="810"/>
      <c r="AE55" s="810"/>
      <c r="AF55" s="810"/>
      <c r="AG55" s="810"/>
      <c r="AH55" s="810"/>
      <c r="AI55" s="810"/>
      <c r="AJ55" s="810"/>
      <c r="AK55" s="810"/>
    </row>
    <row r="56" spans="1:38" x14ac:dyDescent="0.25">
      <c r="A56" s="55" t="s">
        <v>58</v>
      </c>
      <c r="B56" s="24"/>
      <c r="C56" s="24"/>
      <c r="D56" s="24"/>
      <c r="E56" s="24"/>
      <c r="F56" s="24"/>
      <c r="G56" s="24"/>
      <c r="H56" s="24"/>
      <c r="I56" s="24"/>
      <c r="J56" s="24"/>
      <c r="M56" s="28"/>
      <c r="N56" s="55" t="s">
        <v>735</v>
      </c>
      <c r="O56" s="24"/>
      <c r="P56" s="24"/>
      <c r="Q56" s="24"/>
      <c r="R56" s="24"/>
      <c r="S56" s="24"/>
      <c r="T56" s="24"/>
      <c r="U56" s="24"/>
      <c r="V56" s="24"/>
      <c r="W56" s="24"/>
      <c r="Z56" s="27">
        <v>12</v>
      </c>
      <c r="AA56" s="809"/>
      <c r="AB56" s="810"/>
      <c r="AC56" s="810"/>
      <c r="AD56" s="810"/>
      <c r="AE56" s="810"/>
      <c r="AF56" s="810"/>
      <c r="AG56" s="810"/>
      <c r="AH56" s="810"/>
      <c r="AI56" s="810"/>
      <c r="AJ56" s="810"/>
      <c r="AK56" s="810"/>
    </row>
    <row r="57" spans="1:38" x14ac:dyDescent="0.25">
      <c r="A57" s="55" t="s">
        <v>42</v>
      </c>
      <c r="B57" s="24"/>
      <c r="C57" s="24"/>
      <c r="D57" s="24"/>
      <c r="E57" s="24"/>
      <c r="F57" s="24"/>
      <c r="G57" s="24"/>
      <c r="H57" s="24"/>
      <c r="I57" s="24"/>
      <c r="J57" s="24"/>
      <c r="M57" s="28"/>
      <c r="N57" s="55" t="s">
        <v>432</v>
      </c>
      <c r="O57" s="24"/>
      <c r="P57" s="24"/>
      <c r="Q57" s="24"/>
      <c r="R57" s="24"/>
      <c r="S57" s="24"/>
      <c r="T57" s="24"/>
      <c r="U57" s="24"/>
      <c r="V57" s="24"/>
      <c r="W57" s="24"/>
      <c r="Z57" s="27"/>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734</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12</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1000-000000000000}"/>
  </hyperlinks>
  <printOptions horizontalCentered="1" verticalCentered="1"/>
  <pageMargins left="0.3" right="0.3" top="0.5" bottom="0.25" header="0.3" footer="0.3"/>
  <pageSetup scale="81"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tabColor theme="8" tint="0.59999389629810485"/>
    <pageSetUpPr fitToPage="1"/>
  </sheetPr>
  <dimension ref="A1:AM61"/>
  <sheetViews>
    <sheetView showGridLines="0" workbookViewId="0">
      <pane ySplit="5" topLeftCell="A34" activePane="bottomLeft" state="frozen"/>
      <selection activeCell="AO32" sqref="AO32"/>
      <selection pane="bottomLeft" activeCell="AA47" sqref="AA47:AK52"/>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9"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9" x14ac:dyDescent="0.25">
      <c r="A2" s="820" t="s">
        <v>20</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9" x14ac:dyDescent="0.25">
      <c r="A3" s="823">
        <f>+'Reference Page'!N10</f>
        <v>44276</v>
      </c>
      <c r="B3" s="824"/>
      <c r="C3" s="824"/>
      <c r="D3" s="824"/>
      <c r="E3" s="824"/>
      <c r="F3" s="824"/>
      <c r="G3" s="22" t="s">
        <v>21</v>
      </c>
      <c r="H3" s="825">
        <f>+A3+6</f>
        <v>44282</v>
      </c>
      <c r="I3" s="825"/>
      <c r="J3" s="825"/>
      <c r="K3" s="825"/>
      <c r="L3" s="825"/>
      <c r="M3" s="826"/>
      <c r="N3" s="827" t="s">
        <v>134</v>
      </c>
      <c r="O3" s="828"/>
      <c r="P3" s="828"/>
      <c r="Q3" s="828"/>
      <c r="R3" s="828"/>
      <c r="S3" s="828"/>
      <c r="T3" s="828"/>
      <c r="U3" s="828"/>
      <c r="V3" s="828"/>
      <c r="W3" s="828"/>
      <c r="X3" s="828"/>
      <c r="Y3" s="828"/>
      <c r="Z3" s="829"/>
      <c r="AA3" s="50"/>
      <c r="AB3" s="50"/>
      <c r="AC3" s="50"/>
      <c r="AD3" s="50"/>
      <c r="AE3" s="50"/>
      <c r="AF3" s="50"/>
      <c r="AG3" s="50"/>
      <c r="AH3" s="50"/>
      <c r="AI3" s="50"/>
      <c r="AJ3" s="50"/>
      <c r="AK3" s="50"/>
      <c r="AL3" s="50"/>
      <c r="AM3" s="50"/>
    </row>
    <row r="4" spans="1:39" x14ac:dyDescent="0.25">
      <c r="A4" s="853" t="str">
        <f>'Reference Page'!K4</f>
        <v>Outdoor Track</v>
      </c>
      <c r="B4" s="854"/>
      <c r="C4" s="854"/>
      <c r="D4" s="854"/>
      <c r="E4" s="854"/>
      <c r="F4" s="854"/>
      <c r="G4" s="854"/>
      <c r="H4" s="854"/>
      <c r="I4" s="854"/>
      <c r="J4" s="854"/>
      <c r="K4" s="854"/>
      <c r="L4" s="854"/>
      <c r="M4" s="854"/>
      <c r="N4" s="854"/>
      <c r="O4" s="854"/>
      <c r="P4" s="854"/>
      <c r="Q4" s="854"/>
      <c r="R4" s="854"/>
      <c r="S4" s="854"/>
      <c r="T4" s="854"/>
      <c r="U4" s="854"/>
      <c r="V4" s="854"/>
      <c r="W4" s="854"/>
      <c r="X4" s="854"/>
      <c r="Y4" s="854"/>
      <c r="Z4" s="855"/>
    </row>
    <row r="5" spans="1:39" x14ac:dyDescent="0.25">
      <c r="A5" s="856" t="str">
        <f>'Reference Page'!F5</f>
        <v>Refining</v>
      </c>
      <c r="B5" s="857"/>
      <c r="C5" s="857"/>
      <c r="D5" s="857"/>
      <c r="E5" s="857"/>
      <c r="F5" s="857"/>
      <c r="G5" s="857"/>
      <c r="H5" s="857"/>
      <c r="I5" s="857"/>
      <c r="J5" s="857"/>
      <c r="K5" s="857"/>
      <c r="L5" s="857"/>
      <c r="M5" s="857"/>
      <c r="N5" s="857"/>
      <c r="O5" s="857"/>
      <c r="P5" s="857"/>
      <c r="Q5" s="857"/>
      <c r="R5" s="857"/>
      <c r="S5" s="857"/>
      <c r="T5" s="857"/>
      <c r="U5" s="857"/>
      <c r="V5" s="857"/>
      <c r="W5" s="857"/>
      <c r="X5" s="857"/>
      <c r="Y5" s="857"/>
      <c r="Z5" s="858"/>
    </row>
    <row r="6" spans="1:39"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44276</v>
      </c>
      <c r="X6" s="833"/>
      <c r="Y6" s="833"/>
      <c r="Z6" s="833"/>
      <c r="AA6" s="184" t="s">
        <v>231</v>
      </c>
      <c r="AB6" s="184"/>
      <c r="AC6" s="184"/>
      <c r="AD6" s="184"/>
      <c r="AE6" s="184"/>
      <c r="AF6" s="184"/>
      <c r="AG6" s="184"/>
      <c r="AH6" s="184"/>
      <c r="AI6" s="184"/>
      <c r="AJ6" s="184"/>
      <c r="AK6" s="184"/>
      <c r="AL6" t="s">
        <v>738</v>
      </c>
    </row>
    <row r="7" spans="1:39"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739</v>
      </c>
      <c r="AB7" s="810"/>
      <c r="AC7" s="810"/>
      <c r="AD7" s="810"/>
      <c r="AE7" s="810"/>
      <c r="AF7" s="810"/>
      <c r="AG7" s="810"/>
      <c r="AH7" s="810"/>
      <c r="AI7" s="810"/>
      <c r="AJ7" s="810"/>
      <c r="AK7" s="810"/>
    </row>
    <row r="8" spans="1:39" x14ac:dyDescent="0.25">
      <c r="A8" s="55" t="s">
        <v>58</v>
      </c>
      <c r="B8" s="48"/>
      <c r="C8" s="48"/>
      <c r="D8" s="48"/>
      <c r="E8" s="48"/>
      <c r="F8" s="48"/>
      <c r="G8" s="48"/>
      <c r="H8" s="48"/>
      <c r="I8" s="48"/>
      <c r="J8" s="48"/>
      <c r="K8" s="50"/>
      <c r="L8" s="50"/>
      <c r="M8" s="56"/>
      <c r="N8" s="55" t="s">
        <v>740</v>
      </c>
      <c r="O8" s="48"/>
      <c r="P8" s="48"/>
      <c r="Q8" s="48"/>
      <c r="R8" s="48"/>
      <c r="S8" s="48"/>
      <c r="T8" s="48"/>
      <c r="U8" s="48"/>
      <c r="V8" s="48"/>
      <c r="W8" s="48"/>
      <c r="X8" s="48"/>
      <c r="Y8" s="48"/>
      <c r="Z8" s="54">
        <v>3</v>
      </c>
      <c r="AA8" s="809"/>
      <c r="AB8" s="810"/>
      <c r="AC8" s="810"/>
      <c r="AD8" s="810"/>
      <c r="AE8" s="810"/>
      <c r="AF8" s="810"/>
      <c r="AG8" s="810"/>
      <c r="AH8" s="810"/>
      <c r="AI8" s="810"/>
      <c r="AJ8" s="810"/>
      <c r="AK8" s="810"/>
    </row>
    <row r="9" spans="1:39" x14ac:dyDescent="0.25">
      <c r="A9" s="55" t="s">
        <v>42</v>
      </c>
      <c r="B9" s="48"/>
      <c r="C9" s="48"/>
      <c r="D9" s="48"/>
      <c r="E9" s="48"/>
      <c r="F9" s="48"/>
      <c r="G9" s="48"/>
      <c r="H9" s="48"/>
      <c r="I9" s="48"/>
      <c r="J9" s="48"/>
      <c r="K9" s="50"/>
      <c r="L9" s="50"/>
      <c r="M9" s="56"/>
      <c r="N9" s="55" t="s">
        <v>432</v>
      </c>
      <c r="O9" s="48"/>
      <c r="P9" s="48"/>
      <c r="Q9" s="48"/>
      <c r="R9" s="48"/>
      <c r="S9" s="48"/>
      <c r="T9" s="48"/>
      <c r="U9" s="48"/>
      <c r="V9" s="48"/>
      <c r="W9" s="48"/>
      <c r="X9" s="48"/>
      <c r="Y9" s="48"/>
      <c r="Z9" s="54"/>
      <c r="AA9" s="809"/>
      <c r="AB9" s="810"/>
      <c r="AC9" s="810"/>
      <c r="AD9" s="810"/>
      <c r="AE9" s="810"/>
      <c r="AF9" s="810"/>
      <c r="AG9" s="810"/>
      <c r="AH9" s="810"/>
      <c r="AI9" s="810"/>
      <c r="AJ9" s="810"/>
      <c r="AK9" s="810"/>
    </row>
    <row r="10" spans="1:39"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9"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9"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9"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3</v>
      </c>
      <c r="AA13" s="184"/>
      <c r="AB13" s="184"/>
      <c r="AC13" s="184"/>
      <c r="AD13" s="184"/>
      <c r="AE13" s="184"/>
      <c r="AF13" s="184"/>
      <c r="AG13" s="184"/>
      <c r="AH13" s="184"/>
      <c r="AI13" s="184"/>
      <c r="AJ13" s="184"/>
      <c r="AK13" s="184"/>
    </row>
    <row r="14" spans="1:39"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44277</v>
      </c>
      <c r="X14" s="839"/>
      <c r="Y14" s="839"/>
      <c r="Z14" s="840"/>
      <c r="AA14" s="184" t="s">
        <v>669</v>
      </c>
      <c r="AB14" s="184"/>
      <c r="AC14" s="184"/>
      <c r="AD14" s="184"/>
      <c r="AE14" s="184"/>
      <c r="AF14" s="184"/>
      <c r="AG14" s="184"/>
      <c r="AH14" s="184"/>
      <c r="AI14" s="184"/>
      <c r="AJ14" s="184"/>
      <c r="AK14" s="184"/>
      <c r="AL14" t="s">
        <v>743</v>
      </c>
    </row>
    <row r="15" spans="1:39" ht="15.75" thickTop="1" x14ac:dyDescent="0.25">
      <c r="A15" s="49" t="s">
        <v>54</v>
      </c>
      <c r="B15" s="48"/>
      <c r="C15" s="48"/>
      <c r="D15" s="48"/>
      <c r="E15" s="48"/>
      <c r="F15" s="48"/>
      <c r="G15" s="48"/>
      <c r="H15" s="48"/>
      <c r="I15" s="48"/>
      <c r="J15" s="48"/>
      <c r="K15" s="50"/>
      <c r="L15" s="50"/>
      <c r="M15" s="51" t="str">
        <f>"("&amp;LEFT(AA14,1)&amp;")"</f>
        <v>(I)</v>
      </c>
      <c r="N15" s="52" t="str">
        <f>'1'!N7</f>
        <v>Afternoon Workout</v>
      </c>
      <c r="O15" s="48"/>
      <c r="P15" s="48"/>
      <c r="Q15" s="48"/>
      <c r="R15" s="48"/>
      <c r="S15" s="48"/>
      <c r="T15" s="48"/>
      <c r="U15" s="48"/>
      <c r="V15" s="53"/>
      <c r="W15" s="48"/>
      <c r="X15" s="48"/>
      <c r="Y15" s="48"/>
      <c r="Z15" s="54"/>
      <c r="AA15" s="809" t="s">
        <v>746</v>
      </c>
      <c r="AB15" s="810"/>
      <c r="AC15" s="810"/>
      <c r="AD15" s="810"/>
      <c r="AE15" s="810"/>
      <c r="AF15" s="810"/>
      <c r="AG15" s="810"/>
      <c r="AH15" s="810"/>
      <c r="AI15" s="810"/>
      <c r="AJ15" s="810"/>
      <c r="AK15" s="810"/>
    </row>
    <row r="16" spans="1:39" x14ac:dyDescent="0.25">
      <c r="A16" s="55" t="s">
        <v>58</v>
      </c>
      <c r="B16" s="48"/>
      <c r="C16" s="48"/>
      <c r="D16" s="48"/>
      <c r="E16" s="48"/>
      <c r="F16" s="48"/>
      <c r="G16" s="48"/>
      <c r="H16" s="48"/>
      <c r="I16" s="48"/>
      <c r="J16" s="48"/>
      <c r="K16" s="48"/>
      <c r="L16" s="48"/>
      <c r="M16" s="54"/>
      <c r="N16" s="55" t="s">
        <v>748</v>
      </c>
      <c r="O16" s="48"/>
      <c r="P16" s="48"/>
      <c r="Q16" s="48"/>
      <c r="R16" s="48"/>
      <c r="S16" s="48"/>
      <c r="T16" s="48"/>
      <c r="U16" s="48"/>
      <c r="V16" s="48"/>
      <c r="W16" s="48"/>
      <c r="X16" s="48"/>
      <c r="Y16" s="48"/>
      <c r="Z16" s="54"/>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749</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750</v>
      </c>
      <c r="O18" s="48"/>
      <c r="P18" s="48"/>
      <c r="Q18" s="48"/>
      <c r="R18" s="48"/>
      <c r="S18" s="48"/>
      <c r="T18" s="48"/>
      <c r="U18" s="48"/>
      <c r="V18" s="48"/>
      <c r="W18" s="48"/>
      <c r="X18" s="48"/>
      <c r="Y18" s="48"/>
      <c r="Z18" s="54">
        <v>1.3</v>
      </c>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751</v>
      </c>
      <c r="O19" s="48"/>
      <c r="P19" s="48"/>
      <c r="Q19" s="48"/>
      <c r="R19" s="48"/>
      <c r="S19" s="48"/>
      <c r="T19" s="48"/>
      <c r="U19" s="48"/>
      <c r="V19" s="48"/>
      <c r="W19" s="48"/>
      <c r="X19" s="48"/>
      <c r="Y19" s="48"/>
      <c r="Z19" s="54">
        <v>1.6</v>
      </c>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753</v>
      </c>
      <c r="O20" s="48"/>
      <c r="P20" s="48"/>
      <c r="Q20" s="48"/>
      <c r="R20" s="48"/>
      <c r="S20" s="48"/>
      <c r="T20" s="48"/>
      <c r="U20" s="48"/>
      <c r="V20" s="48"/>
      <c r="W20" s="48"/>
      <c r="X20" s="48"/>
      <c r="Y20" s="48"/>
      <c r="Z20" s="54">
        <v>1</v>
      </c>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0</v>
      </c>
      <c r="N21" s="55" t="s">
        <v>752</v>
      </c>
      <c r="O21" s="57"/>
      <c r="P21" s="57"/>
      <c r="Q21" s="57"/>
      <c r="R21" s="57"/>
      <c r="S21" s="57"/>
      <c r="T21" s="57"/>
      <c r="U21" s="57"/>
      <c r="V21" s="57"/>
      <c r="W21" s="57"/>
      <c r="X21" s="57"/>
      <c r="Y21" s="57"/>
      <c r="Z21" s="58">
        <f>SUM(Z15:Z20)</f>
        <v>3.9000000000000004</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44278</v>
      </c>
      <c r="X22" s="839"/>
      <c r="Y22" s="839"/>
      <c r="Z22" s="840"/>
      <c r="AA22" s="184" t="s">
        <v>231</v>
      </c>
      <c r="AB22" s="184"/>
      <c r="AC22" s="184"/>
      <c r="AD22" s="184"/>
      <c r="AE22" s="184"/>
      <c r="AF22" s="184"/>
      <c r="AG22" s="184"/>
      <c r="AH22" s="184"/>
      <c r="AI22" s="184"/>
      <c r="AJ22" s="184"/>
      <c r="AK22" s="184"/>
      <c r="AL22" t="s">
        <v>744</v>
      </c>
    </row>
    <row r="23" spans="1:38"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745</v>
      </c>
      <c r="AB23" s="810"/>
      <c r="AC23" s="810"/>
      <c r="AD23" s="810"/>
      <c r="AE23" s="810"/>
      <c r="AF23" s="810"/>
      <c r="AG23" s="810"/>
      <c r="AH23" s="810"/>
      <c r="AI23" s="810"/>
      <c r="AJ23" s="810"/>
      <c r="AK23" s="810"/>
    </row>
    <row r="24" spans="1:38" x14ac:dyDescent="0.25">
      <c r="A24" s="55" t="s">
        <v>58</v>
      </c>
      <c r="B24" s="48"/>
      <c r="C24" s="48"/>
      <c r="D24" s="48"/>
      <c r="E24" s="48"/>
      <c r="F24" s="48"/>
      <c r="G24" s="48"/>
      <c r="H24" s="48"/>
      <c r="I24" s="48"/>
      <c r="J24" s="48"/>
      <c r="K24" s="50"/>
      <c r="L24" s="50"/>
      <c r="M24" s="56"/>
      <c r="N24" s="55" t="s">
        <v>490</v>
      </c>
      <c r="O24" s="48"/>
      <c r="P24" s="48"/>
      <c r="Q24" s="48"/>
      <c r="R24" s="48"/>
      <c r="S24" s="48"/>
      <c r="T24" s="48"/>
      <c r="U24" s="48"/>
      <c r="V24" s="48"/>
      <c r="W24" s="48"/>
      <c r="X24" s="48"/>
      <c r="Y24" s="48"/>
      <c r="Z24" s="54"/>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747</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499</v>
      </c>
      <c r="O26" s="48"/>
      <c r="P26" s="48"/>
      <c r="Q26" s="48"/>
      <c r="R26" s="48"/>
      <c r="S26" s="48"/>
      <c r="T26" s="48"/>
      <c r="U26" s="48"/>
      <c r="V26" s="48"/>
      <c r="W26" s="48"/>
      <c r="X26" s="48"/>
      <c r="Y26" s="48"/>
      <c r="Z26" s="54">
        <v>0.5</v>
      </c>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675</v>
      </c>
      <c r="O27" s="48"/>
      <c r="P27" s="48"/>
      <c r="Q27" s="48"/>
      <c r="R27" s="48"/>
      <c r="S27" s="48"/>
      <c r="T27" s="48"/>
      <c r="U27" s="48"/>
      <c r="V27" s="48"/>
      <c r="W27" s="48"/>
      <c r="X27" s="48"/>
      <c r="Y27" s="48"/>
      <c r="Z27" s="54">
        <v>6</v>
      </c>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407</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6.5</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44279</v>
      </c>
      <c r="X30" s="839"/>
      <c r="Y30" s="839"/>
      <c r="Z30" s="840"/>
      <c r="AA30" s="184" t="s">
        <v>669</v>
      </c>
      <c r="AB30" s="184"/>
      <c r="AC30" s="184"/>
      <c r="AD30" s="184"/>
      <c r="AE30" s="184"/>
      <c r="AF30" s="184"/>
      <c r="AG30" s="184"/>
      <c r="AH30" s="184"/>
      <c r="AI30" s="184"/>
      <c r="AJ30" s="184"/>
      <c r="AK30" s="184"/>
      <c r="AL30" t="s">
        <v>760</v>
      </c>
    </row>
    <row r="31" spans="1:38" ht="15.75" thickTop="1" x14ac:dyDescent="0.25">
      <c r="A31" s="49" t="s">
        <v>54</v>
      </c>
      <c r="B31" s="48"/>
      <c r="C31" s="48"/>
      <c r="D31" s="48"/>
      <c r="E31" s="48"/>
      <c r="F31" s="48"/>
      <c r="G31" s="48"/>
      <c r="H31" s="48"/>
      <c r="I31" s="48"/>
      <c r="J31" s="48"/>
      <c r="K31" s="50"/>
      <c r="L31" s="50"/>
      <c r="M31" s="51" t="str">
        <f>"("&amp;LEFT(AA30,1)&amp;")"</f>
        <v>(I)</v>
      </c>
      <c r="N31" s="52" t="str">
        <f>'1'!N7</f>
        <v>Afternoon Workout</v>
      </c>
      <c r="O31" s="48"/>
      <c r="P31" s="48"/>
      <c r="Q31" s="48"/>
      <c r="R31" s="48"/>
      <c r="S31" s="48"/>
      <c r="T31" s="48"/>
      <c r="U31" s="48"/>
      <c r="V31" s="53"/>
      <c r="W31" s="48"/>
      <c r="X31" s="48"/>
      <c r="Y31" s="48"/>
      <c r="Z31" s="54"/>
      <c r="AA31" s="809" t="s">
        <v>761</v>
      </c>
      <c r="AB31" s="810"/>
      <c r="AC31" s="810"/>
      <c r="AD31" s="810"/>
      <c r="AE31" s="810"/>
      <c r="AF31" s="810"/>
      <c r="AG31" s="810"/>
      <c r="AH31" s="810"/>
      <c r="AI31" s="810"/>
      <c r="AJ31" s="810"/>
      <c r="AK31" s="810"/>
    </row>
    <row r="32" spans="1:38" x14ac:dyDescent="0.25">
      <c r="A32" s="55" t="s">
        <v>58</v>
      </c>
      <c r="B32" s="48"/>
      <c r="C32" s="48"/>
      <c r="D32" s="48"/>
      <c r="E32" s="48"/>
      <c r="F32" s="48"/>
      <c r="G32" s="48"/>
      <c r="H32" s="48"/>
      <c r="I32" s="48"/>
      <c r="J32" s="48"/>
      <c r="K32" s="50"/>
      <c r="L32" s="50"/>
      <c r="M32" s="56"/>
      <c r="N32" s="55" t="s">
        <v>490</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8" x14ac:dyDescent="0.25">
      <c r="A33" s="55" t="s">
        <v>42</v>
      </c>
      <c r="B33" s="48"/>
      <c r="C33" s="48"/>
      <c r="D33" s="48"/>
      <c r="E33" s="48"/>
      <c r="F33" s="48"/>
      <c r="G33" s="48"/>
      <c r="H33" s="48"/>
      <c r="I33" s="48"/>
      <c r="J33" s="48"/>
      <c r="K33" s="50"/>
      <c r="L33" s="50"/>
      <c r="M33" s="56"/>
      <c r="N33" s="55" t="s">
        <v>756</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628</v>
      </c>
      <c r="O34" s="48"/>
      <c r="P34" s="48"/>
      <c r="Q34" s="48"/>
      <c r="R34" s="48"/>
      <c r="S34" s="48"/>
      <c r="T34" s="48"/>
      <c r="U34" s="48"/>
      <c r="V34" s="48"/>
      <c r="W34" s="48"/>
      <c r="X34" s="48"/>
      <c r="Y34" s="48"/>
      <c r="Z34" s="54">
        <v>1.3</v>
      </c>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757</v>
      </c>
      <c r="O35" s="48"/>
      <c r="P35" s="48"/>
      <c r="Q35" s="48"/>
      <c r="R35" s="48"/>
      <c r="S35" s="48"/>
      <c r="T35" s="48"/>
      <c r="U35" s="48"/>
      <c r="V35" s="48"/>
      <c r="W35" s="48"/>
      <c r="X35" s="48"/>
      <c r="Y35" s="48"/>
      <c r="Z35" s="54">
        <v>0.5</v>
      </c>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758</v>
      </c>
      <c r="O36" s="48"/>
      <c r="P36" s="48"/>
      <c r="Q36" s="48"/>
      <c r="R36" s="48"/>
      <c r="S36" s="48"/>
      <c r="T36" s="48"/>
      <c r="U36" s="48"/>
      <c r="V36" s="48"/>
      <c r="W36" s="48"/>
      <c r="X36" s="48"/>
      <c r="Y36" s="48"/>
      <c r="Z36" s="54">
        <v>1.4</v>
      </c>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0</v>
      </c>
      <c r="N37" s="55" t="s">
        <v>759</v>
      </c>
      <c r="O37" s="57"/>
      <c r="P37" s="57"/>
      <c r="Q37" s="57"/>
      <c r="R37" s="57"/>
      <c r="S37" s="57"/>
      <c r="T37" s="57"/>
      <c r="U37" s="57"/>
      <c r="V37" s="57"/>
      <c r="W37" s="57"/>
      <c r="X37" s="57"/>
      <c r="Y37" s="57"/>
      <c r="Z37" s="58">
        <f>SUM(Z31:Z36)</f>
        <v>3.2</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44280</v>
      </c>
      <c r="X38" s="839"/>
      <c r="Y38" s="839"/>
      <c r="Z38" s="840"/>
      <c r="AA38" s="184" t="s">
        <v>765</v>
      </c>
      <c r="AB38" s="184"/>
      <c r="AC38" s="184"/>
      <c r="AD38" s="184"/>
      <c r="AE38" s="184"/>
      <c r="AF38" s="184"/>
      <c r="AG38" s="184"/>
      <c r="AH38" s="184"/>
      <c r="AI38" s="184"/>
      <c r="AJ38" s="184"/>
      <c r="AK38" s="184"/>
      <c r="AL38" t="s">
        <v>763</v>
      </c>
    </row>
    <row r="39" spans="1:38" ht="15.75" thickTop="1" x14ac:dyDescent="0.25">
      <c r="A39" s="49" t="s">
        <v>54</v>
      </c>
      <c r="B39" s="48"/>
      <c r="C39" s="48"/>
      <c r="D39" s="48"/>
      <c r="E39" s="48"/>
      <c r="F39" s="48"/>
      <c r="G39" s="48"/>
      <c r="H39" s="48"/>
      <c r="I39" s="48"/>
      <c r="J39" s="48"/>
      <c r="K39" s="50"/>
      <c r="L39" s="50"/>
      <c r="M39" s="51" t="str">
        <f>"("&amp;LEFT(AA38,1)&amp;")"</f>
        <v>(P)</v>
      </c>
      <c r="N39" s="52" t="str">
        <f>'1'!N7</f>
        <v>Afternoon Workout</v>
      </c>
      <c r="O39" s="48"/>
      <c r="P39" s="48"/>
      <c r="Q39" s="48"/>
      <c r="R39" s="48"/>
      <c r="S39" s="48"/>
      <c r="T39" s="48"/>
      <c r="U39" s="48"/>
      <c r="V39" s="53"/>
      <c r="W39" s="48"/>
      <c r="X39" s="48"/>
      <c r="Y39" s="48"/>
      <c r="Z39" s="54"/>
      <c r="AA39" s="809" t="s">
        <v>766</v>
      </c>
      <c r="AB39" s="810"/>
      <c r="AC39" s="810"/>
      <c r="AD39" s="810"/>
      <c r="AE39" s="810"/>
      <c r="AF39" s="810"/>
      <c r="AG39" s="810"/>
      <c r="AH39" s="810"/>
      <c r="AI39" s="810"/>
      <c r="AJ39" s="810"/>
      <c r="AK39" s="810"/>
    </row>
    <row r="40" spans="1:38" x14ac:dyDescent="0.25">
      <c r="A40" s="55" t="s">
        <v>57</v>
      </c>
      <c r="B40" s="48"/>
      <c r="C40" s="48"/>
      <c r="D40" s="48"/>
      <c r="E40" s="48"/>
      <c r="F40" s="48"/>
      <c r="G40" s="48"/>
      <c r="H40" s="48"/>
      <c r="I40" s="48"/>
      <c r="J40" s="48"/>
      <c r="K40" s="50"/>
      <c r="L40" s="50"/>
      <c r="M40" s="56"/>
      <c r="N40" s="55" t="s">
        <v>762</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767</v>
      </c>
      <c r="O41" s="48"/>
      <c r="P41" s="48"/>
      <c r="Q41" s="48"/>
      <c r="R41" s="48"/>
      <c r="S41" s="48"/>
      <c r="T41" s="48"/>
      <c r="U41" s="48"/>
      <c r="V41" s="48"/>
      <c r="W41" s="48"/>
      <c r="X41" s="48"/>
      <c r="Y41" s="48"/>
      <c r="Z41" s="54">
        <v>0.5</v>
      </c>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768</v>
      </c>
      <c r="O42" s="48"/>
      <c r="P42" s="48"/>
      <c r="Q42" s="48"/>
      <c r="R42" s="48"/>
      <c r="S42" s="48"/>
      <c r="T42" s="48"/>
      <c r="U42" s="48"/>
      <c r="V42" s="48"/>
      <c r="W42" s="48"/>
      <c r="X42" s="48"/>
      <c r="Y42" s="48"/>
      <c r="Z42" s="54">
        <v>1</v>
      </c>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769</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1.5</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44281</v>
      </c>
      <c r="X46" s="839"/>
      <c r="Y46" s="839"/>
      <c r="Z46" s="840"/>
      <c r="AA46" s="426" t="s">
        <v>770</v>
      </c>
      <c r="AB46" s="184"/>
      <c r="AC46" s="184"/>
      <c r="AD46" s="184"/>
      <c r="AE46" s="184"/>
      <c r="AF46" s="184"/>
      <c r="AG46" s="184"/>
      <c r="AH46" s="184"/>
      <c r="AI46" s="184"/>
      <c r="AJ46" s="184"/>
      <c r="AK46" s="184"/>
      <c r="AL46" t="s">
        <v>781</v>
      </c>
    </row>
    <row r="47" spans="1:38"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779</v>
      </c>
      <c r="AB47" s="810"/>
      <c r="AC47" s="810"/>
      <c r="AD47" s="810"/>
      <c r="AE47" s="810"/>
      <c r="AF47" s="810"/>
      <c r="AG47" s="810"/>
      <c r="AH47" s="810"/>
      <c r="AI47" s="810"/>
      <c r="AJ47" s="810"/>
      <c r="AK47" s="810"/>
    </row>
    <row r="48" spans="1:38" x14ac:dyDescent="0.25">
      <c r="A48" s="55" t="s">
        <v>58</v>
      </c>
      <c r="B48" s="24"/>
      <c r="C48" s="24"/>
      <c r="D48" s="24"/>
      <c r="E48" s="24"/>
      <c r="F48" s="24"/>
      <c r="G48" s="24"/>
      <c r="H48" s="24"/>
      <c r="I48" s="24"/>
      <c r="J48" s="24"/>
      <c r="M48" s="28"/>
      <c r="N48" s="55" t="s">
        <v>774</v>
      </c>
      <c r="O48" s="48"/>
      <c r="P48" s="48"/>
      <c r="Q48" s="48"/>
      <c r="R48" s="48"/>
      <c r="S48" s="48"/>
      <c r="T48" s="48"/>
      <c r="U48" s="48"/>
      <c r="V48" s="48"/>
      <c r="W48" s="48"/>
      <c r="X48" s="48"/>
      <c r="Y48" s="48"/>
      <c r="Z48" s="54">
        <v>1</v>
      </c>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775</v>
      </c>
      <c r="O49" s="48"/>
      <c r="P49" s="48"/>
      <c r="Q49" s="48"/>
      <c r="R49" s="48"/>
      <c r="S49" s="48"/>
      <c r="T49" s="48"/>
      <c r="U49" s="48"/>
      <c r="V49" s="48"/>
      <c r="W49" s="48"/>
      <c r="X49" s="48"/>
      <c r="Y49" s="48"/>
      <c r="Z49" s="54">
        <v>0.5</v>
      </c>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295</v>
      </c>
      <c r="O50" s="24"/>
      <c r="P50" s="24"/>
      <c r="Q50" s="24"/>
      <c r="R50" s="24"/>
      <c r="S50" s="24"/>
      <c r="T50" s="24"/>
      <c r="U50" s="24"/>
      <c r="V50" s="24"/>
      <c r="W50" s="24"/>
      <c r="Z50" s="27"/>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1.5</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44282</v>
      </c>
      <c r="X54" s="839"/>
      <c r="Y54" s="839"/>
      <c r="Z54" s="840"/>
      <c r="AA54" s="426" t="s">
        <v>770</v>
      </c>
      <c r="AB54" s="184"/>
      <c r="AC54" s="184"/>
      <c r="AD54" s="184"/>
      <c r="AE54" s="184"/>
      <c r="AF54" s="184"/>
      <c r="AG54" s="184"/>
      <c r="AH54" s="184"/>
      <c r="AI54" s="184"/>
      <c r="AJ54" s="184"/>
      <c r="AK54" s="184"/>
      <c r="AL54" t="s">
        <v>782</v>
      </c>
    </row>
    <row r="55" spans="1:38" ht="15" customHeight="1"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780</v>
      </c>
      <c r="AB55" s="810"/>
      <c r="AC55" s="810"/>
      <c r="AD55" s="810"/>
      <c r="AE55" s="810"/>
      <c r="AF55" s="810"/>
      <c r="AG55" s="810"/>
      <c r="AH55" s="810"/>
      <c r="AI55" s="810"/>
      <c r="AJ55" s="810"/>
      <c r="AK55" s="810"/>
    </row>
    <row r="56" spans="1:38" x14ac:dyDescent="0.25">
      <c r="A56" s="55" t="s">
        <v>58</v>
      </c>
      <c r="B56" s="24"/>
      <c r="C56" s="24"/>
      <c r="D56" s="24"/>
      <c r="E56" s="24"/>
      <c r="F56" s="24"/>
      <c r="G56" s="24"/>
      <c r="H56" s="24"/>
      <c r="I56" s="24"/>
      <c r="J56" s="24"/>
      <c r="M56" s="28"/>
      <c r="N56" s="55" t="s">
        <v>774</v>
      </c>
      <c r="O56" s="24"/>
      <c r="P56" s="24"/>
      <c r="Q56" s="24"/>
      <c r="R56" s="24"/>
      <c r="S56" s="24"/>
      <c r="T56" s="24"/>
      <c r="U56" s="24"/>
      <c r="V56" s="24"/>
      <c r="W56" s="24"/>
      <c r="Z56" s="27">
        <v>0.9</v>
      </c>
      <c r="AA56" s="809"/>
      <c r="AB56" s="810"/>
      <c r="AC56" s="810"/>
      <c r="AD56" s="810"/>
      <c r="AE56" s="810"/>
      <c r="AF56" s="810"/>
      <c r="AG56" s="810"/>
      <c r="AH56" s="810"/>
      <c r="AI56" s="810"/>
      <c r="AJ56" s="810"/>
      <c r="AK56" s="810"/>
    </row>
    <row r="57" spans="1:38" x14ac:dyDescent="0.25">
      <c r="A57" s="55" t="s">
        <v>42</v>
      </c>
      <c r="B57" s="24"/>
      <c r="C57" s="24"/>
      <c r="D57" s="24"/>
      <c r="E57" s="24"/>
      <c r="F57" s="24"/>
      <c r="G57" s="24"/>
      <c r="H57" s="24"/>
      <c r="I57" s="24"/>
      <c r="J57" s="24"/>
      <c r="M57" s="28"/>
      <c r="N57" s="55" t="s">
        <v>777</v>
      </c>
      <c r="O57" s="24"/>
      <c r="P57" s="24"/>
      <c r="Q57" s="24"/>
      <c r="R57" s="24"/>
      <c r="S57" s="24"/>
      <c r="T57" s="24"/>
      <c r="U57" s="24"/>
      <c r="V57" s="24"/>
      <c r="W57" s="24"/>
      <c r="Z57" s="27">
        <v>0.5</v>
      </c>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776</v>
      </c>
      <c r="O58" s="24"/>
      <c r="P58" s="24"/>
      <c r="Q58" s="24"/>
      <c r="R58" s="24"/>
      <c r="S58" s="24"/>
      <c r="T58" s="24"/>
      <c r="U58" s="24"/>
      <c r="V58" s="24"/>
      <c r="W58" s="24"/>
      <c r="Z58" s="27">
        <v>0.6</v>
      </c>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778</v>
      </c>
      <c r="O59" s="24"/>
      <c r="P59" s="24"/>
      <c r="Q59" s="24"/>
      <c r="R59" s="24"/>
      <c r="S59" s="24"/>
      <c r="T59" s="24"/>
      <c r="U59" s="24"/>
      <c r="V59" s="24"/>
      <c r="W59" s="24"/>
      <c r="Z59" s="228">
        <v>0.25</v>
      </c>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368</v>
      </c>
      <c r="O60" s="24"/>
      <c r="P60" s="24"/>
      <c r="Q60" s="24"/>
      <c r="R60" s="24"/>
      <c r="S60" s="24"/>
      <c r="T60" s="24"/>
      <c r="U60" s="24"/>
      <c r="V60" s="24"/>
      <c r="W60" s="24"/>
      <c r="Z60" s="228">
        <v>0.25</v>
      </c>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0</v>
      </c>
      <c r="N61" s="69" t="s">
        <v>551</v>
      </c>
      <c r="O61" s="29"/>
      <c r="P61" s="29"/>
      <c r="Q61" s="29"/>
      <c r="R61" s="29"/>
      <c r="S61" s="29"/>
      <c r="T61" s="29"/>
      <c r="U61" s="29"/>
      <c r="V61" s="29"/>
      <c r="W61" s="29"/>
      <c r="X61" s="34"/>
      <c r="Y61" s="34"/>
      <c r="Z61" s="30">
        <f>SUM(Z55:Z60)</f>
        <v>2.5</v>
      </c>
      <c r="AA61" s="809"/>
      <c r="AB61" s="810"/>
      <c r="AC61" s="810"/>
      <c r="AD61" s="810"/>
      <c r="AE61" s="810"/>
      <c r="AF61" s="810"/>
      <c r="AG61" s="810"/>
      <c r="AH61" s="810"/>
      <c r="AI61" s="810"/>
      <c r="AJ61" s="810"/>
      <c r="AK61" s="810"/>
    </row>
  </sheetData>
  <mergeCells count="28">
    <mergeCell ref="A30:V30"/>
    <mergeCell ref="W30:Z30"/>
    <mergeCell ref="A38:V38"/>
    <mergeCell ref="W38:Z38"/>
    <mergeCell ref="A46:V46"/>
    <mergeCell ref="W46:Z46"/>
    <mergeCell ref="AA55:AK61"/>
    <mergeCell ref="A4:Z4"/>
    <mergeCell ref="A1:Z1"/>
    <mergeCell ref="A2:Z2"/>
    <mergeCell ref="A3:F3"/>
    <mergeCell ref="H3:M3"/>
    <mergeCell ref="N3:Z3"/>
    <mergeCell ref="A5:Z5"/>
    <mergeCell ref="A6:V6"/>
    <mergeCell ref="W6:Z6"/>
    <mergeCell ref="A14:V14"/>
    <mergeCell ref="W14:Z14"/>
    <mergeCell ref="A22:V22"/>
    <mergeCell ref="W22:Z22"/>
    <mergeCell ref="A54:V54"/>
    <mergeCell ref="W54:Z54"/>
    <mergeCell ref="AA47:AK52"/>
    <mergeCell ref="AA7:AK12"/>
    <mergeCell ref="AA15:AK20"/>
    <mergeCell ref="AA23:AK28"/>
    <mergeCell ref="AA31:AK36"/>
    <mergeCell ref="AA39:AK44"/>
  </mergeCells>
  <hyperlinks>
    <hyperlink ref="AA1" location="'Reference Page'!A1" display="Home" xr:uid="{00000000-0004-0000-1100-000000000000}"/>
  </hyperlinks>
  <printOptions horizontalCentered="1" verticalCentered="1"/>
  <pageMargins left="0.3" right="0.3" top="0.5" bottom="0.25" header="0.3" footer="0.3"/>
  <pageSetup scale="87"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tabColor theme="8" tint="0.59999389629810485"/>
    <pageSetUpPr fitToPage="1"/>
  </sheetPr>
  <dimension ref="A1:AL61"/>
  <sheetViews>
    <sheetView showGridLines="0" workbookViewId="0">
      <pane ySplit="5" topLeftCell="A6" activePane="bottomLeft" state="frozen"/>
      <selection activeCell="AO32" sqref="AO32"/>
      <selection pane="bottomLeft" activeCell="H13" sqref="H13"/>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8"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45</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Page'!O10</f>
        <v>44283</v>
      </c>
      <c r="B3" s="824"/>
      <c r="C3" s="824"/>
      <c r="D3" s="824"/>
      <c r="E3" s="824"/>
      <c r="F3" s="824"/>
      <c r="G3" s="22" t="s">
        <v>21</v>
      </c>
      <c r="H3" s="825">
        <f>+A3+6</f>
        <v>44289</v>
      </c>
      <c r="I3" s="825"/>
      <c r="J3" s="825"/>
      <c r="K3" s="825"/>
      <c r="L3" s="825"/>
      <c r="M3" s="826"/>
      <c r="N3" s="827" t="s">
        <v>134</v>
      </c>
      <c r="O3" s="828"/>
      <c r="P3" s="828"/>
      <c r="Q3" s="828"/>
      <c r="R3" s="828"/>
      <c r="S3" s="828"/>
      <c r="T3" s="828"/>
      <c r="U3" s="828"/>
      <c r="V3" s="828"/>
      <c r="W3" s="828"/>
      <c r="X3" s="828"/>
      <c r="Y3" s="828"/>
      <c r="Z3" s="829"/>
    </row>
    <row r="4" spans="1:38" x14ac:dyDescent="0.25">
      <c r="A4" s="853" t="str">
        <f>'Reference Page'!K4</f>
        <v>Outdoor Track</v>
      </c>
      <c r="B4" s="854"/>
      <c r="C4" s="854"/>
      <c r="D4" s="854"/>
      <c r="E4" s="854"/>
      <c r="F4" s="854"/>
      <c r="G4" s="854"/>
      <c r="H4" s="854"/>
      <c r="I4" s="854"/>
      <c r="J4" s="854"/>
      <c r="K4" s="854"/>
      <c r="L4" s="854"/>
      <c r="M4" s="854"/>
      <c r="N4" s="854"/>
      <c r="O4" s="854"/>
      <c r="P4" s="854"/>
      <c r="Q4" s="854"/>
      <c r="R4" s="854"/>
      <c r="S4" s="854"/>
      <c r="T4" s="854"/>
      <c r="U4" s="854"/>
      <c r="V4" s="854"/>
      <c r="W4" s="854"/>
      <c r="X4" s="854"/>
      <c r="Y4" s="854"/>
      <c r="Z4" s="855"/>
    </row>
    <row r="5" spans="1:38" x14ac:dyDescent="0.25">
      <c r="A5" s="856" t="str">
        <f>'Reference Page'!F5</f>
        <v>Refining</v>
      </c>
      <c r="B5" s="857"/>
      <c r="C5" s="857"/>
      <c r="D5" s="857"/>
      <c r="E5" s="857"/>
      <c r="F5" s="857"/>
      <c r="G5" s="857"/>
      <c r="H5" s="857"/>
      <c r="I5" s="857"/>
      <c r="J5" s="857"/>
      <c r="K5" s="857"/>
      <c r="L5" s="857"/>
      <c r="M5" s="857"/>
      <c r="N5" s="857"/>
      <c r="O5" s="857"/>
      <c r="P5" s="857"/>
      <c r="Q5" s="857"/>
      <c r="R5" s="857"/>
      <c r="S5" s="857"/>
      <c r="T5" s="857"/>
      <c r="U5" s="857"/>
      <c r="V5" s="857"/>
      <c r="W5" s="857"/>
      <c r="X5" s="857"/>
      <c r="Y5" s="857"/>
      <c r="Z5" s="858"/>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44283</v>
      </c>
      <c r="X6" s="833"/>
      <c r="Y6" s="833"/>
      <c r="Z6" s="833"/>
      <c r="AA6" s="184" t="s">
        <v>231</v>
      </c>
      <c r="AB6" s="184"/>
      <c r="AC6" s="184"/>
      <c r="AD6" s="184"/>
      <c r="AE6" s="184"/>
      <c r="AF6" s="184"/>
      <c r="AG6" s="184"/>
      <c r="AH6" s="184"/>
      <c r="AI6" s="184"/>
      <c r="AJ6" s="184"/>
      <c r="AK6" s="184"/>
      <c r="AL6" t="s">
        <v>783</v>
      </c>
    </row>
    <row r="7" spans="1:38"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784</v>
      </c>
      <c r="AB7" s="810"/>
      <c r="AC7" s="810"/>
      <c r="AD7" s="810"/>
      <c r="AE7" s="810"/>
      <c r="AF7" s="810"/>
      <c r="AG7" s="810"/>
      <c r="AH7" s="810"/>
      <c r="AI7" s="810"/>
      <c r="AJ7" s="810"/>
      <c r="AK7" s="810"/>
    </row>
    <row r="8" spans="1:38" x14ac:dyDescent="0.25">
      <c r="A8" s="55" t="s">
        <v>58</v>
      </c>
      <c r="B8" s="48"/>
      <c r="C8" s="48"/>
      <c r="D8" s="48"/>
      <c r="E8" s="48"/>
      <c r="F8" s="48"/>
      <c r="G8" s="48"/>
      <c r="H8" s="48"/>
      <c r="I8" s="48"/>
      <c r="J8" s="48"/>
      <c r="K8" s="50"/>
      <c r="L8" s="50"/>
      <c r="M8" s="56"/>
      <c r="N8" s="55" t="s">
        <v>785</v>
      </c>
      <c r="O8" s="48"/>
      <c r="P8" s="48"/>
      <c r="Q8" s="48"/>
      <c r="R8" s="48"/>
      <c r="S8" s="48"/>
      <c r="T8" s="48"/>
      <c r="U8" s="48"/>
      <c r="V8" s="48"/>
      <c r="W8" s="48"/>
      <c r="X8" s="48"/>
      <c r="Y8" s="48"/>
      <c r="Z8" s="54">
        <v>8</v>
      </c>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432</v>
      </c>
      <c r="O9" s="48"/>
      <c r="P9" s="48"/>
      <c r="Q9" s="48"/>
      <c r="R9" s="48"/>
      <c r="S9" s="48"/>
      <c r="T9" s="48"/>
      <c r="U9" s="48"/>
      <c r="V9" s="48"/>
      <c r="W9" s="48"/>
      <c r="X9" s="48"/>
      <c r="Y9" s="48"/>
      <c r="Z9" s="54"/>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8</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44284</v>
      </c>
      <c r="X14" s="839"/>
      <c r="Y14" s="839"/>
      <c r="Z14" s="840"/>
      <c r="AA14" s="184" t="s">
        <v>231</v>
      </c>
      <c r="AB14" s="184"/>
      <c r="AC14" s="184"/>
      <c r="AD14" s="184"/>
      <c r="AE14" s="184"/>
      <c r="AF14" s="184"/>
      <c r="AG14" s="184"/>
      <c r="AH14" s="184"/>
      <c r="AI14" s="184"/>
      <c r="AJ14" s="184"/>
      <c r="AK14" s="184"/>
      <c r="AL14" t="s">
        <v>791</v>
      </c>
    </row>
    <row r="15" spans="1:38"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796</v>
      </c>
      <c r="AB15" s="810"/>
      <c r="AC15" s="810"/>
      <c r="AD15" s="810"/>
      <c r="AE15" s="810"/>
      <c r="AF15" s="810"/>
      <c r="AG15" s="810"/>
      <c r="AH15" s="810"/>
      <c r="AI15" s="810"/>
      <c r="AJ15" s="810"/>
      <c r="AK15" s="810"/>
      <c r="AL15" t="s">
        <v>797</v>
      </c>
    </row>
    <row r="16" spans="1:38" x14ac:dyDescent="0.25">
      <c r="A16" s="55" t="s">
        <v>787</v>
      </c>
      <c r="B16" s="48"/>
      <c r="C16" s="48"/>
      <c r="D16" s="48"/>
      <c r="E16" s="48"/>
      <c r="F16" s="48"/>
      <c r="G16" s="48"/>
      <c r="H16" s="48"/>
      <c r="I16" s="48"/>
      <c r="J16" s="48"/>
      <c r="K16" s="48"/>
      <c r="L16" s="48"/>
      <c r="M16" s="54"/>
      <c r="N16" s="55" t="s">
        <v>795</v>
      </c>
      <c r="O16" s="48"/>
      <c r="P16" s="48"/>
      <c r="Q16" s="48"/>
      <c r="R16" s="48"/>
      <c r="S16" s="48"/>
      <c r="T16" s="48"/>
      <c r="U16" s="48"/>
      <c r="V16" s="48"/>
      <c r="W16" s="48"/>
      <c r="X16" s="48"/>
      <c r="Y16" s="48"/>
      <c r="Z16" s="54"/>
      <c r="AA16" s="809"/>
      <c r="AB16" s="810"/>
      <c r="AC16" s="810"/>
      <c r="AD16" s="810"/>
      <c r="AE16" s="810"/>
      <c r="AF16" s="810"/>
      <c r="AG16" s="810"/>
      <c r="AH16" s="810"/>
      <c r="AI16" s="810"/>
      <c r="AJ16" s="810"/>
      <c r="AK16" s="810"/>
    </row>
    <row r="17" spans="1:38" x14ac:dyDescent="0.25">
      <c r="A17" s="55" t="s">
        <v>788</v>
      </c>
      <c r="B17" s="48"/>
      <c r="C17" s="48"/>
      <c r="D17" s="48"/>
      <c r="E17" s="48"/>
      <c r="F17" s="48"/>
      <c r="G17" s="48"/>
      <c r="H17" s="48"/>
      <c r="I17" s="48"/>
      <c r="J17" s="48"/>
      <c r="K17" s="48"/>
      <c r="L17" s="48"/>
      <c r="M17" s="54"/>
      <c r="N17" s="55" t="s">
        <v>793</v>
      </c>
      <c r="O17" s="48"/>
      <c r="P17" s="48"/>
      <c r="Q17" s="48"/>
      <c r="R17" s="48"/>
      <c r="S17" s="48"/>
      <c r="T17" s="48"/>
      <c r="U17" s="48"/>
      <c r="V17" s="48"/>
      <c r="W17" s="48"/>
      <c r="X17" s="48"/>
      <c r="Y17" s="48"/>
      <c r="Z17" s="54">
        <v>0.5</v>
      </c>
      <c r="AA17" s="809"/>
      <c r="AB17" s="810"/>
      <c r="AC17" s="810"/>
      <c r="AD17" s="810"/>
      <c r="AE17" s="810"/>
      <c r="AF17" s="810"/>
      <c r="AG17" s="810"/>
      <c r="AH17" s="810"/>
      <c r="AI17" s="810"/>
      <c r="AJ17" s="810"/>
      <c r="AK17" s="810"/>
    </row>
    <row r="18" spans="1:38" x14ac:dyDescent="0.25">
      <c r="A18" s="55" t="s">
        <v>789</v>
      </c>
      <c r="B18" s="48"/>
      <c r="C18" s="48"/>
      <c r="D18" s="48"/>
      <c r="E18" s="48"/>
      <c r="F18" s="48"/>
      <c r="G18" s="48"/>
      <c r="H18" s="48"/>
      <c r="I18" s="48"/>
      <c r="J18" s="48"/>
      <c r="K18" s="48"/>
      <c r="L18" s="48"/>
      <c r="M18" s="54"/>
      <c r="N18" s="55" t="s">
        <v>794</v>
      </c>
      <c r="O18" s="48"/>
      <c r="P18" s="48"/>
      <c r="Q18" s="48"/>
      <c r="R18" s="48"/>
      <c r="S18" s="48"/>
      <c r="T18" s="48"/>
      <c r="U18" s="48"/>
      <c r="V18" s="48"/>
      <c r="W18" s="48"/>
      <c r="X18" s="48"/>
      <c r="Y18" s="48"/>
      <c r="Z18" s="54">
        <v>5.5</v>
      </c>
      <c r="AA18" s="809"/>
      <c r="AB18" s="810"/>
      <c r="AC18" s="810"/>
      <c r="AD18" s="810"/>
      <c r="AE18" s="810"/>
      <c r="AF18" s="810"/>
      <c r="AG18" s="810"/>
      <c r="AH18" s="810"/>
      <c r="AI18" s="810"/>
      <c r="AJ18" s="810"/>
      <c r="AK18" s="810"/>
    </row>
    <row r="19" spans="1:38" x14ac:dyDescent="0.25">
      <c r="A19" s="55" t="s">
        <v>790</v>
      </c>
      <c r="B19" s="48"/>
      <c r="C19" s="48"/>
      <c r="D19" s="48"/>
      <c r="E19" s="48"/>
      <c r="F19" s="48"/>
      <c r="G19" s="48"/>
      <c r="H19" s="48"/>
      <c r="I19" s="48"/>
      <c r="J19" s="48"/>
      <c r="K19" s="48"/>
      <c r="L19" s="48"/>
      <c r="M19" s="54">
        <v>4</v>
      </c>
      <c r="N19" s="55" t="s">
        <v>230</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4</v>
      </c>
      <c r="N21" s="55" t="s">
        <v>40</v>
      </c>
      <c r="O21" s="57"/>
      <c r="P21" s="57"/>
      <c r="Q21" s="57"/>
      <c r="R21" s="57"/>
      <c r="S21" s="57"/>
      <c r="T21" s="57"/>
      <c r="U21" s="57"/>
      <c r="V21" s="57"/>
      <c r="W21" s="57"/>
      <c r="X21" s="57"/>
      <c r="Y21" s="57"/>
      <c r="Z21" s="58">
        <f>SUM(Z15:Z20)</f>
        <v>6</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44285</v>
      </c>
      <c r="X22" s="839"/>
      <c r="Y22" s="839"/>
      <c r="Z22" s="840"/>
      <c r="AA22" s="184" t="s">
        <v>457</v>
      </c>
      <c r="AB22" s="184"/>
      <c r="AC22" s="184"/>
      <c r="AD22" s="184"/>
      <c r="AE22" s="184"/>
      <c r="AF22" s="184"/>
      <c r="AG22" s="184"/>
      <c r="AH22" s="184"/>
      <c r="AI22" s="184"/>
      <c r="AJ22" s="184"/>
      <c r="AK22" s="184"/>
      <c r="AL22" t="s">
        <v>799</v>
      </c>
    </row>
    <row r="23" spans="1:38" ht="15.75" thickTop="1" x14ac:dyDescent="0.25">
      <c r="A23" s="49" t="s">
        <v>54</v>
      </c>
      <c r="B23" s="48"/>
      <c r="C23" s="48"/>
      <c r="D23" s="48"/>
      <c r="E23" s="48"/>
      <c r="F23" s="48"/>
      <c r="G23" s="48"/>
      <c r="H23" s="48"/>
      <c r="I23" s="48"/>
      <c r="J23" s="48"/>
      <c r="K23" s="50"/>
      <c r="L23" s="50"/>
      <c r="M23" s="51" t="str">
        <f>"("&amp;LEFT(AA22,1)&amp;")"</f>
        <v>(I)</v>
      </c>
      <c r="N23" s="52" t="str">
        <f>'1'!N7</f>
        <v>Afternoon Workout</v>
      </c>
      <c r="O23" s="48"/>
      <c r="P23" s="48"/>
      <c r="Q23" s="48"/>
      <c r="R23" s="48"/>
      <c r="S23" s="48"/>
      <c r="T23" s="48"/>
      <c r="U23" s="48"/>
      <c r="V23" s="53"/>
      <c r="W23" s="48"/>
      <c r="X23" s="48"/>
      <c r="Y23" s="48"/>
      <c r="Z23" s="54"/>
      <c r="AA23" s="809" t="s">
        <v>800</v>
      </c>
      <c r="AB23" s="810"/>
      <c r="AC23" s="810"/>
      <c r="AD23" s="810"/>
      <c r="AE23" s="810"/>
      <c r="AF23" s="810"/>
      <c r="AG23" s="810"/>
      <c r="AH23" s="810"/>
      <c r="AI23" s="810"/>
      <c r="AJ23" s="810"/>
      <c r="AK23" s="810"/>
    </row>
    <row r="24" spans="1:38" x14ac:dyDescent="0.25">
      <c r="A24" s="55" t="s">
        <v>58</v>
      </c>
      <c r="B24" s="48"/>
      <c r="C24" s="48"/>
      <c r="D24" s="48"/>
      <c r="E24" s="48"/>
      <c r="F24" s="48"/>
      <c r="G24" s="48"/>
      <c r="H24" s="48"/>
      <c r="I24" s="48"/>
      <c r="J24" s="48"/>
      <c r="K24" s="50"/>
      <c r="L24" s="50"/>
      <c r="M24" s="56"/>
      <c r="N24" s="55" t="s">
        <v>801</v>
      </c>
      <c r="O24" s="48"/>
      <c r="P24" s="48"/>
      <c r="Q24" s="48"/>
      <c r="R24" s="48"/>
      <c r="S24" s="48"/>
      <c r="T24" s="48"/>
      <c r="U24" s="48"/>
      <c r="V24" s="48"/>
      <c r="W24" s="48"/>
      <c r="X24" s="48"/>
      <c r="Y24" s="48"/>
      <c r="Z24" s="54"/>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802</v>
      </c>
      <c r="O25" s="48"/>
      <c r="P25" s="48"/>
      <c r="Q25" s="48"/>
      <c r="R25" s="48"/>
      <c r="S25" s="48"/>
      <c r="T25" s="48"/>
      <c r="U25" s="48"/>
      <c r="V25" s="48"/>
      <c r="W25" s="48"/>
      <c r="X25" s="48"/>
      <c r="Y25" s="48"/>
      <c r="Z25" s="54">
        <v>1.3</v>
      </c>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803</v>
      </c>
      <c r="O26" s="48"/>
      <c r="P26" s="48"/>
      <c r="Q26" s="48"/>
      <c r="R26" s="48"/>
      <c r="S26" s="48"/>
      <c r="T26" s="48"/>
      <c r="U26" s="48"/>
      <c r="V26" s="48"/>
      <c r="W26" s="48"/>
      <c r="X26" s="48"/>
      <c r="Y26" s="48"/>
      <c r="Z26" s="54">
        <v>1.5</v>
      </c>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805</v>
      </c>
      <c r="O27" s="48"/>
      <c r="P27" s="48"/>
      <c r="Q27" s="48"/>
      <c r="R27" s="48"/>
      <c r="S27" s="48"/>
      <c r="T27" s="48"/>
      <c r="U27" s="48"/>
      <c r="V27" s="48"/>
      <c r="W27" s="48"/>
      <c r="X27" s="48"/>
      <c r="Y27" s="48"/>
      <c r="Z27" s="54">
        <v>1.2</v>
      </c>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806</v>
      </c>
      <c r="O28" s="48"/>
      <c r="P28" s="48"/>
      <c r="Q28" s="48"/>
      <c r="R28" s="48"/>
      <c r="S28" s="48"/>
      <c r="T28" s="48"/>
      <c r="U28" s="48"/>
      <c r="V28" s="48"/>
      <c r="W28" s="48"/>
      <c r="X28" s="48"/>
      <c r="Y28" s="48"/>
      <c r="Z28" s="54">
        <v>1</v>
      </c>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5</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44286</v>
      </c>
      <c r="X30" s="839"/>
      <c r="Y30" s="839"/>
      <c r="Z30" s="840"/>
      <c r="AA30" s="184" t="s">
        <v>231</v>
      </c>
      <c r="AB30" s="184"/>
      <c r="AC30" s="184"/>
      <c r="AD30" s="184"/>
      <c r="AE30" s="184"/>
      <c r="AF30" s="184"/>
      <c r="AG30" s="184"/>
      <c r="AH30" s="184"/>
      <c r="AI30" s="184"/>
      <c r="AJ30" s="184"/>
      <c r="AK30" s="184"/>
      <c r="AL30" t="s">
        <v>811</v>
      </c>
    </row>
    <row r="31" spans="1:38" ht="15.75" thickTop="1" x14ac:dyDescent="0.25">
      <c r="A31" s="49" t="s">
        <v>54</v>
      </c>
      <c r="B31" s="48"/>
      <c r="C31" s="48"/>
      <c r="D31" s="48"/>
      <c r="E31" s="48"/>
      <c r="F31" s="48"/>
      <c r="G31" s="48"/>
      <c r="H31" s="48"/>
      <c r="I31" s="48"/>
      <c r="J31" s="48"/>
      <c r="K31" s="50"/>
      <c r="L31" s="50"/>
      <c r="M31" s="51" t="str">
        <f>"("&amp;LEFT(AA30,1)&amp;")"</f>
        <v>(E)</v>
      </c>
      <c r="N31" s="52" t="str">
        <f>'1'!N7</f>
        <v>Afternoon Workout</v>
      </c>
      <c r="O31" s="48"/>
      <c r="P31" s="48"/>
      <c r="Q31" s="48"/>
      <c r="R31" s="48"/>
      <c r="S31" s="48"/>
      <c r="T31" s="48"/>
      <c r="U31" s="48"/>
      <c r="V31" s="53"/>
      <c r="W31" s="48"/>
      <c r="X31" s="48"/>
      <c r="Y31" s="48"/>
      <c r="Z31" s="54"/>
      <c r="AA31" s="809" t="s">
        <v>837</v>
      </c>
      <c r="AB31" s="810"/>
      <c r="AC31" s="810"/>
      <c r="AD31" s="810"/>
      <c r="AE31" s="810"/>
      <c r="AF31" s="810"/>
      <c r="AG31" s="810"/>
      <c r="AH31" s="810"/>
      <c r="AI31" s="810"/>
      <c r="AJ31" s="810"/>
      <c r="AK31" s="810"/>
    </row>
    <row r="32" spans="1:38" x14ac:dyDescent="0.25">
      <c r="A32" s="55" t="s">
        <v>58</v>
      </c>
      <c r="B32" s="48"/>
      <c r="C32" s="48"/>
      <c r="D32" s="48"/>
      <c r="E32" s="48"/>
      <c r="F32" s="48"/>
      <c r="G32" s="48"/>
      <c r="H32" s="48"/>
      <c r="I32" s="48"/>
      <c r="J32" s="48"/>
      <c r="K32" s="50"/>
      <c r="L32" s="50"/>
      <c r="M32" s="56"/>
      <c r="N32" s="55" t="s">
        <v>807</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8" x14ac:dyDescent="0.25">
      <c r="A33" s="55" t="s">
        <v>42</v>
      </c>
      <c r="B33" s="48"/>
      <c r="C33" s="48"/>
      <c r="D33" s="48"/>
      <c r="E33" s="48"/>
      <c r="F33" s="48"/>
      <c r="G33" s="48"/>
      <c r="H33" s="48"/>
      <c r="I33" s="48"/>
      <c r="J33" s="48"/>
      <c r="K33" s="50"/>
      <c r="L33" s="50"/>
      <c r="M33" s="56"/>
      <c r="N33" s="55" t="s">
        <v>808</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809</v>
      </c>
      <c r="O34" s="48"/>
      <c r="P34" s="48"/>
      <c r="Q34" s="48"/>
      <c r="R34" s="48"/>
      <c r="S34" s="48"/>
      <c r="T34" s="48"/>
      <c r="U34" s="48"/>
      <c r="V34" s="48"/>
      <c r="W34" s="48"/>
      <c r="X34" s="48"/>
      <c r="Y34" s="48"/>
      <c r="Z34" s="229">
        <v>2.65</v>
      </c>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810</v>
      </c>
      <c r="O35" s="48"/>
      <c r="P35" s="48"/>
      <c r="Q35" s="48"/>
      <c r="R35" s="48"/>
      <c r="S35" s="48"/>
      <c r="T35" s="48"/>
      <c r="U35" s="48"/>
      <c r="V35" s="48"/>
      <c r="W35" s="48"/>
      <c r="X35" s="48"/>
      <c r="Y35" s="48"/>
      <c r="Z35" s="54">
        <v>1</v>
      </c>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386</v>
      </c>
      <c r="O36" s="48"/>
      <c r="P36" s="48"/>
      <c r="Q36" s="48"/>
      <c r="R36" s="48"/>
      <c r="S36" s="48"/>
      <c r="T36" s="48"/>
      <c r="U36" s="48"/>
      <c r="V36" s="48"/>
      <c r="W36" s="48"/>
      <c r="X36" s="48"/>
      <c r="Y36" s="48"/>
      <c r="Z36" s="229">
        <v>3.85</v>
      </c>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0</v>
      </c>
      <c r="N37" s="55" t="s">
        <v>387</v>
      </c>
      <c r="O37" s="57"/>
      <c r="P37" s="57"/>
      <c r="Q37" s="57"/>
      <c r="R37" s="57"/>
      <c r="S37" s="57"/>
      <c r="T37" s="57"/>
      <c r="U37" s="57"/>
      <c r="V37" s="57"/>
      <c r="W37" s="57"/>
      <c r="X37" s="57"/>
      <c r="Y37" s="57"/>
      <c r="Z37" s="58">
        <f>SUM(Z31:Z36)</f>
        <v>7.5</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44287</v>
      </c>
      <c r="X38" s="839"/>
      <c r="Y38" s="839"/>
      <c r="Z38" s="840"/>
      <c r="AA38" s="184" t="s">
        <v>813</v>
      </c>
      <c r="AB38" s="184"/>
      <c r="AC38" s="184"/>
      <c r="AD38" s="184"/>
      <c r="AE38" s="184"/>
      <c r="AF38" s="184"/>
      <c r="AG38" s="184"/>
      <c r="AH38" s="184"/>
      <c r="AI38" s="184"/>
      <c r="AJ38" s="184"/>
      <c r="AK38" s="184"/>
      <c r="AL38" t="s">
        <v>814</v>
      </c>
    </row>
    <row r="39" spans="1:38" ht="15.75" thickTop="1" x14ac:dyDescent="0.25">
      <c r="A39" s="49" t="s">
        <v>54</v>
      </c>
      <c r="B39" s="48"/>
      <c r="C39" s="48"/>
      <c r="D39" s="48"/>
      <c r="E39" s="48"/>
      <c r="F39" s="48"/>
      <c r="G39" s="48"/>
      <c r="H39" s="48"/>
      <c r="I39" s="48"/>
      <c r="J39" s="48"/>
      <c r="K39" s="50"/>
      <c r="L39" s="50"/>
      <c r="M39" s="51" t="str">
        <f>"("&amp;LEFT(AA38,1)&amp;")"</f>
        <v>(S)</v>
      </c>
      <c r="N39" s="52" t="str">
        <f>'1'!N7</f>
        <v>Afternoon Workout</v>
      </c>
      <c r="O39" s="48"/>
      <c r="P39" s="48"/>
      <c r="Q39" s="48"/>
      <c r="R39" s="48"/>
      <c r="S39" s="48"/>
      <c r="T39" s="48"/>
      <c r="U39" s="48"/>
      <c r="V39" s="53"/>
      <c r="W39" s="48"/>
      <c r="X39" s="48"/>
      <c r="Y39" s="48"/>
      <c r="Z39" s="54"/>
      <c r="AA39" s="809" t="s">
        <v>819</v>
      </c>
      <c r="AB39" s="810"/>
      <c r="AC39" s="810"/>
      <c r="AD39" s="810"/>
      <c r="AE39" s="810"/>
      <c r="AF39" s="810"/>
      <c r="AG39" s="810"/>
      <c r="AH39" s="810"/>
      <c r="AI39" s="810"/>
      <c r="AJ39" s="810"/>
      <c r="AK39" s="810"/>
    </row>
    <row r="40" spans="1:38" x14ac:dyDescent="0.25">
      <c r="A40" s="55" t="s">
        <v>57</v>
      </c>
      <c r="B40" s="48"/>
      <c r="C40" s="48"/>
      <c r="D40" s="48"/>
      <c r="E40" s="48"/>
      <c r="F40" s="48"/>
      <c r="G40" s="48"/>
      <c r="H40" s="48"/>
      <c r="I40" s="48"/>
      <c r="J40" s="48"/>
      <c r="K40" s="50"/>
      <c r="L40" s="50"/>
      <c r="M40" s="56"/>
      <c r="N40" s="55" t="s">
        <v>815</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816</v>
      </c>
      <c r="O41" s="48"/>
      <c r="P41" s="48"/>
      <c r="Q41" s="48"/>
      <c r="R41" s="48"/>
      <c r="S41" s="48"/>
      <c r="T41" s="48"/>
      <c r="U41" s="48"/>
      <c r="V41" s="48"/>
      <c r="W41" s="48"/>
      <c r="X41" s="48"/>
      <c r="Y41" s="48"/>
      <c r="Z41" s="54">
        <v>1.3</v>
      </c>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817</v>
      </c>
      <c r="O42" s="48"/>
      <c r="P42" s="48"/>
      <c r="Q42" s="48"/>
      <c r="R42" s="48"/>
      <c r="S42" s="48"/>
      <c r="T42" s="48"/>
      <c r="U42" s="48"/>
      <c r="V42" s="48"/>
      <c r="W42" s="48"/>
      <c r="X42" s="48"/>
      <c r="Y42" s="48"/>
      <c r="Z42" s="229">
        <v>0.75</v>
      </c>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818</v>
      </c>
      <c r="O43" s="48"/>
      <c r="P43" s="48"/>
      <c r="Q43" s="48"/>
      <c r="R43" s="48"/>
      <c r="S43" s="48"/>
      <c r="T43" s="48"/>
      <c r="U43" s="48"/>
      <c r="V43" s="48"/>
      <c r="W43" s="48"/>
      <c r="X43" s="48"/>
      <c r="Y43" s="48"/>
      <c r="Z43" s="54">
        <v>2</v>
      </c>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183">
        <f>SUM(Z39:Z44)</f>
        <v>4.05</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44288</v>
      </c>
      <c r="X46" s="839"/>
      <c r="Y46" s="839"/>
      <c r="Z46" s="840"/>
      <c r="AA46" s="184" t="s">
        <v>457</v>
      </c>
      <c r="AB46" s="184"/>
      <c r="AC46" s="184"/>
      <c r="AD46" s="184"/>
      <c r="AE46" s="184"/>
      <c r="AF46" s="184"/>
      <c r="AG46" s="184"/>
      <c r="AH46" s="184"/>
      <c r="AI46" s="184"/>
      <c r="AJ46" s="184"/>
      <c r="AK46" s="184"/>
      <c r="AL46" t="s">
        <v>820</v>
      </c>
    </row>
    <row r="47" spans="1:38" ht="15.75" thickTop="1" x14ac:dyDescent="0.25">
      <c r="A47" s="23" t="str">
        <f>+A39</f>
        <v>Morning Workout</v>
      </c>
      <c r="B47" s="24"/>
      <c r="C47" s="24"/>
      <c r="D47" s="24"/>
      <c r="E47" s="24"/>
      <c r="F47" s="24"/>
      <c r="G47" s="24"/>
      <c r="H47" s="24"/>
      <c r="I47" s="24"/>
      <c r="J47" s="24"/>
      <c r="M47" s="25" t="str">
        <f>"("&amp;LEFT(AA46,1)&amp;")"</f>
        <v>(I)</v>
      </c>
      <c r="N47" s="23" t="str">
        <f>+N39</f>
        <v>Afternoon Workout</v>
      </c>
      <c r="O47" s="24"/>
      <c r="P47" s="24"/>
      <c r="Q47" s="24"/>
      <c r="R47" s="24"/>
      <c r="S47" s="24"/>
      <c r="T47" s="24"/>
      <c r="U47" s="24"/>
      <c r="V47" s="26"/>
      <c r="W47" s="24"/>
      <c r="X47" s="24"/>
      <c r="Y47" s="24"/>
      <c r="Z47" s="61"/>
      <c r="AA47" s="809" t="s">
        <v>838</v>
      </c>
      <c r="AB47" s="810"/>
      <c r="AC47" s="810"/>
      <c r="AD47" s="810"/>
      <c r="AE47" s="810"/>
      <c r="AF47" s="810"/>
      <c r="AG47" s="810"/>
      <c r="AH47" s="810"/>
      <c r="AI47" s="810"/>
      <c r="AJ47" s="810"/>
      <c r="AK47" s="810"/>
    </row>
    <row r="48" spans="1:38" x14ac:dyDescent="0.25">
      <c r="A48" s="55" t="s">
        <v>634</v>
      </c>
      <c r="B48" s="24"/>
      <c r="C48" s="24"/>
      <c r="D48" s="24"/>
      <c r="E48" s="24"/>
      <c r="F48" s="24"/>
      <c r="G48" s="24"/>
      <c r="H48" s="24"/>
      <c r="I48" s="24"/>
      <c r="J48" s="24"/>
      <c r="M48" s="28">
        <v>2.9</v>
      </c>
      <c r="N48" s="55" t="s">
        <v>58</v>
      </c>
      <c r="O48" s="48"/>
      <c r="P48" s="48"/>
      <c r="Q48" s="48"/>
      <c r="R48" s="48"/>
      <c r="S48" s="48"/>
      <c r="T48" s="48"/>
      <c r="U48" s="48"/>
      <c r="V48" s="48"/>
      <c r="W48" s="48"/>
      <c r="X48" s="48"/>
      <c r="Y48" s="48"/>
      <c r="Z48" s="54"/>
      <c r="AA48" s="809"/>
      <c r="AB48" s="810"/>
      <c r="AC48" s="810"/>
      <c r="AD48" s="810"/>
      <c r="AE48" s="810"/>
      <c r="AF48" s="810"/>
      <c r="AG48" s="810"/>
      <c r="AH48" s="810"/>
      <c r="AI48" s="810"/>
      <c r="AJ48" s="810"/>
      <c r="AK48" s="810"/>
    </row>
    <row r="49" spans="1:38" x14ac:dyDescent="0.25">
      <c r="A49" s="55" t="s">
        <v>821</v>
      </c>
      <c r="B49" s="24"/>
      <c r="C49" s="24"/>
      <c r="D49" s="24"/>
      <c r="E49" s="24"/>
      <c r="F49" s="24"/>
      <c r="G49" s="24"/>
      <c r="H49" s="24"/>
      <c r="I49" s="24"/>
      <c r="J49" s="24"/>
      <c r="M49" s="456">
        <v>0.75</v>
      </c>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8" x14ac:dyDescent="0.25">
      <c r="A50" s="55" t="s">
        <v>548</v>
      </c>
      <c r="B50" s="24"/>
      <c r="C50" s="24"/>
      <c r="D50" s="24"/>
      <c r="E50" s="24"/>
      <c r="F50" s="24"/>
      <c r="G50" s="24"/>
      <c r="H50" s="24"/>
      <c r="I50" s="24"/>
      <c r="J50" s="24"/>
      <c r="M50" s="28">
        <v>1</v>
      </c>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185">
        <f>SUM(M47:M52)</f>
        <v>4.6500000000000004</v>
      </c>
      <c r="N53" s="69" t="s">
        <v>40</v>
      </c>
      <c r="O53" s="29"/>
      <c r="P53" s="29"/>
      <c r="Q53" s="29"/>
      <c r="R53" s="29"/>
      <c r="S53" s="29"/>
      <c r="T53" s="29"/>
      <c r="U53" s="29"/>
      <c r="V53" s="29"/>
      <c r="W53" s="29"/>
      <c r="Z53" s="30">
        <f>SUM(Z47:Z52)</f>
        <v>0</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44289</v>
      </c>
      <c r="X54" s="839"/>
      <c r="Y54" s="839"/>
      <c r="Z54" s="840"/>
      <c r="AA54" s="184" t="s">
        <v>320</v>
      </c>
      <c r="AB54" s="184"/>
      <c r="AC54" s="184"/>
      <c r="AD54" s="184"/>
      <c r="AE54" s="184"/>
      <c r="AF54" s="184"/>
      <c r="AG54" s="184"/>
      <c r="AH54" s="184"/>
      <c r="AI54" s="184"/>
      <c r="AJ54" s="184"/>
      <c r="AK54" s="184"/>
      <c r="AL54" t="s">
        <v>825</v>
      </c>
    </row>
    <row r="55" spans="1:38" ht="15.75" thickTop="1" x14ac:dyDescent="0.25">
      <c r="A55" s="23" t="str">
        <f>+A47</f>
        <v>Morning Workout</v>
      </c>
      <c r="B55" s="24"/>
      <c r="C55" s="24"/>
      <c r="D55" s="24"/>
      <c r="E55" s="24"/>
      <c r="F55" s="24"/>
      <c r="G55" s="24"/>
      <c r="H55" s="24"/>
      <c r="I55" s="24"/>
      <c r="J55" s="24"/>
      <c r="M55" s="25" t="str">
        <f>"("&amp;LEFT(AA54,1)&amp;")"</f>
        <v>(O)</v>
      </c>
      <c r="N55" s="23" t="str">
        <f>+N47</f>
        <v>Afternoon Workout</v>
      </c>
      <c r="O55" s="24"/>
      <c r="P55" s="24"/>
      <c r="Q55" s="24"/>
      <c r="R55" s="24"/>
      <c r="S55" s="24"/>
      <c r="T55" s="24"/>
      <c r="U55" s="24"/>
      <c r="V55" s="26"/>
      <c r="W55" s="24"/>
      <c r="X55" s="24"/>
      <c r="Y55" s="24"/>
      <c r="Z55" s="61"/>
      <c r="AA55" s="809" t="s">
        <v>824</v>
      </c>
      <c r="AB55" s="810"/>
      <c r="AC55" s="810"/>
      <c r="AD55" s="810"/>
      <c r="AE55" s="810"/>
      <c r="AF55" s="810"/>
      <c r="AG55" s="810"/>
      <c r="AH55" s="810"/>
      <c r="AI55" s="810"/>
      <c r="AJ55" s="810"/>
      <c r="AK55" s="810"/>
    </row>
    <row r="56" spans="1:38" x14ac:dyDescent="0.25">
      <c r="A56" s="55" t="s">
        <v>58</v>
      </c>
      <c r="B56" s="24"/>
      <c r="C56" s="24"/>
      <c r="D56" s="24"/>
      <c r="E56" s="24"/>
      <c r="F56" s="24"/>
      <c r="G56" s="24"/>
      <c r="H56" s="24"/>
      <c r="I56" s="24"/>
      <c r="J56" s="24"/>
      <c r="M56" s="28"/>
      <c r="N56" s="55" t="s">
        <v>58</v>
      </c>
      <c r="O56" s="24"/>
      <c r="P56" s="24"/>
      <c r="Q56" s="24"/>
      <c r="R56" s="24"/>
      <c r="S56" s="24"/>
      <c r="T56" s="24"/>
      <c r="U56" s="24"/>
      <c r="V56" s="24"/>
      <c r="W56" s="24"/>
      <c r="Z56" s="27"/>
      <c r="AA56" s="809"/>
      <c r="AB56" s="810"/>
      <c r="AC56" s="810"/>
      <c r="AD56" s="810"/>
      <c r="AE56" s="810"/>
      <c r="AF56" s="810"/>
      <c r="AG56" s="810"/>
      <c r="AH56" s="810"/>
      <c r="AI56" s="810"/>
      <c r="AJ56" s="810"/>
      <c r="AK56" s="810"/>
    </row>
    <row r="57" spans="1:38"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0</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1200-000000000000}"/>
  </hyperlinks>
  <printOptions horizontalCentered="1" verticalCentered="1"/>
  <pageMargins left="0.3" right="0.3" top="0.5" bottom="0.25" header="0.3" footer="0.3"/>
  <pageSetup scale="8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6"/>
  <sheetViews>
    <sheetView topLeftCell="A15" zoomScale="90" zoomScaleNormal="90" workbookViewId="0">
      <selection activeCell="F46" sqref="F46:F50"/>
    </sheetView>
  </sheetViews>
  <sheetFormatPr defaultRowHeight="15" x14ac:dyDescent="0.25"/>
  <cols>
    <col min="1" max="1" width="18.28515625" customWidth="1"/>
    <col min="2" max="2" width="18.140625" customWidth="1"/>
    <col min="3" max="3" width="18" customWidth="1"/>
    <col min="4" max="7" width="18.28515625" customWidth="1"/>
    <col min="11" max="11" width="12" bestFit="1" customWidth="1"/>
    <col min="14" max="14" width="73.42578125" customWidth="1"/>
    <col min="18" max="18" width="18.140625" customWidth="1"/>
    <col min="19" max="19" width="18.5703125" customWidth="1"/>
    <col min="20" max="22" width="18.28515625" customWidth="1"/>
    <col min="23" max="23" width="18.7109375" customWidth="1"/>
    <col min="24" max="24" width="19" customWidth="1"/>
    <col min="25" max="25" width="18.5703125" customWidth="1"/>
    <col min="26" max="27" width="18.7109375" customWidth="1"/>
  </cols>
  <sheetData>
    <row r="1" spans="1:16" ht="20.25" customHeight="1" x14ac:dyDescent="0.25">
      <c r="O1" t="s">
        <v>974</v>
      </c>
    </row>
    <row r="2" spans="1:16" ht="20.25" customHeight="1" x14ac:dyDescent="0.25">
      <c r="A2" s="524" t="s">
        <v>30</v>
      </c>
      <c r="B2" s="524" t="s">
        <v>23</v>
      </c>
      <c r="C2" s="524" t="s">
        <v>25</v>
      </c>
      <c r="D2" s="524" t="s">
        <v>26</v>
      </c>
      <c r="E2" s="524" t="s">
        <v>27</v>
      </c>
      <c r="F2" s="524" t="s">
        <v>28</v>
      </c>
      <c r="G2" s="524" t="s">
        <v>29</v>
      </c>
      <c r="I2" s="569" t="s">
        <v>1137</v>
      </c>
      <c r="K2" t="s">
        <v>1136</v>
      </c>
      <c r="N2" s="525" t="s">
        <v>975</v>
      </c>
      <c r="O2" t="s">
        <v>976</v>
      </c>
      <c r="P2" t="s">
        <v>977</v>
      </c>
    </row>
    <row r="3" spans="1:16" ht="14.45" customHeight="1" x14ac:dyDescent="0.25">
      <c r="A3" s="609">
        <v>44409</v>
      </c>
      <c r="B3" s="609">
        <v>44410</v>
      </c>
      <c r="C3" s="609">
        <v>44411</v>
      </c>
      <c r="D3" s="609">
        <v>44412</v>
      </c>
      <c r="E3" s="609">
        <v>44413</v>
      </c>
      <c r="F3" s="609">
        <v>44414</v>
      </c>
      <c r="G3" s="609">
        <v>44415</v>
      </c>
      <c r="H3" s="706" t="s">
        <v>1256</v>
      </c>
      <c r="I3" t="s">
        <v>1053</v>
      </c>
      <c r="J3" t="s">
        <v>1064</v>
      </c>
      <c r="K3" s="569">
        <v>71</v>
      </c>
      <c r="N3" s="36" t="s">
        <v>320</v>
      </c>
      <c r="O3" t="s">
        <v>979</v>
      </c>
      <c r="P3" t="s">
        <v>980</v>
      </c>
    </row>
    <row r="4" spans="1:16" x14ac:dyDescent="0.25">
      <c r="A4" s="527" t="s">
        <v>975</v>
      </c>
      <c r="B4" s="527" t="s">
        <v>975</v>
      </c>
      <c r="C4" s="527" t="s">
        <v>975</v>
      </c>
      <c r="D4" s="527" t="s">
        <v>975</v>
      </c>
      <c r="E4" s="527" t="s">
        <v>975</v>
      </c>
      <c r="F4" s="527" t="s">
        <v>975</v>
      </c>
      <c r="G4" s="605" t="s">
        <v>1337</v>
      </c>
      <c r="H4" s="706"/>
      <c r="I4" t="s">
        <v>1054</v>
      </c>
      <c r="J4" t="s">
        <v>1064</v>
      </c>
      <c r="K4" s="569">
        <v>530</v>
      </c>
      <c r="N4" s="36" t="s">
        <v>982</v>
      </c>
      <c r="O4" t="s">
        <v>983</v>
      </c>
      <c r="P4" t="s">
        <v>984</v>
      </c>
    </row>
    <row r="5" spans="1:16" x14ac:dyDescent="0.25">
      <c r="A5" s="632" t="s">
        <v>986</v>
      </c>
      <c r="B5" s="632" t="s">
        <v>986</v>
      </c>
      <c r="C5" s="584" t="s">
        <v>1332</v>
      </c>
      <c r="D5" s="612" t="s">
        <v>1331</v>
      </c>
      <c r="E5" s="557" t="s">
        <v>986</v>
      </c>
      <c r="F5" s="557" t="s">
        <v>986</v>
      </c>
      <c r="G5" s="557" t="s">
        <v>1415</v>
      </c>
      <c r="H5" s="706"/>
      <c r="I5" t="s">
        <v>1055</v>
      </c>
      <c r="K5" s="538">
        <v>0.36805555555555558</v>
      </c>
      <c r="N5" s="528" t="s">
        <v>987</v>
      </c>
    </row>
    <row r="6" spans="1:16" x14ac:dyDescent="0.25">
      <c r="A6" s="632"/>
      <c r="B6" s="633" t="s">
        <v>1033</v>
      </c>
      <c r="C6" s="584"/>
      <c r="D6" s="612"/>
      <c r="E6" s="584" t="s">
        <v>1033</v>
      </c>
      <c r="F6" s="557"/>
      <c r="G6" s="601"/>
      <c r="H6" s="706"/>
      <c r="M6" t="s">
        <v>988</v>
      </c>
      <c r="N6" s="36" t="s">
        <v>989</v>
      </c>
    </row>
    <row r="7" spans="1:16" x14ac:dyDescent="0.25">
      <c r="A7" s="584"/>
      <c r="B7" s="633"/>
      <c r="C7" s="584"/>
      <c r="D7" s="612"/>
      <c r="E7" s="557"/>
      <c r="F7" s="557"/>
      <c r="G7" s="557"/>
      <c r="H7" s="706"/>
      <c r="M7" t="s">
        <v>990</v>
      </c>
      <c r="N7" s="36" t="s">
        <v>991</v>
      </c>
    </row>
    <row r="8" spans="1:16" x14ac:dyDescent="0.25">
      <c r="A8" s="585"/>
      <c r="B8" s="585"/>
      <c r="C8" s="612"/>
      <c r="D8" s="585"/>
      <c r="E8" s="558"/>
      <c r="F8" s="558"/>
      <c r="G8" s="558"/>
      <c r="H8" s="706"/>
      <c r="M8" t="s">
        <v>992</v>
      </c>
      <c r="N8" s="36" t="s">
        <v>993</v>
      </c>
    </row>
    <row r="9" spans="1:16" x14ac:dyDescent="0.25">
      <c r="A9" s="533">
        <v>44416</v>
      </c>
      <c r="B9" s="533">
        <v>44417</v>
      </c>
      <c r="C9" s="533">
        <v>44418</v>
      </c>
      <c r="D9" s="533">
        <v>44419</v>
      </c>
      <c r="E9" s="533">
        <v>44420</v>
      </c>
      <c r="F9" s="533">
        <v>44421</v>
      </c>
      <c r="G9" s="533">
        <v>44422</v>
      </c>
      <c r="H9" s="706"/>
      <c r="M9" t="s">
        <v>994</v>
      </c>
      <c r="N9" s="36" t="s">
        <v>995</v>
      </c>
    </row>
    <row r="10" spans="1:16" ht="15.75" customHeight="1" x14ac:dyDescent="0.25">
      <c r="A10" s="527" t="s">
        <v>231</v>
      </c>
      <c r="B10" s="527" t="s">
        <v>231</v>
      </c>
      <c r="C10" s="535" t="s">
        <v>1259</v>
      </c>
      <c r="D10" s="535" t="s">
        <v>1259</v>
      </c>
      <c r="E10" s="536" t="s">
        <v>978</v>
      </c>
      <c r="F10" s="527" t="s">
        <v>231</v>
      </c>
      <c r="G10" s="527" t="s">
        <v>231</v>
      </c>
      <c r="H10" s="706"/>
      <c r="I10">
        <v>67</v>
      </c>
      <c r="K10">
        <v>60.6</v>
      </c>
      <c r="M10" t="s">
        <v>996</v>
      </c>
      <c r="N10" s="36" t="s">
        <v>997</v>
      </c>
    </row>
    <row r="11" spans="1:16" x14ac:dyDescent="0.25">
      <c r="A11" s="557" t="s">
        <v>1333</v>
      </c>
      <c r="B11" s="557" t="s">
        <v>1334</v>
      </c>
      <c r="C11" s="557" t="s">
        <v>1033</v>
      </c>
      <c r="D11" s="557" t="s">
        <v>1335</v>
      </c>
      <c r="E11" s="557" t="s">
        <v>1356</v>
      </c>
      <c r="F11" s="557" t="s">
        <v>1037</v>
      </c>
      <c r="G11" s="557" t="s">
        <v>986</v>
      </c>
      <c r="H11" s="706"/>
      <c r="K11" s="538">
        <v>0.31458333333333333</v>
      </c>
      <c r="M11" t="s">
        <v>999</v>
      </c>
      <c r="N11" s="36" t="s">
        <v>1000</v>
      </c>
    </row>
    <row r="12" spans="1:16" x14ac:dyDescent="0.25">
      <c r="A12" s="557"/>
      <c r="B12" s="557"/>
      <c r="C12" s="557" t="s">
        <v>1336</v>
      </c>
      <c r="D12" s="601"/>
      <c r="E12" s="557"/>
      <c r="F12" s="557"/>
      <c r="G12" s="557" t="s">
        <v>1363</v>
      </c>
      <c r="H12" s="706"/>
      <c r="M12" s="529" t="s">
        <v>1001</v>
      </c>
      <c r="N12" s="36" t="s">
        <v>1002</v>
      </c>
    </row>
    <row r="13" spans="1:16" x14ac:dyDescent="0.25">
      <c r="A13" s="557"/>
      <c r="B13" s="557"/>
      <c r="C13" s="557"/>
      <c r="D13" s="557"/>
      <c r="E13" s="557"/>
      <c r="F13" s="557"/>
      <c r="G13" s="557"/>
      <c r="H13" s="706"/>
      <c r="M13" t="s">
        <v>1012</v>
      </c>
      <c r="N13" s="36" t="s">
        <v>1041</v>
      </c>
    </row>
    <row r="14" spans="1:16" x14ac:dyDescent="0.25">
      <c r="A14" s="558"/>
      <c r="B14" s="558"/>
      <c r="C14" s="558"/>
      <c r="D14" s="558"/>
      <c r="E14" s="557"/>
      <c r="F14" s="557"/>
      <c r="G14" s="557"/>
      <c r="H14" s="706"/>
      <c r="N14" s="530" t="s">
        <v>1003</v>
      </c>
    </row>
    <row r="15" spans="1:16" ht="14.45" customHeight="1" x14ac:dyDescent="0.25">
      <c r="A15" s="533">
        <v>44423</v>
      </c>
      <c r="B15" s="533">
        <f t="shared" ref="B15:G15" si="0">A15+1</f>
        <v>44424</v>
      </c>
      <c r="C15" s="533">
        <f t="shared" si="0"/>
        <v>44425</v>
      </c>
      <c r="D15" s="533">
        <f t="shared" si="0"/>
        <v>44426</v>
      </c>
      <c r="E15" s="533">
        <f t="shared" si="0"/>
        <v>44427</v>
      </c>
      <c r="F15" s="533">
        <f t="shared" si="0"/>
        <v>44428</v>
      </c>
      <c r="G15" s="533">
        <f t="shared" si="0"/>
        <v>44429</v>
      </c>
      <c r="H15" s="706"/>
      <c r="M15" t="s">
        <v>988</v>
      </c>
      <c r="N15" s="36" t="s">
        <v>1417</v>
      </c>
    </row>
    <row r="16" spans="1:16" x14ac:dyDescent="0.25">
      <c r="A16" s="535" t="s">
        <v>1259</v>
      </c>
      <c r="B16" s="527" t="s">
        <v>231</v>
      </c>
      <c r="C16" s="536" t="s">
        <v>978</v>
      </c>
      <c r="D16" s="527" t="s">
        <v>231</v>
      </c>
      <c r="E16" s="527" t="s">
        <v>231</v>
      </c>
      <c r="F16" s="527" t="s">
        <v>231</v>
      </c>
      <c r="G16" s="527" t="s">
        <v>231</v>
      </c>
      <c r="H16" s="706"/>
      <c r="I16">
        <v>65</v>
      </c>
      <c r="K16">
        <v>65.650000000000006</v>
      </c>
      <c r="M16" t="s">
        <v>990</v>
      </c>
      <c r="N16" s="66" t="s">
        <v>1418</v>
      </c>
    </row>
    <row r="17" spans="1:14" x14ac:dyDescent="0.25">
      <c r="A17" s="557" t="s">
        <v>1051</v>
      </c>
      <c r="B17" s="557" t="s">
        <v>1364</v>
      </c>
      <c r="C17" s="557" t="s">
        <v>1364</v>
      </c>
      <c r="D17" s="601" t="s">
        <v>986</v>
      </c>
      <c r="E17" s="557" t="s">
        <v>1268</v>
      </c>
      <c r="F17" s="557" t="s">
        <v>1036</v>
      </c>
      <c r="G17" s="557" t="s">
        <v>1365</v>
      </c>
      <c r="H17" s="706"/>
      <c r="K17" s="538">
        <v>0.37013888888888885</v>
      </c>
      <c r="M17" t="s">
        <v>992</v>
      </c>
      <c r="N17" s="36" t="s">
        <v>1004</v>
      </c>
    </row>
    <row r="18" spans="1:14" x14ac:dyDescent="0.25">
      <c r="A18" s="557"/>
      <c r="B18" s="557" t="s">
        <v>1035</v>
      </c>
      <c r="C18" s="557" t="s">
        <v>1362</v>
      </c>
      <c r="D18" s="601"/>
      <c r="E18" s="557" t="s">
        <v>1364</v>
      </c>
      <c r="F18" s="557"/>
      <c r="G18" s="557"/>
      <c r="H18" s="706"/>
      <c r="M18" t="s">
        <v>994</v>
      </c>
      <c r="N18" s="66" t="s">
        <v>1419</v>
      </c>
    </row>
    <row r="19" spans="1:14" x14ac:dyDescent="0.25">
      <c r="A19" s="557"/>
      <c r="B19" s="557"/>
      <c r="C19" s="557"/>
      <c r="D19" s="557"/>
      <c r="E19" s="557"/>
      <c r="F19" s="557"/>
      <c r="G19" s="557"/>
      <c r="H19" s="706"/>
      <c r="M19" t="s">
        <v>996</v>
      </c>
      <c r="N19" s="36" t="s">
        <v>1008</v>
      </c>
    </row>
    <row r="20" spans="1:14" x14ac:dyDescent="0.25">
      <c r="A20" s="558"/>
      <c r="B20" s="558"/>
      <c r="C20" s="558"/>
      <c r="D20" s="558"/>
      <c r="E20" s="557"/>
      <c r="F20" s="557"/>
      <c r="G20" s="557"/>
      <c r="H20" s="706"/>
      <c r="M20" t="s">
        <v>999</v>
      </c>
      <c r="N20" s="36" t="s">
        <v>1424</v>
      </c>
    </row>
    <row r="21" spans="1:14" x14ac:dyDescent="0.25">
      <c r="A21" s="533">
        <v>44430</v>
      </c>
      <c r="B21" s="533">
        <f t="shared" ref="B21:G21" si="1">A21+1</f>
        <v>44431</v>
      </c>
      <c r="C21" s="533">
        <f t="shared" si="1"/>
        <v>44432</v>
      </c>
      <c r="D21" s="533">
        <f t="shared" si="1"/>
        <v>44433</v>
      </c>
      <c r="E21" s="533">
        <f t="shared" si="1"/>
        <v>44434</v>
      </c>
      <c r="F21" s="533">
        <f t="shared" si="1"/>
        <v>44435</v>
      </c>
      <c r="G21" s="533">
        <f t="shared" si="1"/>
        <v>44436</v>
      </c>
      <c r="H21" s="706"/>
      <c r="M21" t="s">
        <v>1001</v>
      </c>
      <c r="N21" s="36" t="s">
        <v>1024</v>
      </c>
    </row>
    <row r="22" spans="1:14" x14ac:dyDescent="0.25">
      <c r="A22" s="535" t="s">
        <v>1259</v>
      </c>
      <c r="B22" s="536" t="s">
        <v>978</v>
      </c>
      <c r="C22" s="527" t="s">
        <v>231</v>
      </c>
      <c r="D22" s="535" t="s">
        <v>1259</v>
      </c>
      <c r="E22" s="527" t="s">
        <v>231</v>
      </c>
      <c r="F22" s="527" t="s">
        <v>231</v>
      </c>
      <c r="G22" s="535" t="s">
        <v>1259</v>
      </c>
      <c r="H22" s="706"/>
      <c r="I22">
        <v>65</v>
      </c>
      <c r="K22">
        <v>65.05</v>
      </c>
      <c r="M22" t="s">
        <v>1012</v>
      </c>
      <c r="N22" s="36" t="s">
        <v>1425</v>
      </c>
    </row>
    <row r="23" spans="1:14" x14ac:dyDescent="0.25">
      <c r="A23" s="557" t="s">
        <v>1051</v>
      </c>
      <c r="B23" s="557" t="s">
        <v>1043</v>
      </c>
      <c r="C23" s="557" t="s">
        <v>1366</v>
      </c>
      <c r="D23" s="601" t="s">
        <v>1052</v>
      </c>
      <c r="E23" s="557" t="s">
        <v>1400</v>
      </c>
      <c r="F23" s="557" t="s">
        <v>1035</v>
      </c>
      <c r="G23" s="557" t="s">
        <v>1367</v>
      </c>
      <c r="H23" s="706"/>
      <c r="K23" s="538">
        <v>0.3520833333333333</v>
      </c>
      <c r="M23" t="s">
        <v>1014</v>
      </c>
      <c r="N23" s="67" t="s">
        <v>1416</v>
      </c>
    </row>
    <row r="24" spans="1:14" x14ac:dyDescent="0.25">
      <c r="A24" s="557"/>
      <c r="B24" s="557"/>
      <c r="C24" s="557"/>
      <c r="D24" s="601"/>
      <c r="E24" s="557"/>
      <c r="F24" s="557"/>
      <c r="G24" s="557"/>
      <c r="H24" s="706"/>
      <c r="M24" t="s">
        <v>1016</v>
      </c>
    </row>
    <row r="25" spans="1:14" x14ac:dyDescent="0.25">
      <c r="A25" s="557"/>
      <c r="B25" s="557"/>
      <c r="C25" s="557"/>
      <c r="D25" s="557"/>
      <c r="E25" s="557"/>
      <c r="F25" s="557"/>
      <c r="G25" s="557"/>
      <c r="H25" s="706"/>
      <c r="M25" t="s">
        <v>1019</v>
      </c>
    </row>
    <row r="26" spans="1:14" x14ac:dyDescent="0.25">
      <c r="A26" s="558"/>
      <c r="B26" s="558"/>
      <c r="C26" s="558"/>
      <c r="D26" s="558"/>
      <c r="E26" s="557"/>
      <c r="F26" s="557"/>
      <c r="G26" s="557"/>
      <c r="H26" s="706"/>
      <c r="M26" t="s">
        <v>1021</v>
      </c>
      <c r="N26" s="36" t="s">
        <v>1013</v>
      </c>
    </row>
    <row r="27" spans="1:14" x14ac:dyDescent="0.25">
      <c r="A27" s="533">
        <v>44437</v>
      </c>
      <c r="B27" s="533">
        <f t="shared" ref="B27:G27" si="2">A27+1</f>
        <v>44438</v>
      </c>
      <c r="C27" s="533">
        <f t="shared" si="2"/>
        <v>44439</v>
      </c>
      <c r="D27" s="533">
        <f t="shared" si="2"/>
        <v>44440</v>
      </c>
      <c r="E27" s="533">
        <f t="shared" si="2"/>
        <v>44441</v>
      </c>
      <c r="F27" s="533">
        <f t="shared" si="2"/>
        <v>44442</v>
      </c>
      <c r="G27" s="533">
        <f t="shared" si="2"/>
        <v>44443</v>
      </c>
      <c r="H27" s="706"/>
      <c r="M27" t="s">
        <v>1023</v>
      </c>
    </row>
    <row r="28" spans="1:14" x14ac:dyDescent="0.25">
      <c r="A28" s="527" t="s">
        <v>231</v>
      </c>
      <c r="B28" s="527" t="s">
        <v>231</v>
      </c>
      <c r="C28" s="641" t="s">
        <v>978</v>
      </c>
      <c r="D28" s="527" t="s">
        <v>231</v>
      </c>
      <c r="E28" s="535" t="s">
        <v>1259</v>
      </c>
      <c r="F28" s="527" t="s">
        <v>231</v>
      </c>
      <c r="G28" s="535" t="s">
        <v>1259</v>
      </c>
      <c r="H28" s="706"/>
      <c r="I28">
        <v>65</v>
      </c>
      <c r="K28">
        <v>64.55</v>
      </c>
      <c r="M28" t="s">
        <v>1025</v>
      </c>
    </row>
    <row r="29" spans="1:14" x14ac:dyDescent="0.25">
      <c r="A29" s="557" t="s">
        <v>1035</v>
      </c>
      <c r="B29" s="557" t="s">
        <v>986</v>
      </c>
      <c r="C29" s="557" t="s">
        <v>1364</v>
      </c>
      <c r="D29" s="601" t="s">
        <v>986</v>
      </c>
      <c r="E29" s="557" t="s">
        <v>1052</v>
      </c>
      <c r="F29" s="557" t="s">
        <v>1033</v>
      </c>
      <c r="G29" s="557" t="s">
        <v>1044</v>
      </c>
      <c r="H29" s="706"/>
      <c r="N29" s="537" t="s">
        <v>1027</v>
      </c>
    </row>
    <row r="30" spans="1:14" x14ac:dyDescent="0.25">
      <c r="A30" s="557"/>
      <c r="B30" s="557" t="s">
        <v>1364</v>
      </c>
      <c r="C30" s="557" t="s">
        <v>1372</v>
      </c>
      <c r="D30" s="601" t="s">
        <v>1364</v>
      </c>
      <c r="E30" s="557"/>
      <c r="F30" s="557"/>
      <c r="G30" s="557"/>
      <c r="H30" s="706"/>
      <c r="N30" s="36" t="s">
        <v>1029</v>
      </c>
    </row>
    <row r="31" spans="1:14" x14ac:dyDescent="0.25">
      <c r="A31" s="557"/>
      <c r="B31" s="557"/>
      <c r="C31" s="557"/>
      <c r="D31" s="557"/>
      <c r="E31" s="557"/>
      <c r="F31" s="557"/>
      <c r="G31" s="557"/>
      <c r="H31" s="706"/>
      <c r="N31" s="36" t="s">
        <v>1031</v>
      </c>
    </row>
    <row r="32" spans="1:14" x14ac:dyDescent="0.25">
      <c r="A32" s="558"/>
      <c r="B32" s="558"/>
      <c r="C32" s="558"/>
      <c r="D32" s="558"/>
      <c r="E32" s="557"/>
      <c r="F32" s="557"/>
      <c r="G32" s="557"/>
      <c r="H32" s="706"/>
      <c r="N32" s="36" t="s">
        <v>1032</v>
      </c>
    </row>
    <row r="33" spans="1:14" x14ac:dyDescent="0.25">
      <c r="A33" s="533">
        <v>44444</v>
      </c>
      <c r="B33" s="533">
        <f t="shared" ref="B33:G33" si="3">A33+1</f>
        <v>44445</v>
      </c>
      <c r="C33" s="533">
        <f t="shared" si="3"/>
        <v>44446</v>
      </c>
      <c r="D33" s="533">
        <f t="shared" si="3"/>
        <v>44447</v>
      </c>
      <c r="E33" s="533">
        <f t="shared" si="3"/>
        <v>44448</v>
      </c>
      <c r="F33" s="533">
        <f t="shared" si="3"/>
        <v>44449</v>
      </c>
      <c r="G33" s="533">
        <f t="shared" si="3"/>
        <v>44450</v>
      </c>
      <c r="H33" s="706"/>
    </row>
    <row r="34" spans="1:14" x14ac:dyDescent="0.25">
      <c r="A34" s="527" t="s">
        <v>231</v>
      </c>
      <c r="B34" s="605" t="s">
        <v>1368</v>
      </c>
      <c r="C34" s="527" t="s">
        <v>231</v>
      </c>
      <c r="D34" s="527" t="s">
        <v>231</v>
      </c>
      <c r="E34" s="527" t="s">
        <v>231</v>
      </c>
      <c r="F34" s="527" t="s">
        <v>231</v>
      </c>
      <c r="G34" s="605" t="s">
        <v>1258</v>
      </c>
      <c r="H34" s="706"/>
      <c r="I34">
        <v>65</v>
      </c>
      <c r="K34">
        <v>60.3</v>
      </c>
    </row>
    <row r="35" spans="1:14" x14ac:dyDescent="0.25">
      <c r="A35" s="557" t="s">
        <v>1036</v>
      </c>
      <c r="B35" s="557" t="s">
        <v>1415</v>
      </c>
      <c r="C35" s="557" t="s">
        <v>986</v>
      </c>
      <c r="D35" s="606" t="s">
        <v>1129</v>
      </c>
      <c r="E35" s="557" t="s">
        <v>986</v>
      </c>
      <c r="F35" s="557" t="s">
        <v>1033</v>
      </c>
      <c r="G35" s="557" t="s">
        <v>1415</v>
      </c>
      <c r="H35" s="706"/>
      <c r="N35" s="649" t="s">
        <v>1261</v>
      </c>
    </row>
    <row r="36" spans="1:14" x14ac:dyDescent="0.25">
      <c r="A36" s="557"/>
      <c r="B36" s="557" t="s">
        <v>1033</v>
      </c>
      <c r="C36" s="557"/>
      <c r="D36" s="601" t="s">
        <v>1033</v>
      </c>
      <c r="E36" s="557"/>
      <c r="F36" s="557" t="s">
        <v>1364</v>
      </c>
      <c r="G36" s="557"/>
      <c r="H36" s="706"/>
      <c r="M36">
        <v>1</v>
      </c>
      <c r="N36" s="36" t="s">
        <v>1030</v>
      </c>
    </row>
    <row r="37" spans="1:14" x14ac:dyDescent="0.25">
      <c r="A37" s="557"/>
      <c r="B37" s="557"/>
      <c r="C37" s="557"/>
      <c r="D37" s="557"/>
      <c r="E37" s="557"/>
      <c r="F37" s="557"/>
      <c r="G37" s="557"/>
      <c r="H37" s="706"/>
      <c r="M37">
        <v>2</v>
      </c>
      <c r="N37" s="36" t="s">
        <v>1020</v>
      </c>
    </row>
    <row r="38" spans="1:14" ht="15.75" thickBot="1" x14ac:dyDescent="0.3">
      <c r="A38" s="604"/>
      <c r="B38" s="604"/>
      <c r="C38" s="604"/>
      <c r="D38" s="604"/>
      <c r="E38" s="604"/>
      <c r="F38" s="604"/>
      <c r="G38" s="604"/>
      <c r="H38" s="707"/>
      <c r="M38" s="677">
        <v>3</v>
      </c>
      <c r="N38" s="36" t="s">
        <v>1017</v>
      </c>
    </row>
    <row r="39" spans="1:14" ht="15" customHeight="1" x14ac:dyDescent="0.25">
      <c r="A39" s="609">
        <v>44451</v>
      </c>
      <c r="B39" s="609">
        <f t="shared" ref="B39:G39" si="4">A39+1</f>
        <v>44452</v>
      </c>
      <c r="C39" s="609">
        <f t="shared" si="4"/>
        <v>44453</v>
      </c>
      <c r="D39" s="609">
        <f t="shared" si="4"/>
        <v>44454</v>
      </c>
      <c r="E39" s="609">
        <f t="shared" si="4"/>
        <v>44455</v>
      </c>
      <c r="F39" s="609">
        <f t="shared" si="4"/>
        <v>44456</v>
      </c>
      <c r="G39" s="609">
        <f t="shared" si="4"/>
        <v>44457</v>
      </c>
      <c r="H39" s="708" t="s">
        <v>1257</v>
      </c>
      <c r="M39">
        <v>4</v>
      </c>
      <c r="N39" s="36" t="s">
        <v>1533</v>
      </c>
    </row>
    <row r="40" spans="1:14" x14ac:dyDescent="0.25">
      <c r="A40" s="527" t="s">
        <v>231</v>
      </c>
      <c r="B40" s="527" t="s">
        <v>231</v>
      </c>
      <c r="C40" s="536" t="s">
        <v>978</v>
      </c>
      <c r="D40" s="527" t="s">
        <v>231</v>
      </c>
      <c r="E40" s="526" t="s">
        <v>981</v>
      </c>
      <c r="F40" s="527" t="s">
        <v>231</v>
      </c>
      <c r="G40" s="527" t="s">
        <v>231</v>
      </c>
      <c r="H40" s="706"/>
      <c r="I40">
        <v>60</v>
      </c>
      <c r="K40">
        <v>56</v>
      </c>
      <c r="M40">
        <v>5</v>
      </c>
      <c r="N40" s="36" t="s">
        <v>1010</v>
      </c>
    </row>
    <row r="41" spans="1:14" x14ac:dyDescent="0.25">
      <c r="A41" s="557" t="s">
        <v>1033</v>
      </c>
      <c r="B41" s="557" t="s">
        <v>1180</v>
      </c>
      <c r="C41" s="557" t="s">
        <v>1441</v>
      </c>
      <c r="D41" s="557" t="s">
        <v>986</v>
      </c>
      <c r="E41" s="557" t="s">
        <v>1445</v>
      </c>
      <c r="F41" s="557" t="s">
        <v>1446</v>
      </c>
      <c r="G41" s="557" t="s">
        <v>986</v>
      </c>
      <c r="H41" s="706"/>
      <c r="M41">
        <v>6</v>
      </c>
      <c r="N41" s="66" t="s">
        <v>1423</v>
      </c>
    </row>
    <row r="42" spans="1:14" x14ac:dyDescent="0.25">
      <c r="A42" s="557"/>
      <c r="B42" s="557"/>
      <c r="C42" s="557" t="s">
        <v>1442</v>
      </c>
      <c r="D42" s="601"/>
      <c r="E42" s="557"/>
      <c r="F42" s="557"/>
      <c r="G42" s="557"/>
      <c r="H42" s="706"/>
      <c r="M42">
        <v>7</v>
      </c>
      <c r="N42" s="66" t="s">
        <v>1578</v>
      </c>
    </row>
    <row r="43" spans="1:14" x14ac:dyDescent="0.25">
      <c r="A43" s="557"/>
      <c r="B43" s="557"/>
      <c r="C43" s="557" t="s">
        <v>986</v>
      </c>
      <c r="D43" s="557"/>
      <c r="E43" s="557"/>
      <c r="F43" s="557"/>
      <c r="G43" s="557"/>
      <c r="H43" s="706"/>
      <c r="N43" s="650" t="s">
        <v>1421</v>
      </c>
    </row>
    <row r="44" spans="1:14" ht="15.75" thickBot="1" x14ac:dyDescent="0.3">
      <c r="A44" s="558"/>
      <c r="B44" s="604"/>
      <c r="C44" s="558"/>
      <c r="D44" s="558"/>
      <c r="E44" s="557"/>
      <c r="F44" s="557"/>
      <c r="G44" s="557"/>
      <c r="H44" s="706"/>
      <c r="N44" s="36" t="s">
        <v>1022</v>
      </c>
    </row>
    <row r="45" spans="1:14" ht="14.45" customHeight="1" x14ac:dyDescent="0.25">
      <c r="A45" s="533">
        <v>44458</v>
      </c>
      <c r="B45" s="533">
        <f t="shared" ref="B45:G45" si="5">A45+1</f>
        <v>44459</v>
      </c>
      <c r="C45" s="533">
        <f t="shared" si="5"/>
        <v>44460</v>
      </c>
      <c r="D45" s="533">
        <f t="shared" si="5"/>
        <v>44461</v>
      </c>
      <c r="E45" s="533">
        <f t="shared" si="5"/>
        <v>44462</v>
      </c>
      <c r="F45" s="533">
        <f t="shared" si="5"/>
        <v>44463</v>
      </c>
      <c r="G45" s="533">
        <f t="shared" si="5"/>
        <v>44464</v>
      </c>
      <c r="H45" s="706"/>
      <c r="N45" t="s">
        <v>1420</v>
      </c>
    </row>
    <row r="46" spans="1:14" x14ac:dyDescent="0.25">
      <c r="A46" s="535" t="s">
        <v>1259</v>
      </c>
      <c r="B46" s="527" t="s">
        <v>231</v>
      </c>
      <c r="C46" s="526" t="s">
        <v>981</v>
      </c>
      <c r="D46" s="527" t="s">
        <v>231</v>
      </c>
      <c r="E46" s="527" t="s">
        <v>231</v>
      </c>
      <c r="F46" s="535" t="s">
        <v>1259</v>
      </c>
      <c r="G46" s="527" t="s">
        <v>231</v>
      </c>
      <c r="H46" s="706"/>
      <c r="I46">
        <v>65</v>
      </c>
      <c r="K46">
        <v>64.55</v>
      </c>
      <c r="N46" s="36" t="s">
        <v>1015</v>
      </c>
    </row>
    <row r="47" spans="1:14" x14ac:dyDescent="0.25">
      <c r="A47" s="557" t="s">
        <v>1039</v>
      </c>
      <c r="B47" s="557" t="s">
        <v>986</v>
      </c>
      <c r="C47" s="557" t="s">
        <v>1161</v>
      </c>
      <c r="D47" s="557" t="s">
        <v>1036</v>
      </c>
      <c r="E47" s="557" t="s">
        <v>1036</v>
      </c>
      <c r="F47" s="557" t="s">
        <v>1464</v>
      </c>
      <c r="G47" s="557" t="s">
        <v>1463</v>
      </c>
      <c r="H47" s="706"/>
      <c r="N47" t="s">
        <v>979</v>
      </c>
    </row>
    <row r="48" spans="1:14" x14ac:dyDescent="0.25">
      <c r="A48" s="557"/>
      <c r="B48" s="557" t="s">
        <v>1364</v>
      </c>
      <c r="C48" s="557" t="s">
        <v>1364</v>
      </c>
      <c r="D48" s="601" t="s">
        <v>1364</v>
      </c>
      <c r="E48" s="557" t="s">
        <v>1473</v>
      </c>
      <c r="F48" s="557" t="s">
        <v>1474</v>
      </c>
      <c r="G48" s="557"/>
      <c r="H48" s="706"/>
      <c r="N48" s="36" t="s">
        <v>1005</v>
      </c>
    </row>
    <row r="49" spans="1:14" x14ac:dyDescent="0.25">
      <c r="A49" s="557"/>
      <c r="B49" s="557"/>
      <c r="C49" s="557"/>
      <c r="D49" s="557"/>
      <c r="E49" s="557"/>
      <c r="F49" s="557"/>
      <c r="G49" s="557"/>
      <c r="H49" s="706"/>
      <c r="N49" t="s">
        <v>1422</v>
      </c>
    </row>
    <row r="50" spans="1:14" x14ac:dyDescent="0.25">
      <c r="A50" s="558"/>
      <c r="B50" s="558"/>
      <c r="C50" s="558"/>
      <c r="D50" s="558"/>
      <c r="E50" s="557"/>
      <c r="F50" s="557"/>
      <c r="G50" s="557"/>
      <c r="H50" s="706"/>
      <c r="N50" s="36" t="s">
        <v>1026</v>
      </c>
    </row>
    <row r="51" spans="1:14" ht="14.45" customHeight="1" x14ac:dyDescent="0.25">
      <c r="A51" s="533">
        <v>44465</v>
      </c>
      <c r="B51" s="533">
        <f t="shared" ref="B51:G51" si="6">A51+1</f>
        <v>44466</v>
      </c>
      <c r="C51" s="533">
        <f t="shared" si="6"/>
        <v>44467</v>
      </c>
      <c r="D51" s="533">
        <f t="shared" si="6"/>
        <v>44468</v>
      </c>
      <c r="E51" s="533">
        <f t="shared" si="6"/>
        <v>44469</v>
      </c>
      <c r="F51" s="533">
        <f t="shared" si="6"/>
        <v>44470</v>
      </c>
      <c r="G51" s="533">
        <f t="shared" si="6"/>
        <v>44471</v>
      </c>
      <c r="H51" s="706"/>
      <c r="N51" t="s">
        <v>1450</v>
      </c>
    </row>
    <row r="52" spans="1:14" x14ac:dyDescent="0.25">
      <c r="A52" s="527" t="s">
        <v>231</v>
      </c>
      <c r="B52" s="536" t="s">
        <v>978</v>
      </c>
      <c r="C52" s="535" t="s">
        <v>1259</v>
      </c>
      <c r="D52" s="527" t="s">
        <v>231</v>
      </c>
      <c r="E52" s="526" t="s">
        <v>981</v>
      </c>
      <c r="F52" s="527" t="s">
        <v>231</v>
      </c>
      <c r="G52" s="605" t="s">
        <v>1478</v>
      </c>
      <c r="H52" s="706"/>
      <c r="I52">
        <v>65</v>
      </c>
      <c r="K52">
        <v>60.5</v>
      </c>
    </row>
    <row r="53" spans="1:14" x14ac:dyDescent="0.25">
      <c r="A53" s="662" t="s">
        <v>1036</v>
      </c>
      <c r="B53" s="601" t="s">
        <v>1472</v>
      </c>
      <c r="C53" s="557" t="s">
        <v>1039</v>
      </c>
      <c r="D53" s="557" t="s">
        <v>1364</v>
      </c>
      <c r="E53" s="601" t="s">
        <v>1480</v>
      </c>
      <c r="F53" s="557" t="s">
        <v>1036</v>
      </c>
      <c r="G53" s="557" t="s">
        <v>1497</v>
      </c>
      <c r="H53" s="706"/>
    </row>
    <row r="54" spans="1:14" x14ac:dyDescent="0.25">
      <c r="A54" s="557"/>
      <c r="B54" s="557" t="s">
        <v>1268</v>
      </c>
      <c r="C54" s="557" t="s">
        <v>1364</v>
      </c>
      <c r="D54" s="601" t="s">
        <v>1033</v>
      </c>
      <c r="E54" s="557"/>
      <c r="F54" s="557"/>
      <c r="G54" s="557"/>
      <c r="H54" s="706"/>
    </row>
    <row r="55" spans="1:14" x14ac:dyDescent="0.25">
      <c r="A55" s="557"/>
      <c r="B55" s="557"/>
      <c r="C55" s="557"/>
      <c r="D55" s="557"/>
      <c r="E55" s="557"/>
      <c r="F55" s="557"/>
      <c r="G55" s="557"/>
      <c r="H55" s="706"/>
    </row>
    <row r="56" spans="1:14" x14ac:dyDescent="0.25">
      <c r="A56" s="558"/>
      <c r="B56" s="558"/>
      <c r="C56" s="558"/>
      <c r="D56" s="558"/>
      <c r="E56" s="557"/>
      <c r="F56" s="557"/>
      <c r="G56" s="557"/>
      <c r="H56" s="706"/>
    </row>
    <row r="57" spans="1:14" x14ac:dyDescent="0.25">
      <c r="A57" s="533">
        <v>44472</v>
      </c>
      <c r="B57" s="533">
        <f t="shared" ref="B57:G57" si="7">A57+1</f>
        <v>44473</v>
      </c>
      <c r="C57" s="533">
        <f t="shared" si="7"/>
        <v>44474</v>
      </c>
      <c r="D57" s="533">
        <f t="shared" si="7"/>
        <v>44475</v>
      </c>
      <c r="E57" s="533">
        <f t="shared" si="7"/>
        <v>44476</v>
      </c>
      <c r="F57" s="533">
        <f t="shared" si="7"/>
        <v>44477</v>
      </c>
      <c r="G57" s="533">
        <f t="shared" si="7"/>
        <v>44478</v>
      </c>
      <c r="H57" s="706"/>
    </row>
    <row r="58" spans="1:14" x14ac:dyDescent="0.25">
      <c r="A58" s="535" t="s">
        <v>1259</v>
      </c>
      <c r="B58" s="536" t="s">
        <v>978</v>
      </c>
      <c r="C58" s="527" t="s">
        <v>231</v>
      </c>
      <c r="D58" s="526" t="s">
        <v>981</v>
      </c>
      <c r="E58" s="527" t="s">
        <v>231</v>
      </c>
      <c r="F58" s="527" t="s">
        <v>231</v>
      </c>
      <c r="G58" s="605" t="s">
        <v>1479</v>
      </c>
      <c r="H58" s="706"/>
      <c r="I58">
        <v>65</v>
      </c>
      <c r="K58">
        <v>54.55</v>
      </c>
    </row>
    <row r="59" spans="1:14" x14ac:dyDescent="0.25">
      <c r="A59" s="557" t="s">
        <v>1039</v>
      </c>
      <c r="B59" s="557" t="s">
        <v>1499</v>
      </c>
      <c r="C59" s="557" t="s">
        <v>1036</v>
      </c>
      <c r="D59" s="601" t="s">
        <v>1501</v>
      </c>
      <c r="E59" s="557" t="s">
        <v>1332</v>
      </c>
      <c r="F59" s="557" t="s">
        <v>1521</v>
      </c>
      <c r="G59" s="557" t="s">
        <v>1522</v>
      </c>
      <c r="H59" s="706"/>
    </row>
    <row r="60" spans="1:14" x14ac:dyDescent="0.25">
      <c r="A60" s="557"/>
      <c r="B60" s="557"/>
      <c r="C60" s="557" t="s">
        <v>1364</v>
      </c>
      <c r="D60" s="601"/>
      <c r="E60" s="557" t="s">
        <v>1473</v>
      </c>
      <c r="F60" s="557"/>
      <c r="G60" s="557"/>
      <c r="H60" s="706"/>
    </row>
    <row r="61" spans="1:14" x14ac:dyDescent="0.25">
      <c r="A61" s="557"/>
      <c r="B61" s="557"/>
      <c r="C61" s="557"/>
      <c r="D61" s="557"/>
      <c r="E61" s="557"/>
      <c r="F61" s="557"/>
      <c r="G61" s="557"/>
      <c r="H61" s="706"/>
    </row>
    <row r="62" spans="1:14" x14ac:dyDescent="0.25">
      <c r="A62" s="558"/>
      <c r="B62" s="558"/>
      <c r="C62" s="558"/>
      <c r="D62" s="558"/>
      <c r="E62" s="557"/>
      <c r="F62" s="557"/>
      <c r="G62" s="557"/>
      <c r="H62" s="706"/>
    </row>
    <row r="63" spans="1:14" x14ac:dyDescent="0.25">
      <c r="A63" s="533">
        <v>44479</v>
      </c>
      <c r="B63" s="533">
        <f t="shared" ref="B63:G63" si="8">A63+1</f>
        <v>44480</v>
      </c>
      <c r="C63" s="533">
        <f t="shared" si="8"/>
        <v>44481</v>
      </c>
      <c r="D63" s="533">
        <f t="shared" si="8"/>
        <v>44482</v>
      </c>
      <c r="E63" s="533">
        <f t="shared" si="8"/>
        <v>44483</v>
      </c>
      <c r="F63" s="533">
        <f t="shared" si="8"/>
        <v>44484</v>
      </c>
      <c r="G63" s="533">
        <f t="shared" si="8"/>
        <v>44485</v>
      </c>
      <c r="H63" s="706"/>
    </row>
    <row r="64" spans="1:14" x14ac:dyDescent="0.25">
      <c r="A64" s="527" t="s">
        <v>231</v>
      </c>
      <c r="B64" s="535" t="s">
        <v>1259</v>
      </c>
      <c r="C64" s="527" t="s">
        <v>231</v>
      </c>
      <c r="D64" s="526" t="s">
        <v>981</v>
      </c>
      <c r="E64" s="527" t="s">
        <v>231</v>
      </c>
      <c r="F64" s="527" t="s">
        <v>231</v>
      </c>
      <c r="G64" s="526" t="s">
        <v>981</v>
      </c>
      <c r="H64" s="706"/>
      <c r="I64">
        <v>60</v>
      </c>
      <c r="K64">
        <v>61.7</v>
      </c>
    </row>
    <row r="65" spans="1:11" x14ac:dyDescent="0.25">
      <c r="A65" s="601" t="s">
        <v>1528</v>
      </c>
      <c r="B65" s="557" t="s">
        <v>1527</v>
      </c>
      <c r="C65" s="601" t="s">
        <v>1334</v>
      </c>
      <c r="D65" s="557" t="s">
        <v>1007</v>
      </c>
      <c r="E65" s="557" t="s">
        <v>1033</v>
      </c>
      <c r="F65" s="662" t="s">
        <v>1180</v>
      </c>
      <c r="G65" s="557" t="s">
        <v>1028</v>
      </c>
      <c r="H65" s="706"/>
    </row>
    <row r="66" spans="1:11" x14ac:dyDescent="0.25">
      <c r="A66" s="557"/>
      <c r="B66" s="557"/>
      <c r="C66" s="557"/>
      <c r="D66" s="601" t="s">
        <v>1364</v>
      </c>
      <c r="E66" s="557" t="s">
        <v>1534</v>
      </c>
      <c r="F66" s="557"/>
      <c r="G66" s="557"/>
      <c r="H66" s="706"/>
    </row>
    <row r="67" spans="1:11" x14ac:dyDescent="0.25">
      <c r="A67" s="557"/>
      <c r="B67" s="557"/>
      <c r="C67" s="557"/>
      <c r="D67" s="557"/>
      <c r="E67" s="557"/>
      <c r="F67" s="557"/>
      <c r="G67" s="557"/>
      <c r="H67" s="706"/>
    </row>
    <row r="68" spans="1:11" x14ac:dyDescent="0.25">
      <c r="A68" s="558"/>
      <c r="B68" s="558"/>
      <c r="C68" s="558"/>
      <c r="D68" s="558"/>
      <c r="E68" s="557"/>
      <c r="F68" s="557"/>
      <c r="G68" s="557"/>
      <c r="H68" s="706"/>
    </row>
    <row r="69" spans="1:11" x14ac:dyDescent="0.25">
      <c r="A69" s="533">
        <v>44486</v>
      </c>
      <c r="B69" s="533">
        <f t="shared" ref="B69:G69" si="9">A69+1</f>
        <v>44487</v>
      </c>
      <c r="C69" s="533">
        <f t="shared" si="9"/>
        <v>44488</v>
      </c>
      <c r="D69" s="533">
        <f t="shared" si="9"/>
        <v>44489</v>
      </c>
      <c r="E69" s="533">
        <f t="shared" si="9"/>
        <v>44490</v>
      </c>
      <c r="F69" s="533">
        <f t="shared" si="9"/>
        <v>44491</v>
      </c>
      <c r="G69" s="533">
        <f t="shared" si="9"/>
        <v>44492</v>
      </c>
      <c r="H69" s="706"/>
    </row>
    <row r="70" spans="1:11" x14ac:dyDescent="0.25">
      <c r="A70" s="535" t="s">
        <v>1259</v>
      </c>
      <c r="B70" s="527" t="s">
        <v>231</v>
      </c>
      <c r="C70" s="526" t="s">
        <v>981</v>
      </c>
      <c r="D70" s="527" t="s">
        <v>231</v>
      </c>
      <c r="E70" s="536" t="s">
        <v>978</v>
      </c>
      <c r="F70" s="526" t="s">
        <v>981</v>
      </c>
      <c r="G70" s="527" t="s">
        <v>231</v>
      </c>
      <c r="H70" s="706"/>
      <c r="I70">
        <v>60</v>
      </c>
      <c r="K70">
        <v>60.1</v>
      </c>
    </row>
    <row r="71" spans="1:11" x14ac:dyDescent="0.25">
      <c r="A71" s="557" t="s">
        <v>1039</v>
      </c>
      <c r="B71" s="601" t="s">
        <v>1334</v>
      </c>
      <c r="C71" s="557" t="s">
        <v>1364</v>
      </c>
      <c r="D71" s="557" t="s">
        <v>986</v>
      </c>
      <c r="E71" s="557" t="s">
        <v>1552</v>
      </c>
      <c r="F71" s="606" t="s">
        <v>1042</v>
      </c>
      <c r="G71" s="557" t="s">
        <v>1473</v>
      </c>
      <c r="H71" s="706"/>
    </row>
    <row r="72" spans="1:11" x14ac:dyDescent="0.25">
      <c r="A72" s="557"/>
      <c r="B72" s="557" t="s">
        <v>1364</v>
      </c>
      <c r="C72" s="557" t="s">
        <v>1481</v>
      </c>
      <c r="D72" s="601"/>
      <c r="E72" s="557"/>
      <c r="F72" s="557" t="s">
        <v>986</v>
      </c>
      <c r="G72" s="557" t="s">
        <v>1033</v>
      </c>
      <c r="H72" s="706"/>
    </row>
    <row r="73" spans="1:11" x14ac:dyDescent="0.25">
      <c r="A73" s="557"/>
      <c r="B73" s="557"/>
      <c r="C73" s="557"/>
      <c r="D73" s="557"/>
      <c r="E73" s="557"/>
      <c r="F73" s="557"/>
      <c r="G73" s="557"/>
      <c r="H73" s="706"/>
    </row>
    <row r="74" spans="1:11" ht="15.75" thickBot="1" x14ac:dyDescent="0.3">
      <c r="A74" s="604"/>
      <c r="B74" s="558"/>
      <c r="C74" s="604"/>
      <c r="D74" s="604"/>
      <c r="E74" s="604"/>
      <c r="F74" s="604"/>
      <c r="G74" s="604"/>
      <c r="H74" s="707"/>
    </row>
    <row r="75" spans="1:11" x14ac:dyDescent="0.25">
      <c r="A75" s="609">
        <v>44493</v>
      </c>
      <c r="B75" s="609">
        <f t="shared" ref="B75:G75" si="10">A75+1</f>
        <v>44494</v>
      </c>
      <c r="C75" s="609">
        <f t="shared" si="10"/>
        <v>44495</v>
      </c>
      <c r="D75" s="609">
        <f t="shared" si="10"/>
        <v>44496</v>
      </c>
      <c r="E75" s="609">
        <f t="shared" si="10"/>
        <v>44497</v>
      </c>
      <c r="F75" s="609">
        <f t="shared" si="10"/>
        <v>44498</v>
      </c>
      <c r="G75" s="609">
        <f t="shared" si="10"/>
        <v>44499</v>
      </c>
      <c r="H75" s="708" t="s">
        <v>1260</v>
      </c>
    </row>
    <row r="76" spans="1:11" x14ac:dyDescent="0.25">
      <c r="A76" s="535" t="s">
        <v>1259</v>
      </c>
      <c r="B76" s="527" t="s">
        <v>231</v>
      </c>
      <c r="C76" s="527" t="s">
        <v>231</v>
      </c>
      <c r="D76" s="534" t="s">
        <v>1261</v>
      </c>
      <c r="E76" s="527" t="s">
        <v>231</v>
      </c>
      <c r="F76" s="527" t="s">
        <v>231</v>
      </c>
      <c r="G76" s="527" t="s">
        <v>231</v>
      </c>
      <c r="H76" s="706"/>
      <c r="I76">
        <v>60</v>
      </c>
      <c r="K76">
        <v>57</v>
      </c>
    </row>
    <row r="77" spans="1:11" x14ac:dyDescent="0.25">
      <c r="A77" s="557" t="s">
        <v>1039</v>
      </c>
      <c r="B77" s="601" t="s">
        <v>1364</v>
      </c>
      <c r="C77" s="557" t="s">
        <v>1364</v>
      </c>
      <c r="D77" s="557" t="s">
        <v>1007</v>
      </c>
      <c r="E77" s="601" t="s">
        <v>986</v>
      </c>
      <c r="F77" s="557" t="s">
        <v>1333</v>
      </c>
      <c r="G77" s="557" t="s">
        <v>1033</v>
      </c>
      <c r="H77" s="706"/>
    </row>
    <row r="78" spans="1:11" x14ac:dyDescent="0.25">
      <c r="A78" s="557"/>
      <c r="B78" s="601"/>
      <c r="C78" s="557" t="s">
        <v>1572</v>
      </c>
      <c r="D78" s="557"/>
      <c r="E78" s="601" t="s">
        <v>1562</v>
      </c>
      <c r="F78" s="557" t="s">
        <v>1364</v>
      </c>
      <c r="G78" s="557" t="s">
        <v>1473</v>
      </c>
      <c r="H78" s="706"/>
    </row>
    <row r="79" spans="1:11" x14ac:dyDescent="0.25">
      <c r="A79" s="557"/>
      <c r="B79" s="557"/>
      <c r="C79" s="557"/>
      <c r="D79" s="557"/>
      <c r="E79" s="557"/>
      <c r="F79" s="557"/>
      <c r="G79" s="557"/>
      <c r="H79" s="706"/>
    </row>
    <row r="80" spans="1:11" x14ac:dyDescent="0.25">
      <c r="A80" s="558"/>
      <c r="B80" s="558"/>
      <c r="C80" s="558"/>
      <c r="D80" s="558"/>
      <c r="E80" s="558"/>
      <c r="F80" s="557"/>
      <c r="G80" s="557"/>
      <c r="H80" s="706"/>
    </row>
    <row r="81" spans="1:11" x14ac:dyDescent="0.25">
      <c r="A81" s="533">
        <v>44500</v>
      </c>
      <c r="B81" s="533">
        <f t="shared" ref="B81:G81" si="11">A81+1</f>
        <v>44501</v>
      </c>
      <c r="C81" s="533">
        <f t="shared" si="11"/>
        <v>44502</v>
      </c>
      <c r="D81" s="533">
        <f t="shared" si="11"/>
        <v>44503</v>
      </c>
      <c r="E81" s="533">
        <f t="shared" si="11"/>
        <v>44504</v>
      </c>
      <c r="F81" s="533">
        <f t="shared" si="11"/>
        <v>44505</v>
      </c>
      <c r="G81" s="533">
        <f t="shared" si="11"/>
        <v>44506</v>
      </c>
      <c r="H81" s="706"/>
    </row>
    <row r="82" spans="1:11" x14ac:dyDescent="0.25">
      <c r="A82" s="535" t="s">
        <v>1259</v>
      </c>
      <c r="B82" s="527" t="s">
        <v>231</v>
      </c>
      <c r="C82" s="534" t="s">
        <v>1261</v>
      </c>
      <c r="D82" s="527" t="s">
        <v>231</v>
      </c>
      <c r="E82" s="527" t="s">
        <v>231</v>
      </c>
      <c r="F82" s="663" t="s">
        <v>1421</v>
      </c>
      <c r="G82" s="527" t="s">
        <v>231</v>
      </c>
      <c r="H82" s="706"/>
      <c r="I82">
        <v>60</v>
      </c>
      <c r="K82">
        <v>53.7</v>
      </c>
    </row>
    <row r="83" spans="1:11" x14ac:dyDescent="0.25">
      <c r="A83" s="557" t="s">
        <v>1039</v>
      </c>
      <c r="B83" s="557" t="s">
        <v>986</v>
      </c>
      <c r="C83" s="557" t="s">
        <v>1481</v>
      </c>
      <c r="D83" s="557" t="s">
        <v>986</v>
      </c>
      <c r="E83" s="557" t="s">
        <v>986</v>
      </c>
      <c r="F83" s="557" t="s">
        <v>1589</v>
      </c>
      <c r="G83" s="557" t="s">
        <v>1591</v>
      </c>
      <c r="H83" s="706"/>
    </row>
    <row r="84" spans="1:11" x14ac:dyDescent="0.25">
      <c r="A84" s="557"/>
      <c r="B84" s="557"/>
      <c r="C84" s="557"/>
      <c r="D84" s="557"/>
      <c r="E84" s="557"/>
      <c r="F84" s="557" t="s">
        <v>1590</v>
      </c>
      <c r="G84" s="557"/>
      <c r="H84" s="706"/>
    </row>
    <row r="85" spans="1:11" x14ac:dyDescent="0.25">
      <c r="A85" s="557"/>
      <c r="B85" s="557"/>
      <c r="C85" s="557"/>
      <c r="D85" s="557"/>
      <c r="E85" s="557"/>
      <c r="F85" s="557"/>
      <c r="G85" s="557"/>
      <c r="H85" s="706"/>
    </row>
    <row r="86" spans="1:11" x14ac:dyDescent="0.25">
      <c r="A86" s="558"/>
      <c r="B86" s="558"/>
      <c r="C86" s="558"/>
      <c r="D86" s="558"/>
      <c r="E86" s="558"/>
      <c r="F86" s="557"/>
      <c r="G86" s="557"/>
      <c r="H86" s="706"/>
    </row>
    <row r="87" spans="1:11" x14ac:dyDescent="0.25">
      <c r="A87" s="533">
        <v>44507</v>
      </c>
      <c r="B87" s="533">
        <f t="shared" ref="B87:G87" si="12">A87+1</f>
        <v>44508</v>
      </c>
      <c r="C87" s="533">
        <f t="shared" si="12"/>
        <v>44509</v>
      </c>
      <c r="D87" s="533">
        <f t="shared" si="12"/>
        <v>44510</v>
      </c>
      <c r="E87" s="533">
        <f t="shared" si="12"/>
        <v>44511</v>
      </c>
      <c r="F87" s="533">
        <f t="shared" si="12"/>
        <v>44512</v>
      </c>
      <c r="G87" s="533">
        <f t="shared" si="12"/>
        <v>44513</v>
      </c>
      <c r="H87" s="706"/>
    </row>
    <row r="88" spans="1:11" x14ac:dyDescent="0.25">
      <c r="A88" s="535" t="s">
        <v>1259</v>
      </c>
      <c r="B88" s="527" t="s">
        <v>231</v>
      </c>
      <c r="C88" s="534" t="s">
        <v>1261</v>
      </c>
      <c r="D88" s="527" t="s">
        <v>231</v>
      </c>
      <c r="E88" s="527" t="s">
        <v>231</v>
      </c>
      <c r="F88" s="527" t="s">
        <v>231</v>
      </c>
      <c r="G88" s="605" t="s">
        <v>1050</v>
      </c>
      <c r="H88" s="706"/>
      <c r="I88">
        <v>55</v>
      </c>
      <c r="K88">
        <v>50.5</v>
      </c>
    </row>
    <row r="89" spans="1:11" x14ac:dyDescent="0.25">
      <c r="A89" s="557" t="s">
        <v>1039</v>
      </c>
      <c r="B89" s="557" t="s">
        <v>1036</v>
      </c>
      <c r="C89" s="557" t="s">
        <v>1161</v>
      </c>
      <c r="D89" s="557" t="s">
        <v>986</v>
      </c>
      <c r="E89" s="557" t="s">
        <v>1036</v>
      </c>
      <c r="F89" s="557" t="s">
        <v>986</v>
      </c>
      <c r="G89" s="557"/>
      <c r="H89" s="706"/>
    </row>
    <row r="90" spans="1:11" x14ac:dyDescent="0.25">
      <c r="A90" s="557"/>
      <c r="B90" s="557"/>
      <c r="C90" s="601"/>
      <c r="D90" s="557"/>
      <c r="E90" s="557"/>
      <c r="F90" s="557"/>
      <c r="G90" s="557"/>
      <c r="H90" s="706"/>
    </row>
    <row r="91" spans="1:11" x14ac:dyDescent="0.25">
      <c r="A91" s="557"/>
      <c r="B91" s="557"/>
      <c r="C91" s="557"/>
      <c r="D91" s="557"/>
      <c r="E91" s="557"/>
      <c r="F91" s="557"/>
      <c r="G91" s="557"/>
      <c r="H91" s="706"/>
    </row>
    <row r="92" spans="1:11" x14ac:dyDescent="0.25">
      <c r="A92" s="558"/>
      <c r="B92" s="557"/>
      <c r="C92" s="558"/>
      <c r="D92" s="557"/>
      <c r="E92" s="557"/>
      <c r="F92" s="557"/>
      <c r="G92" s="557"/>
      <c r="H92" s="706"/>
    </row>
    <row r="93" spans="1:11" x14ac:dyDescent="0.25">
      <c r="A93" s="533">
        <v>44514</v>
      </c>
      <c r="B93" s="533">
        <f t="shared" ref="B93:G93" si="13">A93+1</f>
        <v>44515</v>
      </c>
      <c r="C93" s="533">
        <f t="shared" si="13"/>
        <v>44516</v>
      </c>
      <c r="D93" s="533">
        <f t="shared" si="13"/>
        <v>44517</v>
      </c>
      <c r="E93" s="533">
        <f t="shared" si="13"/>
        <v>44518</v>
      </c>
      <c r="F93" s="533">
        <f t="shared" si="13"/>
        <v>44519</v>
      </c>
      <c r="G93" s="533">
        <f t="shared" si="13"/>
        <v>44520</v>
      </c>
      <c r="H93" s="706"/>
    </row>
    <row r="94" spans="1:11" x14ac:dyDescent="0.25">
      <c r="A94" s="535" t="s">
        <v>1259</v>
      </c>
      <c r="B94" s="527" t="s">
        <v>231</v>
      </c>
      <c r="C94" s="527" t="s">
        <v>231</v>
      </c>
      <c r="D94" s="527" t="s">
        <v>231</v>
      </c>
      <c r="E94" s="534" t="s">
        <v>1261</v>
      </c>
      <c r="F94" s="527" t="s">
        <v>231</v>
      </c>
      <c r="G94" s="527" t="s">
        <v>231</v>
      </c>
      <c r="H94" s="706"/>
      <c r="I94">
        <v>50</v>
      </c>
      <c r="K94">
        <v>46.5</v>
      </c>
    </row>
    <row r="95" spans="1:11" x14ac:dyDescent="0.25">
      <c r="A95" s="557" t="s">
        <v>1039</v>
      </c>
      <c r="B95" s="557" t="s">
        <v>1037</v>
      </c>
      <c r="C95" s="557" t="s">
        <v>1036</v>
      </c>
      <c r="D95" s="557" t="s">
        <v>1036</v>
      </c>
      <c r="E95" s="557" t="s">
        <v>1480</v>
      </c>
      <c r="F95" s="557" t="s">
        <v>1035</v>
      </c>
      <c r="G95" s="557" t="s">
        <v>1036</v>
      </c>
      <c r="H95" s="706"/>
    </row>
    <row r="96" spans="1:11" x14ac:dyDescent="0.25">
      <c r="A96" s="557"/>
      <c r="B96" s="557"/>
      <c r="C96" s="557"/>
      <c r="D96" s="557"/>
      <c r="E96" s="557"/>
      <c r="F96" s="557"/>
      <c r="G96" s="557"/>
      <c r="H96" s="706"/>
    </row>
    <row r="97" spans="1:11" x14ac:dyDescent="0.25">
      <c r="A97" s="557"/>
      <c r="B97" s="557"/>
      <c r="C97" s="557"/>
      <c r="D97" s="557"/>
      <c r="E97" s="557"/>
      <c r="F97" s="557"/>
      <c r="G97" s="557"/>
      <c r="H97" s="706"/>
    </row>
    <row r="98" spans="1:11" x14ac:dyDescent="0.25">
      <c r="A98" s="558"/>
      <c r="B98" s="558"/>
      <c r="C98" s="557"/>
      <c r="D98" s="557"/>
      <c r="E98" s="557"/>
      <c r="F98" s="557"/>
      <c r="G98" s="557"/>
      <c r="H98" s="706"/>
    </row>
    <row r="99" spans="1:11" x14ac:dyDescent="0.25">
      <c r="A99" s="533">
        <v>44521</v>
      </c>
      <c r="B99" s="533">
        <f t="shared" ref="B99:G99" si="14">A99+1</f>
        <v>44522</v>
      </c>
      <c r="C99" s="533">
        <f t="shared" si="14"/>
        <v>44523</v>
      </c>
      <c r="D99" s="533">
        <f t="shared" si="14"/>
        <v>44524</v>
      </c>
      <c r="E99" s="533">
        <f t="shared" si="14"/>
        <v>44525</v>
      </c>
      <c r="F99" s="533">
        <f t="shared" si="14"/>
        <v>44526</v>
      </c>
      <c r="G99" s="533">
        <f t="shared" si="14"/>
        <v>44527</v>
      </c>
      <c r="H99" s="706"/>
    </row>
    <row r="100" spans="1:11" x14ac:dyDescent="0.25">
      <c r="A100" s="527" t="s">
        <v>231</v>
      </c>
      <c r="B100" s="527" t="s">
        <v>231</v>
      </c>
      <c r="C100" s="526" t="s">
        <v>981</v>
      </c>
      <c r="D100" s="527" t="s">
        <v>231</v>
      </c>
      <c r="E100" s="527" t="s">
        <v>231</v>
      </c>
      <c r="F100" s="527" t="s">
        <v>231</v>
      </c>
      <c r="G100" s="527" t="s">
        <v>231</v>
      </c>
      <c r="H100" s="706"/>
      <c r="I100">
        <v>45</v>
      </c>
      <c r="K100">
        <v>39.1</v>
      </c>
    </row>
    <row r="101" spans="1:11" x14ac:dyDescent="0.25">
      <c r="A101" s="557" t="s">
        <v>1037</v>
      </c>
      <c r="B101" s="557" t="s">
        <v>1036</v>
      </c>
      <c r="C101" s="557" t="s">
        <v>1482</v>
      </c>
      <c r="D101" s="557" t="s">
        <v>986</v>
      </c>
      <c r="E101" s="557" t="s">
        <v>1036</v>
      </c>
      <c r="F101" s="557" t="s">
        <v>1035</v>
      </c>
      <c r="G101" s="557" t="s">
        <v>1036</v>
      </c>
      <c r="H101" s="706"/>
    </row>
    <row r="102" spans="1:11" x14ac:dyDescent="0.25">
      <c r="A102" s="557"/>
      <c r="B102" s="557"/>
      <c r="C102" s="557"/>
      <c r="D102" s="557"/>
      <c r="E102" s="557"/>
      <c r="F102" s="557"/>
      <c r="G102" s="557"/>
      <c r="H102" s="706"/>
    </row>
    <row r="103" spans="1:11" x14ac:dyDescent="0.25">
      <c r="A103" s="557"/>
      <c r="B103" s="557"/>
      <c r="C103" s="557"/>
      <c r="D103" s="557"/>
      <c r="E103" s="557"/>
      <c r="F103" s="557"/>
      <c r="G103" s="557"/>
      <c r="H103" s="706"/>
    </row>
    <row r="104" spans="1:11" ht="15.75" thickBot="1" x14ac:dyDescent="0.3">
      <c r="A104" s="558"/>
      <c r="B104" s="557"/>
      <c r="C104" s="604"/>
      <c r="D104" s="557"/>
      <c r="E104" s="557"/>
      <c r="F104" s="557"/>
      <c r="G104" s="557"/>
      <c r="H104" s="706"/>
    </row>
    <row r="105" spans="1:11" x14ac:dyDescent="0.25">
      <c r="A105" s="533">
        <v>44528</v>
      </c>
      <c r="B105" s="533">
        <f t="shared" ref="B105:G105" si="15">A105+1</f>
        <v>44529</v>
      </c>
      <c r="C105" s="533">
        <f t="shared" si="15"/>
        <v>44530</v>
      </c>
      <c r="D105" s="533">
        <f t="shared" si="15"/>
        <v>44531</v>
      </c>
      <c r="E105" s="533">
        <f t="shared" si="15"/>
        <v>44532</v>
      </c>
      <c r="F105" s="533">
        <f t="shared" si="15"/>
        <v>44533</v>
      </c>
      <c r="G105" s="533">
        <f t="shared" si="15"/>
        <v>44534</v>
      </c>
      <c r="H105" s="706"/>
    </row>
    <row r="106" spans="1:11" x14ac:dyDescent="0.25">
      <c r="A106" s="527" t="s">
        <v>231</v>
      </c>
      <c r="B106" s="663" t="s">
        <v>1421</v>
      </c>
      <c r="C106" s="535" t="s">
        <v>1259</v>
      </c>
      <c r="D106" s="527" t="s">
        <v>231</v>
      </c>
      <c r="E106" s="527" t="s">
        <v>231</v>
      </c>
      <c r="F106" s="663" t="s">
        <v>1421</v>
      </c>
      <c r="G106" s="689" t="s">
        <v>133</v>
      </c>
      <c r="H106" s="706"/>
      <c r="I106">
        <v>40</v>
      </c>
      <c r="K106">
        <v>40.9</v>
      </c>
    </row>
    <row r="107" spans="1:11" x14ac:dyDescent="0.25">
      <c r="A107" s="557" t="s">
        <v>1035</v>
      </c>
      <c r="B107" s="612" t="s">
        <v>979</v>
      </c>
      <c r="C107" s="557" t="s">
        <v>986</v>
      </c>
      <c r="D107" s="690" t="s">
        <v>1036</v>
      </c>
      <c r="E107" s="557" t="s">
        <v>1036</v>
      </c>
      <c r="F107" s="601" t="s">
        <v>1450</v>
      </c>
      <c r="G107" s="557">
        <v>1000</v>
      </c>
      <c r="H107" s="706"/>
    </row>
    <row r="108" spans="1:11" x14ac:dyDescent="0.25">
      <c r="A108" s="557"/>
      <c r="B108" s="612"/>
      <c r="C108" s="557" t="s">
        <v>1648</v>
      </c>
      <c r="D108" s="690"/>
      <c r="E108" s="557"/>
      <c r="F108" s="601"/>
      <c r="G108" s="557">
        <v>800</v>
      </c>
      <c r="H108" s="706"/>
    </row>
    <row r="109" spans="1:11" x14ac:dyDescent="0.25">
      <c r="A109" s="557"/>
      <c r="B109" s="584"/>
      <c r="C109" s="557"/>
      <c r="D109" s="557"/>
      <c r="E109" s="557"/>
      <c r="F109" s="557"/>
      <c r="G109" s="557">
        <v>5000</v>
      </c>
      <c r="H109" s="706"/>
    </row>
    <row r="110" spans="1:11" ht="15.75" thickBot="1" x14ac:dyDescent="0.3">
      <c r="A110" s="557"/>
      <c r="B110" s="585"/>
      <c r="C110" s="558"/>
      <c r="D110" s="557"/>
      <c r="E110" s="558"/>
      <c r="F110" s="558"/>
      <c r="G110" s="558"/>
      <c r="H110" s="707"/>
    </row>
    <row r="111" spans="1:11" ht="15" customHeight="1" x14ac:dyDescent="0.25">
      <c r="A111" s="533">
        <v>44535</v>
      </c>
      <c r="B111" s="533">
        <f t="shared" ref="B111:G111" si="16">A111+1</f>
        <v>44536</v>
      </c>
      <c r="C111" s="533">
        <f t="shared" si="16"/>
        <v>44537</v>
      </c>
      <c r="D111" s="533">
        <f t="shared" si="16"/>
        <v>44538</v>
      </c>
      <c r="E111" s="533">
        <f t="shared" si="16"/>
        <v>44539</v>
      </c>
      <c r="F111" s="533">
        <f t="shared" si="16"/>
        <v>44540</v>
      </c>
      <c r="G111" s="533">
        <f t="shared" si="16"/>
        <v>44541</v>
      </c>
      <c r="H111" s="708" t="s">
        <v>1353</v>
      </c>
    </row>
    <row r="112" spans="1:11" x14ac:dyDescent="0.25">
      <c r="A112" s="535" t="s">
        <v>1259</v>
      </c>
      <c r="B112" s="527" t="s">
        <v>231</v>
      </c>
      <c r="C112" s="527" t="s">
        <v>231</v>
      </c>
      <c r="D112" s="527" t="s">
        <v>231</v>
      </c>
      <c r="E112" s="703" t="s">
        <v>320</v>
      </c>
      <c r="F112" s="703" t="s">
        <v>320</v>
      </c>
      <c r="G112" s="703" t="s">
        <v>320</v>
      </c>
      <c r="H112" s="706"/>
      <c r="I112">
        <v>30</v>
      </c>
      <c r="K112">
        <v>30.5</v>
      </c>
    </row>
    <row r="113" spans="1:11" x14ac:dyDescent="0.25">
      <c r="A113" s="557" t="s">
        <v>603</v>
      </c>
      <c r="B113" s="557"/>
      <c r="C113" s="557"/>
      <c r="D113" s="557"/>
      <c r="E113" s="557"/>
      <c r="F113" s="557"/>
      <c r="G113" s="557"/>
      <c r="H113" s="706"/>
    </row>
    <row r="114" spans="1:11" x14ac:dyDescent="0.25">
      <c r="A114" s="557"/>
      <c r="B114" s="557"/>
      <c r="C114" s="557"/>
      <c r="D114" s="601"/>
      <c r="E114" s="557"/>
      <c r="F114" s="557"/>
      <c r="G114" s="557"/>
      <c r="H114" s="706"/>
    </row>
    <row r="115" spans="1:11" x14ac:dyDescent="0.25">
      <c r="A115" s="557"/>
      <c r="B115" s="557"/>
      <c r="C115" s="557"/>
      <c r="D115" s="557"/>
      <c r="E115" s="557"/>
      <c r="F115" s="557"/>
      <c r="G115" s="557"/>
      <c r="H115" s="706"/>
    </row>
    <row r="116" spans="1:11" x14ac:dyDescent="0.25">
      <c r="A116" s="558"/>
      <c r="B116" s="558"/>
      <c r="C116" s="558"/>
      <c r="D116" s="558"/>
      <c r="E116" s="558"/>
      <c r="F116" s="558"/>
      <c r="G116" s="558"/>
      <c r="H116" s="706"/>
    </row>
    <row r="117" spans="1:11" x14ac:dyDescent="0.25">
      <c r="A117" s="533">
        <v>44542</v>
      </c>
      <c r="B117" s="533">
        <f t="shared" ref="B117:G117" si="17">A117+1</f>
        <v>44543</v>
      </c>
      <c r="C117" s="533">
        <f t="shared" si="17"/>
        <v>44544</v>
      </c>
      <c r="D117" s="533">
        <f t="shared" si="17"/>
        <v>44545</v>
      </c>
      <c r="E117" s="533">
        <f t="shared" si="17"/>
        <v>44546</v>
      </c>
      <c r="F117" s="533">
        <f t="shared" si="17"/>
        <v>44547</v>
      </c>
      <c r="G117" s="533">
        <f t="shared" si="17"/>
        <v>44548</v>
      </c>
      <c r="H117" s="706"/>
      <c r="I117">
        <v>0</v>
      </c>
      <c r="K117">
        <v>0</v>
      </c>
    </row>
    <row r="118" spans="1:11" x14ac:dyDescent="0.25">
      <c r="A118" s="703" t="s">
        <v>320</v>
      </c>
      <c r="B118" s="703" t="s">
        <v>320</v>
      </c>
      <c r="C118" s="703" t="s">
        <v>320</v>
      </c>
      <c r="D118" s="703" t="s">
        <v>320</v>
      </c>
      <c r="E118" s="703" t="s">
        <v>320</v>
      </c>
      <c r="F118" s="703" t="s">
        <v>320</v>
      </c>
      <c r="G118" s="703" t="s">
        <v>320</v>
      </c>
      <c r="H118" s="706"/>
    </row>
    <row r="119" spans="1:11" x14ac:dyDescent="0.25">
      <c r="A119" s="557"/>
      <c r="B119" s="557"/>
      <c r="C119" s="557"/>
      <c r="D119" s="557"/>
      <c r="E119" s="557"/>
      <c r="F119" s="557"/>
      <c r="G119" s="557"/>
      <c r="H119" s="706"/>
    </row>
    <row r="120" spans="1:11" x14ac:dyDescent="0.25">
      <c r="A120" s="557"/>
      <c r="B120" s="557"/>
      <c r="C120" s="557"/>
      <c r="D120" s="601"/>
      <c r="E120" s="557"/>
      <c r="F120" s="557"/>
      <c r="G120" s="557"/>
      <c r="H120" s="706"/>
    </row>
    <row r="121" spans="1:11" x14ac:dyDescent="0.25">
      <c r="A121" s="557"/>
      <c r="B121" s="557"/>
      <c r="C121" s="557"/>
      <c r="D121" s="557"/>
      <c r="E121" s="557"/>
      <c r="F121" s="557"/>
      <c r="G121" s="557"/>
      <c r="H121" s="706"/>
    </row>
    <row r="122" spans="1:11" ht="15.75" thickBot="1" x14ac:dyDescent="0.3">
      <c r="A122" s="558"/>
      <c r="B122" s="558"/>
      <c r="C122" s="558"/>
      <c r="D122" s="558"/>
      <c r="E122" s="558"/>
      <c r="F122" s="558"/>
      <c r="G122" s="558"/>
      <c r="H122" s="709"/>
    </row>
    <row r="123" spans="1:11" ht="15.75" thickTop="1" x14ac:dyDescent="0.25">
      <c r="A123" s="533">
        <v>44549</v>
      </c>
      <c r="B123" s="533">
        <f t="shared" ref="B123:G123" si="18">A123+1</f>
        <v>44550</v>
      </c>
      <c r="C123" s="533">
        <f t="shared" si="18"/>
        <v>44551</v>
      </c>
      <c r="D123" s="533">
        <f t="shared" si="18"/>
        <v>44552</v>
      </c>
      <c r="E123" s="533">
        <f t="shared" si="18"/>
        <v>44553</v>
      </c>
      <c r="F123" s="533">
        <f t="shared" si="18"/>
        <v>44554</v>
      </c>
      <c r="G123" s="533">
        <f t="shared" si="18"/>
        <v>44555</v>
      </c>
      <c r="H123" s="708" t="s">
        <v>1672</v>
      </c>
    </row>
    <row r="124" spans="1:11" x14ac:dyDescent="0.25">
      <c r="A124" s="703" t="s">
        <v>320</v>
      </c>
      <c r="B124" s="703" t="s">
        <v>320</v>
      </c>
      <c r="C124" s="703" t="s">
        <v>320</v>
      </c>
      <c r="D124" s="703" t="s">
        <v>320</v>
      </c>
      <c r="E124" s="527" t="s">
        <v>231</v>
      </c>
      <c r="F124" s="527" t="s">
        <v>231</v>
      </c>
      <c r="G124" s="527" t="s">
        <v>231</v>
      </c>
      <c r="H124" s="706"/>
      <c r="I124">
        <v>18</v>
      </c>
      <c r="K124">
        <v>18.649999999999999</v>
      </c>
    </row>
    <row r="125" spans="1:11" x14ac:dyDescent="0.25">
      <c r="A125" s="557"/>
      <c r="B125" s="557"/>
      <c r="C125" s="557"/>
      <c r="D125" s="557"/>
      <c r="E125" s="557"/>
      <c r="F125" s="557"/>
      <c r="G125" s="557"/>
      <c r="H125" s="706"/>
    </row>
    <row r="126" spans="1:11" x14ac:dyDescent="0.25">
      <c r="A126" s="557"/>
      <c r="B126" s="557"/>
      <c r="C126" s="557"/>
      <c r="D126" s="557"/>
      <c r="E126" s="557"/>
      <c r="F126" s="557"/>
      <c r="G126" s="557"/>
      <c r="H126" s="706"/>
    </row>
    <row r="127" spans="1:11" x14ac:dyDescent="0.25">
      <c r="A127" s="557"/>
      <c r="B127" s="557"/>
      <c r="C127" s="557"/>
      <c r="D127" s="557"/>
      <c r="E127" s="557"/>
      <c r="F127" s="557"/>
      <c r="G127" s="557"/>
      <c r="H127" s="706"/>
    </row>
    <row r="128" spans="1:11" x14ac:dyDescent="0.25">
      <c r="A128" s="558"/>
      <c r="B128" s="558"/>
      <c r="C128" s="558"/>
      <c r="D128" s="558"/>
      <c r="E128" s="558"/>
      <c r="F128" s="558"/>
      <c r="G128" s="558"/>
      <c r="H128" s="706"/>
    </row>
    <row r="129" spans="1:11" x14ac:dyDescent="0.25">
      <c r="A129" s="533">
        <v>44556</v>
      </c>
      <c r="B129" s="533">
        <f t="shared" ref="B129:G129" si="19">A129+1</f>
        <v>44557</v>
      </c>
      <c r="C129" s="533">
        <f t="shared" si="19"/>
        <v>44558</v>
      </c>
      <c r="D129" s="533">
        <f t="shared" si="19"/>
        <v>44559</v>
      </c>
      <c r="E129" s="533">
        <f t="shared" si="19"/>
        <v>44560</v>
      </c>
      <c r="F129" s="533">
        <f t="shared" si="19"/>
        <v>44561</v>
      </c>
      <c r="G129" s="533">
        <f t="shared" si="19"/>
        <v>44562</v>
      </c>
      <c r="H129" s="706"/>
    </row>
    <row r="130" spans="1:11" x14ac:dyDescent="0.25">
      <c r="A130" s="527" t="s">
        <v>231</v>
      </c>
      <c r="B130" s="527" t="s">
        <v>231</v>
      </c>
      <c r="C130" s="527" t="s">
        <v>231</v>
      </c>
      <c r="D130" s="527" t="s">
        <v>231</v>
      </c>
      <c r="E130" s="527" t="s">
        <v>231</v>
      </c>
      <c r="F130" s="527" t="s">
        <v>231</v>
      </c>
      <c r="G130" s="527" t="s">
        <v>231</v>
      </c>
      <c r="H130" s="706"/>
      <c r="I130">
        <v>36</v>
      </c>
      <c r="K130">
        <v>37.9</v>
      </c>
    </row>
    <row r="131" spans="1:11" x14ac:dyDescent="0.25">
      <c r="A131" s="557"/>
      <c r="B131" s="557"/>
      <c r="C131" s="557"/>
      <c r="D131" s="557"/>
      <c r="E131" s="557"/>
      <c r="F131" s="557"/>
      <c r="H131" s="706"/>
    </row>
    <row r="132" spans="1:11" x14ac:dyDescent="0.25">
      <c r="A132" s="557"/>
      <c r="B132" s="557"/>
      <c r="C132" s="557"/>
      <c r="D132" s="557"/>
      <c r="E132" s="557"/>
      <c r="F132" s="557"/>
      <c r="H132" s="706"/>
    </row>
    <row r="133" spans="1:11" x14ac:dyDescent="0.25">
      <c r="A133" s="557"/>
      <c r="B133" s="557"/>
      <c r="C133" s="557"/>
      <c r="D133" s="557"/>
      <c r="E133" s="557"/>
      <c r="F133" s="557"/>
      <c r="H133" s="706"/>
    </row>
    <row r="134" spans="1:11" ht="15.75" thickBot="1" x14ac:dyDescent="0.3">
      <c r="A134" s="704"/>
      <c r="B134" s="704"/>
      <c r="C134" s="704"/>
      <c r="D134" s="704"/>
      <c r="E134" s="704"/>
      <c r="F134" s="704"/>
      <c r="G134" s="635"/>
      <c r="H134" s="709"/>
    </row>
    <row r="135" spans="1:11" ht="15.75" thickTop="1" x14ac:dyDescent="0.25"/>
    <row r="136" spans="1:11" x14ac:dyDescent="0.25">
      <c r="G136" t="s">
        <v>1354</v>
      </c>
      <c r="H136" t="s">
        <v>1625</v>
      </c>
    </row>
  </sheetData>
  <mergeCells count="5">
    <mergeCell ref="H123:H134"/>
    <mergeCell ref="H111:H122"/>
    <mergeCell ref="H3:H38"/>
    <mergeCell ref="H39:H74"/>
    <mergeCell ref="H75:H110"/>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tabColor theme="8" tint="0.59999389629810485"/>
    <pageSetUpPr fitToPage="1"/>
  </sheetPr>
  <dimension ref="A1:AL61"/>
  <sheetViews>
    <sheetView showGridLines="0" workbookViewId="0">
      <pane ySplit="5" topLeftCell="A6" activePane="bottomLeft" state="frozen"/>
      <selection activeCell="AO32" sqref="AO32"/>
      <selection pane="bottomLeft" activeCell="AA15" sqref="AA15:AK21"/>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8"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46</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Page'!P10</f>
        <v>44290</v>
      </c>
      <c r="B3" s="824"/>
      <c r="C3" s="824"/>
      <c r="D3" s="824"/>
      <c r="E3" s="824"/>
      <c r="F3" s="824"/>
      <c r="G3" s="22" t="s">
        <v>21</v>
      </c>
      <c r="H3" s="825">
        <f>+A3+6</f>
        <v>44296</v>
      </c>
      <c r="I3" s="825"/>
      <c r="J3" s="825"/>
      <c r="K3" s="825"/>
      <c r="L3" s="825"/>
      <c r="M3" s="826"/>
      <c r="N3" s="827" t="s">
        <v>134</v>
      </c>
      <c r="O3" s="828"/>
      <c r="P3" s="828"/>
      <c r="Q3" s="828"/>
      <c r="R3" s="828"/>
      <c r="S3" s="828"/>
      <c r="T3" s="828"/>
      <c r="U3" s="828"/>
      <c r="V3" s="828"/>
      <c r="W3" s="828"/>
      <c r="X3" s="828"/>
      <c r="Y3" s="828"/>
      <c r="Z3" s="829"/>
    </row>
    <row r="4" spans="1:38" x14ac:dyDescent="0.25">
      <c r="A4" s="853" t="str">
        <f>'Reference Page'!K4</f>
        <v>Outdoor Track</v>
      </c>
      <c r="B4" s="854"/>
      <c r="C4" s="854"/>
      <c r="D4" s="854"/>
      <c r="E4" s="854"/>
      <c r="F4" s="854"/>
      <c r="G4" s="854"/>
      <c r="H4" s="854"/>
      <c r="I4" s="854"/>
      <c r="J4" s="854"/>
      <c r="K4" s="854"/>
      <c r="L4" s="854"/>
      <c r="M4" s="854"/>
      <c r="N4" s="854"/>
      <c r="O4" s="854"/>
      <c r="P4" s="854"/>
      <c r="Q4" s="854"/>
      <c r="R4" s="854"/>
      <c r="S4" s="854"/>
      <c r="T4" s="854"/>
      <c r="U4" s="854"/>
      <c r="V4" s="854"/>
      <c r="W4" s="854"/>
      <c r="X4" s="854"/>
      <c r="Y4" s="854"/>
      <c r="Z4" s="855"/>
    </row>
    <row r="5" spans="1:38" x14ac:dyDescent="0.25">
      <c r="A5" s="856" t="str">
        <f>'Reference Page'!F5</f>
        <v>Refining</v>
      </c>
      <c r="B5" s="857"/>
      <c r="C5" s="857"/>
      <c r="D5" s="857"/>
      <c r="E5" s="857"/>
      <c r="F5" s="857"/>
      <c r="G5" s="857"/>
      <c r="H5" s="857"/>
      <c r="I5" s="857"/>
      <c r="J5" s="857"/>
      <c r="K5" s="857"/>
      <c r="L5" s="857"/>
      <c r="M5" s="857"/>
      <c r="N5" s="857"/>
      <c r="O5" s="857"/>
      <c r="P5" s="857"/>
      <c r="Q5" s="857"/>
      <c r="R5" s="857"/>
      <c r="S5" s="857"/>
      <c r="T5" s="857"/>
      <c r="U5" s="857"/>
      <c r="V5" s="857"/>
      <c r="W5" s="857"/>
      <c r="X5" s="857"/>
      <c r="Y5" s="857"/>
      <c r="Z5" s="858"/>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44290</v>
      </c>
      <c r="X6" s="833"/>
      <c r="Y6" s="833"/>
      <c r="Z6" s="833"/>
      <c r="AA6" s="184" t="s">
        <v>829</v>
      </c>
      <c r="AB6" s="184"/>
      <c r="AC6" s="184"/>
      <c r="AD6" s="184"/>
      <c r="AE6" s="184"/>
      <c r="AF6" s="184"/>
      <c r="AG6" s="184"/>
      <c r="AH6" s="184"/>
      <c r="AI6" s="184"/>
      <c r="AJ6" s="184"/>
      <c r="AL6" s="184" t="s">
        <v>830</v>
      </c>
    </row>
    <row r="7" spans="1:38" ht="15.75" thickTop="1" x14ac:dyDescent="0.25">
      <c r="A7" s="49" t="s">
        <v>54</v>
      </c>
      <c r="B7" s="48"/>
      <c r="C7" s="48"/>
      <c r="D7" s="48"/>
      <c r="E7" s="48"/>
      <c r="F7" s="48"/>
      <c r="G7" s="48"/>
      <c r="H7" s="48"/>
      <c r="I7" s="48"/>
      <c r="J7" s="48"/>
      <c r="K7" s="50"/>
      <c r="L7" s="50"/>
      <c r="M7" s="51" t="str">
        <f>"("&amp;LEFT(AA6,1)&amp;")"</f>
        <v>(L)</v>
      </c>
      <c r="N7" s="52" t="str">
        <f>'1'!N7</f>
        <v>Afternoon Workout</v>
      </c>
      <c r="O7" s="48"/>
      <c r="P7" s="48"/>
      <c r="Q7" s="48"/>
      <c r="R7" s="48"/>
      <c r="S7" s="48"/>
      <c r="T7" s="48"/>
      <c r="U7" s="48"/>
      <c r="V7" s="53"/>
      <c r="W7" s="48"/>
      <c r="X7" s="48"/>
      <c r="Y7" s="48"/>
      <c r="Z7" s="54"/>
      <c r="AA7" s="809" t="s">
        <v>907</v>
      </c>
      <c r="AB7" s="810"/>
      <c r="AC7" s="810"/>
      <c r="AD7" s="810"/>
      <c r="AE7" s="810"/>
      <c r="AF7" s="810"/>
      <c r="AG7" s="810"/>
      <c r="AH7" s="810"/>
      <c r="AI7" s="810"/>
      <c r="AJ7" s="810"/>
      <c r="AK7" s="810"/>
    </row>
    <row r="8" spans="1:38" x14ac:dyDescent="0.25">
      <c r="A8" s="55" t="s">
        <v>58</v>
      </c>
      <c r="B8" s="48"/>
      <c r="C8" s="48"/>
      <c r="D8" s="48"/>
      <c r="E8" s="48"/>
      <c r="F8" s="48"/>
      <c r="G8" s="48"/>
      <c r="H8" s="48"/>
      <c r="I8" s="48"/>
      <c r="J8" s="48"/>
      <c r="K8" s="50"/>
      <c r="L8" s="50"/>
      <c r="M8" s="56"/>
      <c r="N8" s="55" t="s">
        <v>490</v>
      </c>
      <c r="O8" s="48"/>
      <c r="P8" s="48"/>
      <c r="Q8" s="48"/>
      <c r="R8" s="48"/>
      <c r="S8" s="48"/>
      <c r="T8" s="48"/>
      <c r="U8" s="48"/>
      <c r="V8" s="48"/>
      <c r="W8" s="48"/>
      <c r="X8" s="48"/>
      <c r="Y8" s="48"/>
      <c r="Z8" s="54"/>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831</v>
      </c>
      <c r="O9" s="48"/>
      <c r="P9" s="48"/>
      <c r="Q9" s="48"/>
      <c r="R9" s="48"/>
      <c r="S9" s="48"/>
      <c r="T9" s="48"/>
      <c r="U9" s="48"/>
      <c r="V9" s="48"/>
      <c r="W9" s="48"/>
      <c r="X9" s="48"/>
      <c r="Y9" s="48"/>
      <c r="Z9" s="54">
        <v>9.25</v>
      </c>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241</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9.25</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44291</v>
      </c>
      <c r="X14" s="839"/>
      <c r="Y14" s="839"/>
      <c r="Z14" s="840"/>
      <c r="AA14" s="184" t="s">
        <v>457</v>
      </c>
      <c r="AB14" s="184"/>
      <c r="AC14" s="184"/>
      <c r="AD14" s="184"/>
      <c r="AE14" s="184"/>
      <c r="AF14" s="184"/>
      <c r="AG14" s="184"/>
      <c r="AH14" s="184"/>
      <c r="AI14" s="184"/>
      <c r="AJ14" s="184"/>
      <c r="AL14" s="184" t="s">
        <v>832</v>
      </c>
    </row>
    <row r="15" spans="1:38" ht="15.75" customHeight="1" thickTop="1" x14ac:dyDescent="0.25">
      <c r="A15" s="49" t="s">
        <v>54</v>
      </c>
      <c r="B15" s="48"/>
      <c r="C15" s="48"/>
      <c r="D15" s="48"/>
      <c r="E15" s="48"/>
      <c r="F15" s="48"/>
      <c r="G15" s="48"/>
      <c r="H15" s="48"/>
      <c r="I15" s="48"/>
      <c r="J15" s="48"/>
      <c r="K15" s="50"/>
      <c r="L15" s="50"/>
      <c r="M15" s="51" t="str">
        <f>"("&amp;LEFT(AA14,1)&amp;")"</f>
        <v>(I)</v>
      </c>
      <c r="N15" s="52" t="str">
        <f>'1'!N7</f>
        <v>Afternoon Workout</v>
      </c>
      <c r="O15" s="48"/>
      <c r="P15" s="48"/>
      <c r="Q15" s="48"/>
      <c r="R15" s="48"/>
      <c r="S15" s="48"/>
      <c r="T15" s="48"/>
      <c r="U15" s="48"/>
      <c r="V15" s="53"/>
      <c r="W15" s="48"/>
      <c r="X15" s="48"/>
      <c r="Y15" s="48"/>
      <c r="Z15" s="54"/>
      <c r="AA15" s="809" t="s">
        <v>855</v>
      </c>
      <c r="AB15" s="810"/>
      <c r="AC15" s="810"/>
      <c r="AD15" s="810"/>
      <c r="AE15" s="810"/>
      <c r="AF15" s="810"/>
      <c r="AG15" s="810"/>
      <c r="AH15" s="810"/>
      <c r="AI15" s="810"/>
      <c r="AJ15" s="810"/>
      <c r="AK15" s="810"/>
    </row>
    <row r="16" spans="1:38" x14ac:dyDescent="0.25">
      <c r="A16" s="55" t="s">
        <v>58</v>
      </c>
      <c r="B16" s="48"/>
      <c r="C16" s="48"/>
      <c r="D16" s="48"/>
      <c r="E16" s="48"/>
      <c r="F16" s="48"/>
      <c r="G16" s="48"/>
      <c r="H16" s="48"/>
      <c r="I16" s="48"/>
      <c r="J16" s="48"/>
      <c r="K16" s="48"/>
      <c r="L16" s="48"/>
      <c r="M16" s="54"/>
      <c r="N16" s="55" t="s">
        <v>490</v>
      </c>
      <c r="O16" s="48"/>
      <c r="P16" s="48"/>
      <c r="Q16" s="48"/>
      <c r="R16" s="48"/>
      <c r="S16" s="48"/>
      <c r="T16" s="48"/>
      <c r="U16" s="48"/>
      <c r="V16" s="48"/>
      <c r="W16" s="48"/>
      <c r="X16" s="48"/>
      <c r="Y16" s="48"/>
      <c r="Z16" s="54"/>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833</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628</v>
      </c>
      <c r="O18" s="48"/>
      <c r="P18" s="48"/>
      <c r="Q18" s="48"/>
      <c r="R18" s="48"/>
      <c r="S18" s="48"/>
      <c r="T18" s="48"/>
      <c r="U18" s="48"/>
      <c r="V18" s="48"/>
      <c r="W18" s="48"/>
      <c r="X18" s="48"/>
      <c r="Y18" s="48"/>
      <c r="Z18" s="229">
        <v>1.25</v>
      </c>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834</v>
      </c>
      <c r="O19" s="48"/>
      <c r="P19" s="48"/>
      <c r="Q19" s="48"/>
      <c r="R19" s="48"/>
      <c r="S19" s="48"/>
      <c r="T19" s="48"/>
      <c r="U19" s="48"/>
      <c r="V19" s="48"/>
      <c r="W19" s="48"/>
      <c r="X19" s="48"/>
      <c r="Y19" s="48"/>
      <c r="Z19" s="54">
        <v>1</v>
      </c>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806</v>
      </c>
      <c r="O20" s="48"/>
      <c r="P20" s="48"/>
      <c r="Q20" s="48"/>
      <c r="R20" s="48"/>
      <c r="S20" s="48"/>
      <c r="T20" s="48"/>
      <c r="U20" s="48"/>
      <c r="V20" s="48"/>
      <c r="W20" s="48"/>
      <c r="X20" s="48"/>
      <c r="Y20" s="48"/>
      <c r="Z20" s="54">
        <v>1</v>
      </c>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3.25</v>
      </c>
      <c r="AA21" s="809"/>
      <c r="AB21" s="810"/>
      <c r="AC21" s="810"/>
      <c r="AD21" s="810"/>
      <c r="AE21" s="810"/>
      <c r="AF21" s="810"/>
      <c r="AG21" s="810"/>
      <c r="AH21" s="810"/>
      <c r="AI21" s="810"/>
      <c r="AJ21" s="810"/>
      <c r="AK21" s="810"/>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44292</v>
      </c>
      <c r="X22" s="839"/>
      <c r="Y22" s="839"/>
      <c r="Z22" s="840"/>
      <c r="AA22" s="184" t="s">
        <v>231</v>
      </c>
      <c r="AB22" s="184"/>
      <c r="AC22" s="184"/>
      <c r="AD22" s="184"/>
      <c r="AE22" s="184"/>
      <c r="AF22" s="184"/>
      <c r="AG22" s="184"/>
      <c r="AH22" s="184"/>
      <c r="AI22" s="184"/>
      <c r="AJ22" s="184"/>
      <c r="AL22" s="184" t="s">
        <v>839</v>
      </c>
    </row>
    <row r="23" spans="1:38"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856</v>
      </c>
      <c r="AB23" s="810"/>
      <c r="AC23" s="810"/>
      <c r="AD23" s="810"/>
      <c r="AE23" s="810"/>
      <c r="AF23" s="810"/>
      <c r="AG23" s="810"/>
      <c r="AH23" s="810"/>
      <c r="AI23" s="810"/>
      <c r="AJ23" s="810"/>
      <c r="AK23" s="810"/>
    </row>
    <row r="24" spans="1:38" x14ac:dyDescent="0.25">
      <c r="A24" s="55" t="s">
        <v>58</v>
      </c>
      <c r="B24" s="48"/>
      <c r="C24" s="48"/>
      <c r="D24" s="48"/>
      <c r="E24" s="48"/>
      <c r="F24" s="48"/>
      <c r="G24" s="48"/>
      <c r="H24" s="48"/>
      <c r="I24" s="48"/>
      <c r="J24" s="48"/>
      <c r="K24" s="50"/>
      <c r="L24" s="50"/>
      <c r="M24" s="56"/>
      <c r="N24" s="55" t="s">
        <v>841</v>
      </c>
      <c r="O24" s="48"/>
      <c r="P24" s="48"/>
      <c r="Q24" s="48"/>
      <c r="R24" s="48"/>
      <c r="S24" s="48"/>
      <c r="T24" s="48"/>
      <c r="U24" s="48"/>
      <c r="V24" s="48"/>
      <c r="W24" s="48"/>
      <c r="X24" s="48"/>
      <c r="Y24" s="48"/>
      <c r="Z24" s="54">
        <v>0.5</v>
      </c>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842</v>
      </c>
      <c r="O25" s="48"/>
      <c r="P25" s="48"/>
      <c r="Q25" s="48"/>
      <c r="R25" s="48"/>
      <c r="S25" s="48"/>
      <c r="T25" s="48"/>
      <c r="U25" s="48"/>
      <c r="V25" s="48"/>
      <c r="W25" s="48"/>
      <c r="X25" s="48"/>
      <c r="Y25" s="48"/>
      <c r="Z25" s="54">
        <v>1.5</v>
      </c>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2</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44293</v>
      </c>
      <c r="X30" s="839"/>
      <c r="Y30" s="839"/>
      <c r="Z30" s="840"/>
      <c r="AA30" s="184" t="s">
        <v>457</v>
      </c>
      <c r="AB30" s="184"/>
      <c r="AC30" s="184"/>
      <c r="AD30" s="184"/>
      <c r="AE30" s="184"/>
      <c r="AF30" s="184"/>
      <c r="AG30" s="184"/>
      <c r="AH30" s="184"/>
      <c r="AI30" s="184"/>
      <c r="AJ30" s="184"/>
      <c r="AK30" s="184"/>
      <c r="AL30" t="s">
        <v>760</v>
      </c>
    </row>
    <row r="31" spans="1:38" ht="15.75" thickTop="1" x14ac:dyDescent="0.25">
      <c r="A31" s="49" t="s">
        <v>54</v>
      </c>
      <c r="B31" s="48"/>
      <c r="C31" s="48"/>
      <c r="D31" s="48"/>
      <c r="E31" s="48"/>
      <c r="F31" s="48"/>
      <c r="G31" s="48"/>
      <c r="H31" s="48"/>
      <c r="I31" s="48"/>
      <c r="J31" s="48"/>
      <c r="K31" s="50"/>
      <c r="L31" s="50"/>
      <c r="M31" s="51" t="str">
        <f>"("&amp;LEFT(AA30,1)&amp;")"</f>
        <v>(I)</v>
      </c>
      <c r="N31" s="52" t="str">
        <f>'1'!N7</f>
        <v>Afternoon Workout</v>
      </c>
      <c r="O31" s="48"/>
      <c r="P31" s="48"/>
      <c r="Q31" s="48"/>
      <c r="R31" s="48"/>
      <c r="S31" s="48"/>
      <c r="T31" s="48"/>
      <c r="U31" s="48"/>
      <c r="V31" s="53"/>
      <c r="W31" s="48"/>
      <c r="X31" s="48"/>
      <c r="Y31" s="48"/>
      <c r="Z31" s="54"/>
      <c r="AA31" s="809" t="s">
        <v>849</v>
      </c>
      <c r="AB31" s="810"/>
      <c r="AC31" s="810"/>
      <c r="AD31" s="810"/>
      <c r="AE31" s="810"/>
      <c r="AF31" s="810"/>
      <c r="AG31" s="810"/>
      <c r="AH31" s="810"/>
      <c r="AI31" s="810"/>
      <c r="AJ31" s="810"/>
      <c r="AK31" s="810"/>
    </row>
    <row r="32" spans="1:38" x14ac:dyDescent="0.25">
      <c r="A32" s="55" t="s">
        <v>58</v>
      </c>
      <c r="B32" s="48"/>
      <c r="C32" s="48"/>
      <c r="D32" s="48"/>
      <c r="E32" s="48"/>
      <c r="F32" s="48"/>
      <c r="G32" s="48"/>
      <c r="H32" s="48"/>
      <c r="I32" s="48"/>
      <c r="J32" s="48"/>
      <c r="K32" s="50"/>
      <c r="L32" s="50"/>
      <c r="M32" s="56"/>
      <c r="N32" s="55" t="s">
        <v>845</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8" x14ac:dyDescent="0.25">
      <c r="A33" s="55" t="s">
        <v>42</v>
      </c>
      <c r="B33" s="48"/>
      <c r="C33" s="48"/>
      <c r="D33" s="48"/>
      <c r="E33" s="48"/>
      <c r="F33" s="48"/>
      <c r="G33" s="48"/>
      <c r="H33" s="48"/>
      <c r="I33" s="48"/>
      <c r="J33" s="48"/>
      <c r="K33" s="50"/>
      <c r="L33" s="50"/>
      <c r="M33" s="56"/>
      <c r="N33" s="55" t="s">
        <v>846</v>
      </c>
      <c r="O33" s="48"/>
      <c r="P33" s="48"/>
      <c r="Q33" s="48"/>
      <c r="R33" s="48"/>
      <c r="S33" s="48"/>
      <c r="T33" s="48"/>
      <c r="U33" s="48"/>
      <c r="V33" s="48"/>
      <c r="W33" s="48"/>
      <c r="X33" s="48"/>
      <c r="Y33" s="48"/>
      <c r="Z33" s="54">
        <v>1.3</v>
      </c>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847</v>
      </c>
      <c r="O34" s="48"/>
      <c r="P34" s="48"/>
      <c r="Q34" s="48"/>
      <c r="R34" s="48"/>
      <c r="S34" s="48"/>
      <c r="T34" s="48"/>
      <c r="U34" s="48"/>
      <c r="V34" s="48"/>
      <c r="W34" s="48"/>
      <c r="X34" s="48"/>
      <c r="Y34" s="48"/>
      <c r="Z34" s="54">
        <v>0.7</v>
      </c>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848</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0</v>
      </c>
      <c r="N37" s="55" t="s">
        <v>387</v>
      </c>
      <c r="O37" s="57"/>
      <c r="P37" s="57"/>
      <c r="Q37" s="57"/>
      <c r="R37" s="57"/>
      <c r="S37" s="57"/>
      <c r="T37" s="57"/>
      <c r="U37" s="57"/>
      <c r="V37" s="57"/>
      <c r="W37" s="57"/>
      <c r="X37" s="57"/>
      <c r="Y37" s="57"/>
      <c r="Z37" s="58">
        <f>SUM(Z31:Z36)</f>
        <v>2</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44294</v>
      </c>
      <c r="X38" s="839"/>
      <c r="Y38" s="839"/>
      <c r="Z38" s="840"/>
      <c r="AA38" s="184" t="s">
        <v>231</v>
      </c>
      <c r="AB38" s="184"/>
      <c r="AC38" s="184"/>
      <c r="AD38" s="184"/>
      <c r="AE38" s="184"/>
      <c r="AF38" s="184"/>
      <c r="AG38" s="184"/>
      <c r="AH38" s="184"/>
      <c r="AI38" s="184"/>
      <c r="AJ38" s="184"/>
      <c r="AK38" s="184"/>
      <c r="AL38" t="s">
        <v>854</v>
      </c>
    </row>
    <row r="39" spans="1:38"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857</v>
      </c>
      <c r="AB39" s="810"/>
      <c r="AC39" s="810"/>
      <c r="AD39" s="810"/>
      <c r="AE39" s="810"/>
      <c r="AF39" s="810"/>
      <c r="AG39" s="810"/>
      <c r="AH39" s="810"/>
      <c r="AI39" s="810"/>
      <c r="AJ39" s="810"/>
      <c r="AK39" s="810"/>
    </row>
    <row r="40" spans="1:38" x14ac:dyDescent="0.25">
      <c r="A40" s="55" t="s">
        <v>57</v>
      </c>
      <c r="B40" s="48"/>
      <c r="C40" s="48"/>
      <c r="D40" s="48"/>
      <c r="E40" s="48"/>
      <c r="F40" s="48"/>
      <c r="G40" s="48"/>
      <c r="H40" s="48"/>
      <c r="I40" s="48"/>
      <c r="J40" s="48"/>
      <c r="K40" s="50"/>
      <c r="L40" s="50"/>
      <c r="M40" s="56"/>
      <c r="N40" s="55" t="s">
        <v>866</v>
      </c>
      <c r="O40" s="48"/>
      <c r="P40" s="48"/>
      <c r="Q40" s="48"/>
      <c r="R40" s="48"/>
      <c r="S40" s="48"/>
      <c r="T40" s="48"/>
      <c r="U40" s="48"/>
      <c r="V40" s="48"/>
      <c r="W40" s="48"/>
      <c r="X40" s="48"/>
      <c r="Y40" s="48"/>
      <c r="Z40" s="54">
        <v>2</v>
      </c>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865</v>
      </c>
      <c r="O41" s="48"/>
      <c r="P41" s="48"/>
      <c r="Q41" s="48"/>
      <c r="R41" s="48"/>
      <c r="S41" s="48"/>
      <c r="T41" s="48"/>
      <c r="U41" s="48"/>
      <c r="V41" s="48"/>
      <c r="W41" s="48"/>
      <c r="X41" s="48"/>
      <c r="Y41" s="48"/>
      <c r="Z41" s="54">
        <v>0.5</v>
      </c>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864</v>
      </c>
      <c r="O42" s="48"/>
      <c r="P42" s="48"/>
      <c r="Q42" s="48"/>
      <c r="R42" s="48"/>
      <c r="S42" s="48"/>
      <c r="T42" s="48"/>
      <c r="U42" s="48"/>
      <c r="V42" s="48"/>
      <c r="W42" s="48"/>
      <c r="X42" s="48"/>
      <c r="Y42" s="48"/>
      <c r="Z42" s="54">
        <v>2.5</v>
      </c>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230</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5</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44295</v>
      </c>
      <c r="X46" s="839"/>
      <c r="Y46" s="839"/>
      <c r="Z46" s="840"/>
      <c r="AA46" s="184" t="s">
        <v>765</v>
      </c>
      <c r="AB46" s="184"/>
      <c r="AC46" s="184"/>
      <c r="AD46" s="184"/>
      <c r="AE46" s="184"/>
      <c r="AF46" s="184"/>
      <c r="AG46" s="184"/>
      <c r="AH46" s="184"/>
      <c r="AI46" s="184"/>
      <c r="AJ46" s="184"/>
      <c r="AK46" s="184"/>
      <c r="AL46" t="s">
        <v>853</v>
      </c>
    </row>
    <row r="47" spans="1:38" ht="15.75" thickTop="1" x14ac:dyDescent="0.25">
      <c r="A47" s="23" t="str">
        <f>+A39</f>
        <v>Morning Workout</v>
      </c>
      <c r="B47" s="24"/>
      <c r="C47" s="24"/>
      <c r="D47" s="24"/>
      <c r="E47" s="24"/>
      <c r="F47" s="24"/>
      <c r="G47" s="24"/>
      <c r="H47" s="24"/>
      <c r="I47" s="24"/>
      <c r="J47" s="24"/>
      <c r="M47" s="25" t="str">
        <f>"("&amp;LEFT(AA46,1)&amp;")"</f>
        <v>(P)</v>
      </c>
      <c r="N47" s="23" t="str">
        <f>+N39</f>
        <v>Afternoon Workout</v>
      </c>
      <c r="O47" s="24"/>
      <c r="P47" s="24"/>
      <c r="Q47" s="24"/>
      <c r="R47" s="24"/>
      <c r="S47" s="24"/>
      <c r="T47" s="24"/>
      <c r="U47" s="24"/>
      <c r="V47" s="26"/>
      <c r="W47" s="24"/>
      <c r="X47" s="24"/>
      <c r="Y47" s="24"/>
      <c r="Z47" s="61"/>
      <c r="AA47" s="809" t="s">
        <v>858</v>
      </c>
      <c r="AB47" s="810"/>
      <c r="AC47" s="810"/>
      <c r="AD47" s="810"/>
      <c r="AE47" s="810"/>
      <c r="AF47" s="810"/>
      <c r="AG47" s="810"/>
      <c r="AH47" s="810"/>
      <c r="AI47" s="810"/>
      <c r="AJ47" s="810"/>
      <c r="AK47" s="810"/>
    </row>
    <row r="48" spans="1:38" x14ac:dyDescent="0.25">
      <c r="A48" s="55" t="s">
        <v>859</v>
      </c>
      <c r="B48" s="48"/>
      <c r="C48" s="48"/>
      <c r="D48" s="48"/>
      <c r="E48" s="48"/>
      <c r="F48" s="48"/>
      <c r="G48" s="48"/>
      <c r="H48" s="48"/>
      <c r="I48" s="48"/>
      <c r="J48" s="48"/>
      <c r="K48" s="48"/>
      <c r="L48" s="48"/>
      <c r="M48" s="54">
        <v>0.5</v>
      </c>
      <c r="N48" s="55" t="s">
        <v>58</v>
      </c>
      <c r="O48" s="24"/>
      <c r="P48" s="24"/>
      <c r="Q48" s="24"/>
      <c r="R48" s="24"/>
      <c r="S48" s="24"/>
      <c r="T48" s="24"/>
      <c r="U48" s="24"/>
      <c r="V48" s="24"/>
      <c r="W48" s="24"/>
      <c r="Z48" s="27"/>
      <c r="AA48" s="809"/>
      <c r="AB48" s="810"/>
      <c r="AC48" s="810"/>
      <c r="AD48" s="810"/>
      <c r="AE48" s="810"/>
      <c r="AF48" s="810"/>
      <c r="AG48" s="810"/>
      <c r="AH48" s="810"/>
      <c r="AI48" s="810"/>
      <c r="AJ48" s="810"/>
      <c r="AK48" s="810"/>
    </row>
    <row r="49" spans="1:38" x14ac:dyDescent="0.25">
      <c r="A49" s="55" t="s">
        <v>860</v>
      </c>
      <c r="B49" s="48"/>
      <c r="C49" s="48"/>
      <c r="D49" s="48"/>
      <c r="E49" s="48"/>
      <c r="F49" s="48"/>
      <c r="G49" s="48"/>
      <c r="H49" s="48"/>
      <c r="I49" s="48"/>
      <c r="J49" s="48"/>
      <c r="K49" s="48"/>
      <c r="L49" s="48"/>
      <c r="M49" s="54">
        <v>0.4</v>
      </c>
      <c r="N49" s="55" t="s">
        <v>42</v>
      </c>
      <c r="O49" s="24"/>
      <c r="P49" s="24"/>
      <c r="Q49" s="24"/>
      <c r="R49" s="24"/>
      <c r="S49" s="24"/>
      <c r="T49" s="24"/>
      <c r="U49" s="24"/>
      <c r="V49" s="24"/>
      <c r="W49" s="24"/>
      <c r="Z49" s="27"/>
      <c r="AA49" s="809"/>
      <c r="AB49" s="810"/>
      <c r="AC49" s="810"/>
      <c r="AD49" s="810"/>
      <c r="AE49" s="810"/>
      <c r="AF49" s="810"/>
      <c r="AG49" s="810"/>
      <c r="AH49" s="810"/>
      <c r="AI49" s="810"/>
      <c r="AJ49" s="810"/>
      <c r="AK49" s="810"/>
    </row>
    <row r="50" spans="1:38" x14ac:dyDescent="0.25">
      <c r="A50" s="55" t="s">
        <v>861</v>
      </c>
      <c r="B50" s="24"/>
      <c r="C50" s="24"/>
      <c r="D50" s="24"/>
      <c r="E50" s="24"/>
      <c r="F50" s="24"/>
      <c r="G50" s="24"/>
      <c r="H50" s="24"/>
      <c r="I50" s="24"/>
      <c r="J50" s="24"/>
      <c r="M50" s="228">
        <v>0.25</v>
      </c>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8" x14ac:dyDescent="0.25">
      <c r="A51" s="55" t="s">
        <v>862</v>
      </c>
      <c r="B51" s="24"/>
      <c r="C51" s="24"/>
      <c r="D51" s="24"/>
      <c r="E51" s="24"/>
      <c r="F51" s="24"/>
      <c r="G51" s="24"/>
      <c r="H51" s="24"/>
      <c r="I51" s="24"/>
      <c r="J51" s="24"/>
      <c r="M51" s="228">
        <v>0.25</v>
      </c>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8" x14ac:dyDescent="0.25">
      <c r="A52" s="55" t="s">
        <v>863</v>
      </c>
      <c r="B52" s="24"/>
      <c r="C52" s="24"/>
      <c r="D52" s="24"/>
      <c r="E52" s="24"/>
      <c r="F52" s="24"/>
      <c r="G52" s="24"/>
      <c r="H52" s="24"/>
      <c r="I52" s="24"/>
      <c r="J52" s="24"/>
      <c r="M52" s="31"/>
      <c r="N52" s="55" t="s">
        <v>24</v>
      </c>
      <c r="O52" s="24"/>
      <c r="P52" s="24"/>
      <c r="Q52" s="24"/>
      <c r="R52" s="24"/>
      <c r="S52" s="24"/>
      <c r="T52" s="24"/>
      <c r="U52" s="24"/>
      <c r="V52" s="24"/>
      <c r="W52" s="24"/>
      <c r="Z52" s="27"/>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1.4</v>
      </c>
      <c r="N53" s="69" t="s">
        <v>40</v>
      </c>
      <c r="O53" s="29"/>
      <c r="P53" s="29"/>
      <c r="Q53" s="29"/>
      <c r="R53" s="29"/>
      <c r="S53" s="29"/>
      <c r="T53" s="29"/>
      <c r="U53" s="29"/>
      <c r="V53" s="29"/>
      <c r="W53" s="29"/>
      <c r="Z53" s="30">
        <f>SUM(Z47:Z52)</f>
        <v>0</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44296</v>
      </c>
      <c r="X54" s="839"/>
      <c r="Y54" s="839"/>
      <c r="Z54" s="840"/>
      <c r="AA54" s="426" t="s">
        <v>917</v>
      </c>
      <c r="AB54" s="184"/>
      <c r="AC54" s="184"/>
      <c r="AD54" s="184"/>
      <c r="AE54" s="184"/>
      <c r="AF54" s="184"/>
      <c r="AG54" s="184"/>
      <c r="AH54" s="184"/>
      <c r="AI54" s="184"/>
      <c r="AJ54" s="184"/>
      <c r="AK54" s="184"/>
      <c r="AL54" t="s">
        <v>868</v>
      </c>
    </row>
    <row r="55" spans="1:38" ht="15.75" thickTop="1" x14ac:dyDescent="0.25">
      <c r="A55" s="23" t="str">
        <f>+A47</f>
        <v>Morning Workout</v>
      </c>
      <c r="B55" s="24"/>
      <c r="C55" s="24"/>
      <c r="D55" s="24"/>
      <c r="E55" s="24"/>
      <c r="F55" s="24"/>
      <c r="G55" s="24"/>
      <c r="H55" s="24"/>
      <c r="I55" s="24"/>
      <c r="J55" s="24"/>
      <c r="M55" s="25" t="str">
        <f>"("&amp;LEFT(AA54,1)&amp;")"</f>
        <v>(W)</v>
      </c>
      <c r="N55" s="23" t="str">
        <f>+N47</f>
        <v>Afternoon Workout</v>
      </c>
      <c r="O55" s="24"/>
      <c r="P55" s="24"/>
      <c r="Q55" s="24"/>
      <c r="R55" s="24"/>
      <c r="S55" s="24"/>
      <c r="T55" s="24"/>
      <c r="U55" s="24"/>
      <c r="V55" s="26"/>
      <c r="W55" s="24"/>
      <c r="X55" s="24"/>
      <c r="Y55" s="24"/>
      <c r="Z55" s="61"/>
      <c r="AA55" s="809" t="s">
        <v>872</v>
      </c>
      <c r="AB55" s="810"/>
      <c r="AC55" s="810"/>
      <c r="AD55" s="810"/>
      <c r="AE55" s="810"/>
      <c r="AF55" s="810"/>
      <c r="AG55" s="810"/>
      <c r="AH55" s="810"/>
      <c r="AI55" s="810"/>
      <c r="AJ55" s="810"/>
      <c r="AK55" s="810"/>
    </row>
    <row r="56" spans="1:38" x14ac:dyDescent="0.25">
      <c r="A56" s="55" t="s">
        <v>58</v>
      </c>
      <c r="B56" s="24"/>
      <c r="C56" s="24"/>
      <c r="D56" s="24"/>
      <c r="E56" s="24"/>
      <c r="F56" s="24"/>
      <c r="G56" s="24"/>
      <c r="H56" s="24"/>
      <c r="I56" s="24"/>
      <c r="J56" s="24"/>
      <c r="M56" s="28"/>
      <c r="N56" s="55" t="s">
        <v>869</v>
      </c>
      <c r="O56" s="24"/>
      <c r="P56" s="24"/>
      <c r="Q56" s="24"/>
      <c r="R56" s="24"/>
      <c r="S56" s="24"/>
      <c r="T56" s="24"/>
      <c r="U56" s="24"/>
      <c r="V56" s="24"/>
      <c r="W56" s="24"/>
      <c r="Z56" s="27">
        <v>1.3</v>
      </c>
      <c r="AA56" s="809"/>
      <c r="AB56" s="810"/>
      <c r="AC56" s="810"/>
      <c r="AD56" s="810"/>
      <c r="AE56" s="810"/>
      <c r="AF56" s="810"/>
      <c r="AG56" s="810"/>
      <c r="AH56" s="810"/>
      <c r="AI56" s="810"/>
      <c r="AJ56" s="810"/>
      <c r="AK56" s="810"/>
    </row>
    <row r="57" spans="1:38" x14ac:dyDescent="0.25">
      <c r="A57" s="55" t="s">
        <v>42</v>
      </c>
      <c r="B57" s="24"/>
      <c r="C57" s="24"/>
      <c r="D57" s="24"/>
      <c r="E57" s="24"/>
      <c r="F57" s="24"/>
      <c r="G57" s="24"/>
      <c r="H57" s="24"/>
      <c r="I57" s="24"/>
      <c r="J57" s="24"/>
      <c r="M57" s="28"/>
      <c r="N57" s="55" t="s">
        <v>870</v>
      </c>
      <c r="O57" s="24"/>
      <c r="P57" s="24"/>
      <c r="Q57" s="24"/>
      <c r="R57" s="24"/>
      <c r="S57" s="24"/>
      <c r="T57" s="24"/>
      <c r="U57" s="24"/>
      <c r="V57" s="24"/>
      <c r="W57" s="24"/>
      <c r="Z57" s="27">
        <v>0.5</v>
      </c>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628</v>
      </c>
      <c r="O58" s="24"/>
      <c r="P58" s="24"/>
      <c r="Q58" s="24"/>
      <c r="R58" s="24"/>
      <c r="S58" s="24"/>
      <c r="T58" s="24"/>
      <c r="U58" s="24"/>
      <c r="V58" s="24"/>
      <c r="W58" s="24"/>
      <c r="Z58" s="27">
        <v>1</v>
      </c>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871</v>
      </c>
      <c r="O59" s="24"/>
      <c r="P59" s="24"/>
      <c r="Q59" s="24"/>
      <c r="R59" s="24"/>
      <c r="S59" s="24"/>
      <c r="T59" s="24"/>
      <c r="U59" s="24"/>
      <c r="V59" s="24"/>
      <c r="W59" s="24"/>
      <c r="Z59" s="27">
        <v>0.9</v>
      </c>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3.6999999999999997</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23:AK28"/>
    <mergeCell ref="AA31:AK36"/>
    <mergeCell ref="AA39:AK44"/>
    <mergeCell ref="AA15:AK21"/>
  </mergeCells>
  <hyperlinks>
    <hyperlink ref="AA1" location="'Reference Page'!A1" display="Home" xr:uid="{00000000-0004-0000-1300-000000000000}"/>
  </hyperlinks>
  <printOptions horizontalCentered="1" verticalCentered="1"/>
  <pageMargins left="0.3" right="0.3" top="0.5" bottom="0.25" header="0.3" footer="0.3"/>
  <pageSetup scale="87"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tabColor theme="8" tint="0.59999389629810485"/>
    <pageSetUpPr fitToPage="1"/>
  </sheetPr>
  <dimension ref="A1:AL61"/>
  <sheetViews>
    <sheetView showGridLines="0" workbookViewId="0">
      <pane ySplit="5" topLeftCell="A6" activePane="bottomLeft" state="frozen"/>
      <selection activeCell="AO32" sqref="AO32"/>
      <selection pane="bottomLeft" activeCell="AA23" sqref="N23:AK29"/>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8"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47</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Page'!Q10</f>
        <v>44297</v>
      </c>
      <c r="B3" s="824"/>
      <c r="C3" s="824"/>
      <c r="D3" s="824"/>
      <c r="E3" s="824"/>
      <c r="F3" s="824"/>
      <c r="G3" s="22" t="s">
        <v>21</v>
      </c>
      <c r="H3" s="825">
        <f>+A3+6</f>
        <v>44303</v>
      </c>
      <c r="I3" s="825"/>
      <c r="J3" s="825"/>
      <c r="K3" s="825"/>
      <c r="L3" s="825"/>
      <c r="M3" s="826"/>
      <c r="N3" s="827" t="s">
        <v>134</v>
      </c>
      <c r="O3" s="828"/>
      <c r="P3" s="828"/>
      <c r="Q3" s="828"/>
      <c r="R3" s="828"/>
      <c r="S3" s="828"/>
      <c r="T3" s="828"/>
      <c r="U3" s="828"/>
      <c r="V3" s="828"/>
      <c r="W3" s="828"/>
      <c r="X3" s="828"/>
      <c r="Y3" s="828"/>
      <c r="Z3" s="829"/>
    </row>
    <row r="4" spans="1:38" x14ac:dyDescent="0.25">
      <c r="A4" s="853" t="str">
        <f>'Reference Page'!K4</f>
        <v>Outdoor Track</v>
      </c>
      <c r="B4" s="854"/>
      <c r="C4" s="854"/>
      <c r="D4" s="854"/>
      <c r="E4" s="854"/>
      <c r="F4" s="854"/>
      <c r="G4" s="854"/>
      <c r="H4" s="854"/>
      <c r="I4" s="854"/>
      <c r="J4" s="854"/>
      <c r="K4" s="854"/>
      <c r="L4" s="854"/>
      <c r="M4" s="854"/>
      <c r="N4" s="854"/>
      <c r="O4" s="854"/>
      <c r="P4" s="854"/>
      <c r="Q4" s="854"/>
      <c r="R4" s="854"/>
      <c r="S4" s="854"/>
      <c r="T4" s="854"/>
      <c r="U4" s="854"/>
      <c r="V4" s="854"/>
      <c r="W4" s="854"/>
      <c r="X4" s="854"/>
      <c r="Y4" s="854"/>
      <c r="Z4" s="855"/>
    </row>
    <row r="5" spans="1:38" x14ac:dyDescent="0.25">
      <c r="A5" s="856" t="str">
        <f>'Reference Page'!F5</f>
        <v>Refining</v>
      </c>
      <c r="B5" s="857"/>
      <c r="C5" s="857"/>
      <c r="D5" s="857"/>
      <c r="E5" s="857"/>
      <c r="F5" s="857"/>
      <c r="G5" s="857"/>
      <c r="H5" s="857"/>
      <c r="I5" s="857"/>
      <c r="J5" s="857"/>
      <c r="K5" s="857"/>
      <c r="L5" s="857"/>
      <c r="M5" s="857"/>
      <c r="N5" s="857"/>
      <c r="O5" s="857"/>
      <c r="P5" s="857"/>
      <c r="Q5" s="857"/>
      <c r="R5" s="857"/>
      <c r="S5" s="857"/>
      <c r="T5" s="857"/>
      <c r="U5" s="857"/>
      <c r="V5" s="857"/>
      <c r="W5" s="857"/>
      <c r="X5" s="857"/>
      <c r="Y5" s="857"/>
      <c r="Z5" s="858"/>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44297</v>
      </c>
      <c r="X6" s="833"/>
      <c r="Y6" s="833"/>
      <c r="Z6" s="833"/>
      <c r="AA6" s="184" t="s">
        <v>320</v>
      </c>
      <c r="AB6" s="184"/>
      <c r="AC6" s="184"/>
      <c r="AD6" s="184"/>
      <c r="AE6" s="184"/>
      <c r="AF6" s="184"/>
      <c r="AG6" s="184"/>
      <c r="AH6" s="184"/>
      <c r="AI6" s="184"/>
      <c r="AJ6" s="184"/>
      <c r="AK6" s="184"/>
      <c r="AL6" t="s">
        <v>873</v>
      </c>
    </row>
    <row r="7" spans="1:38" ht="15.75" thickTop="1" x14ac:dyDescent="0.25">
      <c r="A7" s="49" t="s">
        <v>54</v>
      </c>
      <c r="B7" s="48"/>
      <c r="C7" s="48"/>
      <c r="D7" s="48"/>
      <c r="E7" s="48"/>
      <c r="F7" s="48"/>
      <c r="G7" s="48"/>
      <c r="H7" s="48"/>
      <c r="I7" s="48"/>
      <c r="J7" s="48"/>
      <c r="K7" s="50"/>
      <c r="L7" s="50"/>
      <c r="M7" s="51" t="str">
        <f>"("&amp;LEFT(AA6,1)&amp;")"</f>
        <v>(O)</v>
      </c>
      <c r="N7" s="52" t="str">
        <f>'1'!N7</f>
        <v>Afternoon Workout</v>
      </c>
      <c r="O7" s="48"/>
      <c r="P7" s="48"/>
      <c r="Q7" s="48"/>
      <c r="R7" s="48"/>
      <c r="S7" s="48"/>
      <c r="T7" s="48"/>
      <c r="U7" s="48"/>
      <c r="V7" s="53"/>
      <c r="W7" s="48"/>
      <c r="X7" s="48"/>
      <c r="Y7" s="48"/>
      <c r="Z7" s="54"/>
      <c r="AA7" s="809" t="s">
        <v>875</v>
      </c>
      <c r="AB7" s="810"/>
      <c r="AC7" s="810"/>
      <c r="AD7" s="810"/>
      <c r="AE7" s="810"/>
      <c r="AF7" s="810"/>
      <c r="AG7" s="810"/>
      <c r="AH7" s="810"/>
      <c r="AI7" s="810"/>
      <c r="AJ7" s="810"/>
      <c r="AK7" s="810"/>
    </row>
    <row r="8" spans="1:38" x14ac:dyDescent="0.25">
      <c r="A8" s="55" t="s">
        <v>58</v>
      </c>
      <c r="B8" s="48"/>
      <c r="C8" s="48"/>
      <c r="D8" s="48"/>
      <c r="E8" s="48"/>
      <c r="F8" s="48"/>
      <c r="G8" s="48"/>
      <c r="H8" s="48"/>
      <c r="I8" s="48"/>
      <c r="J8" s="48"/>
      <c r="K8" s="50"/>
      <c r="L8" s="50"/>
      <c r="M8" s="56"/>
      <c r="N8" s="55" t="s">
        <v>58</v>
      </c>
      <c r="O8" s="48"/>
      <c r="P8" s="48"/>
      <c r="Q8" s="48"/>
      <c r="R8" s="48"/>
      <c r="S8" s="48"/>
      <c r="T8" s="48"/>
      <c r="U8" s="48"/>
      <c r="V8" s="48"/>
      <c r="W8" s="48"/>
      <c r="X8" s="48"/>
      <c r="Y8" s="48"/>
      <c r="Z8" s="54"/>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0</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44298</v>
      </c>
      <c r="X14" s="839"/>
      <c r="Y14" s="839"/>
      <c r="Z14" s="840"/>
      <c r="AA14" s="184" t="s">
        <v>231</v>
      </c>
      <c r="AB14" s="184"/>
      <c r="AC14" s="184"/>
      <c r="AD14" s="184"/>
      <c r="AE14" s="184"/>
      <c r="AF14" s="184"/>
      <c r="AG14" s="184"/>
      <c r="AH14" s="184"/>
      <c r="AI14" s="184"/>
      <c r="AJ14" s="184"/>
      <c r="AK14" s="184"/>
      <c r="AL14" t="s">
        <v>783</v>
      </c>
    </row>
    <row r="15" spans="1:38"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c r="AB15" s="810"/>
      <c r="AC15" s="810"/>
      <c r="AD15" s="810"/>
      <c r="AE15" s="810"/>
      <c r="AF15" s="810"/>
      <c r="AG15" s="810"/>
      <c r="AH15" s="810"/>
      <c r="AI15" s="810"/>
      <c r="AJ15" s="810"/>
      <c r="AK15" s="810"/>
    </row>
    <row r="16" spans="1:38" x14ac:dyDescent="0.25">
      <c r="A16" s="55" t="s">
        <v>58</v>
      </c>
      <c r="B16" s="48"/>
      <c r="C16" s="48"/>
      <c r="D16" s="48"/>
      <c r="E16" s="48"/>
      <c r="F16" s="48"/>
      <c r="G16" s="48"/>
      <c r="H16" s="48"/>
      <c r="I16" s="48"/>
      <c r="J16" s="48"/>
      <c r="K16" s="48"/>
      <c r="L16" s="48"/>
      <c r="M16" s="54"/>
      <c r="N16" s="55" t="s">
        <v>877</v>
      </c>
      <c r="O16" s="48"/>
      <c r="P16" s="48"/>
      <c r="Q16" s="48"/>
      <c r="R16" s="48"/>
      <c r="S16" s="48"/>
      <c r="T16" s="48"/>
      <c r="U16" s="48"/>
      <c r="V16" s="48"/>
      <c r="W16" s="48"/>
      <c r="X16" s="48"/>
      <c r="Y16" s="48"/>
      <c r="Z16" s="54"/>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878</v>
      </c>
      <c r="O17" s="48"/>
      <c r="P17" s="48"/>
      <c r="Q17" s="48"/>
      <c r="R17" s="48"/>
      <c r="S17" s="48"/>
      <c r="T17" s="48"/>
      <c r="U17" s="48"/>
      <c r="V17" s="48"/>
      <c r="W17" s="48"/>
      <c r="X17" s="48"/>
      <c r="Y17" s="48"/>
      <c r="Z17" s="54">
        <v>0.5</v>
      </c>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723</v>
      </c>
      <c r="O18" s="48"/>
      <c r="P18" s="48"/>
      <c r="Q18" s="48"/>
      <c r="R18" s="48"/>
      <c r="S18" s="48"/>
      <c r="T18" s="48"/>
      <c r="U18" s="48"/>
      <c r="V18" s="48"/>
      <c r="W18" s="48"/>
      <c r="X18" s="48"/>
      <c r="Y18" s="48"/>
      <c r="Z18" s="54">
        <v>2.5</v>
      </c>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230</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661</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3</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44299</v>
      </c>
      <c r="X22" s="839"/>
      <c r="Y22" s="839"/>
      <c r="Z22" s="840"/>
      <c r="AA22" s="184" t="s">
        <v>669</v>
      </c>
      <c r="AB22" s="184"/>
      <c r="AC22" s="184"/>
      <c r="AD22" s="184"/>
      <c r="AE22" s="184"/>
      <c r="AF22" s="184"/>
      <c r="AG22" s="184"/>
      <c r="AH22" s="184"/>
      <c r="AI22" s="184"/>
      <c r="AJ22" s="184"/>
      <c r="AK22" s="184"/>
      <c r="AL22" t="s">
        <v>783</v>
      </c>
    </row>
    <row r="23" spans="1:38" ht="15.75" thickTop="1" x14ac:dyDescent="0.25">
      <c r="A23" s="49" t="s">
        <v>54</v>
      </c>
      <c r="B23" s="48"/>
      <c r="C23" s="48"/>
      <c r="D23" s="48"/>
      <c r="E23" s="48"/>
      <c r="F23" s="48"/>
      <c r="G23" s="48"/>
      <c r="H23" s="48"/>
      <c r="I23" s="48"/>
      <c r="J23" s="48"/>
      <c r="K23" s="50"/>
      <c r="L23" s="50"/>
      <c r="M23" s="51" t="str">
        <f>"("&amp;LEFT(AA22,1)&amp;")"</f>
        <v>(I)</v>
      </c>
      <c r="N23" s="52" t="str">
        <f>'1'!N7</f>
        <v>Afternoon Workout</v>
      </c>
      <c r="O23" s="48"/>
      <c r="P23" s="48"/>
      <c r="Q23" s="48"/>
      <c r="R23" s="48"/>
      <c r="S23" s="48"/>
      <c r="T23" s="48"/>
      <c r="U23" s="48"/>
      <c r="V23" s="53"/>
      <c r="W23" s="48"/>
      <c r="X23" s="48"/>
      <c r="Y23" s="48"/>
      <c r="Z23" s="54"/>
      <c r="AA23" s="809" t="s">
        <v>884</v>
      </c>
      <c r="AB23" s="810"/>
      <c r="AC23" s="810"/>
      <c r="AD23" s="810"/>
      <c r="AE23" s="810"/>
      <c r="AF23" s="810"/>
      <c r="AG23" s="810"/>
      <c r="AH23" s="810"/>
      <c r="AI23" s="810"/>
      <c r="AJ23" s="810"/>
      <c r="AK23" s="810"/>
    </row>
    <row r="24" spans="1:38" x14ac:dyDescent="0.25">
      <c r="A24" s="55" t="s">
        <v>58</v>
      </c>
      <c r="B24" s="48"/>
      <c r="C24" s="48"/>
      <c r="D24" s="48"/>
      <c r="E24" s="48"/>
      <c r="F24" s="48"/>
      <c r="G24" s="48"/>
      <c r="H24" s="48"/>
      <c r="I24" s="48"/>
      <c r="J24" s="48"/>
      <c r="K24" s="50"/>
      <c r="L24" s="50"/>
      <c r="M24" s="56"/>
      <c r="N24" s="55" t="s">
        <v>880</v>
      </c>
      <c r="O24" s="48"/>
      <c r="P24" s="48"/>
      <c r="Q24" s="48"/>
      <c r="R24" s="48"/>
      <c r="S24" s="48"/>
      <c r="T24" s="48"/>
      <c r="U24" s="48"/>
      <c r="V24" s="48"/>
      <c r="W24" s="48"/>
      <c r="X24" s="48"/>
      <c r="Y24" s="48"/>
      <c r="Z24" s="229">
        <v>1.25</v>
      </c>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881</v>
      </c>
      <c r="O25" s="48"/>
      <c r="P25" s="48"/>
      <c r="Q25" s="48"/>
      <c r="R25" s="48"/>
      <c r="S25" s="48"/>
      <c r="T25" s="48"/>
      <c r="U25" s="48"/>
      <c r="V25" s="48"/>
      <c r="W25" s="48"/>
      <c r="X25" s="48"/>
      <c r="Y25" s="48"/>
      <c r="Z25" s="229">
        <v>1.25</v>
      </c>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882</v>
      </c>
      <c r="O26" s="48"/>
      <c r="P26" s="48"/>
      <c r="Q26" s="48"/>
      <c r="R26" s="48"/>
      <c r="S26" s="48"/>
      <c r="T26" s="48"/>
      <c r="U26" s="48"/>
      <c r="V26" s="48"/>
      <c r="W26" s="48"/>
      <c r="X26" s="48"/>
      <c r="Y26" s="48"/>
      <c r="Z26" s="54">
        <v>0.5</v>
      </c>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883</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3</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44300</v>
      </c>
      <c r="X30" s="839"/>
      <c r="Y30" s="839"/>
      <c r="Z30" s="840"/>
      <c r="AA30" s="184" t="s">
        <v>231</v>
      </c>
      <c r="AB30" s="184"/>
      <c r="AC30" s="184"/>
      <c r="AD30" s="184"/>
      <c r="AE30" s="184"/>
      <c r="AF30" s="184"/>
      <c r="AG30" s="184"/>
      <c r="AH30" s="184"/>
      <c r="AI30" s="184"/>
      <c r="AJ30" s="184"/>
      <c r="AK30" s="184"/>
      <c r="AL30" t="s">
        <v>701</v>
      </c>
    </row>
    <row r="31" spans="1:38" ht="15.75" thickTop="1" x14ac:dyDescent="0.25">
      <c r="A31" s="49" t="s">
        <v>54</v>
      </c>
      <c r="B31" s="48"/>
      <c r="C31" s="48"/>
      <c r="D31" s="48"/>
      <c r="E31" s="48"/>
      <c r="F31" s="48"/>
      <c r="G31" s="48"/>
      <c r="H31" s="48"/>
      <c r="I31" s="48"/>
      <c r="J31" s="48"/>
      <c r="K31" s="50"/>
      <c r="L31" s="50"/>
      <c r="M31" s="51" t="str">
        <f>"("&amp;LEFT(AA30,1)&amp;")"</f>
        <v>(E)</v>
      </c>
      <c r="N31" s="52" t="str">
        <f>'1'!N7</f>
        <v>Afternoon Workout</v>
      </c>
      <c r="O31" s="48"/>
      <c r="P31" s="48"/>
      <c r="Q31" s="48"/>
      <c r="R31" s="48"/>
      <c r="S31" s="48"/>
      <c r="T31" s="48"/>
      <c r="U31" s="48"/>
      <c r="V31" s="53"/>
      <c r="W31" s="48"/>
      <c r="X31" s="48"/>
      <c r="Y31" s="48"/>
      <c r="Z31" s="54"/>
      <c r="AA31" s="809" t="s">
        <v>900</v>
      </c>
      <c r="AB31" s="810"/>
      <c r="AC31" s="810"/>
      <c r="AD31" s="810"/>
      <c r="AE31" s="810"/>
      <c r="AF31" s="810"/>
      <c r="AG31" s="810"/>
      <c r="AH31" s="810"/>
      <c r="AI31" s="810"/>
      <c r="AJ31" s="810"/>
      <c r="AK31" s="810"/>
    </row>
    <row r="32" spans="1:38" x14ac:dyDescent="0.25">
      <c r="A32" s="55" t="s">
        <v>58</v>
      </c>
      <c r="B32" s="48"/>
      <c r="C32" s="48"/>
      <c r="D32" s="48"/>
      <c r="E32" s="48"/>
      <c r="F32" s="48"/>
      <c r="G32" s="48"/>
      <c r="H32" s="48"/>
      <c r="I32" s="48"/>
      <c r="J32" s="48"/>
      <c r="K32" s="50"/>
      <c r="L32" s="50"/>
      <c r="M32" s="56"/>
      <c r="N32" s="55" t="s">
        <v>901</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8" x14ac:dyDescent="0.25">
      <c r="A33" s="55" t="s">
        <v>42</v>
      </c>
      <c r="B33" s="48"/>
      <c r="C33" s="48"/>
      <c r="D33" s="48"/>
      <c r="E33" s="48"/>
      <c r="F33" s="48"/>
      <c r="G33" s="48"/>
      <c r="H33" s="48"/>
      <c r="I33" s="48"/>
      <c r="J33" s="48"/>
      <c r="K33" s="50"/>
      <c r="L33" s="50"/>
      <c r="M33" s="56"/>
      <c r="N33" s="55" t="s">
        <v>816</v>
      </c>
      <c r="O33" s="48"/>
      <c r="P33" s="48"/>
      <c r="Q33" s="48"/>
      <c r="R33" s="48"/>
      <c r="S33" s="48"/>
      <c r="T33" s="48"/>
      <c r="U33" s="48"/>
      <c r="V33" s="48"/>
      <c r="W33" s="48"/>
      <c r="X33" s="48"/>
      <c r="Y33" s="48"/>
      <c r="Z33" s="229">
        <v>0.75</v>
      </c>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723</v>
      </c>
      <c r="O34" s="48"/>
      <c r="P34" s="48"/>
      <c r="Q34" s="48"/>
      <c r="R34" s="48"/>
      <c r="S34" s="48"/>
      <c r="T34" s="48"/>
      <c r="U34" s="48"/>
      <c r="V34" s="48"/>
      <c r="W34" s="48"/>
      <c r="X34" s="48"/>
      <c r="Y34" s="48"/>
      <c r="Z34" s="229">
        <v>2.25</v>
      </c>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902</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0</v>
      </c>
      <c r="N37" s="55" t="s">
        <v>40</v>
      </c>
      <c r="O37" s="57"/>
      <c r="P37" s="57"/>
      <c r="Q37" s="57"/>
      <c r="R37" s="57"/>
      <c r="S37" s="57"/>
      <c r="T37" s="57"/>
      <c r="U37" s="57"/>
      <c r="V37" s="57"/>
      <c r="W37" s="57"/>
      <c r="X37" s="57"/>
      <c r="Y37" s="57"/>
      <c r="Z37" s="58">
        <f>SUM(Z31:Z36)</f>
        <v>3</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44301</v>
      </c>
      <c r="X38" s="839"/>
      <c r="Y38" s="839"/>
      <c r="Z38" s="840"/>
      <c r="AA38" s="184" t="s">
        <v>231</v>
      </c>
      <c r="AB38" s="184"/>
      <c r="AC38" s="184"/>
      <c r="AD38" s="184"/>
      <c r="AE38" s="184"/>
      <c r="AF38" s="184"/>
      <c r="AG38" s="184"/>
      <c r="AH38" s="184"/>
      <c r="AI38" s="184"/>
      <c r="AJ38" s="184"/>
      <c r="AK38" s="184"/>
      <c r="AL38" t="s">
        <v>903</v>
      </c>
    </row>
    <row r="39" spans="1:38"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904</v>
      </c>
      <c r="AB39" s="810"/>
      <c r="AC39" s="810"/>
      <c r="AD39" s="810"/>
      <c r="AE39" s="810"/>
      <c r="AF39" s="810"/>
      <c r="AG39" s="810"/>
      <c r="AH39" s="810"/>
      <c r="AI39" s="810"/>
      <c r="AJ39" s="810"/>
      <c r="AK39" s="810"/>
    </row>
    <row r="40" spans="1:38" x14ac:dyDescent="0.25">
      <c r="A40" s="55" t="s">
        <v>57</v>
      </c>
      <c r="B40" s="48"/>
      <c r="C40" s="48"/>
      <c r="D40" s="48"/>
      <c r="E40" s="48"/>
      <c r="F40" s="48"/>
      <c r="G40" s="48"/>
      <c r="H40" s="48"/>
      <c r="I40" s="48"/>
      <c r="J40" s="48"/>
      <c r="K40" s="50"/>
      <c r="L40" s="50"/>
      <c r="M40" s="56"/>
      <c r="N40" s="55" t="s">
        <v>905</v>
      </c>
      <c r="O40" s="48"/>
      <c r="P40" s="48"/>
      <c r="Q40" s="48"/>
      <c r="R40" s="48"/>
      <c r="S40" s="48"/>
      <c r="T40" s="48"/>
      <c r="U40" s="48"/>
      <c r="V40" s="48"/>
      <c r="W40" s="48"/>
      <c r="X40" s="48"/>
      <c r="Y40" s="48"/>
      <c r="Z40" s="54">
        <v>0.5</v>
      </c>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906</v>
      </c>
      <c r="O41" s="48"/>
      <c r="P41" s="48"/>
      <c r="Q41" s="48"/>
      <c r="R41" s="48"/>
      <c r="S41" s="48"/>
      <c r="T41" s="48"/>
      <c r="U41" s="48"/>
      <c r="V41" s="48"/>
      <c r="W41" s="48"/>
      <c r="X41" s="48"/>
      <c r="Y41" s="48"/>
      <c r="Z41" s="54">
        <v>0.5</v>
      </c>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902</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1</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44302</v>
      </c>
      <c r="X46" s="839"/>
      <c r="Y46" s="839"/>
      <c r="Z46" s="840"/>
      <c r="AA46" s="184" t="s">
        <v>320</v>
      </c>
      <c r="AB46" s="184"/>
      <c r="AC46" s="184"/>
      <c r="AD46" s="184"/>
      <c r="AE46" s="184"/>
      <c r="AF46" s="184"/>
      <c r="AG46" s="184"/>
      <c r="AH46" s="184"/>
      <c r="AI46" s="184"/>
      <c r="AJ46" s="184"/>
      <c r="AK46" s="184"/>
      <c r="AL46" t="s">
        <v>908</v>
      </c>
    </row>
    <row r="47" spans="1:38" ht="15.75" thickTop="1" x14ac:dyDescent="0.25">
      <c r="A47" s="23" t="str">
        <f>+A39</f>
        <v>Morning Workout</v>
      </c>
      <c r="B47" s="24"/>
      <c r="C47" s="24"/>
      <c r="D47" s="24"/>
      <c r="E47" s="24"/>
      <c r="F47" s="24"/>
      <c r="G47" s="24"/>
      <c r="H47" s="24"/>
      <c r="I47" s="24"/>
      <c r="J47" s="24"/>
      <c r="M47" s="25" t="str">
        <f>"("&amp;LEFT(AA46,1)&amp;")"</f>
        <v>(O)</v>
      </c>
      <c r="N47" s="23" t="str">
        <f>+N39</f>
        <v>Afternoon Workout</v>
      </c>
      <c r="O47" s="24"/>
      <c r="P47" s="24"/>
      <c r="Q47" s="24"/>
      <c r="R47" s="24"/>
      <c r="S47" s="24"/>
      <c r="T47" s="24"/>
      <c r="U47" s="24"/>
      <c r="V47" s="26"/>
      <c r="W47" s="24"/>
      <c r="X47" s="24"/>
      <c r="Y47" s="24"/>
      <c r="Z47" s="61"/>
      <c r="AA47" s="809"/>
      <c r="AB47" s="810"/>
      <c r="AC47" s="810"/>
      <c r="AD47" s="810"/>
      <c r="AE47" s="810"/>
      <c r="AF47" s="810"/>
      <c r="AG47" s="810"/>
      <c r="AH47" s="810"/>
      <c r="AI47" s="810"/>
      <c r="AJ47" s="810"/>
      <c r="AK47" s="810"/>
    </row>
    <row r="48" spans="1:38" x14ac:dyDescent="0.25">
      <c r="A48" s="55" t="s">
        <v>58</v>
      </c>
      <c r="B48" s="24"/>
      <c r="C48" s="24"/>
      <c r="D48" s="24"/>
      <c r="E48" s="24"/>
      <c r="F48" s="24"/>
      <c r="G48" s="24"/>
      <c r="H48" s="24"/>
      <c r="I48" s="24"/>
      <c r="J48" s="24"/>
      <c r="M48" s="28"/>
      <c r="N48" s="55" t="s">
        <v>58</v>
      </c>
      <c r="O48" s="48"/>
      <c r="P48" s="48"/>
      <c r="Q48" s="48"/>
      <c r="R48" s="48"/>
      <c r="S48" s="48"/>
      <c r="T48" s="48"/>
      <c r="U48" s="48"/>
      <c r="V48" s="48"/>
      <c r="W48" s="48"/>
      <c r="X48" s="48"/>
      <c r="Y48" s="48"/>
      <c r="Z48" s="54"/>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0</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44303</v>
      </c>
      <c r="X54" s="839"/>
      <c r="Y54" s="839"/>
      <c r="Z54" s="840"/>
      <c r="AA54" s="426" t="s">
        <v>918</v>
      </c>
      <c r="AB54" s="184"/>
      <c r="AC54" s="184"/>
      <c r="AD54" s="184"/>
      <c r="AE54" s="184"/>
      <c r="AF54" s="184"/>
      <c r="AG54" s="184"/>
      <c r="AH54" s="184"/>
      <c r="AI54" s="184"/>
      <c r="AJ54" s="184"/>
      <c r="AK54" s="184"/>
      <c r="AL54" t="s">
        <v>910</v>
      </c>
    </row>
    <row r="55" spans="1:38" ht="15" customHeight="1"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913</v>
      </c>
      <c r="AB55" s="810"/>
      <c r="AC55" s="810"/>
      <c r="AD55" s="810"/>
      <c r="AE55" s="810"/>
      <c r="AF55" s="810"/>
      <c r="AG55" s="810"/>
      <c r="AH55" s="810"/>
      <c r="AI55" s="810"/>
      <c r="AJ55" s="810"/>
      <c r="AK55" s="810"/>
    </row>
    <row r="56" spans="1:38" x14ac:dyDescent="0.25">
      <c r="A56" s="55" t="s">
        <v>58</v>
      </c>
      <c r="B56" s="24"/>
      <c r="C56" s="24"/>
      <c r="D56" s="24"/>
      <c r="E56" s="24"/>
      <c r="F56" s="24"/>
      <c r="G56" s="24"/>
      <c r="H56" s="24"/>
      <c r="I56" s="24"/>
      <c r="J56" s="24"/>
      <c r="M56" s="28"/>
      <c r="N56" s="55" t="s">
        <v>912</v>
      </c>
      <c r="O56" s="24"/>
      <c r="P56" s="24"/>
      <c r="Q56" s="24"/>
      <c r="R56" s="24"/>
      <c r="S56" s="24"/>
      <c r="T56" s="24"/>
      <c r="U56" s="24"/>
      <c r="V56" s="24"/>
      <c r="W56" s="24"/>
      <c r="Z56" s="27">
        <v>1.6</v>
      </c>
      <c r="AA56" s="809"/>
      <c r="AB56" s="810"/>
      <c r="AC56" s="810"/>
      <c r="AD56" s="810"/>
      <c r="AE56" s="810"/>
      <c r="AF56" s="810"/>
      <c r="AG56" s="810"/>
      <c r="AH56" s="810"/>
      <c r="AI56" s="810"/>
      <c r="AJ56" s="810"/>
      <c r="AK56" s="810"/>
    </row>
    <row r="57" spans="1:38" x14ac:dyDescent="0.25">
      <c r="A57" s="55" t="s">
        <v>42</v>
      </c>
      <c r="B57" s="24"/>
      <c r="C57" s="24"/>
      <c r="D57" s="24"/>
      <c r="E57" s="24"/>
      <c r="F57" s="24"/>
      <c r="G57" s="24"/>
      <c r="H57" s="24"/>
      <c r="I57" s="24"/>
      <c r="J57" s="24"/>
      <c r="M57" s="28"/>
      <c r="N57" s="55" t="s">
        <v>777</v>
      </c>
      <c r="O57" s="24"/>
      <c r="P57" s="24"/>
      <c r="Q57" s="24"/>
      <c r="R57" s="24"/>
      <c r="S57" s="24"/>
      <c r="T57" s="24"/>
      <c r="U57" s="24"/>
      <c r="V57" s="24"/>
      <c r="W57" s="24"/>
      <c r="Z57" s="27">
        <v>0.5</v>
      </c>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499</v>
      </c>
      <c r="O58" s="24"/>
      <c r="P58" s="24"/>
      <c r="Q58" s="24"/>
      <c r="R58" s="24"/>
      <c r="S58" s="24"/>
      <c r="T58" s="24"/>
      <c r="U58" s="24"/>
      <c r="V58" s="24"/>
      <c r="W58" s="24"/>
      <c r="Z58" s="27">
        <v>0.6</v>
      </c>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911</v>
      </c>
      <c r="O59" s="24"/>
      <c r="P59" s="24"/>
      <c r="Q59" s="24"/>
      <c r="R59" s="24"/>
      <c r="S59" s="24"/>
      <c r="T59" s="24"/>
      <c r="U59" s="24"/>
      <c r="V59" s="24"/>
      <c r="W59" s="24"/>
      <c r="Z59" s="27">
        <v>0.5</v>
      </c>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806</v>
      </c>
      <c r="O60" s="24"/>
      <c r="P60" s="24"/>
      <c r="Q60" s="24"/>
      <c r="R60" s="24"/>
      <c r="S60" s="24"/>
      <c r="T60" s="24"/>
      <c r="U60" s="24"/>
      <c r="V60" s="24"/>
      <c r="W60" s="24"/>
      <c r="Z60" s="27">
        <v>1</v>
      </c>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4.2</v>
      </c>
      <c r="AA61" s="809"/>
      <c r="AB61" s="810"/>
      <c r="AC61" s="810"/>
      <c r="AD61" s="810"/>
      <c r="AE61" s="810"/>
      <c r="AF61" s="810"/>
      <c r="AG61" s="810"/>
      <c r="AH61" s="810"/>
      <c r="AI61" s="810"/>
      <c r="AJ61" s="810"/>
      <c r="AK61" s="810"/>
    </row>
  </sheetData>
  <mergeCells count="28">
    <mergeCell ref="A30:V30"/>
    <mergeCell ref="W30:Z30"/>
    <mergeCell ref="A38:V38"/>
    <mergeCell ref="W38:Z38"/>
    <mergeCell ref="A46:V46"/>
    <mergeCell ref="W46:Z46"/>
    <mergeCell ref="AA55:AK61"/>
    <mergeCell ref="A4:Z4"/>
    <mergeCell ref="A1:Z1"/>
    <mergeCell ref="A2:Z2"/>
    <mergeCell ref="A3:F3"/>
    <mergeCell ref="H3:M3"/>
    <mergeCell ref="N3:Z3"/>
    <mergeCell ref="A5:Z5"/>
    <mergeCell ref="A6:V6"/>
    <mergeCell ref="W6:Z6"/>
    <mergeCell ref="A14:V14"/>
    <mergeCell ref="W14:Z14"/>
    <mergeCell ref="A22:V22"/>
    <mergeCell ref="W22:Z22"/>
    <mergeCell ref="A54:V54"/>
    <mergeCell ref="W54:Z54"/>
    <mergeCell ref="AA47:AK52"/>
    <mergeCell ref="AA7:AK12"/>
    <mergeCell ref="AA15:AK20"/>
    <mergeCell ref="AA23:AK28"/>
    <mergeCell ref="AA31:AK36"/>
    <mergeCell ref="AA39:AK44"/>
  </mergeCells>
  <hyperlinks>
    <hyperlink ref="AA1" location="'Reference Page'!A1" display="Home" xr:uid="{00000000-0004-0000-1400-000000000000}"/>
  </hyperlinks>
  <printOptions horizontalCentered="1" verticalCentered="1"/>
  <pageMargins left="0.3" right="0.3" top="0.5" bottom="0.25" header="0.3" footer="0.3"/>
  <pageSetup scale="87"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tabColor theme="8" tint="0.59999389629810485"/>
    <pageSetUpPr fitToPage="1"/>
  </sheetPr>
  <dimension ref="A1:AL61"/>
  <sheetViews>
    <sheetView showGridLines="0" topLeftCell="B1" workbookViewId="0">
      <pane ySplit="5" topLeftCell="A6" activePane="bottomLeft" state="frozen"/>
      <selection activeCell="AO32" sqref="AO32"/>
      <selection pane="bottomLeft" activeCell="AQ37" sqref="AQ37"/>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8"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48</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Page'!R10</f>
        <v>44304</v>
      </c>
      <c r="B3" s="824"/>
      <c r="C3" s="824"/>
      <c r="D3" s="824"/>
      <c r="E3" s="824"/>
      <c r="F3" s="824"/>
      <c r="G3" s="22" t="s">
        <v>21</v>
      </c>
      <c r="H3" s="825">
        <f>+A3+6</f>
        <v>44310</v>
      </c>
      <c r="I3" s="825"/>
      <c r="J3" s="825"/>
      <c r="K3" s="825"/>
      <c r="L3" s="825"/>
      <c r="M3" s="826"/>
      <c r="N3" s="827" t="s">
        <v>134</v>
      </c>
      <c r="O3" s="828"/>
      <c r="P3" s="828"/>
      <c r="Q3" s="828"/>
      <c r="R3" s="828"/>
      <c r="S3" s="828"/>
      <c r="T3" s="828"/>
      <c r="U3" s="828"/>
      <c r="V3" s="828"/>
      <c r="W3" s="828"/>
      <c r="X3" s="828"/>
      <c r="Y3" s="828"/>
      <c r="Z3" s="829"/>
    </row>
    <row r="4" spans="1:38" x14ac:dyDescent="0.25">
      <c r="A4" s="853" t="str">
        <f>'Reference Page'!K4</f>
        <v>Outdoor Track</v>
      </c>
      <c r="B4" s="854"/>
      <c r="C4" s="854"/>
      <c r="D4" s="854"/>
      <c r="E4" s="854"/>
      <c r="F4" s="854"/>
      <c r="G4" s="854"/>
      <c r="H4" s="854"/>
      <c r="I4" s="854"/>
      <c r="J4" s="854"/>
      <c r="K4" s="854"/>
      <c r="L4" s="854"/>
      <c r="M4" s="854"/>
      <c r="N4" s="854"/>
      <c r="O4" s="854"/>
      <c r="P4" s="854"/>
      <c r="Q4" s="854"/>
      <c r="R4" s="854"/>
      <c r="S4" s="854"/>
      <c r="T4" s="854"/>
      <c r="U4" s="854"/>
      <c r="V4" s="854"/>
      <c r="W4" s="854"/>
      <c r="X4" s="854"/>
      <c r="Y4" s="854"/>
      <c r="Z4" s="855"/>
    </row>
    <row r="5" spans="1:38" x14ac:dyDescent="0.25">
      <c r="A5" s="856" t="str">
        <f>'Reference Page'!F5</f>
        <v>Refining</v>
      </c>
      <c r="B5" s="857"/>
      <c r="C5" s="857"/>
      <c r="D5" s="857"/>
      <c r="E5" s="857"/>
      <c r="F5" s="857"/>
      <c r="G5" s="857"/>
      <c r="H5" s="857"/>
      <c r="I5" s="857"/>
      <c r="J5" s="857"/>
      <c r="K5" s="857"/>
      <c r="L5" s="857"/>
      <c r="M5" s="857"/>
      <c r="N5" s="857"/>
      <c r="O5" s="857"/>
      <c r="P5" s="857"/>
      <c r="Q5" s="857"/>
      <c r="R5" s="857"/>
      <c r="S5" s="857"/>
      <c r="T5" s="857"/>
      <c r="U5" s="857"/>
      <c r="V5" s="857"/>
      <c r="W5" s="857"/>
      <c r="X5" s="857"/>
      <c r="Y5" s="857"/>
      <c r="Z5" s="858"/>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44304</v>
      </c>
      <c r="X6" s="833"/>
      <c r="Y6" s="833"/>
      <c r="Z6" s="833"/>
      <c r="AA6" s="184" t="s">
        <v>320</v>
      </c>
      <c r="AB6" s="184"/>
      <c r="AC6" s="184"/>
      <c r="AD6" s="184"/>
      <c r="AE6" s="184"/>
      <c r="AF6" s="184"/>
      <c r="AG6" s="184"/>
      <c r="AH6" s="184"/>
      <c r="AI6" s="184"/>
      <c r="AJ6" s="184"/>
      <c r="AL6" s="184" t="s">
        <v>914</v>
      </c>
    </row>
    <row r="7" spans="1:38" ht="15.75" thickTop="1" x14ac:dyDescent="0.25">
      <c r="A7" s="49" t="s">
        <v>54</v>
      </c>
      <c r="B7" s="48"/>
      <c r="C7" s="48"/>
      <c r="D7" s="48"/>
      <c r="E7" s="48"/>
      <c r="F7" s="48"/>
      <c r="G7" s="48"/>
      <c r="H7" s="48"/>
      <c r="I7" s="48"/>
      <c r="J7" s="48"/>
      <c r="K7" s="50"/>
      <c r="L7" s="50"/>
      <c r="M7" s="51" t="str">
        <f>"("&amp;LEFT(AA6,1)&amp;")"</f>
        <v>(O)</v>
      </c>
      <c r="N7" s="52" t="str">
        <f>'1'!N7</f>
        <v>Afternoon Workout</v>
      </c>
      <c r="O7" s="48"/>
      <c r="P7" s="48"/>
      <c r="Q7" s="48"/>
      <c r="R7" s="48"/>
      <c r="S7" s="48"/>
      <c r="T7" s="48"/>
      <c r="U7" s="48"/>
      <c r="V7" s="53"/>
      <c r="W7" s="48"/>
      <c r="X7" s="48"/>
      <c r="Y7" s="48"/>
      <c r="Z7" s="54"/>
      <c r="AA7" s="809" t="s">
        <v>915</v>
      </c>
      <c r="AB7" s="810"/>
      <c r="AC7" s="810"/>
      <c r="AD7" s="810"/>
      <c r="AE7" s="810"/>
      <c r="AF7" s="810"/>
      <c r="AG7" s="810"/>
      <c r="AH7" s="810"/>
      <c r="AI7" s="810"/>
      <c r="AJ7" s="810"/>
      <c r="AK7" s="810"/>
    </row>
    <row r="8" spans="1:38" x14ac:dyDescent="0.25">
      <c r="A8" s="55" t="s">
        <v>58</v>
      </c>
      <c r="B8" s="48"/>
      <c r="C8" s="48"/>
      <c r="D8" s="48"/>
      <c r="E8" s="48"/>
      <c r="F8" s="48"/>
      <c r="G8" s="48"/>
      <c r="H8" s="48"/>
      <c r="I8" s="48"/>
      <c r="J8" s="48"/>
      <c r="K8" s="50"/>
      <c r="L8" s="50"/>
      <c r="M8" s="56"/>
      <c r="N8" s="55" t="s">
        <v>58</v>
      </c>
      <c r="O8" s="48"/>
      <c r="P8" s="48"/>
      <c r="Q8" s="48"/>
      <c r="R8" s="48"/>
      <c r="S8" s="48"/>
      <c r="T8" s="48"/>
      <c r="U8" s="48"/>
      <c r="V8" s="48"/>
      <c r="W8" s="48"/>
      <c r="X8" s="48"/>
      <c r="Y8" s="48"/>
      <c r="Z8" s="54"/>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0</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44305</v>
      </c>
      <c r="X14" s="839"/>
      <c r="Y14" s="839"/>
      <c r="Z14" s="840"/>
      <c r="AA14" s="184" t="s">
        <v>669</v>
      </c>
      <c r="AB14" s="184"/>
      <c r="AC14" s="184"/>
      <c r="AD14" s="184"/>
      <c r="AE14" s="184"/>
      <c r="AF14" s="184"/>
      <c r="AG14" s="184"/>
      <c r="AH14" s="184"/>
      <c r="AI14" s="184"/>
      <c r="AJ14" s="184"/>
      <c r="AK14" s="184"/>
      <c r="AL14" t="s">
        <v>708</v>
      </c>
    </row>
    <row r="15" spans="1:38" ht="15.75" thickTop="1" x14ac:dyDescent="0.25">
      <c r="A15" s="49" t="s">
        <v>54</v>
      </c>
      <c r="B15" s="48"/>
      <c r="C15" s="48"/>
      <c r="D15" s="48"/>
      <c r="E15" s="48"/>
      <c r="F15" s="48"/>
      <c r="G15" s="48"/>
      <c r="H15" s="48"/>
      <c r="I15" s="48"/>
      <c r="J15" s="48"/>
      <c r="K15" s="50"/>
      <c r="L15" s="50"/>
      <c r="M15" s="51" t="str">
        <f>"("&amp;LEFT(AA14,1)&amp;")"</f>
        <v>(I)</v>
      </c>
      <c r="N15" s="52" t="str">
        <f>'1'!N7</f>
        <v>Afternoon Workout</v>
      </c>
      <c r="O15" s="48"/>
      <c r="P15" s="48"/>
      <c r="Q15" s="48"/>
      <c r="R15" s="48"/>
      <c r="S15" s="48"/>
      <c r="T15" s="48"/>
      <c r="U15" s="48"/>
      <c r="V15" s="53"/>
      <c r="W15" s="48"/>
      <c r="X15" s="48"/>
      <c r="Y15" s="48"/>
      <c r="Z15" s="54"/>
      <c r="AA15" s="809" t="s">
        <v>923</v>
      </c>
      <c r="AB15" s="810"/>
      <c r="AC15" s="810"/>
      <c r="AD15" s="810"/>
      <c r="AE15" s="810"/>
      <c r="AF15" s="810"/>
      <c r="AG15" s="810"/>
      <c r="AH15" s="810"/>
      <c r="AI15" s="810"/>
      <c r="AJ15" s="810"/>
      <c r="AK15" s="810"/>
    </row>
    <row r="16" spans="1:38" x14ac:dyDescent="0.25">
      <c r="A16" s="55" t="s">
        <v>58</v>
      </c>
      <c r="B16" s="48"/>
      <c r="C16" s="48"/>
      <c r="D16" s="48"/>
      <c r="E16" s="48"/>
      <c r="F16" s="48"/>
      <c r="G16" s="48"/>
      <c r="H16" s="48"/>
      <c r="I16" s="48"/>
      <c r="J16" s="48"/>
      <c r="K16" s="48"/>
      <c r="L16" s="48"/>
      <c r="M16" s="54"/>
      <c r="N16" s="55" t="s">
        <v>922</v>
      </c>
      <c r="O16" s="48"/>
      <c r="P16" s="48"/>
      <c r="Q16" s="48"/>
      <c r="R16" s="48"/>
      <c r="S16" s="48"/>
      <c r="T16" s="48"/>
      <c r="U16" s="48"/>
      <c r="V16" s="48"/>
      <c r="W16" s="48"/>
      <c r="X16" s="48"/>
      <c r="Y16" s="48"/>
      <c r="Z16" s="54">
        <v>1.1000000000000001</v>
      </c>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816</v>
      </c>
      <c r="O17" s="48"/>
      <c r="P17" s="48"/>
      <c r="Q17" s="48"/>
      <c r="R17" s="48"/>
      <c r="S17" s="48"/>
      <c r="T17" s="48"/>
      <c r="U17" s="48"/>
      <c r="V17" s="48"/>
      <c r="W17" s="48"/>
      <c r="X17" s="48"/>
      <c r="Y17" s="48"/>
      <c r="Z17" s="229">
        <v>0.75</v>
      </c>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921</v>
      </c>
      <c r="O18" s="48"/>
      <c r="P18" s="48"/>
      <c r="Q18" s="48"/>
      <c r="R18" s="48"/>
      <c r="S18" s="48"/>
      <c r="T18" s="48"/>
      <c r="U18" s="48"/>
      <c r="V18" s="48"/>
      <c r="W18" s="48"/>
      <c r="X18" s="48"/>
      <c r="Y18" s="48"/>
      <c r="Z18" s="54">
        <v>3</v>
      </c>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924</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806</v>
      </c>
      <c r="O20" s="48"/>
      <c r="P20" s="48"/>
      <c r="Q20" s="48"/>
      <c r="R20" s="48"/>
      <c r="S20" s="48"/>
      <c r="T20" s="48"/>
      <c r="U20" s="48"/>
      <c r="V20" s="48"/>
      <c r="W20" s="48"/>
      <c r="X20" s="48"/>
      <c r="Y20" s="48"/>
      <c r="Z20" s="54">
        <v>1</v>
      </c>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5.85</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44306</v>
      </c>
      <c r="X22" s="839"/>
      <c r="Y22" s="839"/>
      <c r="Z22" s="840"/>
      <c r="AA22" s="184" t="s">
        <v>320</v>
      </c>
      <c r="AB22" s="184"/>
      <c r="AC22" s="184"/>
      <c r="AD22" s="184"/>
      <c r="AE22" s="184"/>
      <c r="AF22" s="184"/>
      <c r="AG22" s="184"/>
      <c r="AH22" s="184"/>
      <c r="AI22" s="184"/>
      <c r="AJ22" s="184"/>
      <c r="AK22" s="184"/>
      <c r="AL22" t="s">
        <v>919</v>
      </c>
    </row>
    <row r="23" spans="1:38" ht="15.75" thickTop="1" x14ac:dyDescent="0.25">
      <c r="A23" s="49" t="s">
        <v>54</v>
      </c>
      <c r="B23" s="48"/>
      <c r="C23" s="48"/>
      <c r="D23" s="48"/>
      <c r="E23" s="48"/>
      <c r="F23" s="48"/>
      <c r="G23" s="48"/>
      <c r="H23" s="48"/>
      <c r="I23" s="48"/>
      <c r="J23" s="48"/>
      <c r="K23" s="50"/>
      <c r="L23" s="50"/>
      <c r="M23" s="51" t="str">
        <f>"("&amp;LEFT(AA22,1)&amp;")"</f>
        <v>(O)</v>
      </c>
      <c r="N23" s="52" t="str">
        <f>'1'!N7</f>
        <v>Afternoon Workout</v>
      </c>
      <c r="O23" s="48"/>
      <c r="P23" s="48"/>
      <c r="Q23" s="48"/>
      <c r="R23" s="48"/>
      <c r="S23" s="48"/>
      <c r="T23" s="48"/>
      <c r="U23" s="48"/>
      <c r="V23" s="53"/>
      <c r="W23" s="48"/>
      <c r="X23" s="48"/>
      <c r="Y23" s="48"/>
      <c r="Z23" s="54"/>
      <c r="AA23" s="809" t="s">
        <v>920</v>
      </c>
      <c r="AB23" s="810"/>
      <c r="AC23" s="810"/>
      <c r="AD23" s="810"/>
      <c r="AE23" s="810"/>
      <c r="AF23" s="810"/>
      <c r="AG23" s="810"/>
      <c r="AH23" s="810"/>
      <c r="AI23" s="810"/>
      <c r="AJ23" s="810"/>
      <c r="AK23" s="810"/>
    </row>
    <row r="24" spans="1:38" x14ac:dyDescent="0.25">
      <c r="A24" s="55" t="s">
        <v>58</v>
      </c>
      <c r="B24" s="48"/>
      <c r="C24" s="48"/>
      <c r="D24" s="48"/>
      <c r="E24" s="48"/>
      <c r="F24" s="48"/>
      <c r="G24" s="48"/>
      <c r="H24" s="48"/>
      <c r="I24" s="48"/>
      <c r="J24" s="48"/>
      <c r="K24" s="50"/>
      <c r="L24" s="50"/>
      <c r="M24" s="56"/>
      <c r="N24" s="55" t="s">
        <v>58</v>
      </c>
      <c r="O24" s="48"/>
      <c r="P24" s="48"/>
      <c r="Q24" s="48"/>
      <c r="R24" s="48"/>
      <c r="S24" s="48"/>
      <c r="T24" s="48"/>
      <c r="U24" s="48"/>
      <c r="V24" s="48"/>
      <c r="W24" s="48"/>
      <c r="X24" s="48"/>
      <c r="Y24" s="48"/>
      <c r="Z24" s="54"/>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0</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44307</v>
      </c>
      <c r="X30" s="839"/>
      <c r="Y30" s="839"/>
      <c r="Z30" s="840"/>
      <c r="AA30" s="184" t="s">
        <v>611</v>
      </c>
      <c r="AB30" s="184"/>
      <c r="AC30" s="184"/>
      <c r="AD30" s="184"/>
      <c r="AE30" s="184"/>
      <c r="AF30" s="184"/>
      <c r="AG30" s="184"/>
      <c r="AH30" s="184"/>
      <c r="AI30" s="184"/>
      <c r="AJ30" s="184"/>
      <c r="AK30" s="184"/>
      <c r="AL30" t="s">
        <v>931</v>
      </c>
    </row>
    <row r="31" spans="1:38" ht="15" customHeight="1" thickTop="1" x14ac:dyDescent="0.25">
      <c r="A31" s="49" t="s">
        <v>54</v>
      </c>
      <c r="B31" s="48"/>
      <c r="C31" s="48"/>
      <c r="D31" s="48"/>
      <c r="E31" s="48"/>
      <c r="F31" s="48"/>
      <c r="G31" s="48"/>
      <c r="H31" s="48"/>
      <c r="I31" s="48"/>
      <c r="J31" s="48"/>
      <c r="K31" s="50"/>
      <c r="L31" s="50"/>
      <c r="M31" s="51" t="str">
        <f>"("&amp;LEFT(AA30,1)&amp;")"</f>
        <v>(F)</v>
      </c>
      <c r="N31" s="52" t="str">
        <f>'1'!N7</f>
        <v>Afternoon Workout</v>
      </c>
      <c r="O31" s="48"/>
      <c r="P31" s="48"/>
      <c r="Q31" s="48"/>
      <c r="R31" s="48"/>
      <c r="S31" s="48"/>
      <c r="T31" s="48"/>
      <c r="U31" s="48"/>
      <c r="V31" s="53"/>
      <c r="W31" s="48"/>
      <c r="X31" s="48"/>
      <c r="Y31" s="48"/>
      <c r="Z31" s="54"/>
      <c r="AA31" s="809" t="s">
        <v>930</v>
      </c>
      <c r="AB31" s="810"/>
      <c r="AC31" s="810"/>
      <c r="AD31" s="810"/>
      <c r="AE31" s="810"/>
      <c r="AF31" s="810"/>
      <c r="AG31" s="810"/>
      <c r="AH31" s="810"/>
      <c r="AI31" s="810"/>
      <c r="AJ31" s="810"/>
      <c r="AK31" s="810"/>
    </row>
    <row r="32" spans="1:38" x14ac:dyDescent="0.25">
      <c r="A32" s="55" t="s">
        <v>58</v>
      </c>
      <c r="B32" s="48"/>
      <c r="C32" s="48"/>
      <c r="D32" s="48"/>
      <c r="E32" s="48"/>
      <c r="F32" s="48"/>
      <c r="G32" s="48"/>
      <c r="H32" s="48"/>
      <c r="I32" s="48"/>
      <c r="J32" s="48"/>
      <c r="K32" s="50"/>
      <c r="L32" s="50"/>
      <c r="M32" s="56"/>
      <c r="N32" s="55" t="s">
        <v>927</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8" x14ac:dyDescent="0.25">
      <c r="A33" s="55" t="s">
        <v>42</v>
      </c>
      <c r="B33" s="48"/>
      <c r="C33" s="48"/>
      <c r="D33" s="48"/>
      <c r="E33" s="48"/>
      <c r="F33" s="48"/>
      <c r="G33" s="48"/>
      <c r="H33" s="48"/>
      <c r="I33" s="48"/>
      <c r="J33" s="48"/>
      <c r="K33" s="50"/>
      <c r="L33" s="50"/>
      <c r="M33" s="56"/>
      <c r="N33" s="55" t="s">
        <v>816</v>
      </c>
      <c r="O33" s="48"/>
      <c r="P33" s="48"/>
      <c r="Q33" s="48"/>
      <c r="R33" s="48"/>
      <c r="S33" s="48"/>
      <c r="T33" s="48"/>
      <c r="U33" s="48"/>
      <c r="V33" s="48"/>
      <c r="W33" s="48"/>
      <c r="X33" s="48"/>
      <c r="Y33" s="48"/>
      <c r="Z33" s="54">
        <v>1.1000000000000001</v>
      </c>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928</v>
      </c>
      <c r="O34" s="48"/>
      <c r="P34" s="48"/>
      <c r="Q34" s="48"/>
      <c r="R34" s="48"/>
      <c r="S34" s="48"/>
      <c r="T34" s="48"/>
      <c r="U34" s="48"/>
      <c r="V34" s="48"/>
      <c r="W34" s="48"/>
      <c r="X34" s="48"/>
      <c r="Y34" s="48"/>
      <c r="Z34" s="54">
        <v>0.5</v>
      </c>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862</v>
      </c>
      <c r="O35" s="48"/>
      <c r="P35" s="48"/>
      <c r="Q35" s="48"/>
      <c r="R35" s="48"/>
      <c r="S35" s="48"/>
      <c r="T35" s="48"/>
      <c r="U35" s="48"/>
      <c r="V35" s="48"/>
      <c r="W35" s="48"/>
      <c r="X35" s="48"/>
      <c r="Y35" s="48"/>
      <c r="Z35" s="54">
        <v>2</v>
      </c>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929</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0</v>
      </c>
      <c r="N37" s="55" t="s">
        <v>387</v>
      </c>
      <c r="O37" s="57"/>
      <c r="P37" s="57"/>
      <c r="Q37" s="57"/>
      <c r="R37" s="57"/>
      <c r="S37" s="57"/>
      <c r="T37" s="57"/>
      <c r="U37" s="57"/>
      <c r="V37" s="57"/>
      <c r="W37" s="57"/>
      <c r="X37" s="57"/>
      <c r="Y37" s="57"/>
      <c r="Z37" s="58">
        <f>SUM(Z31:Z36)</f>
        <v>3.6</v>
      </c>
      <c r="AA37" s="809"/>
      <c r="AB37" s="810"/>
      <c r="AC37" s="810"/>
      <c r="AD37" s="810"/>
      <c r="AE37" s="810"/>
      <c r="AF37" s="810"/>
      <c r="AG37" s="810"/>
      <c r="AH37" s="810"/>
      <c r="AI37" s="810"/>
      <c r="AJ37" s="810"/>
      <c r="AK37" s="810"/>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44308</v>
      </c>
      <c r="X38" s="839"/>
      <c r="Y38" s="839"/>
      <c r="Z38" s="840"/>
      <c r="AA38" s="184" t="s">
        <v>231</v>
      </c>
      <c r="AB38" s="184"/>
      <c r="AC38" s="184"/>
      <c r="AD38" s="184"/>
      <c r="AE38" s="184"/>
      <c r="AF38" s="184"/>
      <c r="AG38" s="184"/>
      <c r="AH38" s="184"/>
      <c r="AI38" s="184"/>
      <c r="AJ38" s="184"/>
      <c r="AK38" s="184"/>
      <c r="AL38" t="s">
        <v>760</v>
      </c>
    </row>
    <row r="39" spans="1:38"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943</v>
      </c>
      <c r="AB39" s="810"/>
      <c r="AC39" s="810"/>
      <c r="AD39" s="810"/>
      <c r="AE39" s="810"/>
      <c r="AF39" s="810"/>
      <c r="AG39" s="810"/>
      <c r="AH39" s="810"/>
      <c r="AI39" s="810"/>
      <c r="AJ39" s="810"/>
      <c r="AK39" s="810"/>
    </row>
    <row r="40" spans="1:38" x14ac:dyDescent="0.25">
      <c r="A40" s="55" t="s">
        <v>933</v>
      </c>
      <c r="B40" s="48"/>
      <c r="C40" s="48"/>
      <c r="D40" s="48"/>
      <c r="E40" s="48"/>
      <c r="F40" s="48"/>
      <c r="G40" s="48"/>
      <c r="H40" s="48"/>
      <c r="I40" s="48"/>
      <c r="J40" s="48"/>
      <c r="K40" s="50"/>
      <c r="L40" s="50"/>
      <c r="M40" s="56">
        <v>5.9</v>
      </c>
      <c r="N40" s="55" t="s">
        <v>58</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5.9</v>
      </c>
      <c r="N45" s="69" t="s">
        <v>40</v>
      </c>
      <c r="O45" s="57"/>
      <c r="P45" s="57"/>
      <c r="Q45" s="57"/>
      <c r="R45" s="57"/>
      <c r="S45" s="57"/>
      <c r="T45" s="57"/>
      <c r="U45" s="57"/>
      <c r="V45" s="57"/>
      <c r="W45" s="57"/>
      <c r="X45" s="57"/>
      <c r="Y45" s="57"/>
      <c r="Z45" s="58">
        <f>SUM(Z39:Z44)</f>
        <v>0</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44309</v>
      </c>
      <c r="X46" s="839"/>
      <c r="Y46" s="839"/>
      <c r="Z46" s="840"/>
      <c r="AA46" s="184" t="s">
        <v>457</v>
      </c>
      <c r="AB46" s="184"/>
      <c r="AC46" s="184"/>
      <c r="AD46" s="184"/>
      <c r="AE46" s="184"/>
      <c r="AF46" s="184"/>
      <c r="AG46" s="184"/>
      <c r="AH46" s="184"/>
      <c r="AI46" s="184"/>
      <c r="AJ46" s="184"/>
      <c r="AK46" s="184"/>
      <c r="AL46" t="s">
        <v>934</v>
      </c>
    </row>
    <row r="47" spans="1:38" ht="15.75" thickTop="1" x14ac:dyDescent="0.25">
      <c r="A47" s="23" t="str">
        <f>+A39</f>
        <v>Morning Workout</v>
      </c>
      <c r="B47" s="24"/>
      <c r="C47" s="24"/>
      <c r="D47" s="24"/>
      <c r="E47" s="24"/>
      <c r="F47" s="24"/>
      <c r="G47" s="24"/>
      <c r="H47" s="24"/>
      <c r="I47" s="24"/>
      <c r="J47" s="24"/>
      <c r="M47" s="25" t="str">
        <f>"("&amp;LEFT(AA46,1)&amp;")"</f>
        <v>(I)</v>
      </c>
      <c r="N47" s="23" t="str">
        <f>+N39</f>
        <v>Afternoon Workout</v>
      </c>
      <c r="O47" s="24"/>
      <c r="P47" s="24"/>
      <c r="Q47" s="24"/>
      <c r="R47" s="24"/>
      <c r="S47" s="24"/>
      <c r="T47" s="24"/>
      <c r="U47" s="24"/>
      <c r="V47" s="26"/>
      <c r="W47" s="24"/>
      <c r="X47" s="24"/>
      <c r="Y47" s="24"/>
      <c r="Z47" s="61"/>
      <c r="AA47" s="809" t="s">
        <v>942</v>
      </c>
      <c r="AB47" s="810"/>
      <c r="AC47" s="810"/>
      <c r="AD47" s="810"/>
      <c r="AE47" s="810"/>
      <c r="AF47" s="810"/>
      <c r="AG47" s="810"/>
      <c r="AH47" s="810"/>
      <c r="AI47" s="810"/>
      <c r="AJ47" s="810"/>
      <c r="AK47" s="810"/>
    </row>
    <row r="48" spans="1:38" x14ac:dyDescent="0.25">
      <c r="A48" s="55" t="s">
        <v>58</v>
      </c>
      <c r="B48" s="24"/>
      <c r="C48" s="24"/>
      <c r="D48" s="24"/>
      <c r="E48" s="24"/>
      <c r="F48" s="24"/>
      <c r="G48" s="24"/>
      <c r="H48" s="24"/>
      <c r="I48" s="24"/>
      <c r="J48" s="24"/>
      <c r="M48" s="28"/>
      <c r="N48" s="55" t="s">
        <v>880</v>
      </c>
      <c r="O48" s="48"/>
      <c r="P48" s="48"/>
      <c r="Q48" s="48"/>
      <c r="R48" s="48"/>
      <c r="S48" s="48"/>
      <c r="T48" s="48"/>
      <c r="U48" s="48"/>
      <c r="V48" s="48"/>
      <c r="W48" s="48"/>
      <c r="X48" s="48"/>
      <c r="Y48" s="48"/>
      <c r="Z48" s="54">
        <v>2</v>
      </c>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935</v>
      </c>
      <c r="O49" s="48"/>
      <c r="P49" s="48"/>
      <c r="Q49" s="48"/>
      <c r="R49" s="48"/>
      <c r="S49" s="48"/>
      <c r="T49" s="48"/>
      <c r="U49" s="48"/>
      <c r="V49" s="48"/>
      <c r="W49" s="48"/>
      <c r="X49" s="48"/>
      <c r="Y49" s="48"/>
      <c r="Z49" s="54">
        <v>2.8</v>
      </c>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944</v>
      </c>
      <c r="O50" s="24"/>
      <c r="P50" s="24"/>
      <c r="Q50" s="24"/>
      <c r="R50" s="24"/>
      <c r="S50" s="24"/>
      <c r="T50" s="24"/>
      <c r="U50" s="24"/>
      <c r="V50" s="24"/>
      <c r="W50" s="24"/>
      <c r="Z50" s="27"/>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818</v>
      </c>
      <c r="O51" s="24"/>
      <c r="P51" s="24"/>
      <c r="Q51" s="24"/>
      <c r="R51" s="24"/>
      <c r="S51" s="24"/>
      <c r="T51" s="24"/>
      <c r="U51" s="24"/>
      <c r="V51" s="24"/>
      <c r="W51" s="24"/>
      <c r="Z51" s="27">
        <v>2</v>
      </c>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6.8</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44310</v>
      </c>
      <c r="X54" s="839"/>
      <c r="Y54" s="839"/>
      <c r="Z54" s="840"/>
      <c r="AA54" s="184" t="s">
        <v>231</v>
      </c>
      <c r="AB54" s="184"/>
      <c r="AC54" s="184"/>
      <c r="AD54" s="184"/>
      <c r="AE54" s="184"/>
      <c r="AF54" s="184"/>
      <c r="AG54" s="184"/>
      <c r="AH54" s="184"/>
      <c r="AI54" s="184"/>
      <c r="AJ54" s="184"/>
      <c r="AK54" s="184"/>
      <c r="AL54" t="s">
        <v>939</v>
      </c>
    </row>
    <row r="55" spans="1:38"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941</v>
      </c>
      <c r="AB55" s="810"/>
      <c r="AC55" s="810"/>
      <c r="AD55" s="810"/>
      <c r="AE55" s="810"/>
      <c r="AF55" s="810"/>
      <c r="AG55" s="810"/>
      <c r="AH55" s="810"/>
      <c r="AI55" s="810"/>
      <c r="AJ55" s="810"/>
      <c r="AK55" s="810"/>
    </row>
    <row r="56" spans="1:38" x14ac:dyDescent="0.25">
      <c r="A56" s="55" t="s">
        <v>937</v>
      </c>
      <c r="B56" s="24"/>
      <c r="C56" s="24"/>
      <c r="D56" s="24"/>
      <c r="E56" s="24"/>
      <c r="F56" s="24"/>
      <c r="G56" s="24"/>
      <c r="H56" s="24"/>
      <c r="I56" s="24"/>
      <c r="J56" s="24"/>
      <c r="M56" s="28">
        <v>2</v>
      </c>
      <c r="N56" s="55" t="s">
        <v>938</v>
      </c>
      <c r="O56" s="24"/>
      <c r="P56" s="24"/>
      <c r="Q56" s="24"/>
      <c r="R56" s="24"/>
      <c r="S56" s="24"/>
      <c r="T56" s="24"/>
      <c r="U56" s="24"/>
      <c r="V56" s="24"/>
      <c r="W56" s="24"/>
      <c r="Z56" s="27">
        <v>3.1</v>
      </c>
      <c r="AA56" s="809"/>
      <c r="AB56" s="810"/>
      <c r="AC56" s="810"/>
      <c r="AD56" s="810"/>
      <c r="AE56" s="810"/>
      <c r="AF56" s="810"/>
      <c r="AG56" s="810"/>
      <c r="AH56" s="810"/>
      <c r="AI56" s="810"/>
      <c r="AJ56" s="810"/>
      <c r="AK56" s="810"/>
    </row>
    <row r="57" spans="1:38" x14ac:dyDescent="0.25">
      <c r="A57" s="55" t="s">
        <v>940</v>
      </c>
      <c r="B57" s="24"/>
      <c r="C57" s="24"/>
      <c r="D57" s="24"/>
      <c r="E57" s="24"/>
      <c r="F57" s="24"/>
      <c r="G57" s="24"/>
      <c r="H57" s="24"/>
      <c r="I57" s="24"/>
      <c r="J57" s="24"/>
      <c r="M57" s="456">
        <v>0.25</v>
      </c>
      <c r="N57" s="55" t="s">
        <v>697</v>
      </c>
      <c r="O57" s="24"/>
      <c r="P57" s="24"/>
      <c r="Q57" s="24"/>
      <c r="R57" s="24"/>
      <c r="S57" s="24"/>
      <c r="T57" s="24"/>
      <c r="U57" s="24"/>
      <c r="V57" s="24"/>
      <c r="W57" s="24"/>
      <c r="Z57" s="27"/>
      <c r="AA57" s="809"/>
      <c r="AB57" s="810"/>
      <c r="AC57" s="810"/>
      <c r="AD57" s="810"/>
      <c r="AE57" s="810"/>
      <c r="AF57" s="810"/>
      <c r="AG57" s="810"/>
      <c r="AH57" s="810"/>
      <c r="AI57" s="810"/>
      <c r="AJ57" s="810"/>
      <c r="AK57" s="810"/>
    </row>
    <row r="58" spans="1:38" x14ac:dyDescent="0.25">
      <c r="A58" s="55" t="s">
        <v>548</v>
      </c>
      <c r="B58" s="24"/>
      <c r="C58" s="24"/>
      <c r="D58" s="24"/>
      <c r="E58" s="24"/>
      <c r="F58" s="24"/>
      <c r="G58" s="24"/>
      <c r="H58" s="24"/>
      <c r="I58" s="24"/>
      <c r="J58" s="24"/>
      <c r="M58" s="456">
        <v>1.25</v>
      </c>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3.5</v>
      </c>
      <c r="N61" s="69" t="s">
        <v>40</v>
      </c>
      <c r="O61" s="29"/>
      <c r="P61" s="29"/>
      <c r="Q61" s="29"/>
      <c r="R61" s="29"/>
      <c r="S61" s="29"/>
      <c r="T61" s="29"/>
      <c r="U61" s="29"/>
      <c r="V61" s="29"/>
      <c r="W61" s="29"/>
      <c r="X61" s="34"/>
      <c r="Y61" s="34"/>
      <c r="Z61" s="30">
        <f>SUM(Z55:Z60)</f>
        <v>3.1</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9:AK44"/>
    <mergeCell ref="AA31:AK37"/>
  </mergeCells>
  <hyperlinks>
    <hyperlink ref="AA1" location="'Reference Page'!A1" display="Home" xr:uid="{00000000-0004-0000-1500-000000000000}"/>
  </hyperlinks>
  <printOptions horizontalCentered="1" verticalCentered="1"/>
  <pageMargins left="0.3" right="0.3" top="0.5" bottom="0.25" header="0.3" footer="0.3"/>
  <pageSetup scale="87"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1">
    <tabColor theme="8" tint="0.59999389629810485"/>
    <pageSetUpPr fitToPage="1"/>
  </sheetPr>
  <dimension ref="A1:AL61"/>
  <sheetViews>
    <sheetView showGridLines="0" workbookViewId="0">
      <pane ySplit="5" topLeftCell="A6" activePane="bottomLeft" state="frozen"/>
      <selection activeCell="AO32" sqref="AO32"/>
      <selection pane="bottomLeft" activeCell="AA53" sqref="AA53"/>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8"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49</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Page'!S10</f>
        <v>44311</v>
      </c>
      <c r="B3" s="824"/>
      <c r="C3" s="824"/>
      <c r="D3" s="824"/>
      <c r="E3" s="824"/>
      <c r="F3" s="824"/>
      <c r="G3" s="22" t="s">
        <v>21</v>
      </c>
      <c r="H3" s="825">
        <f>+A3+6</f>
        <v>44317</v>
      </c>
      <c r="I3" s="825"/>
      <c r="J3" s="825"/>
      <c r="K3" s="825"/>
      <c r="L3" s="825"/>
      <c r="M3" s="826"/>
      <c r="N3" s="827" t="s">
        <v>134</v>
      </c>
      <c r="O3" s="828"/>
      <c r="P3" s="828"/>
      <c r="Q3" s="828"/>
      <c r="R3" s="828"/>
      <c r="S3" s="828"/>
      <c r="T3" s="828"/>
      <c r="U3" s="828"/>
      <c r="V3" s="828"/>
      <c r="W3" s="828"/>
      <c r="X3" s="828"/>
      <c r="Y3" s="828"/>
      <c r="Z3" s="829"/>
    </row>
    <row r="4" spans="1:38" x14ac:dyDescent="0.25">
      <c r="A4" s="853" t="str">
        <f>'Reference Page'!K4</f>
        <v>Outdoor Track</v>
      </c>
      <c r="B4" s="854"/>
      <c r="C4" s="854"/>
      <c r="D4" s="854"/>
      <c r="E4" s="854"/>
      <c r="F4" s="854"/>
      <c r="G4" s="854"/>
      <c r="H4" s="854"/>
      <c r="I4" s="854"/>
      <c r="J4" s="854"/>
      <c r="K4" s="854"/>
      <c r="L4" s="854"/>
      <c r="M4" s="854"/>
      <c r="N4" s="854"/>
      <c r="O4" s="854"/>
      <c r="P4" s="854"/>
      <c r="Q4" s="854"/>
      <c r="R4" s="854"/>
      <c r="S4" s="854"/>
      <c r="T4" s="854"/>
      <c r="U4" s="854"/>
      <c r="V4" s="854"/>
      <c r="W4" s="854"/>
      <c r="X4" s="854"/>
      <c r="Y4" s="854"/>
      <c r="Z4" s="855"/>
    </row>
    <row r="5" spans="1:38" x14ac:dyDescent="0.25">
      <c r="A5" s="859" t="str">
        <f>'Reference Page'!T5</f>
        <v>Recovery</v>
      </c>
      <c r="B5" s="860"/>
      <c r="C5" s="860"/>
      <c r="D5" s="860"/>
      <c r="E5" s="860"/>
      <c r="F5" s="860"/>
      <c r="G5" s="860"/>
      <c r="H5" s="860"/>
      <c r="I5" s="860"/>
      <c r="J5" s="860"/>
      <c r="K5" s="860"/>
      <c r="L5" s="860"/>
      <c r="M5" s="860"/>
      <c r="N5" s="860"/>
      <c r="O5" s="860"/>
      <c r="P5" s="860"/>
      <c r="Q5" s="860"/>
      <c r="R5" s="860"/>
      <c r="S5" s="860"/>
      <c r="T5" s="860"/>
      <c r="U5" s="860"/>
      <c r="V5" s="860"/>
      <c r="W5" s="860"/>
      <c r="X5" s="860"/>
      <c r="Y5" s="860"/>
      <c r="Z5" s="861"/>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44311</v>
      </c>
      <c r="X6" s="833"/>
      <c r="Y6" s="833"/>
      <c r="Z6" s="833"/>
      <c r="AA6" s="184" t="s">
        <v>231</v>
      </c>
      <c r="AB6" s="184"/>
      <c r="AC6" s="184"/>
      <c r="AD6" s="184"/>
      <c r="AE6" s="184"/>
      <c r="AF6" s="184"/>
      <c r="AG6" s="184"/>
      <c r="AH6" s="184"/>
      <c r="AI6" s="184"/>
      <c r="AJ6" s="184"/>
      <c r="AK6" s="184"/>
      <c r="AL6" t="s">
        <v>575</v>
      </c>
    </row>
    <row r="7" spans="1:38"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946</v>
      </c>
      <c r="AB7" s="810"/>
      <c r="AC7" s="810"/>
      <c r="AD7" s="810"/>
      <c r="AE7" s="810"/>
      <c r="AF7" s="810"/>
      <c r="AG7" s="810"/>
      <c r="AH7" s="810"/>
      <c r="AI7" s="810"/>
      <c r="AJ7" s="810"/>
      <c r="AK7" s="810"/>
    </row>
    <row r="8" spans="1:38" x14ac:dyDescent="0.25">
      <c r="A8" s="55" t="s">
        <v>58</v>
      </c>
      <c r="B8" s="48"/>
      <c r="C8" s="48"/>
      <c r="D8" s="48"/>
      <c r="E8" s="48"/>
      <c r="F8" s="48"/>
      <c r="G8" s="48"/>
      <c r="H8" s="48"/>
      <c r="I8" s="48"/>
      <c r="J8" s="48"/>
      <c r="K8" s="50"/>
      <c r="L8" s="50"/>
      <c r="M8" s="56"/>
      <c r="N8" s="55" t="s">
        <v>490</v>
      </c>
      <c r="O8" s="48"/>
      <c r="P8" s="48"/>
      <c r="Q8" s="48"/>
      <c r="R8" s="48"/>
      <c r="S8" s="48"/>
      <c r="T8" s="48"/>
      <c r="U8" s="48"/>
      <c r="V8" s="48"/>
      <c r="W8" s="48"/>
      <c r="X8" s="48"/>
      <c r="Y8" s="48"/>
      <c r="Z8" s="54"/>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375</v>
      </c>
      <c r="O9" s="48"/>
      <c r="P9" s="48"/>
      <c r="Q9" s="48"/>
      <c r="R9" s="48"/>
      <c r="S9" s="48"/>
      <c r="T9" s="48"/>
      <c r="U9" s="48"/>
      <c r="V9" s="48"/>
      <c r="W9" s="48"/>
      <c r="X9" s="48"/>
      <c r="Y9" s="48"/>
      <c r="Z9" s="54">
        <v>4.5999999999999996</v>
      </c>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945</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4.5999999999999996</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44312</v>
      </c>
      <c r="X14" s="839"/>
      <c r="Y14" s="839"/>
      <c r="Z14" s="840"/>
      <c r="AA14" s="184" t="s">
        <v>457</v>
      </c>
      <c r="AB14" s="184"/>
      <c r="AC14" s="184"/>
      <c r="AD14" s="184"/>
      <c r="AE14" s="184"/>
      <c r="AF14" s="184"/>
      <c r="AG14" s="184"/>
      <c r="AH14" s="184"/>
      <c r="AI14" s="184"/>
      <c r="AJ14" s="184"/>
      <c r="AK14" s="184"/>
      <c r="AL14" t="s">
        <v>948</v>
      </c>
    </row>
    <row r="15" spans="1:38" ht="15.75" thickTop="1" x14ac:dyDescent="0.25">
      <c r="A15" s="49" t="s">
        <v>54</v>
      </c>
      <c r="B15" s="48"/>
      <c r="C15" s="48"/>
      <c r="D15" s="48"/>
      <c r="E15" s="48"/>
      <c r="F15" s="48"/>
      <c r="G15" s="48"/>
      <c r="H15" s="48"/>
      <c r="I15" s="48"/>
      <c r="J15" s="48"/>
      <c r="K15" s="50"/>
      <c r="L15" s="50"/>
      <c r="M15" s="51" t="str">
        <f>"("&amp;LEFT(AA14,1)&amp;")"</f>
        <v>(I)</v>
      </c>
      <c r="N15" s="52" t="str">
        <f>'1'!N7</f>
        <v>Afternoon Workout</v>
      </c>
      <c r="O15" s="48"/>
      <c r="P15" s="48"/>
      <c r="Q15" s="48"/>
      <c r="R15" s="48"/>
      <c r="S15" s="48"/>
      <c r="T15" s="48"/>
      <c r="U15" s="48"/>
      <c r="V15" s="53"/>
      <c r="W15" s="48"/>
      <c r="X15" s="48"/>
      <c r="Y15" s="48"/>
      <c r="Z15" s="54"/>
      <c r="AA15" s="809" t="s">
        <v>954</v>
      </c>
      <c r="AB15" s="810"/>
      <c r="AC15" s="810"/>
      <c r="AD15" s="810"/>
      <c r="AE15" s="810"/>
      <c r="AF15" s="810"/>
      <c r="AG15" s="810"/>
      <c r="AH15" s="810"/>
      <c r="AI15" s="810"/>
      <c r="AJ15" s="810"/>
      <c r="AK15" s="810"/>
    </row>
    <row r="16" spans="1:38" x14ac:dyDescent="0.25">
      <c r="A16" s="55" t="s">
        <v>58</v>
      </c>
      <c r="B16" s="48"/>
      <c r="C16" s="48"/>
      <c r="D16" s="48"/>
      <c r="E16" s="48"/>
      <c r="F16" s="48"/>
      <c r="G16" s="48"/>
      <c r="H16" s="48"/>
      <c r="I16" s="48"/>
      <c r="J16" s="48"/>
      <c r="K16" s="48"/>
      <c r="L16" s="48"/>
      <c r="M16" s="54"/>
      <c r="N16" s="55" t="s">
        <v>949</v>
      </c>
      <c r="O16" s="48"/>
      <c r="P16" s="48"/>
      <c r="Q16" s="48"/>
      <c r="R16" s="48"/>
      <c r="S16" s="48"/>
      <c r="T16" s="48"/>
      <c r="U16" s="48"/>
      <c r="V16" s="48"/>
      <c r="W16" s="48"/>
      <c r="X16" s="48"/>
      <c r="Y16" s="48"/>
      <c r="Z16" s="54"/>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950</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499</v>
      </c>
      <c r="O18" s="48"/>
      <c r="P18" s="48"/>
      <c r="Q18" s="48"/>
      <c r="R18" s="48"/>
      <c r="S18" s="48"/>
      <c r="T18" s="48"/>
      <c r="U18" s="48"/>
      <c r="V18" s="48"/>
      <c r="W18" s="48"/>
      <c r="X18" s="48"/>
      <c r="Y18" s="48"/>
      <c r="Z18" s="54">
        <v>0.5</v>
      </c>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951</v>
      </c>
      <c r="O19" s="48"/>
      <c r="P19" s="48"/>
      <c r="Q19" s="48"/>
      <c r="R19" s="48"/>
      <c r="S19" s="48"/>
      <c r="T19" s="48"/>
      <c r="U19" s="48"/>
      <c r="V19" s="48"/>
      <c r="W19" s="48"/>
      <c r="X19" s="48"/>
      <c r="Y19" s="48"/>
      <c r="Z19" s="229">
        <v>1.25</v>
      </c>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368</v>
      </c>
      <c r="O20" s="48"/>
      <c r="P20" s="48"/>
      <c r="Q20" s="48"/>
      <c r="R20" s="48"/>
      <c r="S20" s="48"/>
      <c r="T20" s="48"/>
      <c r="U20" s="48"/>
      <c r="V20" s="48"/>
      <c r="W20" s="48"/>
      <c r="X20" s="48"/>
      <c r="Y20" s="48"/>
      <c r="Z20" s="54">
        <v>2.1</v>
      </c>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0</v>
      </c>
      <c r="N21" s="55" t="s">
        <v>387</v>
      </c>
      <c r="O21" s="57"/>
      <c r="P21" s="57"/>
      <c r="Q21" s="57"/>
      <c r="R21" s="57"/>
      <c r="S21" s="57"/>
      <c r="T21" s="57"/>
      <c r="U21" s="57"/>
      <c r="V21" s="57"/>
      <c r="W21" s="57"/>
      <c r="X21" s="57"/>
      <c r="Y21" s="57"/>
      <c r="Z21" s="183">
        <f>SUM(Z15:Z20)</f>
        <v>3.85</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44313</v>
      </c>
      <c r="X22" s="839"/>
      <c r="Y22" s="839"/>
      <c r="Z22" s="840"/>
      <c r="AA22" s="184" t="s">
        <v>231</v>
      </c>
      <c r="AB22" s="184"/>
      <c r="AC22" s="184"/>
      <c r="AD22" s="184"/>
      <c r="AE22" s="184"/>
      <c r="AF22" s="184"/>
      <c r="AG22" s="184"/>
      <c r="AH22" s="184"/>
      <c r="AI22" s="184"/>
      <c r="AJ22" s="184"/>
      <c r="AK22" s="184"/>
      <c r="AL22" t="s">
        <v>953</v>
      </c>
    </row>
    <row r="23" spans="1:38"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955</v>
      </c>
      <c r="AB23" s="810"/>
      <c r="AC23" s="810"/>
      <c r="AD23" s="810"/>
      <c r="AE23" s="810"/>
      <c r="AF23" s="810"/>
      <c r="AG23" s="810"/>
      <c r="AH23" s="810"/>
      <c r="AI23" s="810"/>
      <c r="AJ23" s="810"/>
      <c r="AK23" s="810"/>
    </row>
    <row r="24" spans="1:38" x14ac:dyDescent="0.25">
      <c r="A24" s="55" t="s">
        <v>58</v>
      </c>
      <c r="B24" s="48"/>
      <c r="C24" s="48"/>
      <c r="D24" s="48"/>
      <c r="E24" s="48"/>
      <c r="F24" s="48"/>
      <c r="G24" s="48"/>
      <c r="H24" s="48"/>
      <c r="I24" s="48"/>
      <c r="J24" s="48"/>
      <c r="K24" s="50"/>
      <c r="L24" s="50"/>
      <c r="M24" s="56"/>
      <c r="N24" s="55" t="s">
        <v>956</v>
      </c>
      <c r="O24" s="48"/>
      <c r="P24" s="48"/>
      <c r="Q24" s="48"/>
      <c r="R24" s="48"/>
      <c r="S24" s="48"/>
      <c r="T24" s="48"/>
      <c r="U24" s="48"/>
      <c r="V24" s="48"/>
      <c r="W24" s="48"/>
      <c r="X24" s="48"/>
      <c r="Y24" s="48"/>
      <c r="Z24" s="54"/>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494</v>
      </c>
      <c r="O25" s="48"/>
      <c r="P25" s="48"/>
      <c r="Q25" s="48"/>
      <c r="R25" s="48"/>
      <c r="S25" s="48"/>
      <c r="T25" s="48"/>
      <c r="U25" s="48"/>
      <c r="V25" s="48"/>
      <c r="W25" s="48"/>
      <c r="X25" s="48"/>
      <c r="Y25" s="48"/>
      <c r="Z25" s="54">
        <v>5</v>
      </c>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241</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957</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5</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44314</v>
      </c>
      <c r="X30" s="839"/>
      <c r="Y30" s="839"/>
      <c r="Z30" s="840"/>
      <c r="AA30" s="184" t="s">
        <v>961</v>
      </c>
      <c r="AB30" s="184"/>
      <c r="AC30" s="184"/>
      <c r="AD30" s="184"/>
      <c r="AE30" s="184"/>
      <c r="AF30" s="184"/>
      <c r="AG30" s="184"/>
      <c r="AH30" s="184"/>
      <c r="AI30" s="184"/>
      <c r="AJ30" s="184"/>
      <c r="AK30" s="184"/>
      <c r="AL30" t="s">
        <v>962</v>
      </c>
    </row>
    <row r="31" spans="1:38" ht="15.75" thickTop="1" x14ac:dyDescent="0.25">
      <c r="A31" s="49" t="s">
        <v>54</v>
      </c>
      <c r="B31" s="48"/>
      <c r="C31" s="48"/>
      <c r="D31" s="48"/>
      <c r="E31" s="48"/>
      <c r="F31" s="48"/>
      <c r="G31" s="48"/>
      <c r="H31" s="48"/>
      <c r="I31" s="48"/>
      <c r="J31" s="48"/>
      <c r="K31" s="50"/>
      <c r="L31" s="50"/>
      <c r="M31" s="51" t="str">
        <f>"("&amp;LEFT(AA30,1)&amp;")"</f>
        <v>(8)</v>
      </c>
      <c r="N31" s="52" t="str">
        <f>'1'!N7</f>
        <v>Afternoon Workout</v>
      </c>
      <c r="O31" s="48"/>
      <c r="P31" s="48"/>
      <c r="Q31" s="48"/>
      <c r="R31" s="48"/>
      <c r="S31" s="48"/>
      <c r="T31" s="48"/>
      <c r="U31" s="48"/>
      <c r="V31" s="53"/>
      <c r="W31" s="48"/>
      <c r="X31" s="48"/>
      <c r="Y31" s="48"/>
      <c r="Z31" s="54"/>
      <c r="AA31" s="809" t="s">
        <v>963</v>
      </c>
      <c r="AB31" s="810"/>
      <c r="AC31" s="810"/>
      <c r="AD31" s="810"/>
      <c r="AE31" s="810"/>
      <c r="AF31" s="810"/>
      <c r="AG31" s="810"/>
      <c r="AH31" s="810"/>
      <c r="AI31" s="810"/>
      <c r="AJ31" s="810"/>
      <c r="AK31" s="810"/>
    </row>
    <row r="32" spans="1:38" x14ac:dyDescent="0.25">
      <c r="A32" s="55" t="s">
        <v>58</v>
      </c>
      <c r="B32" s="48"/>
      <c r="C32" s="48"/>
      <c r="D32" s="48"/>
      <c r="E32" s="48"/>
      <c r="F32" s="48"/>
      <c r="G32" s="48"/>
      <c r="H32" s="48"/>
      <c r="I32" s="48"/>
      <c r="J32" s="48"/>
      <c r="K32" s="50"/>
      <c r="L32" s="50"/>
      <c r="M32" s="56"/>
      <c r="N32" s="55" t="s">
        <v>958</v>
      </c>
      <c r="O32" s="48"/>
      <c r="P32" s="48"/>
      <c r="Q32" s="48"/>
      <c r="R32" s="48"/>
      <c r="S32" s="48"/>
      <c r="T32" s="48"/>
      <c r="U32" s="48"/>
      <c r="V32" s="48"/>
      <c r="W32" s="48"/>
      <c r="X32" s="48"/>
      <c r="Y32" s="48"/>
      <c r="Z32" s="229">
        <v>1.05</v>
      </c>
      <c r="AA32" s="809"/>
      <c r="AB32" s="810"/>
      <c r="AC32" s="810"/>
      <c r="AD32" s="810"/>
      <c r="AE32" s="810"/>
      <c r="AF32" s="810"/>
      <c r="AG32" s="810"/>
      <c r="AH32" s="810"/>
      <c r="AI32" s="810"/>
      <c r="AJ32" s="810"/>
      <c r="AK32" s="810"/>
    </row>
    <row r="33" spans="1:38" x14ac:dyDescent="0.25">
      <c r="A33" s="55" t="s">
        <v>42</v>
      </c>
      <c r="B33" s="48"/>
      <c r="C33" s="48"/>
      <c r="D33" s="48"/>
      <c r="E33" s="48"/>
      <c r="F33" s="48"/>
      <c r="G33" s="48"/>
      <c r="H33" s="48"/>
      <c r="I33" s="48"/>
      <c r="J33" s="48"/>
      <c r="K33" s="50"/>
      <c r="L33" s="50"/>
      <c r="M33" s="56"/>
      <c r="N33" s="55" t="s">
        <v>959</v>
      </c>
      <c r="O33" s="48"/>
      <c r="P33" s="48"/>
      <c r="Q33" s="48"/>
      <c r="R33" s="48"/>
      <c r="S33" s="48"/>
      <c r="T33" s="48"/>
      <c r="U33" s="48"/>
      <c r="V33" s="48"/>
      <c r="W33" s="48"/>
      <c r="X33" s="48"/>
      <c r="Y33" s="48"/>
      <c r="Z33" s="54">
        <v>0.6</v>
      </c>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960</v>
      </c>
      <c r="O34" s="48"/>
      <c r="P34" s="48"/>
      <c r="Q34" s="48"/>
      <c r="R34" s="48"/>
      <c r="S34" s="48"/>
      <c r="T34" s="48"/>
      <c r="U34" s="48"/>
      <c r="V34" s="48"/>
      <c r="W34" s="48"/>
      <c r="X34" s="48"/>
      <c r="Y34" s="48"/>
      <c r="Z34" s="54">
        <v>0.5</v>
      </c>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862</v>
      </c>
      <c r="O35" s="48"/>
      <c r="P35" s="48"/>
      <c r="Q35" s="48"/>
      <c r="R35" s="48"/>
      <c r="S35" s="48"/>
      <c r="T35" s="48"/>
      <c r="U35" s="48"/>
      <c r="V35" s="48"/>
      <c r="W35" s="48"/>
      <c r="X35" s="48"/>
      <c r="Y35" s="48"/>
      <c r="Z35" s="54">
        <v>1</v>
      </c>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0</v>
      </c>
      <c r="N37" s="55" t="s">
        <v>40</v>
      </c>
      <c r="O37" s="57"/>
      <c r="P37" s="57"/>
      <c r="Q37" s="57"/>
      <c r="R37" s="57"/>
      <c r="S37" s="57"/>
      <c r="T37" s="57"/>
      <c r="U37" s="57"/>
      <c r="V37" s="57"/>
      <c r="W37" s="57"/>
      <c r="X37" s="57"/>
      <c r="Y37" s="57"/>
      <c r="Z37" s="183">
        <f>SUM(Z31:Z36)</f>
        <v>3.15</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44315</v>
      </c>
      <c r="X38" s="839"/>
      <c r="Y38" s="839"/>
      <c r="Z38" s="840"/>
      <c r="AA38" s="184" t="s">
        <v>765</v>
      </c>
      <c r="AB38" s="184"/>
      <c r="AC38" s="184"/>
      <c r="AD38" s="184"/>
      <c r="AE38" s="184"/>
      <c r="AF38" s="184"/>
      <c r="AG38" s="184"/>
      <c r="AH38" s="184"/>
      <c r="AI38" s="184"/>
      <c r="AJ38" s="184"/>
      <c r="AK38" s="184"/>
      <c r="AL38" t="s">
        <v>969</v>
      </c>
    </row>
    <row r="39" spans="1:38" ht="15.75" thickTop="1" x14ac:dyDescent="0.25">
      <c r="A39" s="49" t="s">
        <v>54</v>
      </c>
      <c r="B39" s="48"/>
      <c r="C39" s="48"/>
      <c r="D39" s="48"/>
      <c r="E39" s="48"/>
      <c r="F39" s="48"/>
      <c r="G39" s="48"/>
      <c r="H39" s="48"/>
      <c r="I39" s="48"/>
      <c r="J39" s="48"/>
      <c r="K39" s="50"/>
      <c r="L39" s="50"/>
      <c r="M39" s="51" t="str">
        <f>"("&amp;LEFT(AA38,1)&amp;")"</f>
        <v>(P)</v>
      </c>
      <c r="N39" s="52" t="str">
        <f>'1'!N7</f>
        <v>Afternoon Workout</v>
      </c>
      <c r="O39" s="48"/>
      <c r="P39" s="48"/>
      <c r="Q39" s="48"/>
      <c r="R39" s="48"/>
      <c r="S39" s="48"/>
      <c r="T39" s="48"/>
      <c r="U39" s="48"/>
      <c r="V39" s="53"/>
      <c r="W39" s="48"/>
      <c r="X39" s="48"/>
      <c r="Y39" s="48"/>
      <c r="Z39" s="54"/>
      <c r="AA39" s="809" t="s">
        <v>971</v>
      </c>
      <c r="AB39" s="810"/>
      <c r="AC39" s="810"/>
      <c r="AD39" s="810"/>
      <c r="AE39" s="810"/>
      <c r="AF39" s="810"/>
      <c r="AG39" s="810"/>
      <c r="AH39" s="810"/>
      <c r="AI39" s="810"/>
      <c r="AJ39" s="810"/>
      <c r="AK39" s="810"/>
    </row>
    <row r="40" spans="1:38" x14ac:dyDescent="0.25">
      <c r="A40" s="55" t="s">
        <v>57</v>
      </c>
      <c r="B40" s="48"/>
      <c r="C40" s="48"/>
      <c r="D40" s="48"/>
      <c r="E40" s="48"/>
      <c r="F40" s="48"/>
      <c r="G40" s="48"/>
      <c r="H40" s="48"/>
      <c r="I40" s="48"/>
      <c r="J40" s="48"/>
      <c r="K40" s="50"/>
      <c r="L40" s="50"/>
      <c r="M40" s="56"/>
      <c r="N40" s="55" t="s">
        <v>964</v>
      </c>
      <c r="O40" s="48"/>
      <c r="P40" s="48"/>
      <c r="Q40" s="48"/>
      <c r="R40" s="48"/>
      <c r="S40" s="48"/>
      <c r="T40" s="48"/>
      <c r="U40" s="48"/>
      <c r="V40" s="48"/>
      <c r="W40" s="48"/>
      <c r="X40" s="48"/>
      <c r="Y40" s="48"/>
      <c r="Z40" s="229">
        <v>0.75</v>
      </c>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842</v>
      </c>
      <c r="O41" s="48"/>
      <c r="P41" s="48"/>
      <c r="Q41" s="48"/>
      <c r="R41" s="48"/>
      <c r="S41" s="48"/>
      <c r="T41" s="48"/>
      <c r="U41" s="48"/>
      <c r="V41" s="48"/>
      <c r="W41" s="48"/>
      <c r="X41" s="48"/>
      <c r="Y41" s="48"/>
      <c r="Z41" s="229">
        <v>1.25</v>
      </c>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295</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2</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44316</v>
      </c>
      <c r="X46" s="839"/>
      <c r="Y46" s="839"/>
      <c r="Z46" s="840"/>
      <c r="AA46" s="426" t="s">
        <v>926</v>
      </c>
      <c r="AB46" s="184"/>
      <c r="AC46" s="184"/>
      <c r="AD46" s="184"/>
      <c r="AE46" s="184"/>
      <c r="AF46" s="184"/>
      <c r="AG46" s="184"/>
      <c r="AH46" s="184"/>
      <c r="AI46" s="184"/>
      <c r="AJ46" s="184"/>
      <c r="AK46" s="184"/>
      <c r="AL46" t="s">
        <v>970</v>
      </c>
    </row>
    <row r="47" spans="1:38" ht="15.75" thickTop="1" x14ac:dyDescent="0.25">
      <c r="A47" s="23" t="str">
        <f>+A39</f>
        <v>Morning Workout</v>
      </c>
      <c r="B47" s="24"/>
      <c r="C47" s="24"/>
      <c r="D47" s="24"/>
      <c r="E47" s="24"/>
      <c r="F47" s="24"/>
      <c r="G47" s="24"/>
      <c r="H47" s="24"/>
      <c r="I47" s="24"/>
      <c r="J47" s="24"/>
      <c r="M47" s="25" t="str">
        <f>"("&amp;LEFT(AA46,1)&amp;")"</f>
        <v>(F)</v>
      </c>
      <c r="N47" s="23" t="str">
        <f>+N39</f>
        <v>Afternoon Workout</v>
      </c>
      <c r="O47" s="24"/>
      <c r="P47" s="24"/>
      <c r="Q47" s="24"/>
      <c r="R47" s="24"/>
      <c r="S47" s="24"/>
      <c r="T47" s="24"/>
      <c r="U47" s="24"/>
      <c r="V47" s="26"/>
      <c r="W47" s="24"/>
      <c r="X47" s="24"/>
      <c r="Y47" s="24"/>
      <c r="Z47" s="61"/>
      <c r="AA47" s="809" t="s">
        <v>1116</v>
      </c>
      <c r="AB47" s="810"/>
      <c r="AC47" s="810"/>
      <c r="AD47" s="810"/>
      <c r="AE47" s="810"/>
      <c r="AF47" s="810"/>
      <c r="AG47" s="810"/>
      <c r="AH47" s="810"/>
      <c r="AI47" s="810"/>
      <c r="AJ47" s="810"/>
      <c r="AK47" s="810"/>
    </row>
    <row r="48" spans="1:38" x14ac:dyDescent="0.25">
      <c r="A48" s="55" t="s">
        <v>58</v>
      </c>
      <c r="B48" s="24"/>
      <c r="C48" s="24"/>
      <c r="D48" s="24"/>
      <c r="E48" s="24"/>
      <c r="F48" s="24"/>
      <c r="G48" s="24"/>
      <c r="H48" s="24"/>
      <c r="I48" s="24"/>
      <c r="J48" s="24"/>
      <c r="M48" s="28"/>
      <c r="N48" s="55" t="s">
        <v>965</v>
      </c>
      <c r="O48" s="48"/>
      <c r="P48" s="48"/>
      <c r="Q48" s="48"/>
      <c r="R48" s="48"/>
      <c r="S48" s="48"/>
      <c r="T48" s="48"/>
      <c r="U48" s="48"/>
      <c r="V48" s="48"/>
      <c r="W48" s="48"/>
      <c r="X48" s="48"/>
      <c r="Y48" s="48"/>
      <c r="Z48" s="54">
        <v>1.1000000000000001</v>
      </c>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967</v>
      </c>
      <c r="O49" s="48"/>
      <c r="P49" s="48"/>
      <c r="Q49" s="48"/>
      <c r="R49" s="48"/>
      <c r="S49" s="48"/>
      <c r="T49" s="48"/>
      <c r="U49" s="48"/>
      <c r="V49" s="48"/>
      <c r="W49" s="48"/>
      <c r="X49" s="48"/>
      <c r="Y49" s="48"/>
      <c r="Z49" s="54">
        <v>0.5</v>
      </c>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966</v>
      </c>
      <c r="O50" s="24"/>
      <c r="P50" s="24"/>
      <c r="Q50" s="24"/>
      <c r="R50" s="24"/>
      <c r="S50" s="24"/>
      <c r="T50" s="24"/>
      <c r="U50" s="24"/>
      <c r="V50" s="24"/>
      <c r="W50" s="24"/>
      <c r="Z50" s="228">
        <v>0.25</v>
      </c>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862</v>
      </c>
      <c r="O51" s="24"/>
      <c r="P51" s="24"/>
      <c r="Q51" s="24"/>
      <c r="R51" s="24"/>
      <c r="S51" s="24"/>
      <c r="T51" s="24"/>
      <c r="U51" s="24"/>
      <c r="V51" s="24"/>
      <c r="W51" s="24"/>
      <c r="Z51" s="27">
        <v>2</v>
      </c>
      <c r="AA51" s="810"/>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3.85</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44317</v>
      </c>
      <c r="X54" s="839"/>
      <c r="Y54" s="839"/>
      <c r="Z54" s="840"/>
      <c r="AA54" s="184" t="s">
        <v>320</v>
      </c>
      <c r="AB54" s="184"/>
      <c r="AC54" s="184"/>
      <c r="AD54" s="184"/>
      <c r="AE54" s="184"/>
      <c r="AF54" s="184"/>
      <c r="AG54" s="184"/>
      <c r="AH54" s="184"/>
      <c r="AI54" s="184"/>
      <c r="AJ54" s="184"/>
      <c r="AK54" s="184"/>
      <c r="AL54" t="s">
        <v>972</v>
      </c>
    </row>
    <row r="55" spans="1:38" ht="15.75" thickTop="1" x14ac:dyDescent="0.25">
      <c r="A55" s="23" t="str">
        <f>+A47</f>
        <v>Morning Workout</v>
      </c>
      <c r="B55" s="24"/>
      <c r="C55" s="24"/>
      <c r="D55" s="24"/>
      <c r="E55" s="24"/>
      <c r="F55" s="24"/>
      <c r="G55" s="24"/>
      <c r="H55" s="24"/>
      <c r="I55" s="24"/>
      <c r="J55" s="24"/>
      <c r="M55" s="25" t="str">
        <f>"("&amp;LEFT(AA54,1)&amp;")"</f>
        <v>(O)</v>
      </c>
      <c r="N55" s="23" t="str">
        <f>+N47</f>
        <v>Afternoon Workout</v>
      </c>
      <c r="O55" s="24"/>
      <c r="P55" s="24"/>
      <c r="Q55" s="24"/>
      <c r="R55" s="24"/>
      <c r="S55" s="24"/>
      <c r="T55" s="24"/>
      <c r="U55" s="24"/>
      <c r="V55" s="26"/>
      <c r="W55" s="24"/>
      <c r="X55" s="24"/>
      <c r="Y55" s="24"/>
      <c r="Z55" s="61"/>
      <c r="AA55" s="809" t="s">
        <v>973</v>
      </c>
      <c r="AB55" s="810"/>
      <c r="AC55" s="810"/>
      <c r="AD55" s="810"/>
      <c r="AE55" s="810"/>
      <c r="AF55" s="810"/>
      <c r="AG55" s="810"/>
      <c r="AH55" s="810"/>
      <c r="AI55" s="810"/>
      <c r="AJ55" s="810"/>
      <c r="AK55" s="810"/>
    </row>
    <row r="56" spans="1:38" x14ac:dyDescent="0.25">
      <c r="A56" s="55" t="s">
        <v>58</v>
      </c>
      <c r="B56" s="24"/>
      <c r="C56" s="24"/>
      <c r="D56" s="24"/>
      <c r="E56" s="24"/>
      <c r="F56" s="24"/>
      <c r="G56" s="24"/>
      <c r="H56" s="24"/>
      <c r="I56" s="24"/>
      <c r="J56" s="24"/>
      <c r="M56" s="28"/>
      <c r="N56" s="55" t="s">
        <v>58</v>
      </c>
      <c r="O56" s="24"/>
      <c r="P56" s="24"/>
      <c r="Q56" s="24"/>
      <c r="R56" s="24"/>
      <c r="S56" s="24"/>
      <c r="T56" s="24"/>
      <c r="U56" s="24"/>
      <c r="V56" s="24"/>
      <c r="W56" s="24"/>
      <c r="Z56" s="27"/>
      <c r="AA56" s="809"/>
      <c r="AB56" s="810"/>
      <c r="AC56" s="810"/>
      <c r="AD56" s="810"/>
      <c r="AE56" s="810"/>
      <c r="AF56" s="810"/>
      <c r="AG56" s="810"/>
      <c r="AH56" s="810"/>
      <c r="AI56" s="810"/>
      <c r="AJ56" s="810"/>
      <c r="AK56" s="810"/>
    </row>
    <row r="57" spans="1:38"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0</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1600-000000000000}"/>
  </hyperlinks>
  <printOptions horizontalCentered="1" verticalCentered="1"/>
  <pageMargins left="0.3" right="0.3" top="0.5" bottom="0.25" header="0.3" footer="0.3"/>
  <pageSetup scale="87"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2">
    <tabColor theme="2"/>
    <pageSetUpPr fitToPage="1"/>
  </sheetPr>
  <dimension ref="A1:AL61"/>
  <sheetViews>
    <sheetView showGridLines="0" workbookViewId="0">
      <pane ySplit="5" topLeftCell="A6" activePane="bottomLeft" state="frozen"/>
      <selection activeCell="AO32" sqref="AO32"/>
      <selection pane="bottomLeft" activeCell="A4" sqref="A4:Z5"/>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8"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50</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Page'!T10</f>
        <v>44318</v>
      </c>
      <c r="B3" s="824"/>
      <c r="C3" s="824"/>
      <c r="D3" s="824"/>
      <c r="E3" s="824"/>
      <c r="F3" s="824"/>
      <c r="G3" s="22" t="s">
        <v>21</v>
      </c>
      <c r="H3" s="825">
        <f>+A3+6</f>
        <v>44324</v>
      </c>
      <c r="I3" s="825"/>
      <c r="J3" s="825"/>
      <c r="K3" s="825"/>
      <c r="L3" s="825"/>
      <c r="M3" s="826"/>
      <c r="N3" s="827" t="s">
        <v>134</v>
      </c>
      <c r="O3" s="828"/>
      <c r="P3" s="828"/>
      <c r="Q3" s="828"/>
      <c r="R3" s="828"/>
      <c r="S3" s="828"/>
      <c r="T3" s="828"/>
      <c r="U3" s="828"/>
      <c r="V3" s="828"/>
      <c r="W3" s="828"/>
      <c r="X3" s="828"/>
      <c r="Y3" s="828"/>
      <c r="Z3" s="829"/>
    </row>
    <row r="4" spans="1:38" x14ac:dyDescent="0.25">
      <c r="A4" s="865" t="str">
        <f>'Reference Page'!T4</f>
        <v>Summer</v>
      </c>
      <c r="B4" s="866"/>
      <c r="C4" s="866"/>
      <c r="D4" s="866"/>
      <c r="E4" s="866"/>
      <c r="F4" s="866"/>
      <c r="G4" s="866"/>
      <c r="H4" s="866"/>
      <c r="I4" s="866"/>
      <c r="J4" s="866"/>
      <c r="K4" s="866"/>
      <c r="L4" s="866"/>
      <c r="M4" s="866"/>
      <c r="N4" s="866"/>
      <c r="O4" s="866"/>
      <c r="P4" s="866"/>
      <c r="Q4" s="866"/>
      <c r="R4" s="866"/>
      <c r="S4" s="866"/>
      <c r="T4" s="866"/>
      <c r="U4" s="866"/>
      <c r="V4" s="866"/>
      <c r="W4" s="866"/>
      <c r="X4" s="866"/>
      <c r="Y4" s="866"/>
      <c r="Z4" s="867"/>
    </row>
    <row r="5" spans="1:38" x14ac:dyDescent="0.25">
      <c r="A5" s="862" t="str">
        <f>'Reference Page'!T5</f>
        <v>Recovery</v>
      </c>
      <c r="B5" s="863"/>
      <c r="C5" s="863"/>
      <c r="D5" s="863"/>
      <c r="E5" s="863"/>
      <c r="F5" s="863"/>
      <c r="G5" s="863"/>
      <c r="H5" s="863"/>
      <c r="I5" s="863"/>
      <c r="J5" s="863"/>
      <c r="K5" s="863"/>
      <c r="L5" s="863"/>
      <c r="M5" s="863"/>
      <c r="N5" s="863"/>
      <c r="O5" s="863"/>
      <c r="P5" s="863"/>
      <c r="Q5" s="863"/>
      <c r="R5" s="863"/>
      <c r="S5" s="863"/>
      <c r="T5" s="863"/>
      <c r="U5" s="863"/>
      <c r="V5" s="863"/>
      <c r="W5" s="863"/>
      <c r="X5" s="863"/>
      <c r="Y5" s="863"/>
      <c r="Z5" s="864"/>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68">
        <f>+A3</f>
        <v>44318</v>
      </c>
      <c r="X6" s="869"/>
      <c r="Y6" s="869"/>
      <c r="Z6" s="869"/>
      <c r="AA6" s="184" t="s">
        <v>320</v>
      </c>
      <c r="AB6" s="184"/>
      <c r="AC6" s="184"/>
      <c r="AD6" s="184"/>
      <c r="AE6" s="184"/>
      <c r="AF6" s="184"/>
      <c r="AG6" s="184"/>
      <c r="AH6" s="184"/>
      <c r="AI6" s="184"/>
      <c r="AJ6" s="184"/>
      <c r="AK6" s="184"/>
      <c r="AL6" t="s">
        <v>1057</v>
      </c>
    </row>
    <row r="7" spans="1:38" ht="15.75" thickTop="1" x14ac:dyDescent="0.25">
      <c r="A7" s="49" t="s">
        <v>54</v>
      </c>
      <c r="B7" s="48"/>
      <c r="C7" s="48"/>
      <c r="D7" s="48"/>
      <c r="E7" s="48"/>
      <c r="F7" s="48"/>
      <c r="G7" s="48"/>
      <c r="H7" s="48"/>
      <c r="I7" s="48"/>
      <c r="J7" s="48"/>
      <c r="K7" s="50"/>
      <c r="L7" s="50"/>
      <c r="M7" s="51" t="str">
        <f>"("&amp;LEFT(AA6,1)&amp;")"</f>
        <v>(O)</v>
      </c>
      <c r="N7" s="52" t="str">
        <f>'1'!N7</f>
        <v>Afternoon Workout</v>
      </c>
      <c r="O7" s="48"/>
      <c r="P7" s="48"/>
      <c r="Q7" s="48"/>
      <c r="R7" s="48"/>
      <c r="S7" s="48"/>
      <c r="T7" s="48"/>
      <c r="U7" s="48"/>
      <c r="V7" s="53"/>
      <c r="W7" s="48"/>
      <c r="X7" s="48"/>
      <c r="Y7" s="48"/>
      <c r="Z7" s="54"/>
      <c r="AA7" s="809" t="s">
        <v>1058</v>
      </c>
      <c r="AB7" s="810"/>
      <c r="AC7" s="810"/>
      <c r="AD7" s="810"/>
      <c r="AE7" s="810"/>
      <c r="AF7" s="810"/>
      <c r="AG7" s="810"/>
      <c r="AH7" s="810"/>
      <c r="AI7" s="810"/>
      <c r="AJ7" s="810"/>
      <c r="AK7" s="810"/>
    </row>
    <row r="8" spans="1:38" x14ac:dyDescent="0.25">
      <c r="A8" s="55" t="s">
        <v>58</v>
      </c>
      <c r="B8" s="48"/>
      <c r="C8" s="48"/>
      <c r="D8" s="48"/>
      <c r="E8" s="48"/>
      <c r="F8" s="48"/>
      <c r="G8" s="48"/>
      <c r="H8" s="48"/>
      <c r="I8" s="48"/>
      <c r="J8" s="48"/>
      <c r="K8" s="50"/>
      <c r="L8" s="50"/>
      <c r="M8" s="56"/>
      <c r="N8" s="55" t="s">
        <v>58</v>
      </c>
      <c r="O8" s="48"/>
      <c r="P8" s="48"/>
      <c r="Q8" s="48"/>
      <c r="R8" s="48"/>
      <c r="S8" s="48"/>
      <c r="T8" s="48"/>
      <c r="U8" s="48"/>
      <c r="V8" s="48"/>
      <c r="W8" s="48"/>
      <c r="X8" s="48"/>
      <c r="Y8" s="48"/>
      <c r="Z8" s="54"/>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0</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44319</v>
      </c>
      <c r="X14" s="839"/>
      <c r="Y14" s="839"/>
      <c r="Z14" s="840"/>
      <c r="AA14" s="184" t="s">
        <v>320</v>
      </c>
      <c r="AB14" s="184"/>
      <c r="AC14" s="184"/>
      <c r="AD14" s="184"/>
      <c r="AE14" s="184"/>
      <c r="AF14" s="184"/>
      <c r="AG14" s="184"/>
      <c r="AH14" s="184"/>
      <c r="AI14" s="184"/>
      <c r="AJ14" s="184"/>
      <c r="AK14" s="184"/>
      <c r="AL14" t="s">
        <v>1060</v>
      </c>
    </row>
    <row r="15" spans="1:38" ht="15.75" thickTop="1" x14ac:dyDescent="0.25">
      <c r="A15" s="49" t="s">
        <v>54</v>
      </c>
      <c r="B15" s="48"/>
      <c r="C15" s="48"/>
      <c r="D15" s="48"/>
      <c r="E15" s="48"/>
      <c r="F15" s="48"/>
      <c r="G15" s="48"/>
      <c r="H15" s="48"/>
      <c r="I15" s="48"/>
      <c r="J15" s="48"/>
      <c r="K15" s="50"/>
      <c r="L15" s="50"/>
      <c r="M15" s="51" t="str">
        <f>"("&amp;LEFT(AA14,1)&amp;")"</f>
        <v>(O)</v>
      </c>
      <c r="N15" s="52" t="str">
        <f>'1'!N7</f>
        <v>Afternoon Workout</v>
      </c>
      <c r="O15" s="48"/>
      <c r="P15" s="48"/>
      <c r="Q15" s="48"/>
      <c r="R15" s="48"/>
      <c r="S15" s="48"/>
      <c r="T15" s="48"/>
      <c r="U15" s="48"/>
      <c r="V15" s="53"/>
      <c r="W15" s="48"/>
      <c r="X15" s="48"/>
      <c r="Y15" s="48"/>
      <c r="Z15" s="54"/>
      <c r="AA15" s="809" t="s">
        <v>1063</v>
      </c>
      <c r="AB15" s="810"/>
      <c r="AC15" s="810"/>
      <c r="AD15" s="810"/>
      <c r="AE15" s="810"/>
      <c r="AF15" s="810"/>
      <c r="AG15" s="810"/>
      <c r="AH15" s="810"/>
      <c r="AI15" s="810"/>
      <c r="AJ15" s="810"/>
      <c r="AK15" s="810"/>
    </row>
    <row r="16" spans="1:38" x14ac:dyDescent="0.25">
      <c r="A16" s="55" t="s">
        <v>58</v>
      </c>
      <c r="B16" s="48"/>
      <c r="C16" s="48"/>
      <c r="D16" s="48"/>
      <c r="E16" s="48"/>
      <c r="F16" s="48"/>
      <c r="G16" s="48"/>
      <c r="H16" s="48"/>
      <c r="I16" s="48"/>
      <c r="J16" s="48"/>
      <c r="K16" s="48"/>
      <c r="L16" s="48"/>
      <c r="M16" s="54"/>
      <c r="N16" s="55" t="s">
        <v>58</v>
      </c>
      <c r="O16" s="48"/>
      <c r="P16" s="48"/>
      <c r="Q16" s="48"/>
      <c r="R16" s="48"/>
      <c r="S16" s="48"/>
      <c r="T16" s="48"/>
      <c r="U16" s="48"/>
      <c r="V16" s="48"/>
      <c r="W16" s="48"/>
      <c r="X16" s="48"/>
      <c r="Y16" s="48"/>
      <c r="Z16" s="54"/>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0</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44320</v>
      </c>
      <c r="X22" s="839"/>
      <c r="Y22" s="839"/>
      <c r="Z22" s="840"/>
      <c r="AA22" s="184" t="s">
        <v>320</v>
      </c>
      <c r="AB22" s="184"/>
      <c r="AC22" s="184"/>
      <c r="AD22" s="184"/>
      <c r="AE22" s="184"/>
      <c r="AF22" s="184"/>
      <c r="AG22" s="184"/>
      <c r="AH22" s="184"/>
      <c r="AI22" s="184"/>
      <c r="AJ22" s="184"/>
      <c r="AK22" s="184"/>
      <c r="AL22" t="s">
        <v>1059</v>
      </c>
    </row>
    <row r="23" spans="1:38" ht="15.75" thickTop="1" x14ac:dyDescent="0.25">
      <c r="A23" s="49" t="s">
        <v>54</v>
      </c>
      <c r="B23" s="48"/>
      <c r="C23" s="48"/>
      <c r="D23" s="48"/>
      <c r="E23" s="48"/>
      <c r="F23" s="48"/>
      <c r="G23" s="48"/>
      <c r="H23" s="48"/>
      <c r="I23" s="48"/>
      <c r="J23" s="48"/>
      <c r="K23" s="50"/>
      <c r="L23" s="50"/>
      <c r="M23" s="51" t="str">
        <f>"("&amp;LEFT(AA22,1)&amp;")"</f>
        <v>(O)</v>
      </c>
      <c r="N23" s="52" t="str">
        <f>'1'!N7</f>
        <v>Afternoon Workout</v>
      </c>
      <c r="O23" s="48"/>
      <c r="P23" s="48"/>
      <c r="Q23" s="48"/>
      <c r="R23" s="48"/>
      <c r="S23" s="48"/>
      <c r="T23" s="48"/>
      <c r="U23" s="48"/>
      <c r="V23" s="53"/>
      <c r="W23" s="48"/>
      <c r="X23" s="48"/>
      <c r="Y23" s="48"/>
      <c r="Z23" s="54"/>
      <c r="AA23" s="809" t="s">
        <v>1061</v>
      </c>
      <c r="AB23" s="810"/>
      <c r="AC23" s="810"/>
      <c r="AD23" s="810"/>
      <c r="AE23" s="810"/>
      <c r="AF23" s="810"/>
      <c r="AG23" s="810"/>
      <c r="AH23" s="810"/>
      <c r="AI23" s="810"/>
      <c r="AJ23" s="810"/>
      <c r="AK23" s="810"/>
    </row>
    <row r="24" spans="1:38" x14ac:dyDescent="0.25">
      <c r="A24" s="55" t="s">
        <v>58</v>
      </c>
      <c r="B24" s="48"/>
      <c r="C24" s="48"/>
      <c r="D24" s="48"/>
      <c r="E24" s="48"/>
      <c r="F24" s="48"/>
      <c r="G24" s="48"/>
      <c r="H24" s="48"/>
      <c r="I24" s="48"/>
      <c r="J24" s="48"/>
      <c r="K24" s="50"/>
      <c r="L24" s="50"/>
      <c r="M24" s="56"/>
      <c r="N24" s="55" t="s">
        <v>1062</v>
      </c>
      <c r="O24" s="48"/>
      <c r="P24" s="48"/>
      <c r="Q24" s="48"/>
      <c r="R24" s="48"/>
      <c r="S24" s="48"/>
      <c r="T24" s="48"/>
      <c r="U24" s="48"/>
      <c r="V24" s="48"/>
      <c r="W24" s="48"/>
      <c r="X24" s="48"/>
      <c r="Y24" s="48"/>
      <c r="Z24" s="54"/>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0</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44321</v>
      </c>
      <c r="X30" s="839"/>
      <c r="Y30" s="839"/>
      <c r="Z30" s="840"/>
      <c r="AA30" s="184" t="s">
        <v>320</v>
      </c>
      <c r="AB30" s="184"/>
      <c r="AC30" s="184"/>
      <c r="AD30" s="184"/>
      <c r="AE30" s="184"/>
      <c r="AF30" s="184"/>
      <c r="AG30" s="184"/>
      <c r="AH30" s="184"/>
      <c r="AI30" s="184"/>
      <c r="AJ30" s="184"/>
      <c r="AK30" s="184"/>
      <c r="AL30" t="s">
        <v>1065</v>
      </c>
    </row>
    <row r="31" spans="1:38" ht="15.75" thickTop="1" x14ac:dyDescent="0.25">
      <c r="A31" s="49" t="s">
        <v>54</v>
      </c>
      <c r="B31" s="48"/>
      <c r="C31" s="48"/>
      <c r="D31" s="48"/>
      <c r="E31" s="48"/>
      <c r="F31" s="48"/>
      <c r="G31" s="48"/>
      <c r="H31" s="48"/>
      <c r="I31" s="48"/>
      <c r="J31" s="48"/>
      <c r="K31" s="50"/>
      <c r="L31" s="50"/>
      <c r="M31" s="51" t="str">
        <f>"("&amp;LEFT(AA30,1)&amp;")"</f>
        <v>(O)</v>
      </c>
      <c r="N31" s="52" t="str">
        <f>'1'!N7</f>
        <v>Afternoon Workout</v>
      </c>
      <c r="O31" s="48"/>
      <c r="P31" s="48"/>
      <c r="Q31" s="48"/>
      <c r="R31" s="48"/>
      <c r="S31" s="48"/>
      <c r="T31" s="48"/>
      <c r="U31" s="48"/>
      <c r="V31" s="53"/>
      <c r="W31" s="48"/>
      <c r="X31" s="48"/>
      <c r="Y31" s="48"/>
      <c r="Z31" s="54"/>
      <c r="AA31" s="809" t="s">
        <v>1066</v>
      </c>
      <c r="AB31" s="810"/>
      <c r="AC31" s="810"/>
      <c r="AD31" s="810"/>
      <c r="AE31" s="810"/>
      <c r="AF31" s="810"/>
      <c r="AG31" s="810"/>
      <c r="AH31" s="810"/>
      <c r="AI31" s="810"/>
      <c r="AJ31" s="810"/>
      <c r="AK31" s="810"/>
    </row>
    <row r="32" spans="1:38" x14ac:dyDescent="0.25">
      <c r="A32" s="55" t="s">
        <v>58</v>
      </c>
      <c r="B32" s="48"/>
      <c r="C32" s="48"/>
      <c r="D32" s="48"/>
      <c r="E32" s="48"/>
      <c r="F32" s="48"/>
      <c r="G32" s="48"/>
      <c r="H32" s="48"/>
      <c r="I32" s="48"/>
      <c r="J32" s="48"/>
      <c r="K32" s="50"/>
      <c r="L32" s="50"/>
      <c r="M32" s="56"/>
      <c r="N32" s="55" t="s">
        <v>58</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8"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0</v>
      </c>
      <c r="N37" s="55" t="s">
        <v>40</v>
      </c>
      <c r="O37" s="57"/>
      <c r="P37" s="57"/>
      <c r="Q37" s="57"/>
      <c r="R37" s="57"/>
      <c r="S37" s="57"/>
      <c r="T37" s="57"/>
      <c r="U37" s="57"/>
      <c r="V37" s="57"/>
      <c r="W37" s="57"/>
      <c r="X37" s="57"/>
      <c r="Y37" s="57"/>
      <c r="Z37" s="58">
        <f>SUM(Z31:Z36)</f>
        <v>0</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44322</v>
      </c>
      <c r="X38" s="839"/>
      <c r="Y38" s="839"/>
      <c r="Z38" s="840"/>
      <c r="AA38" s="184" t="s">
        <v>320</v>
      </c>
      <c r="AB38" s="184"/>
      <c r="AC38" s="184"/>
      <c r="AD38" s="184"/>
      <c r="AE38" s="184"/>
      <c r="AF38" s="184"/>
      <c r="AG38" s="184"/>
      <c r="AH38" s="184"/>
      <c r="AI38" s="184"/>
      <c r="AJ38" s="184"/>
      <c r="AK38" s="184"/>
      <c r="AL38" t="s">
        <v>1067</v>
      </c>
    </row>
    <row r="39" spans="1:38" ht="15.75" thickTop="1" x14ac:dyDescent="0.25">
      <c r="A39" s="49" t="s">
        <v>54</v>
      </c>
      <c r="B39" s="48"/>
      <c r="C39" s="48"/>
      <c r="D39" s="48"/>
      <c r="E39" s="48"/>
      <c r="F39" s="48"/>
      <c r="G39" s="48"/>
      <c r="H39" s="48"/>
      <c r="I39" s="48"/>
      <c r="J39" s="48"/>
      <c r="K39" s="50"/>
      <c r="L39" s="50"/>
      <c r="M39" s="51" t="str">
        <f>"("&amp;LEFT(AA38,1)&amp;")"</f>
        <v>(O)</v>
      </c>
      <c r="N39" s="52" t="str">
        <f>'1'!N7</f>
        <v>Afternoon Workout</v>
      </c>
      <c r="O39" s="48"/>
      <c r="P39" s="48"/>
      <c r="Q39" s="48"/>
      <c r="R39" s="48"/>
      <c r="S39" s="48"/>
      <c r="T39" s="48"/>
      <c r="U39" s="48"/>
      <c r="V39" s="53"/>
      <c r="W39" s="48"/>
      <c r="X39" s="48"/>
      <c r="Y39" s="48"/>
      <c r="Z39" s="54"/>
      <c r="AA39" s="809" t="s">
        <v>1068</v>
      </c>
      <c r="AB39" s="810"/>
      <c r="AC39" s="810"/>
      <c r="AD39" s="810"/>
      <c r="AE39" s="810"/>
      <c r="AF39" s="810"/>
      <c r="AG39" s="810"/>
      <c r="AH39" s="810"/>
      <c r="AI39" s="810"/>
      <c r="AJ39" s="810"/>
      <c r="AK39" s="810"/>
    </row>
    <row r="40" spans="1:38" x14ac:dyDescent="0.25">
      <c r="A40" s="55" t="s">
        <v>57</v>
      </c>
      <c r="B40" s="48"/>
      <c r="C40" s="48"/>
      <c r="D40" s="48"/>
      <c r="E40" s="48"/>
      <c r="F40" s="48"/>
      <c r="G40" s="48"/>
      <c r="H40" s="48"/>
      <c r="I40" s="48"/>
      <c r="J40" s="48"/>
      <c r="K40" s="50"/>
      <c r="L40" s="50"/>
      <c r="M40" s="56"/>
      <c r="N40" s="55" t="s">
        <v>58</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0</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44323</v>
      </c>
      <c r="X46" s="839"/>
      <c r="Y46" s="839"/>
      <c r="Z46" s="840"/>
      <c r="AA46" s="184" t="s">
        <v>320</v>
      </c>
      <c r="AB46" s="184"/>
      <c r="AC46" s="184"/>
      <c r="AD46" s="184"/>
      <c r="AE46" s="184"/>
      <c r="AF46" s="184"/>
      <c r="AG46" s="184"/>
      <c r="AH46" s="184"/>
      <c r="AI46" s="184"/>
      <c r="AJ46" s="184"/>
      <c r="AK46" s="184"/>
      <c r="AL46" t="s">
        <v>1070</v>
      </c>
    </row>
    <row r="47" spans="1:38" ht="15.75" thickTop="1" x14ac:dyDescent="0.25">
      <c r="A47" s="23" t="str">
        <f>+A39</f>
        <v>Morning Workout</v>
      </c>
      <c r="B47" s="24"/>
      <c r="C47" s="24"/>
      <c r="D47" s="24"/>
      <c r="E47" s="24"/>
      <c r="F47" s="24"/>
      <c r="G47" s="24"/>
      <c r="H47" s="24"/>
      <c r="I47" s="24"/>
      <c r="J47" s="24"/>
      <c r="M47" s="25" t="str">
        <f>"("&amp;LEFT(AA46,1)&amp;")"</f>
        <v>(O)</v>
      </c>
      <c r="N47" s="23" t="str">
        <f>+N39</f>
        <v>Afternoon Workout</v>
      </c>
      <c r="O47" s="24"/>
      <c r="P47" s="24"/>
      <c r="Q47" s="24"/>
      <c r="R47" s="24"/>
      <c r="S47" s="24"/>
      <c r="T47" s="24"/>
      <c r="U47" s="24"/>
      <c r="V47" s="26"/>
      <c r="W47" s="24"/>
      <c r="X47" s="24"/>
      <c r="Y47" s="24"/>
      <c r="Z47" s="61"/>
      <c r="AA47" s="809" t="s">
        <v>1071</v>
      </c>
      <c r="AB47" s="810"/>
      <c r="AC47" s="810"/>
      <c r="AD47" s="810"/>
      <c r="AE47" s="810"/>
      <c r="AF47" s="810"/>
      <c r="AG47" s="810"/>
      <c r="AH47" s="810"/>
      <c r="AI47" s="810"/>
      <c r="AJ47" s="810"/>
      <c r="AK47" s="810"/>
    </row>
    <row r="48" spans="1:38" x14ac:dyDescent="0.25">
      <c r="A48" s="55" t="s">
        <v>58</v>
      </c>
      <c r="B48" s="24"/>
      <c r="C48" s="24"/>
      <c r="D48" s="24"/>
      <c r="E48" s="24"/>
      <c r="F48" s="24"/>
      <c r="G48" s="24"/>
      <c r="H48" s="24"/>
      <c r="I48" s="24"/>
      <c r="J48" s="24"/>
      <c r="M48" s="28"/>
      <c r="N48" s="55" t="s">
        <v>1073</v>
      </c>
      <c r="O48" s="48"/>
      <c r="P48" s="48"/>
      <c r="Q48" s="48"/>
      <c r="R48" s="48"/>
      <c r="S48" s="48"/>
      <c r="T48" s="48"/>
      <c r="U48" s="48"/>
      <c r="V48" s="48"/>
      <c r="W48" s="48"/>
      <c r="X48" s="48"/>
      <c r="Y48" s="48"/>
      <c r="Z48" s="54"/>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1074</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1075</v>
      </c>
      <c r="O50" s="24"/>
      <c r="P50" s="24"/>
      <c r="Q50" s="24"/>
      <c r="R50" s="24"/>
      <c r="S50" s="24"/>
      <c r="T50" s="24"/>
      <c r="U50" s="24"/>
      <c r="V50" s="24"/>
      <c r="W50" s="24"/>
      <c r="Z50" s="27"/>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1076</v>
      </c>
      <c r="O51" s="24"/>
      <c r="P51" s="24"/>
      <c r="Q51" s="24"/>
      <c r="R51" s="24"/>
      <c r="S51" s="24"/>
      <c r="T51" s="24"/>
      <c r="U51" s="24"/>
      <c r="V51" s="24"/>
      <c r="W51" s="24"/>
      <c r="Z51" s="27"/>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0</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44324</v>
      </c>
      <c r="X54" s="839"/>
      <c r="Y54" s="839"/>
      <c r="Z54" s="840"/>
      <c r="AA54" s="184" t="s">
        <v>320</v>
      </c>
      <c r="AB54" s="184"/>
      <c r="AC54" s="184"/>
      <c r="AD54" s="184"/>
      <c r="AE54" s="184"/>
      <c r="AF54" s="184"/>
      <c r="AG54" s="184"/>
      <c r="AH54" s="184"/>
      <c r="AI54" s="184"/>
      <c r="AJ54" s="184"/>
      <c r="AK54" s="184"/>
      <c r="AL54" t="s">
        <v>1069</v>
      </c>
    </row>
    <row r="55" spans="1:38" ht="15.75" thickTop="1" x14ac:dyDescent="0.25">
      <c r="A55" s="23" t="str">
        <f>+A47</f>
        <v>Morning Workout</v>
      </c>
      <c r="B55" s="24"/>
      <c r="C55" s="24"/>
      <c r="D55" s="24"/>
      <c r="E55" s="24"/>
      <c r="F55" s="24"/>
      <c r="G55" s="24"/>
      <c r="H55" s="24"/>
      <c r="I55" s="24"/>
      <c r="J55" s="24"/>
      <c r="M55" s="25" t="str">
        <f>"("&amp;LEFT(AA54,1)&amp;")"</f>
        <v>(O)</v>
      </c>
      <c r="N55" s="23" t="str">
        <f>+N47</f>
        <v>Afternoon Workout</v>
      </c>
      <c r="O55" s="24"/>
      <c r="P55" s="24"/>
      <c r="Q55" s="24"/>
      <c r="R55" s="24"/>
      <c r="S55" s="24"/>
      <c r="T55" s="24"/>
      <c r="U55" s="24"/>
      <c r="V55" s="26"/>
      <c r="W55" s="24"/>
      <c r="X55" s="24"/>
      <c r="Y55" s="24"/>
      <c r="Z55" s="61"/>
      <c r="AA55" s="809" t="s">
        <v>1072</v>
      </c>
      <c r="AB55" s="810"/>
      <c r="AC55" s="810"/>
      <c r="AD55" s="810"/>
      <c r="AE55" s="810"/>
      <c r="AF55" s="810"/>
      <c r="AG55" s="810"/>
      <c r="AH55" s="810"/>
      <c r="AI55" s="810"/>
      <c r="AJ55" s="810"/>
      <c r="AK55" s="810"/>
    </row>
    <row r="56" spans="1:38" x14ac:dyDescent="0.25">
      <c r="A56" s="55" t="s">
        <v>58</v>
      </c>
      <c r="B56" s="24"/>
      <c r="C56" s="24"/>
      <c r="D56" s="24"/>
      <c r="E56" s="24"/>
      <c r="F56" s="24"/>
      <c r="G56" s="24"/>
      <c r="H56" s="24"/>
      <c r="I56" s="24"/>
      <c r="J56" s="24"/>
      <c r="M56" s="28"/>
      <c r="N56" s="55" t="s">
        <v>58</v>
      </c>
      <c r="O56" s="24"/>
      <c r="P56" s="24"/>
      <c r="Q56" s="24"/>
      <c r="R56" s="24"/>
      <c r="S56" s="24"/>
      <c r="T56" s="24"/>
      <c r="U56" s="24"/>
      <c r="V56" s="24"/>
      <c r="W56" s="24"/>
      <c r="Z56" s="27"/>
      <c r="AA56" s="809"/>
      <c r="AB56" s="810"/>
      <c r="AC56" s="810"/>
      <c r="AD56" s="810"/>
      <c r="AE56" s="810"/>
      <c r="AF56" s="810"/>
      <c r="AG56" s="810"/>
      <c r="AH56" s="810"/>
      <c r="AI56" s="810"/>
      <c r="AJ56" s="810"/>
      <c r="AK56" s="810"/>
    </row>
    <row r="57" spans="1:38"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0</v>
      </c>
      <c r="AA61" s="184"/>
      <c r="AB61" s="184"/>
      <c r="AC61" s="184"/>
      <c r="AD61" s="184"/>
      <c r="AE61" s="184"/>
      <c r="AF61" s="184"/>
      <c r="AG61" s="184"/>
      <c r="AH61" s="184"/>
      <c r="AI61" s="184"/>
      <c r="AJ61" s="184"/>
      <c r="AK61" s="184"/>
    </row>
  </sheetData>
  <mergeCells count="28">
    <mergeCell ref="W14:Z14"/>
    <mergeCell ref="A22:V22"/>
    <mergeCell ref="W22:Z22"/>
    <mergeCell ref="A30:V30"/>
    <mergeCell ref="W30:Z30"/>
    <mergeCell ref="A5:Z5"/>
    <mergeCell ref="A54:V54"/>
    <mergeCell ref="W54:Z54"/>
    <mergeCell ref="A4:Z4"/>
    <mergeCell ref="A1:Z1"/>
    <mergeCell ref="A2:Z2"/>
    <mergeCell ref="A3:F3"/>
    <mergeCell ref="H3:M3"/>
    <mergeCell ref="N3:Z3"/>
    <mergeCell ref="A6:V6"/>
    <mergeCell ref="W6:Z6"/>
    <mergeCell ref="A38:V38"/>
    <mergeCell ref="W38:Z38"/>
    <mergeCell ref="A46:V46"/>
    <mergeCell ref="W46:Z46"/>
    <mergeCell ref="A14:V14"/>
    <mergeCell ref="AA47:AK52"/>
    <mergeCell ref="AA55:AK60"/>
    <mergeCell ref="AA7:AK12"/>
    <mergeCell ref="AA15:AK20"/>
    <mergeCell ref="AA23:AK28"/>
    <mergeCell ref="AA31:AK36"/>
    <mergeCell ref="AA39:AK44"/>
  </mergeCells>
  <hyperlinks>
    <hyperlink ref="AA1" location="'Reference Page'!A1" display="Home" xr:uid="{00000000-0004-0000-1700-000000000000}"/>
  </hyperlinks>
  <printOptions horizontalCentered="1" verticalCentered="1"/>
  <pageMargins left="0.3" right="0.3" top="0.5" bottom="0.25" header="0.3" footer="0.3"/>
  <pageSetup scale="87"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3">
    <tabColor theme="2"/>
    <pageSetUpPr fitToPage="1"/>
  </sheetPr>
  <dimension ref="A1:AL61"/>
  <sheetViews>
    <sheetView showGridLines="0" topLeftCell="N1" workbookViewId="0">
      <pane ySplit="5" topLeftCell="A50" activePane="bottomLeft" state="frozen"/>
      <selection activeCell="AO32" sqref="AO32"/>
      <selection pane="bottomLeft" activeCell="Z56" sqref="Z56"/>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8"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51</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Page'!U10</f>
        <v>44325</v>
      </c>
      <c r="B3" s="824"/>
      <c r="C3" s="824"/>
      <c r="D3" s="824"/>
      <c r="E3" s="824"/>
      <c r="F3" s="824"/>
      <c r="G3" s="22" t="s">
        <v>21</v>
      </c>
      <c r="H3" s="825">
        <f>+A3+6</f>
        <v>44331</v>
      </c>
      <c r="I3" s="825"/>
      <c r="J3" s="825"/>
      <c r="K3" s="825"/>
      <c r="L3" s="825"/>
      <c r="M3" s="826"/>
      <c r="N3" s="827" t="s">
        <v>134</v>
      </c>
      <c r="O3" s="828"/>
      <c r="P3" s="828"/>
      <c r="Q3" s="828"/>
      <c r="R3" s="828"/>
      <c r="S3" s="828"/>
      <c r="T3" s="828"/>
      <c r="U3" s="828"/>
      <c r="V3" s="828"/>
      <c r="W3" s="828"/>
      <c r="X3" s="828"/>
      <c r="Y3" s="828"/>
      <c r="Z3" s="829"/>
    </row>
    <row r="4" spans="1:38" x14ac:dyDescent="0.25">
      <c r="A4" s="865" t="str">
        <f>'Reference Page'!T4</f>
        <v>Summer</v>
      </c>
      <c r="B4" s="866"/>
      <c r="C4" s="866"/>
      <c r="D4" s="866"/>
      <c r="E4" s="866"/>
      <c r="F4" s="866"/>
      <c r="G4" s="866"/>
      <c r="H4" s="866"/>
      <c r="I4" s="866"/>
      <c r="J4" s="866"/>
      <c r="K4" s="866"/>
      <c r="L4" s="866"/>
      <c r="M4" s="866"/>
      <c r="N4" s="866"/>
      <c r="O4" s="866"/>
      <c r="P4" s="866"/>
      <c r="Q4" s="866"/>
      <c r="R4" s="866"/>
      <c r="S4" s="866"/>
      <c r="T4" s="866"/>
      <c r="U4" s="866"/>
      <c r="V4" s="866"/>
      <c r="W4" s="866"/>
      <c r="X4" s="866"/>
      <c r="Y4" s="866"/>
      <c r="Z4" s="867"/>
    </row>
    <row r="5" spans="1:38" x14ac:dyDescent="0.25">
      <c r="A5" s="862" t="str">
        <f>'Reference Page'!T5</f>
        <v>Recovery</v>
      </c>
      <c r="B5" s="863"/>
      <c r="C5" s="863"/>
      <c r="D5" s="863"/>
      <c r="E5" s="863"/>
      <c r="F5" s="863"/>
      <c r="G5" s="863"/>
      <c r="H5" s="863"/>
      <c r="I5" s="863"/>
      <c r="J5" s="863"/>
      <c r="K5" s="863"/>
      <c r="L5" s="863"/>
      <c r="M5" s="863"/>
      <c r="N5" s="863"/>
      <c r="O5" s="863"/>
      <c r="P5" s="863"/>
      <c r="Q5" s="863"/>
      <c r="R5" s="863"/>
      <c r="S5" s="863"/>
      <c r="T5" s="863"/>
      <c r="U5" s="863"/>
      <c r="V5" s="863"/>
      <c r="W5" s="863"/>
      <c r="X5" s="863"/>
      <c r="Y5" s="863"/>
      <c r="Z5" s="864"/>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44325</v>
      </c>
      <c r="X6" s="833"/>
      <c r="Y6" s="833"/>
      <c r="Z6" s="833"/>
      <c r="AA6" s="184" t="s">
        <v>320</v>
      </c>
      <c r="AB6" s="184"/>
      <c r="AC6" s="184"/>
      <c r="AD6" s="184"/>
      <c r="AE6" s="184"/>
      <c r="AF6" s="184"/>
      <c r="AG6" s="184"/>
      <c r="AH6" s="184"/>
      <c r="AI6" s="184"/>
      <c r="AJ6" s="184"/>
      <c r="AK6" s="184"/>
      <c r="AL6" t="s">
        <v>1080</v>
      </c>
    </row>
    <row r="7" spans="1:38" ht="15.75" thickTop="1" x14ac:dyDescent="0.25">
      <c r="A7" s="49" t="s">
        <v>54</v>
      </c>
      <c r="B7" s="48"/>
      <c r="C7" s="48"/>
      <c r="D7" s="48"/>
      <c r="E7" s="48"/>
      <c r="F7" s="48"/>
      <c r="G7" s="48"/>
      <c r="H7" s="48"/>
      <c r="I7" s="48"/>
      <c r="J7" s="48"/>
      <c r="K7" s="50"/>
      <c r="L7" s="50"/>
      <c r="M7" s="51" t="str">
        <f>"("&amp;LEFT(AA6,1)&amp;")"</f>
        <v>(O)</v>
      </c>
      <c r="N7" s="52" t="str">
        <f>'1'!N7</f>
        <v>Afternoon Workout</v>
      </c>
      <c r="O7" s="48"/>
      <c r="P7" s="48"/>
      <c r="Q7" s="48"/>
      <c r="R7" s="48"/>
      <c r="S7" s="48"/>
      <c r="T7" s="48"/>
      <c r="U7" s="48"/>
      <c r="V7" s="53"/>
      <c r="W7" s="48"/>
      <c r="X7" s="48"/>
      <c r="Y7" s="48"/>
      <c r="Z7" s="54"/>
      <c r="AA7" s="809"/>
      <c r="AB7" s="810"/>
      <c r="AC7" s="810"/>
      <c r="AD7" s="810"/>
      <c r="AE7" s="810"/>
      <c r="AF7" s="810"/>
      <c r="AG7" s="810"/>
      <c r="AH7" s="810"/>
      <c r="AI7" s="810"/>
      <c r="AJ7" s="810"/>
      <c r="AK7" s="810"/>
    </row>
    <row r="8" spans="1:38" x14ac:dyDescent="0.25">
      <c r="A8" s="55" t="s">
        <v>58</v>
      </c>
      <c r="B8" s="48"/>
      <c r="C8" s="48"/>
      <c r="D8" s="48"/>
      <c r="E8" s="48"/>
      <c r="F8" s="48"/>
      <c r="G8" s="48"/>
      <c r="H8" s="48"/>
      <c r="I8" s="48"/>
      <c r="J8" s="48"/>
      <c r="K8" s="50"/>
      <c r="L8" s="50"/>
      <c r="M8" s="56"/>
      <c r="N8" s="55" t="s">
        <v>58</v>
      </c>
      <c r="O8" s="48"/>
      <c r="P8" s="48"/>
      <c r="Q8" s="48"/>
      <c r="R8" s="48"/>
      <c r="S8" s="48"/>
      <c r="T8" s="48"/>
      <c r="U8" s="48"/>
      <c r="V8" s="48"/>
      <c r="W8" s="48"/>
      <c r="X8" s="48"/>
      <c r="Y8" s="48"/>
      <c r="Z8" s="54"/>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0</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44326</v>
      </c>
      <c r="X14" s="839"/>
      <c r="Y14" s="839"/>
      <c r="Z14" s="840"/>
      <c r="AA14" s="184" t="s">
        <v>320</v>
      </c>
      <c r="AB14" s="184"/>
      <c r="AC14" s="184"/>
      <c r="AD14" s="184"/>
      <c r="AE14" s="184"/>
      <c r="AF14" s="184"/>
      <c r="AG14" s="184"/>
      <c r="AH14" s="184"/>
      <c r="AI14" s="184"/>
      <c r="AJ14" s="184"/>
      <c r="AK14" s="184"/>
      <c r="AL14" t="s">
        <v>1079</v>
      </c>
    </row>
    <row r="15" spans="1:38" ht="15.75" thickTop="1" x14ac:dyDescent="0.25">
      <c r="A15" s="49" t="s">
        <v>54</v>
      </c>
      <c r="B15" s="48"/>
      <c r="C15" s="48"/>
      <c r="D15" s="48"/>
      <c r="E15" s="48"/>
      <c r="F15" s="48"/>
      <c r="G15" s="48"/>
      <c r="H15" s="48"/>
      <c r="I15" s="48"/>
      <c r="J15" s="48"/>
      <c r="K15" s="50"/>
      <c r="L15" s="50"/>
      <c r="M15" s="51" t="str">
        <f>"("&amp;LEFT(AA14,1)&amp;")"</f>
        <v>(O)</v>
      </c>
      <c r="N15" s="52" t="str">
        <f>'1'!N7</f>
        <v>Afternoon Workout</v>
      </c>
      <c r="O15" s="48"/>
      <c r="P15" s="48"/>
      <c r="Q15" s="48"/>
      <c r="R15" s="48"/>
      <c r="S15" s="48"/>
      <c r="T15" s="48"/>
      <c r="U15" s="48"/>
      <c r="V15" s="53"/>
      <c r="W15" s="48"/>
      <c r="X15" s="48"/>
      <c r="Y15" s="48"/>
      <c r="Z15" s="54"/>
      <c r="AA15" s="809"/>
      <c r="AB15" s="810"/>
      <c r="AC15" s="810"/>
      <c r="AD15" s="810"/>
      <c r="AE15" s="810"/>
      <c r="AF15" s="810"/>
      <c r="AG15" s="810"/>
      <c r="AH15" s="810"/>
      <c r="AI15" s="810"/>
      <c r="AJ15" s="810"/>
      <c r="AK15" s="810"/>
    </row>
    <row r="16" spans="1:38" x14ac:dyDescent="0.25">
      <c r="A16" s="55" t="s">
        <v>58</v>
      </c>
      <c r="B16" s="48"/>
      <c r="C16" s="48"/>
      <c r="D16" s="48"/>
      <c r="E16" s="48"/>
      <c r="F16" s="48"/>
      <c r="G16" s="48"/>
      <c r="H16" s="48"/>
      <c r="I16" s="48"/>
      <c r="J16" s="48"/>
      <c r="K16" s="48"/>
      <c r="L16" s="48"/>
      <c r="M16" s="54"/>
      <c r="N16" s="55" t="s">
        <v>58</v>
      </c>
      <c r="O16" s="48"/>
      <c r="P16" s="48"/>
      <c r="Q16" s="48"/>
      <c r="R16" s="48"/>
      <c r="S16" s="48"/>
      <c r="T16" s="48"/>
      <c r="U16" s="48"/>
      <c r="V16" s="48"/>
      <c r="W16" s="48"/>
      <c r="X16" s="48"/>
      <c r="Y16" s="48"/>
      <c r="Z16" s="54"/>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0</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44327</v>
      </c>
      <c r="X22" s="839"/>
      <c r="Y22" s="839"/>
      <c r="Z22" s="840"/>
      <c r="AA22" s="184" t="s">
        <v>320</v>
      </c>
      <c r="AB22" s="184"/>
      <c r="AC22" s="184"/>
      <c r="AD22" s="184"/>
      <c r="AE22" s="184"/>
      <c r="AF22" s="184"/>
      <c r="AG22" s="184"/>
      <c r="AH22" s="184"/>
      <c r="AI22" s="184"/>
      <c r="AJ22" s="184"/>
      <c r="AK22" s="184"/>
      <c r="AL22" t="s">
        <v>1078</v>
      </c>
    </row>
    <row r="23" spans="1:38" ht="15.75" thickTop="1" x14ac:dyDescent="0.25">
      <c r="A23" s="49" t="s">
        <v>54</v>
      </c>
      <c r="B23" s="48"/>
      <c r="C23" s="48"/>
      <c r="D23" s="48"/>
      <c r="E23" s="48"/>
      <c r="F23" s="48"/>
      <c r="G23" s="48"/>
      <c r="H23" s="48"/>
      <c r="I23" s="48"/>
      <c r="J23" s="48"/>
      <c r="K23" s="50"/>
      <c r="L23" s="50"/>
      <c r="M23" s="51" t="str">
        <f>"("&amp;LEFT(AA22,1)&amp;")"</f>
        <v>(O)</v>
      </c>
      <c r="N23" s="52" t="str">
        <f>'1'!N7</f>
        <v>Afternoon Workout</v>
      </c>
      <c r="O23" s="48"/>
      <c r="P23" s="48"/>
      <c r="Q23" s="48"/>
      <c r="R23" s="48"/>
      <c r="S23" s="48"/>
      <c r="T23" s="48"/>
      <c r="U23" s="48"/>
      <c r="V23" s="53"/>
      <c r="W23" s="48"/>
      <c r="X23" s="48"/>
      <c r="Y23" s="48"/>
      <c r="Z23" s="54"/>
      <c r="AA23" s="809"/>
      <c r="AB23" s="810"/>
      <c r="AC23" s="810"/>
      <c r="AD23" s="810"/>
      <c r="AE23" s="810"/>
      <c r="AF23" s="810"/>
      <c r="AG23" s="810"/>
      <c r="AH23" s="810"/>
      <c r="AI23" s="810"/>
      <c r="AJ23" s="810"/>
      <c r="AK23" s="810"/>
    </row>
    <row r="24" spans="1:38" x14ac:dyDescent="0.25">
      <c r="A24" s="55" t="s">
        <v>58</v>
      </c>
      <c r="B24" s="48"/>
      <c r="C24" s="48"/>
      <c r="D24" s="48"/>
      <c r="E24" s="48"/>
      <c r="F24" s="48"/>
      <c r="G24" s="48"/>
      <c r="H24" s="48"/>
      <c r="I24" s="48"/>
      <c r="J24" s="48"/>
      <c r="K24" s="50"/>
      <c r="L24" s="50"/>
      <c r="M24" s="56"/>
      <c r="N24" s="55" t="s">
        <v>58</v>
      </c>
      <c r="O24" s="48"/>
      <c r="P24" s="48"/>
      <c r="Q24" s="48"/>
      <c r="R24" s="48"/>
      <c r="S24" s="48"/>
      <c r="T24" s="48"/>
      <c r="U24" s="48"/>
      <c r="V24" s="48"/>
      <c r="W24" s="48"/>
      <c r="X24" s="48"/>
      <c r="Y24" s="48"/>
      <c r="Z24" s="54"/>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0</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44328</v>
      </c>
      <c r="X30" s="839"/>
      <c r="Y30" s="839"/>
      <c r="Z30" s="840"/>
      <c r="AA30" s="184" t="s">
        <v>320</v>
      </c>
      <c r="AB30" s="184"/>
      <c r="AC30" s="184"/>
      <c r="AD30" s="184"/>
      <c r="AE30" s="184"/>
      <c r="AF30" s="184"/>
      <c r="AG30" s="184"/>
      <c r="AH30" s="184"/>
      <c r="AI30" s="184"/>
      <c r="AJ30" s="184"/>
      <c r="AK30" s="184"/>
      <c r="AL30" t="s">
        <v>1077</v>
      </c>
    </row>
    <row r="31" spans="1:38" ht="15.75" thickTop="1" x14ac:dyDescent="0.25">
      <c r="A31" s="49" t="s">
        <v>54</v>
      </c>
      <c r="B31" s="48"/>
      <c r="C31" s="48"/>
      <c r="D31" s="48"/>
      <c r="E31" s="48"/>
      <c r="F31" s="48"/>
      <c r="G31" s="48"/>
      <c r="H31" s="48"/>
      <c r="I31" s="48"/>
      <c r="J31" s="48"/>
      <c r="K31" s="50"/>
      <c r="L31" s="50"/>
      <c r="M31" s="51" t="str">
        <f>"("&amp;LEFT(AA30,1)&amp;")"</f>
        <v>(O)</v>
      </c>
      <c r="N31" s="52" t="str">
        <f>'1'!N7</f>
        <v>Afternoon Workout</v>
      </c>
      <c r="O31" s="48"/>
      <c r="P31" s="48"/>
      <c r="Q31" s="48"/>
      <c r="R31" s="48"/>
      <c r="S31" s="48"/>
      <c r="T31" s="48"/>
      <c r="U31" s="48"/>
      <c r="V31" s="53"/>
      <c r="W31" s="48"/>
      <c r="X31" s="48"/>
      <c r="Y31" s="48"/>
      <c r="Z31" s="54"/>
      <c r="AA31" s="809"/>
      <c r="AB31" s="810"/>
      <c r="AC31" s="810"/>
      <c r="AD31" s="810"/>
      <c r="AE31" s="810"/>
      <c r="AF31" s="810"/>
      <c r="AG31" s="810"/>
      <c r="AH31" s="810"/>
      <c r="AI31" s="810"/>
      <c r="AJ31" s="810"/>
      <c r="AK31" s="810"/>
    </row>
    <row r="32" spans="1:38" x14ac:dyDescent="0.25">
      <c r="A32" s="55" t="s">
        <v>58</v>
      </c>
      <c r="B32" s="48"/>
      <c r="C32" s="48"/>
      <c r="D32" s="48"/>
      <c r="E32" s="48"/>
      <c r="F32" s="48"/>
      <c r="G32" s="48"/>
      <c r="H32" s="48"/>
      <c r="I32" s="48"/>
      <c r="J32" s="48"/>
      <c r="K32" s="50"/>
      <c r="L32" s="50"/>
      <c r="M32" s="56"/>
      <c r="N32" s="55" t="s">
        <v>58</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8"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0</v>
      </c>
      <c r="N37" s="55" t="s">
        <v>40</v>
      </c>
      <c r="O37" s="57"/>
      <c r="P37" s="57"/>
      <c r="Q37" s="57"/>
      <c r="R37" s="57"/>
      <c r="S37" s="57"/>
      <c r="T37" s="57"/>
      <c r="U37" s="57"/>
      <c r="V37" s="57"/>
      <c r="W37" s="57"/>
      <c r="X37" s="57"/>
      <c r="Y37" s="57"/>
      <c r="Z37" s="58">
        <f>SUM(Z31:Z36)</f>
        <v>0</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44329</v>
      </c>
      <c r="X38" s="839"/>
      <c r="Y38" s="839"/>
      <c r="Z38" s="840"/>
      <c r="AA38" s="184" t="s">
        <v>320</v>
      </c>
      <c r="AB38" s="184"/>
      <c r="AC38" s="184"/>
      <c r="AD38" s="184"/>
      <c r="AE38" s="184"/>
      <c r="AF38" s="184"/>
      <c r="AG38" s="184"/>
      <c r="AH38" s="184"/>
      <c r="AI38" s="184"/>
      <c r="AJ38" s="184"/>
      <c r="AK38" s="184"/>
      <c r="AL38" t="s">
        <v>1081</v>
      </c>
    </row>
    <row r="39" spans="1:38" ht="15.75" thickTop="1" x14ac:dyDescent="0.25">
      <c r="A39" s="49" t="s">
        <v>54</v>
      </c>
      <c r="B39" s="48"/>
      <c r="C39" s="48"/>
      <c r="D39" s="48"/>
      <c r="E39" s="48"/>
      <c r="F39" s="48"/>
      <c r="G39" s="48"/>
      <c r="H39" s="48"/>
      <c r="I39" s="48"/>
      <c r="J39" s="48"/>
      <c r="K39" s="50"/>
      <c r="L39" s="50"/>
      <c r="M39" s="51" t="str">
        <f>"("&amp;LEFT(AA38,1)&amp;")"</f>
        <v>(O)</v>
      </c>
      <c r="N39" s="52" t="str">
        <f>'1'!N7</f>
        <v>Afternoon Workout</v>
      </c>
      <c r="O39" s="48"/>
      <c r="P39" s="48"/>
      <c r="Q39" s="48"/>
      <c r="R39" s="48"/>
      <c r="S39" s="48"/>
      <c r="T39" s="48"/>
      <c r="U39" s="48"/>
      <c r="V39" s="53"/>
      <c r="W39" s="48"/>
      <c r="X39" s="48"/>
      <c r="Y39" s="48"/>
      <c r="Z39" s="54"/>
      <c r="AA39" s="809"/>
      <c r="AB39" s="810"/>
      <c r="AC39" s="810"/>
      <c r="AD39" s="810"/>
      <c r="AE39" s="810"/>
      <c r="AF39" s="810"/>
      <c r="AG39" s="810"/>
      <c r="AH39" s="810"/>
      <c r="AI39" s="810"/>
      <c r="AJ39" s="810"/>
      <c r="AK39" s="810"/>
    </row>
    <row r="40" spans="1:38" x14ac:dyDescent="0.25">
      <c r="A40" s="55" t="s">
        <v>57</v>
      </c>
      <c r="B40" s="48"/>
      <c r="C40" s="48"/>
      <c r="D40" s="48"/>
      <c r="E40" s="48"/>
      <c r="F40" s="48"/>
      <c r="G40" s="48"/>
      <c r="H40" s="48"/>
      <c r="I40" s="48"/>
      <c r="J40" s="48"/>
      <c r="K40" s="50"/>
      <c r="L40" s="50"/>
      <c r="M40" s="56"/>
      <c r="N40" s="55" t="s">
        <v>58</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0</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44330</v>
      </c>
      <c r="X46" s="839"/>
      <c r="Y46" s="839"/>
      <c r="Z46" s="840"/>
      <c r="AA46" s="184" t="s">
        <v>320</v>
      </c>
      <c r="AB46" s="184"/>
      <c r="AC46" s="184"/>
      <c r="AD46" s="184"/>
      <c r="AE46" s="184"/>
      <c r="AF46" s="184"/>
      <c r="AG46" s="184"/>
      <c r="AH46" s="184"/>
      <c r="AI46" s="184"/>
      <c r="AJ46" s="184"/>
      <c r="AK46" s="184"/>
      <c r="AL46" t="s">
        <v>633</v>
      </c>
    </row>
    <row r="47" spans="1:38" ht="15.75" thickTop="1" x14ac:dyDescent="0.25">
      <c r="A47" s="23" t="str">
        <f>+A39</f>
        <v>Morning Workout</v>
      </c>
      <c r="B47" s="24"/>
      <c r="C47" s="24"/>
      <c r="D47" s="24"/>
      <c r="E47" s="24"/>
      <c r="F47" s="24"/>
      <c r="G47" s="24"/>
      <c r="H47" s="24"/>
      <c r="I47" s="24"/>
      <c r="J47" s="24"/>
      <c r="M47" s="25" t="str">
        <f>"("&amp;LEFT(AA46,1)&amp;")"</f>
        <v>(O)</v>
      </c>
      <c r="N47" s="23" t="str">
        <f>+N39</f>
        <v>Afternoon Workout</v>
      </c>
      <c r="O47" s="24"/>
      <c r="P47" s="24"/>
      <c r="Q47" s="24"/>
      <c r="R47" s="24"/>
      <c r="S47" s="24"/>
      <c r="T47" s="24"/>
      <c r="U47" s="24"/>
      <c r="V47" s="26"/>
      <c r="W47" s="24"/>
      <c r="X47" s="24"/>
      <c r="Y47" s="24"/>
      <c r="Z47" s="61"/>
      <c r="AA47" s="809"/>
      <c r="AB47" s="810"/>
      <c r="AC47" s="810"/>
      <c r="AD47" s="810"/>
      <c r="AE47" s="810"/>
      <c r="AF47" s="810"/>
      <c r="AG47" s="810"/>
      <c r="AH47" s="810"/>
      <c r="AI47" s="810"/>
      <c r="AJ47" s="810"/>
      <c r="AK47" s="810"/>
    </row>
    <row r="48" spans="1:38" x14ac:dyDescent="0.25">
      <c r="A48" s="55" t="s">
        <v>58</v>
      </c>
      <c r="B48" s="24"/>
      <c r="C48" s="24"/>
      <c r="D48" s="24"/>
      <c r="E48" s="24"/>
      <c r="F48" s="24"/>
      <c r="G48" s="24"/>
      <c r="H48" s="24"/>
      <c r="I48" s="24"/>
      <c r="J48" s="24"/>
      <c r="M48" s="28"/>
      <c r="N48" s="55" t="s">
        <v>58</v>
      </c>
      <c r="O48" s="48"/>
      <c r="P48" s="48"/>
      <c r="Q48" s="48"/>
      <c r="R48" s="48"/>
      <c r="S48" s="48"/>
      <c r="T48" s="48"/>
      <c r="U48" s="48"/>
      <c r="V48" s="48"/>
      <c r="W48" s="48"/>
      <c r="X48" s="48"/>
      <c r="Y48" s="48"/>
      <c r="Z48" s="54"/>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0</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44331</v>
      </c>
      <c r="X54" s="839"/>
      <c r="Y54" s="839"/>
      <c r="Z54" s="840"/>
      <c r="AA54" s="184" t="s">
        <v>231</v>
      </c>
      <c r="AB54" s="184"/>
      <c r="AC54" s="184"/>
      <c r="AD54" s="184"/>
      <c r="AE54" s="184"/>
      <c r="AF54" s="184"/>
      <c r="AG54" s="184"/>
      <c r="AH54" s="184"/>
      <c r="AI54" s="184"/>
      <c r="AJ54" s="184"/>
      <c r="AK54" s="184"/>
    </row>
    <row r="55" spans="1:38"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1082</v>
      </c>
      <c r="AB55" s="810"/>
      <c r="AC55" s="810"/>
      <c r="AD55" s="810"/>
      <c r="AE55" s="810"/>
      <c r="AF55" s="810"/>
      <c r="AG55" s="810"/>
      <c r="AH55" s="810"/>
      <c r="AI55" s="810"/>
      <c r="AJ55" s="810"/>
      <c r="AK55" s="810"/>
      <c r="AL55" t="s">
        <v>1083</v>
      </c>
    </row>
    <row r="56" spans="1:38" x14ac:dyDescent="0.25">
      <c r="A56" s="55" t="s">
        <v>58</v>
      </c>
      <c r="B56" s="24"/>
      <c r="C56" s="24"/>
      <c r="D56" s="24"/>
      <c r="E56" s="24"/>
      <c r="F56" s="24"/>
      <c r="G56" s="24"/>
      <c r="H56" s="24"/>
      <c r="I56" s="24"/>
      <c r="J56" s="24"/>
      <c r="M56" s="28"/>
      <c r="N56" s="55" t="s">
        <v>293</v>
      </c>
      <c r="O56" s="24"/>
      <c r="P56" s="24"/>
      <c r="Q56" s="24"/>
      <c r="R56" s="24"/>
      <c r="S56" s="24"/>
      <c r="T56" s="24"/>
      <c r="U56" s="24"/>
      <c r="V56" s="24"/>
      <c r="W56" s="24"/>
      <c r="Z56" s="27">
        <v>4.0999999999999996</v>
      </c>
      <c r="AA56" s="809"/>
      <c r="AB56" s="810"/>
      <c r="AC56" s="810"/>
      <c r="AD56" s="810"/>
      <c r="AE56" s="810"/>
      <c r="AF56" s="810"/>
      <c r="AG56" s="810"/>
      <c r="AH56" s="810"/>
      <c r="AI56" s="810"/>
      <c r="AJ56" s="810"/>
      <c r="AK56" s="810"/>
    </row>
    <row r="57" spans="1:38"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4.0999999999999996</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1800-000000000000}"/>
  </hyperlinks>
  <printOptions horizontalCentered="1" verticalCentered="1"/>
  <pageMargins left="0.3" right="0.3" top="0.5" bottom="0.25" header="0.3" footer="0.3"/>
  <pageSetup scale="87"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tabColor theme="5" tint="0.59999389629810485"/>
    <pageSetUpPr fitToPage="1"/>
  </sheetPr>
  <dimension ref="A1:AL61"/>
  <sheetViews>
    <sheetView showGridLines="0" topLeftCell="N1" workbookViewId="0">
      <pane ySplit="5" topLeftCell="A48" activePane="bottomLeft" state="frozen"/>
      <selection activeCell="A6" sqref="A6:AA61"/>
      <selection pane="bottomLeft" activeCell="Z61" sqref="Z61"/>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8"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52</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Page'!V10</f>
        <v>44332</v>
      </c>
      <c r="B3" s="824"/>
      <c r="C3" s="824"/>
      <c r="D3" s="824"/>
      <c r="E3" s="824"/>
      <c r="F3" s="824"/>
      <c r="G3" s="22" t="s">
        <v>21</v>
      </c>
      <c r="H3" s="825">
        <f>+A3+6</f>
        <v>44338</v>
      </c>
      <c r="I3" s="825"/>
      <c r="J3" s="825"/>
      <c r="K3" s="825"/>
      <c r="L3" s="825"/>
      <c r="M3" s="826"/>
      <c r="N3" s="827" t="s">
        <v>134</v>
      </c>
      <c r="O3" s="828"/>
      <c r="P3" s="828"/>
      <c r="Q3" s="828"/>
      <c r="R3" s="828"/>
      <c r="S3" s="828"/>
      <c r="T3" s="828"/>
      <c r="U3" s="828"/>
      <c r="V3" s="828"/>
      <c r="W3" s="828"/>
      <c r="X3" s="828"/>
      <c r="Y3" s="828"/>
      <c r="Z3" s="829"/>
    </row>
    <row r="4" spans="1:38" x14ac:dyDescent="0.25">
      <c r="A4" s="865" t="str">
        <f>'Reference Page'!T4</f>
        <v>Summer</v>
      </c>
      <c r="B4" s="866"/>
      <c r="C4" s="866"/>
      <c r="D4" s="866"/>
      <c r="E4" s="866"/>
      <c r="F4" s="866"/>
      <c r="G4" s="866"/>
      <c r="H4" s="866"/>
      <c r="I4" s="866"/>
      <c r="J4" s="866"/>
      <c r="K4" s="866"/>
      <c r="L4" s="866"/>
      <c r="M4" s="866"/>
      <c r="N4" s="866"/>
      <c r="O4" s="866"/>
      <c r="P4" s="866"/>
      <c r="Q4" s="866"/>
      <c r="R4" s="866"/>
      <c r="S4" s="866"/>
      <c r="T4" s="866"/>
      <c r="U4" s="866"/>
      <c r="V4" s="866"/>
      <c r="W4" s="866"/>
      <c r="X4" s="866"/>
      <c r="Y4" s="866"/>
      <c r="Z4" s="867"/>
    </row>
    <row r="5" spans="1:38" x14ac:dyDescent="0.25">
      <c r="A5" s="870" t="str">
        <f>'Reference Page'!V5</f>
        <v>Building Mileage</v>
      </c>
      <c r="B5" s="871"/>
      <c r="C5" s="871"/>
      <c r="D5" s="871"/>
      <c r="E5" s="871"/>
      <c r="F5" s="871"/>
      <c r="G5" s="871"/>
      <c r="H5" s="871"/>
      <c r="I5" s="871"/>
      <c r="J5" s="871"/>
      <c r="K5" s="871"/>
      <c r="L5" s="871"/>
      <c r="M5" s="871"/>
      <c r="N5" s="871"/>
      <c r="O5" s="871"/>
      <c r="P5" s="871"/>
      <c r="Q5" s="871"/>
      <c r="R5" s="871"/>
      <c r="S5" s="871"/>
      <c r="T5" s="871"/>
      <c r="U5" s="871"/>
      <c r="V5" s="871"/>
      <c r="W5" s="871"/>
      <c r="X5" s="871"/>
      <c r="Y5" s="871"/>
      <c r="Z5" s="872"/>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44332</v>
      </c>
      <c r="X6" s="833"/>
      <c r="Y6" s="833"/>
      <c r="Z6" s="833"/>
      <c r="AA6" s="184" t="s">
        <v>231</v>
      </c>
      <c r="AB6" s="184"/>
      <c r="AC6" s="184"/>
      <c r="AD6" s="184"/>
      <c r="AE6" s="184"/>
      <c r="AF6" s="184"/>
      <c r="AG6" s="184"/>
      <c r="AH6" s="184"/>
      <c r="AI6" s="184"/>
      <c r="AJ6" s="184"/>
      <c r="AK6" s="184"/>
      <c r="AL6" t="s">
        <v>1086</v>
      </c>
    </row>
    <row r="7" spans="1:38"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1085</v>
      </c>
      <c r="AB7" s="810"/>
      <c r="AC7" s="810"/>
      <c r="AD7" s="810"/>
      <c r="AE7" s="810"/>
      <c r="AF7" s="810"/>
      <c r="AG7" s="810"/>
      <c r="AH7" s="810"/>
      <c r="AI7" s="810"/>
      <c r="AJ7" s="810"/>
      <c r="AK7" s="810"/>
    </row>
    <row r="8" spans="1:38" x14ac:dyDescent="0.25">
      <c r="A8" s="55" t="s">
        <v>58</v>
      </c>
      <c r="B8" s="48"/>
      <c r="C8" s="48"/>
      <c r="D8" s="48"/>
      <c r="E8" s="48"/>
      <c r="F8" s="48"/>
      <c r="G8" s="48"/>
      <c r="H8" s="48"/>
      <c r="I8" s="48"/>
      <c r="J8" s="48"/>
      <c r="K8" s="50"/>
      <c r="L8" s="50"/>
      <c r="M8" s="56"/>
      <c r="N8" s="55" t="s">
        <v>1084</v>
      </c>
      <c r="O8" s="48"/>
      <c r="P8" s="48"/>
      <c r="Q8" s="48"/>
      <c r="R8" s="48"/>
      <c r="S8" s="48"/>
      <c r="T8" s="48"/>
      <c r="U8" s="48"/>
      <c r="V8" s="48"/>
      <c r="W8" s="48"/>
      <c r="X8" s="48"/>
      <c r="Y8" s="48"/>
      <c r="Z8" s="54">
        <v>4.5999999999999996</v>
      </c>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4.5999999999999996</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44333</v>
      </c>
      <c r="X14" s="839"/>
      <c r="Y14" s="839"/>
      <c r="Z14" s="840"/>
      <c r="AA14" s="184" t="s">
        <v>231</v>
      </c>
      <c r="AB14" s="184"/>
      <c r="AC14" s="184"/>
      <c r="AD14" s="184"/>
      <c r="AE14" s="184"/>
      <c r="AF14" s="184"/>
      <c r="AG14" s="184"/>
      <c r="AH14" s="184"/>
      <c r="AI14" s="184"/>
      <c r="AJ14" s="184"/>
      <c r="AK14" s="184"/>
      <c r="AL14" t="s">
        <v>1087</v>
      </c>
    </row>
    <row r="15" spans="1:38"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1088</v>
      </c>
      <c r="AB15" s="810"/>
      <c r="AC15" s="810"/>
      <c r="AD15" s="810"/>
      <c r="AE15" s="810"/>
      <c r="AF15" s="810"/>
      <c r="AG15" s="810"/>
      <c r="AH15" s="810"/>
      <c r="AI15" s="810"/>
      <c r="AJ15" s="810"/>
      <c r="AK15" s="810"/>
    </row>
    <row r="16" spans="1:38" x14ac:dyDescent="0.25">
      <c r="A16" s="55" t="s">
        <v>58</v>
      </c>
      <c r="B16" s="48"/>
      <c r="C16" s="48"/>
      <c r="D16" s="48"/>
      <c r="E16" s="48"/>
      <c r="F16" s="48"/>
      <c r="G16" s="48"/>
      <c r="H16" s="48"/>
      <c r="I16" s="48"/>
      <c r="J16" s="48"/>
      <c r="K16" s="48"/>
      <c r="L16" s="48"/>
      <c r="M16" s="54"/>
      <c r="N16" s="55" t="s">
        <v>1089</v>
      </c>
      <c r="O16" s="48"/>
      <c r="P16" s="48"/>
      <c r="Q16" s="48"/>
      <c r="R16" s="48"/>
      <c r="S16" s="48"/>
      <c r="T16" s="48"/>
      <c r="U16" s="48"/>
      <c r="V16" s="48"/>
      <c r="W16" s="48"/>
      <c r="X16" s="48"/>
      <c r="Y16" s="48"/>
      <c r="Z16" s="54">
        <v>5.5</v>
      </c>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5.5</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44334</v>
      </c>
      <c r="X22" s="839"/>
      <c r="Y22" s="839"/>
      <c r="Z22" s="840"/>
      <c r="AA22" s="184" t="s">
        <v>231</v>
      </c>
      <c r="AB22" s="184"/>
      <c r="AC22" s="184"/>
      <c r="AD22" s="184"/>
      <c r="AE22" s="184"/>
      <c r="AF22" s="184"/>
      <c r="AG22" s="184"/>
      <c r="AH22" s="184"/>
      <c r="AI22" s="184"/>
      <c r="AJ22" s="184"/>
      <c r="AK22" s="184"/>
      <c r="AL22" t="s">
        <v>1087</v>
      </c>
    </row>
    <row r="23" spans="1:38"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1091</v>
      </c>
      <c r="AB23" s="810"/>
      <c r="AC23" s="810"/>
      <c r="AD23" s="810"/>
      <c r="AE23" s="810"/>
      <c r="AF23" s="810"/>
      <c r="AG23" s="810"/>
      <c r="AH23" s="810"/>
      <c r="AI23" s="810"/>
      <c r="AJ23" s="810"/>
      <c r="AK23" s="810"/>
    </row>
    <row r="24" spans="1:38" x14ac:dyDescent="0.25">
      <c r="A24" s="55" t="s">
        <v>58</v>
      </c>
      <c r="B24" s="48"/>
      <c r="C24" s="48"/>
      <c r="D24" s="48"/>
      <c r="E24" s="48"/>
      <c r="F24" s="48"/>
      <c r="G24" s="48"/>
      <c r="H24" s="48"/>
      <c r="I24" s="48"/>
      <c r="J24" s="48"/>
      <c r="K24" s="50"/>
      <c r="L24" s="50"/>
      <c r="M24" s="56"/>
      <c r="N24" s="55" t="s">
        <v>1090</v>
      </c>
      <c r="O24" s="48"/>
      <c r="P24" s="48"/>
      <c r="Q24" s="48"/>
      <c r="R24" s="48"/>
      <c r="S24" s="48"/>
      <c r="T24" s="48"/>
      <c r="U24" s="48"/>
      <c r="V24" s="48"/>
      <c r="W24" s="48"/>
      <c r="X24" s="48"/>
      <c r="Y24" s="48"/>
      <c r="Z24" s="54"/>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494</v>
      </c>
      <c r="O25" s="48"/>
      <c r="P25" s="48"/>
      <c r="Q25" s="48"/>
      <c r="R25" s="48"/>
      <c r="S25" s="48"/>
      <c r="T25" s="48"/>
      <c r="U25" s="48"/>
      <c r="V25" s="48"/>
      <c r="W25" s="48"/>
      <c r="X25" s="48"/>
      <c r="Y25" s="48"/>
      <c r="Z25" s="54">
        <v>5.4</v>
      </c>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5.4</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44335</v>
      </c>
      <c r="X30" s="839"/>
      <c r="Y30" s="839"/>
      <c r="Z30" s="840"/>
      <c r="AA30" s="184" t="s">
        <v>320</v>
      </c>
      <c r="AB30" s="184"/>
      <c r="AC30" s="184"/>
      <c r="AD30" s="184"/>
      <c r="AE30" s="184"/>
      <c r="AF30" s="184"/>
      <c r="AG30" s="184"/>
      <c r="AH30" s="184"/>
      <c r="AI30" s="184"/>
      <c r="AJ30" s="184"/>
      <c r="AK30" s="184"/>
      <c r="AL30" t="s">
        <v>1100</v>
      </c>
    </row>
    <row r="31" spans="1:38" ht="15.75" thickTop="1" x14ac:dyDescent="0.25">
      <c r="A31" s="49" t="s">
        <v>54</v>
      </c>
      <c r="B31" s="48"/>
      <c r="C31" s="48"/>
      <c r="D31" s="48"/>
      <c r="E31" s="48"/>
      <c r="F31" s="48"/>
      <c r="G31" s="48"/>
      <c r="H31" s="48"/>
      <c r="I31" s="48"/>
      <c r="J31" s="48"/>
      <c r="K31" s="50"/>
      <c r="L31" s="50"/>
      <c r="M31" s="51" t="str">
        <f>"("&amp;LEFT(AA30,1)&amp;")"</f>
        <v>(O)</v>
      </c>
      <c r="N31" s="52" t="str">
        <f>'1'!N7</f>
        <v>Afternoon Workout</v>
      </c>
      <c r="O31" s="48"/>
      <c r="P31" s="48"/>
      <c r="Q31" s="48"/>
      <c r="R31" s="48"/>
      <c r="S31" s="48"/>
      <c r="T31" s="48"/>
      <c r="U31" s="48"/>
      <c r="V31" s="53"/>
      <c r="W31" s="48"/>
      <c r="X31" s="48"/>
      <c r="Y31" s="48"/>
      <c r="Z31" s="54"/>
      <c r="AA31" s="809"/>
      <c r="AB31" s="810"/>
      <c r="AC31" s="810"/>
      <c r="AD31" s="810"/>
      <c r="AE31" s="810"/>
      <c r="AF31" s="810"/>
      <c r="AG31" s="810"/>
      <c r="AH31" s="810"/>
      <c r="AI31" s="810"/>
      <c r="AJ31" s="810"/>
      <c r="AK31" s="810"/>
    </row>
    <row r="32" spans="1:38" x14ac:dyDescent="0.25">
      <c r="A32" s="55" t="s">
        <v>58</v>
      </c>
      <c r="B32" s="48"/>
      <c r="C32" s="48"/>
      <c r="D32" s="48"/>
      <c r="E32" s="48"/>
      <c r="F32" s="48"/>
      <c r="G32" s="48"/>
      <c r="H32" s="48"/>
      <c r="I32" s="48"/>
      <c r="J32" s="48"/>
      <c r="K32" s="50"/>
      <c r="L32" s="50"/>
      <c r="M32" s="56"/>
      <c r="N32" s="55" t="s">
        <v>58</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8"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0</v>
      </c>
      <c r="N37" s="55" t="s">
        <v>40</v>
      </c>
      <c r="O37" s="57"/>
      <c r="P37" s="57"/>
      <c r="Q37" s="57"/>
      <c r="R37" s="57"/>
      <c r="S37" s="57"/>
      <c r="T37" s="57"/>
      <c r="U37" s="57"/>
      <c r="V37" s="57"/>
      <c r="W37" s="57"/>
      <c r="X37" s="57"/>
      <c r="Y37" s="57"/>
      <c r="Z37" s="58">
        <f>SUM(Z31:Z36)</f>
        <v>0</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44336</v>
      </c>
      <c r="X38" s="839"/>
      <c r="Y38" s="839"/>
      <c r="Z38" s="840"/>
      <c r="AA38" s="184" t="s">
        <v>231</v>
      </c>
      <c r="AB38" s="184"/>
      <c r="AC38" s="184"/>
      <c r="AD38" s="184"/>
      <c r="AE38" s="184"/>
      <c r="AF38" s="184"/>
      <c r="AG38" s="184"/>
      <c r="AH38" s="184"/>
      <c r="AI38" s="184"/>
      <c r="AJ38" s="184"/>
      <c r="AL38" t="s">
        <v>1087</v>
      </c>
    </row>
    <row r="39" spans="1:38"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1101</v>
      </c>
      <c r="AB39" s="810"/>
      <c r="AC39" s="810"/>
      <c r="AD39" s="810"/>
      <c r="AE39" s="810"/>
      <c r="AF39" s="810"/>
      <c r="AG39" s="810"/>
      <c r="AH39" s="810"/>
      <c r="AI39" s="810"/>
      <c r="AJ39" s="810"/>
      <c r="AK39" s="810"/>
    </row>
    <row r="40" spans="1:38" x14ac:dyDescent="0.25">
      <c r="A40" s="55" t="s">
        <v>57</v>
      </c>
      <c r="B40" s="48"/>
      <c r="C40" s="48"/>
      <c r="D40" s="48"/>
      <c r="E40" s="48"/>
      <c r="F40" s="48"/>
      <c r="G40" s="48"/>
      <c r="H40" s="48"/>
      <c r="I40" s="48"/>
      <c r="J40" s="48"/>
      <c r="K40" s="50"/>
      <c r="L40" s="50"/>
      <c r="M40" s="56"/>
      <c r="N40" s="55" t="s">
        <v>933</v>
      </c>
      <c r="O40" s="48"/>
      <c r="P40" s="48"/>
      <c r="Q40" s="48"/>
      <c r="R40" s="48"/>
      <c r="S40" s="48"/>
      <c r="T40" s="48"/>
      <c r="U40" s="48"/>
      <c r="V40" s="48"/>
      <c r="W40" s="48"/>
      <c r="X40" s="48"/>
      <c r="Y40" s="48"/>
      <c r="Z40" s="54">
        <v>6.2</v>
      </c>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6.2</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44337</v>
      </c>
      <c r="X46" s="839"/>
      <c r="Y46" s="839"/>
      <c r="Z46" s="840"/>
      <c r="AA46" s="184" t="s">
        <v>231</v>
      </c>
      <c r="AB46" s="184"/>
      <c r="AC46" s="184"/>
      <c r="AD46" s="184"/>
      <c r="AE46" s="184"/>
      <c r="AF46" s="184"/>
      <c r="AG46" s="184"/>
      <c r="AH46" s="184"/>
      <c r="AI46" s="184"/>
      <c r="AJ46" s="184"/>
      <c r="AK46" s="184"/>
      <c r="AL46" t="s">
        <v>1098</v>
      </c>
    </row>
    <row r="47" spans="1:38"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1097</v>
      </c>
      <c r="AB47" s="810"/>
      <c r="AC47" s="810"/>
      <c r="AD47" s="810"/>
      <c r="AE47" s="810"/>
      <c r="AF47" s="810"/>
      <c r="AG47" s="810"/>
      <c r="AH47" s="810"/>
      <c r="AI47" s="810"/>
      <c r="AJ47" s="810"/>
      <c r="AK47" s="810"/>
    </row>
    <row r="48" spans="1:38" x14ac:dyDescent="0.25">
      <c r="A48" s="55" t="s">
        <v>58</v>
      </c>
      <c r="B48" s="24"/>
      <c r="C48" s="24"/>
      <c r="D48" s="24"/>
      <c r="E48" s="24"/>
      <c r="F48" s="24"/>
      <c r="G48" s="24"/>
      <c r="H48" s="24"/>
      <c r="I48" s="24"/>
      <c r="J48" s="24"/>
      <c r="M48" s="28"/>
      <c r="N48" s="55" t="s">
        <v>1095</v>
      </c>
      <c r="O48" s="48"/>
      <c r="P48" s="48"/>
      <c r="Q48" s="48"/>
      <c r="R48" s="48"/>
      <c r="S48" s="48"/>
      <c r="T48" s="48"/>
      <c r="U48" s="48"/>
      <c r="V48" s="48"/>
      <c r="W48" s="48"/>
      <c r="X48" s="48"/>
      <c r="Y48" s="48"/>
      <c r="Z48" s="54">
        <v>3.3</v>
      </c>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3.3</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44338</v>
      </c>
      <c r="X54" s="839"/>
      <c r="Y54" s="839"/>
      <c r="Z54" s="840"/>
      <c r="AA54" s="426" t="s">
        <v>1092</v>
      </c>
      <c r="AB54" s="184"/>
      <c r="AC54" s="184"/>
      <c r="AD54" s="184"/>
      <c r="AE54" s="184"/>
      <c r="AF54" s="184"/>
      <c r="AG54" s="184"/>
      <c r="AH54" s="184"/>
      <c r="AI54" s="184"/>
      <c r="AJ54" s="184"/>
      <c r="AK54" s="184"/>
      <c r="AL54" t="s">
        <v>1093</v>
      </c>
    </row>
    <row r="55" spans="1:38" ht="15.75" thickTop="1" x14ac:dyDescent="0.25">
      <c r="A55" s="23" t="str">
        <f>+A47</f>
        <v>Morning Workout</v>
      </c>
      <c r="B55" s="24"/>
      <c r="C55" s="24"/>
      <c r="D55" s="24"/>
      <c r="E55" s="24"/>
      <c r="F55" s="24"/>
      <c r="G55" s="24"/>
      <c r="H55" s="24"/>
      <c r="I55" s="24"/>
      <c r="J55" s="24"/>
      <c r="M55" s="25" t="str">
        <f>"("&amp;LEFT(AA54,1)&amp;")"</f>
        <v>(B)</v>
      </c>
      <c r="N55" s="23" t="str">
        <f>+N47</f>
        <v>Afternoon Workout</v>
      </c>
      <c r="O55" s="24"/>
      <c r="P55" s="24"/>
      <c r="Q55" s="24"/>
      <c r="R55" s="24"/>
      <c r="S55" s="24"/>
      <c r="T55" s="24"/>
      <c r="U55" s="24"/>
      <c r="V55" s="26"/>
      <c r="W55" s="24"/>
      <c r="X55" s="24"/>
      <c r="Y55" s="24"/>
      <c r="Z55" s="61"/>
      <c r="AA55" s="809" t="s">
        <v>1096</v>
      </c>
      <c r="AB55" s="810"/>
      <c r="AC55" s="810"/>
      <c r="AD55" s="810"/>
      <c r="AE55" s="810"/>
      <c r="AF55" s="810"/>
      <c r="AG55" s="810"/>
      <c r="AH55" s="810"/>
      <c r="AI55" s="810"/>
      <c r="AJ55" s="810"/>
      <c r="AK55" s="810"/>
      <c r="AL55" t="s">
        <v>1099</v>
      </c>
    </row>
    <row r="56" spans="1:38" x14ac:dyDescent="0.25">
      <c r="A56" s="55" t="s">
        <v>634</v>
      </c>
      <c r="B56" s="24"/>
      <c r="C56" s="24"/>
      <c r="D56" s="24"/>
      <c r="E56" s="24"/>
      <c r="F56" s="24"/>
      <c r="G56" s="24"/>
      <c r="H56" s="24"/>
      <c r="I56" s="24"/>
      <c r="J56" s="24"/>
      <c r="M56" s="28">
        <v>1</v>
      </c>
      <c r="N56" s="55" t="s">
        <v>1095</v>
      </c>
      <c r="O56" s="24"/>
      <c r="P56" s="24"/>
      <c r="Q56" s="24"/>
      <c r="R56" s="24"/>
      <c r="S56" s="24"/>
      <c r="T56" s="24"/>
      <c r="U56" s="24"/>
      <c r="V56" s="24"/>
      <c r="W56" s="24"/>
      <c r="Z56" s="27">
        <v>6.1</v>
      </c>
      <c r="AA56" s="809"/>
      <c r="AB56" s="810"/>
      <c r="AC56" s="810"/>
      <c r="AD56" s="810"/>
      <c r="AE56" s="810"/>
      <c r="AF56" s="810"/>
      <c r="AG56" s="810"/>
      <c r="AH56" s="810"/>
      <c r="AI56" s="810"/>
      <c r="AJ56" s="810"/>
      <c r="AK56" s="810"/>
    </row>
    <row r="57" spans="1:38" x14ac:dyDescent="0.25">
      <c r="A57" s="55" t="s">
        <v>1094</v>
      </c>
      <c r="B57" s="24"/>
      <c r="C57" s="24"/>
      <c r="D57" s="24"/>
      <c r="E57" s="24"/>
      <c r="F57" s="24"/>
      <c r="G57" s="24"/>
      <c r="H57" s="24"/>
      <c r="I57" s="24"/>
      <c r="J57" s="24"/>
      <c r="M57" s="28">
        <v>3.1</v>
      </c>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4.0999999999999996</v>
      </c>
      <c r="N61" s="69" t="s">
        <v>40</v>
      </c>
      <c r="O61" s="29"/>
      <c r="P61" s="29"/>
      <c r="Q61" s="29"/>
      <c r="R61" s="29"/>
      <c r="S61" s="29"/>
      <c r="T61" s="29"/>
      <c r="U61" s="29"/>
      <c r="V61" s="29"/>
      <c r="W61" s="29"/>
      <c r="X61" s="34"/>
      <c r="Y61" s="34"/>
      <c r="Z61" s="30">
        <f>SUM(Z55:Z60)</f>
        <v>6.1</v>
      </c>
      <c r="AA61" s="184"/>
      <c r="AB61" s="184"/>
      <c r="AC61" s="184"/>
      <c r="AD61" s="184"/>
      <c r="AE61" s="184"/>
      <c r="AF61" s="184"/>
      <c r="AG61" s="184"/>
      <c r="AH61" s="184"/>
      <c r="AI61" s="184"/>
      <c r="AJ61" s="184"/>
      <c r="AK61" s="184"/>
    </row>
  </sheetData>
  <mergeCells count="28">
    <mergeCell ref="W14:Z14"/>
    <mergeCell ref="A22:V22"/>
    <mergeCell ref="W22:Z22"/>
    <mergeCell ref="A30:V30"/>
    <mergeCell ref="W30:Z30"/>
    <mergeCell ref="A5:Z5"/>
    <mergeCell ref="A54:V54"/>
    <mergeCell ref="W54:Z54"/>
    <mergeCell ref="A4:Z4"/>
    <mergeCell ref="A1:Z1"/>
    <mergeCell ref="A2:Z2"/>
    <mergeCell ref="A3:F3"/>
    <mergeCell ref="H3:M3"/>
    <mergeCell ref="N3:Z3"/>
    <mergeCell ref="A6:V6"/>
    <mergeCell ref="W6:Z6"/>
    <mergeCell ref="A38:V38"/>
    <mergeCell ref="W38:Z38"/>
    <mergeCell ref="A46:V46"/>
    <mergeCell ref="W46:Z46"/>
    <mergeCell ref="A14:V14"/>
    <mergeCell ref="AA47:AK52"/>
    <mergeCell ref="AA55:AK60"/>
    <mergeCell ref="AA7:AK12"/>
    <mergeCell ref="AA15:AK20"/>
    <mergeCell ref="AA23:AK28"/>
    <mergeCell ref="AA31:AK36"/>
    <mergeCell ref="AA39:AK44"/>
  </mergeCells>
  <hyperlinks>
    <hyperlink ref="AA1" location="'Reference Page'!A1" display="Home" xr:uid="{00000000-0004-0000-1900-000000000000}"/>
  </hyperlinks>
  <printOptions horizontalCentered="1" verticalCentered="1"/>
  <pageMargins left="0.3" right="0.3" top="0.5" bottom="0.25" header="0.3" footer="0.3"/>
  <pageSetup scale="87"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tabColor theme="5" tint="0.59999389629810485"/>
    <pageSetUpPr fitToPage="1"/>
  </sheetPr>
  <dimension ref="A1:AL61"/>
  <sheetViews>
    <sheetView showGridLines="0" workbookViewId="0">
      <pane ySplit="5" topLeftCell="A46" activePane="bottomLeft" state="frozen"/>
      <selection activeCell="A6" sqref="A6:AA61"/>
      <selection pane="bottomLeft" activeCell="AA61" sqref="AA61"/>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8"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53</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Page'!W10</f>
        <v>44339</v>
      </c>
      <c r="B3" s="824"/>
      <c r="C3" s="824"/>
      <c r="D3" s="824"/>
      <c r="E3" s="824"/>
      <c r="F3" s="824"/>
      <c r="G3" s="22" t="s">
        <v>21</v>
      </c>
      <c r="H3" s="825">
        <f>+A3+6</f>
        <v>44345</v>
      </c>
      <c r="I3" s="825"/>
      <c r="J3" s="825"/>
      <c r="K3" s="825"/>
      <c r="L3" s="825"/>
      <c r="M3" s="826"/>
      <c r="N3" s="827" t="s">
        <v>134</v>
      </c>
      <c r="O3" s="828"/>
      <c r="P3" s="828"/>
      <c r="Q3" s="828"/>
      <c r="R3" s="828"/>
      <c r="S3" s="828"/>
      <c r="T3" s="828"/>
      <c r="U3" s="828"/>
      <c r="V3" s="828"/>
      <c r="W3" s="828"/>
      <c r="X3" s="828"/>
      <c r="Y3" s="828"/>
      <c r="Z3" s="829"/>
    </row>
    <row r="4" spans="1:38" x14ac:dyDescent="0.25">
      <c r="A4" s="865" t="str">
        <f>'Reference Page'!T4</f>
        <v>Summer</v>
      </c>
      <c r="B4" s="866"/>
      <c r="C4" s="866"/>
      <c r="D4" s="866"/>
      <c r="E4" s="866"/>
      <c r="F4" s="866"/>
      <c r="G4" s="866"/>
      <c r="H4" s="866"/>
      <c r="I4" s="866"/>
      <c r="J4" s="866"/>
      <c r="K4" s="866"/>
      <c r="L4" s="866"/>
      <c r="M4" s="866"/>
      <c r="N4" s="866"/>
      <c r="O4" s="866"/>
      <c r="P4" s="866"/>
      <c r="Q4" s="866"/>
      <c r="R4" s="866"/>
      <c r="S4" s="866"/>
      <c r="T4" s="866"/>
      <c r="U4" s="866"/>
      <c r="V4" s="866"/>
      <c r="W4" s="866"/>
      <c r="X4" s="866"/>
      <c r="Y4" s="866"/>
      <c r="Z4" s="867"/>
    </row>
    <row r="5" spans="1:38" x14ac:dyDescent="0.25">
      <c r="A5" s="870" t="str">
        <f>'Reference Page'!V5</f>
        <v>Building Mileage</v>
      </c>
      <c r="B5" s="871"/>
      <c r="C5" s="871"/>
      <c r="D5" s="871"/>
      <c r="E5" s="871"/>
      <c r="F5" s="871"/>
      <c r="G5" s="871"/>
      <c r="H5" s="871"/>
      <c r="I5" s="871"/>
      <c r="J5" s="871"/>
      <c r="K5" s="871"/>
      <c r="L5" s="871"/>
      <c r="M5" s="871"/>
      <c r="N5" s="871"/>
      <c r="O5" s="871"/>
      <c r="P5" s="871"/>
      <c r="Q5" s="871"/>
      <c r="R5" s="871"/>
      <c r="S5" s="871"/>
      <c r="T5" s="871"/>
      <c r="U5" s="871"/>
      <c r="V5" s="871"/>
      <c r="W5" s="871"/>
      <c r="X5" s="871"/>
      <c r="Y5" s="871"/>
      <c r="Z5" s="872"/>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44339</v>
      </c>
      <c r="X6" s="833"/>
      <c r="Y6" s="833"/>
      <c r="Z6" s="833"/>
      <c r="AA6" s="184" t="s">
        <v>320</v>
      </c>
      <c r="AB6" s="184"/>
      <c r="AC6" s="184"/>
      <c r="AD6" s="184"/>
      <c r="AE6" s="184"/>
      <c r="AF6" s="184"/>
      <c r="AG6" s="184"/>
      <c r="AH6" s="184"/>
      <c r="AI6" s="184"/>
      <c r="AJ6" s="184"/>
      <c r="AK6" s="184"/>
      <c r="AL6" t="s">
        <v>1102</v>
      </c>
    </row>
    <row r="7" spans="1:38" ht="15.75" thickTop="1" x14ac:dyDescent="0.25">
      <c r="A7" s="49" t="s">
        <v>54</v>
      </c>
      <c r="B7" s="48"/>
      <c r="C7" s="48"/>
      <c r="D7" s="48"/>
      <c r="E7" s="48"/>
      <c r="F7" s="48"/>
      <c r="G7" s="48"/>
      <c r="H7" s="48"/>
      <c r="I7" s="48"/>
      <c r="J7" s="48"/>
      <c r="K7" s="50"/>
      <c r="L7" s="50"/>
      <c r="M7" s="51" t="str">
        <f>"("&amp;LEFT(AA6,1)&amp;")"</f>
        <v>(O)</v>
      </c>
      <c r="N7" s="52" t="str">
        <f>'1'!N7</f>
        <v>Afternoon Workout</v>
      </c>
      <c r="O7" s="48"/>
      <c r="P7" s="48"/>
      <c r="Q7" s="48"/>
      <c r="R7" s="48"/>
      <c r="S7" s="48"/>
      <c r="T7" s="48"/>
      <c r="U7" s="48"/>
      <c r="V7" s="53"/>
      <c r="W7" s="48"/>
      <c r="X7" s="48"/>
      <c r="Y7" s="48"/>
      <c r="Z7" s="54"/>
      <c r="AA7" s="809"/>
      <c r="AB7" s="810"/>
      <c r="AC7" s="810"/>
      <c r="AD7" s="810"/>
      <c r="AE7" s="810"/>
      <c r="AF7" s="810"/>
      <c r="AG7" s="810"/>
      <c r="AH7" s="810"/>
      <c r="AI7" s="810"/>
      <c r="AJ7" s="810"/>
      <c r="AK7" s="810"/>
    </row>
    <row r="8" spans="1:38" x14ac:dyDescent="0.25">
      <c r="A8" s="55" t="s">
        <v>58</v>
      </c>
      <c r="B8" s="48"/>
      <c r="C8" s="48"/>
      <c r="D8" s="48"/>
      <c r="E8" s="48"/>
      <c r="F8" s="48"/>
      <c r="G8" s="48"/>
      <c r="H8" s="48"/>
      <c r="I8" s="48"/>
      <c r="J8" s="48"/>
      <c r="K8" s="50"/>
      <c r="L8" s="50"/>
      <c r="M8" s="56"/>
      <c r="N8" s="55" t="s">
        <v>58</v>
      </c>
      <c r="O8" s="48"/>
      <c r="P8" s="48"/>
      <c r="Q8" s="48"/>
      <c r="R8" s="48"/>
      <c r="S8" s="48"/>
      <c r="T8" s="48"/>
      <c r="U8" s="48"/>
      <c r="V8" s="48"/>
      <c r="W8" s="48"/>
      <c r="X8" s="48"/>
      <c r="Y8" s="48"/>
      <c r="Z8" s="54"/>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0</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44340</v>
      </c>
      <c r="X14" s="839"/>
      <c r="Y14" s="839"/>
      <c r="Z14" s="840"/>
      <c r="AA14" s="184" t="s">
        <v>231</v>
      </c>
      <c r="AB14" s="184"/>
      <c r="AC14" s="184"/>
      <c r="AD14" s="184"/>
      <c r="AE14" s="184"/>
      <c r="AF14" s="184"/>
      <c r="AG14" s="184"/>
      <c r="AH14" s="184"/>
      <c r="AI14" s="184"/>
      <c r="AJ14" s="184"/>
      <c r="AK14" s="184"/>
      <c r="AL14" t="s">
        <v>1104</v>
      </c>
    </row>
    <row r="15" spans="1:38"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1103</v>
      </c>
      <c r="AB15" s="810"/>
      <c r="AC15" s="810"/>
      <c r="AD15" s="810"/>
      <c r="AE15" s="810"/>
      <c r="AF15" s="810"/>
      <c r="AG15" s="810"/>
      <c r="AH15" s="810"/>
      <c r="AI15" s="810"/>
      <c r="AJ15" s="810"/>
      <c r="AK15" s="810"/>
    </row>
    <row r="16" spans="1:38" x14ac:dyDescent="0.25">
      <c r="A16" s="55" t="s">
        <v>58</v>
      </c>
      <c r="B16" s="48"/>
      <c r="C16" s="48"/>
      <c r="D16" s="48"/>
      <c r="E16" s="48"/>
      <c r="F16" s="48"/>
      <c r="G16" s="48"/>
      <c r="H16" s="48"/>
      <c r="I16" s="48"/>
      <c r="J16" s="48"/>
      <c r="K16" s="48"/>
      <c r="L16" s="48"/>
      <c r="M16" s="54"/>
      <c r="N16" s="55" t="s">
        <v>684</v>
      </c>
      <c r="O16" s="48"/>
      <c r="P16" s="48"/>
      <c r="Q16" s="48"/>
      <c r="R16" s="48"/>
      <c r="S16" s="48"/>
      <c r="T16" s="48"/>
      <c r="U16" s="48"/>
      <c r="V16" s="48"/>
      <c r="W16" s="48"/>
      <c r="X16" s="48"/>
      <c r="Y16" s="48"/>
      <c r="Z16" s="54">
        <v>6.6</v>
      </c>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6.6</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44341</v>
      </c>
      <c r="X22" s="839"/>
      <c r="Y22" s="839"/>
      <c r="Z22" s="840"/>
      <c r="AA22" s="184" t="s">
        <v>320</v>
      </c>
      <c r="AB22" s="184"/>
      <c r="AC22" s="184"/>
      <c r="AD22" s="184"/>
      <c r="AE22" s="184"/>
      <c r="AF22" s="184"/>
      <c r="AG22" s="184"/>
      <c r="AH22" s="184"/>
      <c r="AI22" s="184"/>
      <c r="AJ22" s="184"/>
      <c r="AK22" s="184"/>
    </row>
    <row r="23" spans="1:38" ht="15.75" thickTop="1" x14ac:dyDescent="0.25">
      <c r="A23" s="49" t="s">
        <v>54</v>
      </c>
      <c r="B23" s="48"/>
      <c r="C23" s="48"/>
      <c r="D23" s="48"/>
      <c r="E23" s="48"/>
      <c r="F23" s="48"/>
      <c r="G23" s="48"/>
      <c r="H23" s="48"/>
      <c r="I23" s="48"/>
      <c r="J23" s="48"/>
      <c r="K23" s="50"/>
      <c r="L23" s="50"/>
      <c r="M23" s="51" t="str">
        <f>"("&amp;LEFT(AA22,1)&amp;")"</f>
        <v>(O)</v>
      </c>
      <c r="N23" s="52" t="str">
        <f>'1'!N7</f>
        <v>Afternoon Workout</v>
      </c>
      <c r="O23" s="48"/>
      <c r="P23" s="48"/>
      <c r="Q23" s="48"/>
      <c r="R23" s="48"/>
      <c r="S23" s="48"/>
      <c r="T23" s="48"/>
      <c r="U23" s="48"/>
      <c r="V23" s="53"/>
      <c r="W23" s="48"/>
      <c r="X23" s="48"/>
      <c r="Y23" s="48"/>
      <c r="Z23" s="54"/>
      <c r="AA23" s="809" t="s">
        <v>1105</v>
      </c>
      <c r="AB23" s="810"/>
      <c r="AC23" s="810"/>
      <c r="AD23" s="810"/>
      <c r="AE23" s="810"/>
      <c r="AF23" s="810"/>
      <c r="AG23" s="810"/>
      <c r="AH23" s="810"/>
      <c r="AI23" s="810"/>
      <c r="AJ23" s="810"/>
      <c r="AK23" s="810"/>
    </row>
    <row r="24" spans="1:38" x14ac:dyDescent="0.25">
      <c r="A24" s="55" t="s">
        <v>58</v>
      </c>
      <c r="B24" s="48"/>
      <c r="C24" s="48"/>
      <c r="D24" s="48"/>
      <c r="E24" s="48"/>
      <c r="F24" s="48"/>
      <c r="G24" s="48"/>
      <c r="H24" s="48"/>
      <c r="I24" s="48"/>
      <c r="J24" s="48"/>
      <c r="K24" s="50"/>
      <c r="L24" s="50"/>
      <c r="M24" s="56"/>
      <c r="N24" s="55" t="s">
        <v>58</v>
      </c>
      <c r="O24" s="48"/>
      <c r="P24" s="48"/>
      <c r="Q24" s="48"/>
      <c r="R24" s="48"/>
      <c r="S24" s="48"/>
      <c r="T24" s="48"/>
      <c r="U24" s="48"/>
      <c r="V24" s="48"/>
      <c r="W24" s="48"/>
      <c r="X24" s="48"/>
      <c r="Y24" s="48"/>
      <c r="Z24" s="54"/>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0</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44342</v>
      </c>
      <c r="X30" s="839"/>
      <c r="Y30" s="839"/>
      <c r="Z30" s="840"/>
      <c r="AA30" s="184" t="s">
        <v>478</v>
      </c>
      <c r="AB30" s="184"/>
      <c r="AC30" s="184"/>
      <c r="AD30" s="184"/>
      <c r="AE30" s="184"/>
      <c r="AF30" s="184"/>
      <c r="AG30" s="184"/>
      <c r="AH30" s="184"/>
      <c r="AI30" s="184"/>
      <c r="AJ30" s="184"/>
      <c r="AK30" s="184"/>
      <c r="AL30" t="s">
        <v>1106</v>
      </c>
    </row>
    <row r="31" spans="1:38" ht="15.75" thickTop="1" x14ac:dyDescent="0.25">
      <c r="A31" s="49" t="s">
        <v>54</v>
      </c>
      <c r="B31" s="48"/>
      <c r="C31" s="48"/>
      <c r="D31" s="48"/>
      <c r="E31" s="48"/>
      <c r="F31" s="48"/>
      <c r="G31" s="48"/>
      <c r="H31" s="48"/>
      <c r="I31" s="48"/>
      <c r="J31" s="48"/>
      <c r="K31" s="50"/>
      <c r="L31" s="50"/>
      <c r="M31" s="51" t="str">
        <f>"("&amp;LEFT(AA30,1)&amp;")"</f>
        <v>(T)</v>
      </c>
      <c r="N31" s="52" t="str">
        <f>'1'!N7</f>
        <v>Afternoon Workout</v>
      </c>
      <c r="O31" s="48"/>
      <c r="P31" s="48"/>
      <c r="Q31" s="48"/>
      <c r="R31" s="48"/>
      <c r="S31" s="48"/>
      <c r="T31" s="48"/>
      <c r="U31" s="48"/>
      <c r="V31" s="53"/>
      <c r="W31" s="48"/>
      <c r="X31" s="48"/>
      <c r="Y31" s="48"/>
      <c r="Z31" s="54"/>
      <c r="AA31" s="809" t="s">
        <v>1108</v>
      </c>
      <c r="AB31" s="810"/>
      <c r="AC31" s="810"/>
      <c r="AD31" s="810"/>
      <c r="AE31" s="810"/>
      <c r="AF31" s="810"/>
      <c r="AG31" s="810"/>
      <c r="AH31" s="810"/>
      <c r="AI31" s="810"/>
      <c r="AJ31" s="810"/>
      <c r="AK31" s="810"/>
    </row>
    <row r="32" spans="1:38" x14ac:dyDescent="0.25">
      <c r="A32" s="55" t="s">
        <v>58</v>
      </c>
      <c r="B32" s="48"/>
      <c r="C32" s="48"/>
      <c r="D32" s="48"/>
      <c r="E32" s="48"/>
      <c r="F32" s="48"/>
      <c r="G32" s="48"/>
      <c r="H32" s="48"/>
      <c r="I32" s="48"/>
      <c r="J32" s="48"/>
      <c r="K32" s="50"/>
      <c r="L32" s="50"/>
      <c r="M32" s="56"/>
      <c r="N32" s="55" t="s">
        <v>634</v>
      </c>
      <c r="O32" s="48"/>
      <c r="P32" s="48"/>
      <c r="Q32" s="48"/>
      <c r="R32" s="48"/>
      <c r="S32" s="48"/>
      <c r="T32" s="48"/>
      <c r="U32" s="48"/>
      <c r="V32" s="48"/>
      <c r="W32" s="48"/>
      <c r="X32" s="48"/>
      <c r="Y32" s="48"/>
      <c r="Z32" s="229">
        <v>1.25</v>
      </c>
      <c r="AA32" s="809"/>
      <c r="AB32" s="810"/>
      <c r="AC32" s="810"/>
      <c r="AD32" s="810"/>
      <c r="AE32" s="810"/>
      <c r="AF32" s="810"/>
      <c r="AG32" s="810"/>
      <c r="AH32" s="810"/>
      <c r="AI32" s="810"/>
      <c r="AJ32" s="810"/>
      <c r="AK32" s="810"/>
    </row>
    <row r="33" spans="1:38" x14ac:dyDescent="0.25">
      <c r="A33" s="55" t="s">
        <v>42</v>
      </c>
      <c r="B33" s="48"/>
      <c r="C33" s="48"/>
      <c r="D33" s="48"/>
      <c r="E33" s="48"/>
      <c r="F33" s="48"/>
      <c r="G33" s="48"/>
      <c r="H33" s="48"/>
      <c r="I33" s="48"/>
      <c r="J33" s="48"/>
      <c r="K33" s="50"/>
      <c r="L33" s="50"/>
      <c r="M33" s="56"/>
      <c r="N33" s="55" t="s">
        <v>1107</v>
      </c>
      <c r="O33" s="48"/>
      <c r="P33" s="48"/>
      <c r="Q33" s="48"/>
      <c r="R33" s="48"/>
      <c r="S33" s="48"/>
      <c r="T33" s="48"/>
      <c r="U33" s="48"/>
      <c r="V33" s="48"/>
      <c r="W33" s="48"/>
      <c r="X33" s="48"/>
      <c r="Y33" s="48"/>
      <c r="Z33" s="54">
        <v>1.7</v>
      </c>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1109</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0</v>
      </c>
      <c r="N37" s="55" t="s">
        <v>40</v>
      </c>
      <c r="O37" s="57"/>
      <c r="P37" s="57"/>
      <c r="Q37" s="57"/>
      <c r="R37" s="57"/>
      <c r="S37" s="57"/>
      <c r="T37" s="57"/>
      <c r="U37" s="57"/>
      <c r="V37" s="57"/>
      <c r="W37" s="57"/>
      <c r="X37" s="57"/>
      <c r="Y37" s="57"/>
      <c r="Z37" s="183">
        <f>SUM(Z31:Z36)</f>
        <v>2.95</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44343</v>
      </c>
      <c r="X38" s="839"/>
      <c r="Y38" s="839"/>
      <c r="Z38" s="840"/>
      <c r="AA38" s="184" t="s">
        <v>320</v>
      </c>
      <c r="AB38" s="184"/>
      <c r="AC38" s="184"/>
      <c r="AD38" s="184"/>
      <c r="AE38" s="184"/>
      <c r="AF38" s="184"/>
      <c r="AG38" s="184"/>
      <c r="AH38" s="184"/>
      <c r="AI38" s="184"/>
      <c r="AJ38" s="184"/>
      <c r="AK38" s="184"/>
      <c r="AL38" t="s">
        <v>1111</v>
      </c>
    </row>
    <row r="39" spans="1:38" ht="15.75" thickTop="1" x14ac:dyDescent="0.25">
      <c r="A39" s="49" t="s">
        <v>54</v>
      </c>
      <c r="B39" s="48"/>
      <c r="C39" s="48"/>
      <c r="D39" s="48"/>
      <c r="E39" s="48"/>
      <c r="F39" s="48"/>
      <c r="G39" s="48"/>
      <c r="H39" s="48"/>
      <c r="I39" s="48"/>
      <c r="J39" s="48"/>
      <c r="K39" s="50"/>
      <c r="L39" s="50"/>
      <c r="M39" s="51" t="str">
        <f>"("&amp;LEFT(AA38,1)&amp;")"</f>
        <v>(O)</v>
      </c>
      <c r="N39" s="52" t="str">
        <f>'1'!N7</f>
        <v>Afternoon Workout</v>
      </c>
      <c r="O39" s="48"/>
      <c r="P39" s="48"/>
      <c r="Q39" s="48"/>
      <c r="R39" s="48"/>
      <c r="S39" s="48"/>
      <c r="T39" s="48"/>
      <c r="U39" s="48"/>
      <c r="V39" s="53"/>
      <c r="W39" s="48"/>
      <c r="X39" s="48"/>
      <c r="Y39" s="48"/>
      <c r="Z39" s="54"/>
      <c r="AA39" s="809" t="s">
        <v>1112</v>
      </c>
      <c r="AB39" s="810"/>
      <c r="AC39" s="810"/>
      <c r="AD39" s="810"/>
      <c r="AE39" s="810"/>
      <c r="AF39" s="810"/>
      <c r="AG39" s="810"/>
      <c r="AH39" s="810"/>
      <c r="AI39" s="810"/>
      <c r="AJ39" s="810"/>
      <c r="AK39" s="810"/>
    </row>
    <row r="40" spans="1:38" x14ac:dyDescent="0.25">
      <c r="A40" s="55" t="s">
        <v>57</v>
      </c>
      <c r="B40" s="48"/>
      <c r="C40" s="48"/>
      <c r="D40" s="48"/>
      <c r="E40" s="48"/>
      <c r="F40" s="48"/>
      <c r="G40" s="48"/>
      <c r="H40" s="48"/>
      <c r="I40" s="48"/>
      <c r="J40" s="48"/>
      <c r="K40" s="50"/>
      <c r="L40" s="50"/>
      <c r="M40" s="56"/>
      <c r="N40" s="55" t="s">
        <v>58</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0</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44344</v>
      </c>
      <c r="X46" s="839"/>
      <c r="Y46" s="839"/>
      <c r="Z46" s="840"/>
      <c r="AA46" s="184" t="s">
        <v>231</v>
      </c>
      <c r="AB46" s="184"/>
      <c r="AC46" s="184"/>
      <c r="AD46" s="184"/>
      <c r="AE46" s="184"/>
      <c r="AF46" s="184"/>
      <c r="AG46" s="184"/>
      <c r="AH46" s="184"/>
      <c r="AI46" s="184"/>
      <c r="AJ46" s="184"/>
      <c r="AK46" s="184"/>
      <c r="AL46" t="s">
        <v>1113</v>
      </c>
    </row>
    <row r="47" spans="1:38"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1114</v>
      </c>
      <c r="AB47" s="810"/>
      <c r="AC47" s="810"/>
      <c r="AD47" s="810"/>
      <c r="AE47" s="810"/>
      <c r="AF47" s="810"/>
      <c r="AG47" s="810"/>
      <c r="AH47" s="810"/>
      <c r="AI47" s="810"/>
      <c r="AJ47" s="810"/>
      <c r="AK47" s="810"/>
    </row>
    <row r="48" spans="1:38" x14ac:dyDescent="0.25">
      <c r="A48" s="55" t="s">
        <v>58</v>
      </c>
      <c r="B48" s="24"/>
      <c r="C48" s="24"/>
      <c r="D48" s="24"/>
      <c r="E48" s="24"/>
      <c r="F48" s="24"/>
      <c r="G48" s="24"/>
      <c r="H48" s="24"/>
      <c r="I48" s="24"/>
      <c r="J48" s="24"/>
      <c r="M48" s="28"/>
      <c r="N48" s="55" t="s">
        <v>1089</v>
      </c>
      <c r="O48" s="48"/>
      <c r="P48" s="48"/>
      <c r="Q48" s="48"/>
      <c r="R48" s="48"/>
      <c r="S48" s="48"/>
      <c r="T48" s="48"/>
      <c r="U48" s="48"/>
      <c r="V48" s="48"/>
      <c r="W48" s="48"/>
      <c r="X48" s="48"/>
      <c r="Y48" s="48"/>
      <c r="Z48" s="54">
        <v>5.5</v>
      </c>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5.5</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44345</v>
      </c>
      <c r="X54" s="839"/>
      <c r="Y54" s="839"/>
      <c r="Z54" s="840"/>
      <c r="AA54" s="184" t="s">
        <v>231</v>
      </c>
      <c r="AB54" s="184"/>
      <c r="AC54" s="184"/>
      <c r="AD54" s="184"/>
      <c r="AE54" s="184"/>
      <c r="AF54" s="184"/>
      <c r="AG54" s="184"/>
      <c r="AH54" s="184"/>
      <c r="AI54" s="184"/>
      <c r="AJ54" s="184"/>
      <c r="AK54" s="184"/>
      <c r="AL54" t="s">
        <v>612</v>
      </c>
    </row>
    <row r="55" spans="1:38"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1115</v>
      </c>
      <c r="AB55" s="810"/>
      <c r="AC55" s="810"/>
      <c r="AD55" s="810"/>
      <c r="AE55" s="810"/>
      <c r="AF55" s="810"/>
      <c r="AG55" s="810"/>
      <c r="AH55" s="810"/>
      <c r="AI55" s="810"/>
      <c r="AJ55" s="810"/>
      <c r="AK55" s="810"/>
    </row>
    <row r="56" spans="1:38" x14ac:dyDescent="0.25">
      <c r="A56" s="55" t="s">
        <v>58</v>
      </c>
      <c r="B56" s="24"/>
      <c r="C56" s="24"/>
      <c r="D56" s="24"/>
      <c r="E56" s="24"/>
      <c r="F56" s="24"/>
      <c r="G56" s="24"/>
      <c r="H56" s="24"/>
      <c r="I56" s="24"/>
      <c r="J56" s="24"/>
      <c r="M56" s="28"/>
      <c r="N56" s="55" t="s">
        <v>601</v>
      </c>
      <c r="O56" s="24"/>
      <c r="P56" s="24"/>
      <c r="Q56" s="24"/>
      <c r="R56" s="24"/>
      <c r="S56" s="24"/>
      <c r="T56" s="24"/>
      <c r="U56" s="24"/>
      <c r="V56" s="24"/>
      <c r="W56" s="24"/>
      <c r="Z56" s="27">
        <v>8.5</v>
      </c>
      <c r="AA56" s="809"/>
      <c r="AB56" s="810"/>
      <c r="AC56" s="810"/>
      <c r="AD56" s="810"/>
      <c r="AE56" s="810"/>
      <c r="AF56" s="810"/>
      <c r="AG56" s="810"/>
      <c r="AH56" s="810"/>
      <c r="AI56" s="810"/>
      <c r="AJ56" s="810"/>
      <c r="AK56" s="810"/>
    </row>
    <row r="57" spans="1:38"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8.5</v>
      </c>
      <c r="AA61" s="184"/>
      <c r="AB61" s="184"/>
      <c r="AC61" s="184"/>
      <c r="AD61" s="184"/>
      <c r="AE61" s="184"/>
      <c r="AF61" s="184"/>
      <c r="AG61" s="184"/>
      <c r="AH61" s="184"/>
      <c r="AI61" s="184"/>
      <c r="AJ61" s="184"/>
      <c r="AK61" s="184"/>
    </row>
  </sheetData>
  <mergeCells count="28">
    <mergeCell ref="W14:Z14"/>
    <mergeCell ref="A22:V22"/>
    <mergeCell ref="W22:Z22"/>
    <mergeCell ref="A30:V30"/>
    <mergeCell ref="W30:Z30"/>
    <mergeCell ref="A5:Z5"/>
    <mergeCell ref="A54:V54"/>
    <mergeCell ref="W54:Z54"/>
    <mergeCell ref="A4:Z4"/>
    <mergeCell ref="A1:Z1"/>
    <mergeCell ref="A2:Z2"/>
    <mergeCell ref="A3:F3"/>
    <mergeCell ref="H3:M3"/>
    <mergeCell ref="N3:Z3"/>
    <mergeCell ref="A6:V6"/>
    <mergeCell ref="W6:Z6"/>
    <mergeCell ref="A38:V38"/>
    <mergeCell ref="W38:Z38"/>
    <mergeCell ref="A46:V46"/>
    <mergeCell ref="W46:Z46"/>
    <mergeCell ref="A14:V14"/>
    <mergeCell ref="AA47:AK52"/>
    <mergeCell ref="AA55:AK60"/>
    <mergeCell ref="AA7:AK12"/>
    <mergeCell ref="AA15:AK20"/>
    <mergeCell ref="AA23:AK28"/>
    <mergeCell ref="AA31:AK36"/>
    <mergeCell ref="AA39:AK44"/>
  </mergeCells>
  <hyperlinks>
    <hyperlink ref="AA1" location="'Reference Page'!A1" display="Home" xr:uid="{00000000-0004-0000-1A00-000000000000}"/>
  </hyperlinks>
  <printOptions horizontalCentered="1" verticalCentered="1"/>
  <pageMargins left="0.3" right="0.3" top="0.5" bottom="0.25" header="0.3" footer="0.3"/>
  <pageSetup scale="87"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tabColor theme="5" tint="0.59999389629810485"/>
    <pageSetUpPr fitToPage="1"/>
  </sheetPr>
  <dimension ref="A1:AL61"/>
  <sheetViews>
    <sheetView showGridLines="0" workbookViewId="0">
      <pane ySplit="5" topLeftCell="A46" activePane="bottomLeft" state="frozen"/>
      <selection activeCell="A6" sqref="A6:AA61"/>
      <selection pane="bottomLeft" activeCell="AA55" sqref="AA55:AK60"/>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8"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90</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Page'!X10</f>
        <v>44346</v>
      </c>
      <c r="B3" s="824"/>
      <c r="C3" s="824"/>
      <c r="D3" s="824"/>
      <c r="E3" s="824"/>
      <c r="F3" s="824"/>
      <c r="G3" s="22" t="s">
        <v>21</v>
      </c>
      <c r="H3" s="825">
        <f>+A3+6</f>
        <v>44352</v>
      </c>
      <c r="I3" s="825"/>
      <c r="J3" s="825"/>
      <c r="K3" s="825"/>
      <c r="L3" s="825"/>
      <c r="M3" s="826"/>
      <c r="N3" s="827" t="s">
        <v>134</v>
      </c>
      <c r="O3" s="828"/>
      <c r="P3" s="828"/>
      <c r="Q3" s="828"/>
      <c r="R3" s="828"/>
      <c r="S3" s="828"/>
      <c r="T3" s="828"/>
      <c r="U3" s="828"/>
      <c r="V3" s="828"/>
      <c r="W3" s="828"/>
      <c r="X3" s="828"/>
      <c r="Y3" s="828"/>
      <c r="Z3" s="829"/>
    </row>
    <row r="4" spans="1:38" x14ac:dyDescent="0.25">
      <c r="A4" s="865" t="str">
        <f>'Reference Page'!T4</f>
        <v>Summer</v>
      </c>
      <c r="B4" s="866"/>
      <c r="C4" s="866"/>
      <c r="D4" s="866"/>
      <c r="E4" s="866"/>
      <c r="F4" s="866"/>
      <c r="G4" s="866"/>
      <c r="H4" s="866"/>
      <c r="I4" s="866"/>
      <c r="J4" s="866"/>
      <c r="K4" s="866"/>
      <c r="L4" s="866"/>
      <c r="M4" s="866"/>
      <c r="N4" s="866"/>
      <c r="O4" s="866"/>
      <c r="P4" s="866"/>
      <c r="Q4" s="866"/>
      <c r="R4" s="866"/>
      <c r="S4" s="866"/>
      <c r="T4" s="866"/>
      <c r="U4" s="866"/>
      <c r="V4" s="866"/>
      <c r="W4" s="866"/>
      <c r="X4" s="866"/>
      <c r="Y4" s="866"/>
      <c r="Z4" s="867"/>
    </row>
    <row r="5" spans="1:38" x14ac:dyDescent="0.25">
      <c r="A5" s="870" t="str">
        <f>'Reference Page'!V5</f>
        <v>Building Mileage</v>
      </c>
      <c r="B5" s="871"/>
      <c r="C5" s="871"/>
      <c r="D5" s="871"/>
      <c r="E5" s="871"/>
      <c r="F5" s="871"/>
      <c r="G5" s="871"/>
      <c r="H5" s="871"/>
      <c r="I5" s="871"/>
      <c r="J5" s="871"/>
      <c r="K5" s="871"/>
      <c r="L5" s="871"/>
      <c r="M5" s="871"/>
      <c r="N5" s="871"/>
      <c r="O5" s="871"/>
      <c r="P5" s="871"/>
      <c r="Q5" s="871"/>
      <c r="R5" s="871"/>
      <c r="S5" s="871"/>
      <c r="T5" s="871"/>
      <c r="U5" s="871"/>
      <c r="V5" s="871"/>
      <c r="W5" s="871"/>
      <c r="X5" s="871"/>
      <c r="Y5" s="871"/>
      <c r="Z5" s="872"/>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44346</v>
      </c>
      <c r="X6" s="833"/>
      <c r="Y6" s="833"/>
      <c r="Z6" s="833"/>
      <c r="AA6" s="184" t="s">
        <v>231</v>
      </c>
      <c r="AB6" s="184"/>
      <c r="AC6" s="184"/>
      <c r="AD6" s="184"/>
      <c r="AE6" s="184"/>
      <c r="AF6" s="184"/>
      <c r="AG6" s="184"/>
      <c r="AH6" s="184"/>
      <c r="AI6" s="184"/>
      <c r="AJ6" s="184"/>
      <c r="AK6" s="184"/>
      <c r="AL6" t="s">
        <v>1117</v>
      </c>
    </row>
    <row r="7" spans="1:38"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1119</v>
      </c>
      <c r="AB7" s="810"/>
      <c r="AC7" s="810"/>
      <c r="AD7" s="810"/>
      <c r="AE7" s="810"/>
      <c r="AF7" s="810"/>
      <c r="AG7" s="810"/>
      <c r="AH7" s="810"/>
      <c r="AI7" s="810"/>
      <c r="AJ7" s="810"/>
      <c r="AK7" s="810"/>
    </row>
    <row r="8" spans="1:38" x14ac:dyDescent="0.25">
      <c r="A8" s="55" t="s">
        <v>58</v>
      </c>
      <c r="B8" s="48"/>
      <c r="C8" s="48"/>
      <c r="D8" s="48"/>
      <c r="E8" s="48"/>
      <c r="F8" s="48"/>
      <c r="G8" s="48"/>
      <c r="H8" s="48"/>
      <c r="I8" s="48"/>
      <c r="J8" s="48"/>
      <c r="K8" s="50"/>
      <c r="L8" s="50"/>
      <c r="M8" s="56"/>
      <c r="N8" s="55" t="s">
        <v>601</v>
      </c>
      <c r="O8" s="48"/>
      <c r="P8" s="48"/>
      <c r="Q8" s="48"/>
      <c r="R8" s="48"/>
      <c r="S8" s="48"/>
      <c r="T8" s="48"/>
      <c r="U8" s="48"/>
      <c r="V8" s="48"/>
      <c r="W8" s="48"/>
      <c r="X8" s="48"/>
      <c r="Y8" s="48"/>
      <c r="Z8" s="54">
        <v>8.1</v>
      </c>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8.1</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44347</v>
      </c>
      <c r="X14" s="839"/>
      <c r="Y14" s="839"/>
      <c r="Z14" s="840"/>
      <c r="AA14" s="184" t="s">
        <v>231</v>
      </c>
      <c r="AB14" s="184"/>
      <c r="AC14" s="184"/>
      <c r="AD14" s="184"/>
      <c r="AE14" s="184"/>
      <c r="AF14" s="184"/>
      <c r="AG14" s="184"/>
      <c r="AH14" s="184"/>
      <c r="AI14" s="184"/>
      <c r="AJ14" s="184"/>
      <c r="AK14" s="184"/>
      <c r="AL14" t="s">
        <v>1118</v>
      </c>
    </row>
    <row r="15" spans="1:38"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1120</v>
      </c>
      <c r="AB15" s="810"/>
      <c r="AC15" s="810"/>
      <c r="AD15" s="810"/>
      <c r="AE15" s="810"/>
      <c r="AF15" s="810"/>
      <c r="AG15" s="810"/>
      <c r="AH15" s="810"/>
      <c r="AI15" s="810"/>
      <c r="AJ15" s="810"/>
      <c r="AK15" s="810"/>
    </row>
    <row r="16" spans="1:38" x14ac:dyDescent="0.25">
      <c r="A16" s="55" t="s">
        <v>58</v>
      </c>
      <c r="B16" s="48"/>
      <c r="C16" s="48"/>
      <c r="D16" s="48"/>
      <c r="E16" s="48"/>
      <c r="F16" s="48"/>
      <c r="G16" s="48"/>
      <c r="H16" s="48"/>
      <c r="I16" s="48"/>
      <c r="J16" s="48"/>
      <c r="K16" s="48"/>
      <c r="L16" s="48"/>
      <c r="M16" s="54"/>
      <c r="N16" s="55" t="s">
        <v>601</v>
      </c>
      <c r="O16" s="48"/>
      <c r="P16" s="48"/>
      <c r="Q16" s="48"/>
      <c r="R16" s="48"/>
      <c r="S16" s="48"/>
      <c r="T16" s="48"/>
      <c r="U16" s="48"/>
      <c r="V16" s="48"/>
      <c r="W16" s="48"/>
      <c r="X16" s="48"/>
      <c r="Y16" s="48"/>
      <c r="Z16" s="54">
        <v>8.1999999999999993</v>
      </c>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8.1999999999999993</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44348</v>
      </c>
      <c r="X22" s="839"/>
      <c r="Y22" s="839"/>
      <c r="Z22" s="840"/>
      <c r="AA22" s="184" t="s">
        <v>320</v>
      </c>
      <c r="AB22" s="184"/>
      <c r="AC22" s="184"/>
      <c r="AD22" s="184"/>
      <c r="AE22" s="184"/>
      <c r="AF22" s="184"/>
      <c r="AG22" s="184"/>
      <c r="AH22" s="184"/>
      <c r="AI22" s="184"/>
      <c r="AJ22" s="184"/>
      <c r="AK22" s="184"/>
      <c r="AL22" t="s">
        <v>1126</v>
      </c>
    </row>
    <row r="23" spans="1:38" ht="15.75" thickTop="1" x14ac:dyDescent="0.25">
      <c r="A23" s="49" t="s">
        <v>54</v>
      </c>
      <c r="B23" s="48"/>
      <c r="C23" s="48"/>
      <c r="D23" s="48"/>
      <c r="E23" s="48"/>
      <c r="F23" s="48"/>
      <c r="G23" s="48"/>
      <c r="H23" s="48"/>
      <c r="I23" s="48"/>
      <c r="J23" s="48"/>
      <c r="K23" s="50"/>
      <c r="L23" s="50"/>
      <c r="M23" s="51" t="str">
        <f>"("&amp;LEFT(AA22,1)&amp;")"</f>
        <v>(O)</v>
      </c>
      <c r="N23" s="52" t="str">
        <f>'1'!N7</f>
        <v>Afternoon Workout</v>
      </c>
      <c r="O23" s="48"/>
      <c r="P23" s="48"/>
      <c r="Q23" s="48"/>
      <c r="R23" s="48"/>
      <c r="S23" s="48"/>
      <c r="T23" s="48"/>
      <c r="U23" s="48"/>
      <c r="V23" s="53"/>
      <c r="W23" s="48"/>
      <c r="X23" s="48"/>
      <c r="Y23" s="48"/>
      <c r="Z23" s="54"/>
      <c r="AA23" s="809" t="s">
        <v>1121</v>
      </c>
      <c r="AB23" s="810"/>
      <c r="AC23" s="810"/>
      <c r="AD23" s="810"/>
      <c r="AE23" s="810"/>
      <c r="AF23" s="810"/>
      <c r="AG23" s="810"/>
      <c r="AH23" s="810"/>
      <c r="AI23" s="810"/>
      <c r="AJ23" s="810"/>
      <c r="AK23" s="810"/>
    </row>
    <row r="24" spans="1:38" x14ac:dyDescent="0.25">
      <c r="A24" s="55" t="s">
        <v>58</v>
      </c>
      <c r="B24" s="48"/>
      <c r="C24" s="48"/>
      <c r="D24" s="48"/>
      <c r="E24" s="48"/>
      <c r="F24" s="48"/>
      <c r="G24" s="48"/>
      <c r="H24" s="48"/>
      <c r="I24" s="48"/>
      <c r="J24" s="48"/>
      <c r="K24" s="50"/>
      <c r="L24" s="50"/>
      <c r="M24" s="56"/>
      <c r="N24" s="55" t="s">
        <v>58</v>
      </c>
      <c r="O24" s="48"/>
      <c r="P24" s="48"/>
      <c r="Q24" s="48"/>
      <c r="R24" s="48"/>
      <c r="S24" s="48"/>
      <c r="T24" s="48"/>
      <c r="U24" s="48"/>
      <c r="V24" s="48"/>
      <c r="W24" s="48"/>
      <c r="X24" s="48"/>
      <c r="Y24" s="48"/>
      <c r="Z24" s="54"/>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0</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44349</v>
      </c>
      <c r="X30" s="839"/>
      <c r="Y30" s="839"/>
      <c r="Z30" s="840"/>
      <c r="AA30" s="184" t="s">
        <v>478</v>
      </c>
      <c r="AB30" s="184"/>
      <c r="AC30" s="184"/>
      <c r="AD30" s="184"/>
      <c r="AE30" s="184"/>
      <c r="AF30" s="184"/>
      <c r="AG30" s="184"/>
      <c r="AH30" s="184"/>
      <c r="AI30" s="184"/>
      <c r="AJ30" s="184"/>
      <c r="AK30" s="184"/>
      <c r="AL30" t="s">
        <v>633</v>
      </c>
    </row>
    <row r="31" spans="1:38" ht="15.75" thickTop="1" x14ac:dyDescent="0.25">
      <c r="A31" s="49" t="s">
        <v>54</v>
      </c>
      <c r="B31" s="48"/>
      <c r="C31" s="48"/>
      <c r="D31" s="48"/>
      <c r="E31" s="48"/>
      <c r="F31" s="48"/>
      <c r="G31" s="48"/>
      <c r="H31" s="48"/>
      <c r="I31" s="48"/>
      <c r="J31" s="48"/>
      <c r="K31" s="50"/>
      <c r="L31" s="50"/>
      <c r="M31" s="51" t="str">
        <f>"("&amp;LEFT(AA30,1)&amp;")"</f>
        <v>(T)</v>
      </c>
      <c r="N31" s="52" t="str">
        <f>'1'!N7</f>
        <v>Afternoon Workout</v>
      </c>
      <c r="O31" s="48"/>
      <c r="P31" s="48"/>
      <c r="Q31" s="48"/>
      <c r="R31" s="48"/>
      <c r="S31" s="48"/>
      <c r="T31" s="48"/>
      <c r="U31" s="48"/>
      <c r="V31" s="53"/>
      <c r="W31" s="48"/>
      <c r="X31" s="48"/>
      <c r="Y31" s="48"/>
      <c r="Z31" s="54"/>
      <c r="AA31" s="809" t="s">
        <v>1122</v>
      </c>
      <c r="AB31" s="810"/>
      <c r="AC31" s="810"/>
      <c r="AD31" s="810"/>
      <c r="AE31" s="810"/>
      <c r="AF31" s="810"/>
      <c r="AG31" s="810"/>
      <c r="AH31" s="810"/>
      <c r="AI31" s="810"/>
      <c r="AJ31" s="810"/>
      <c r="AK31" s="810"/>
    </row>
    <row r="32" spans="1:38" x14ac:dyDescent="0.25">
      <c r="A32" s="55" t="s">
        <v>1123</v>
      </c>
      <c r="B32" s="48"/>
      <c r="C32" s="48"/>
      <c r="D32" s="48"/>
      <c r="E32" s="48"/>
      <c r="F32" s="48"/>
      <c r="G32" s="48"/>
      <c r="H32" s="48"/>
      <c r="I32" s="48"/>
      <c r="J32" s="48"/>
      <c r="K32" s="50"/>
      <c r="L32" s="50"/>
      <c r="M32" s="229">
        <v>1.25</v>
      </c>
      <c r="N32" s="55" t="s">
        <v>57</v>
      </c>
      <c r="O32" s="48"/>
      <c r="P32" s="48"/>
      <c r="Q32" s="48"/>
      <c r="R32" s="48"/>
      <c r="S32" s="48"/>
      <c r="T32" s="48"/>
      <c r="U32" s="48"/>
      <c r="V32" s="48"/>
      <c r="W32" s="48"/>
      <c r="X32" s="48"/>
      <c r="Y32" s="48"/>
      <c r="Z32" s="229"/>
      <c r="AA32" s="809"/>
      <c r="AB32" s="810"/>
      <c r="AC32" s="810"/>
      <c r="AD32" s="810"/>
      <c r="AE32" s="810"/>
      <c r="AF32" s="810"/>
      <c r="AG32" s="810"/>
      <c r="AH32" s="810"/>
      <c r="AI32" s="810"/>
      <c r="AJ32" s="810"/>
      <c r="AK32" s="810"/>
    </row>
    <row r="33" spans="1:38" x14ac:dyDescent="0.25">
      <c r="A33" s="55" t="s">
        <v>1124</v>
      </c>
      <c r="B33" s="48"/>
      <c r="C33" s="48"/>
      <c r="D33" s="48"/>
      <c r="E33" s="48"/>
      <c r="F33" s="48"/>
      <c r="G33" s="48"/>
      <c r="H33" s="48"/>
      <c r="I33" s="48"/>
      <c r="J33" s="48"/>
      <c r="K33" s="50"/>
      <c r="L33" s="50"/>
      <c r="M33" s="54">
        <v>4</v>
      </c>
      <c r="N33" s="55" t="s">
        <v>41</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8" x14ac:dyDescent="0.25">
      <c r="A34" s="55" t="s">
        <v>1125</v>
      </c>
      <c r="B34" s="48"/>
      <c r="C34" s="48"/>
      <c r="D34" s="48"/>
      <c r="E34" s="48"/>
      <c r="F34" s="48"/>
      <c r="G34" s="48"/>
      <c r="H34" s="48"/>
      <c r="I34" s="48"/>
      <c r="J34" s="48"/>
      <c r="K34" s="50"/>
      <c r="L34" s="50"/>
      <c r="M34" s="229">
        <v>1.25</v>
      </c>
      <c r="N34" s="55" t="s">
        <v>32</v>
      </c>
      <c r="O34" s="48"/>
      <c r="P34" s="48"/>
      <c r="Q34" s="48"/>
      <c r="R34" s="48"/>
      <c r="S34" s="48"/>
      <c r="T34" s="48"/>
      <c r="U34" s="48"/>
      <c r="V34" s="48"/>
      <c r="W34" s="48"/>
      <c r="X34" s="48"/>
      <c r="Y34" s="48"/>
      <c r="Z34" s="229"/>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6.5</v>
      </c>
      <c r="N37" s="55" t="s">
        <v>40</v>
      </c>
      <c r="O37" s="57"/>
      <c r="P37" s="57"/>
      <c r="Q37" s="57"/>
      <c r="R37" s="57"/>
      <c r="S37" s="57"/>
      <c r="T37" s="57"/>
      <c r="U37" s="57"/>
      <c r="V37" s="57"/>
      <c r="W37" s="57"/>
      <c r="X37" s="57"/>
      <c r="Y37" s="57"/>
      <c r="Z37" s="58">
        <f>SUM(Z31:Z36)</f>
        <v>0</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44350</v>
      </c>
      <c r="X38" s="839"/>
      <c r="Y38" s="839"/>
      <c r="Z38" s="840"/>
      <c r="AA38" s="184" t="s">
        <v>231</v>
      </c>
      <c r="AB38" s="184"/>
      <c r="AC38" s="184"/>
      <c r="AD38" s="184"/>
      <c r="AE38" s="184"/>
      <c r="AF38" s="184"/>
      <c r="AG38" s="184"/>
      <c r="AH38" s="184"/>
      <c r="AI38" s="184"/>
      <c r="AJ38" s="184"/>
      <c r="AK38" s="184"/>
      <c r="AL38" t="s">
        <v>1127</v>
      </c>
    </row>
    <row r="39" spans="1:38"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1128</v>
      </c>
      <c r="AB39" s="810"/>
      <c r="AC39" s="810"/>
      <c r="AD39" s="810"/>
      <c r="AE39" s="810"/>
      <c r="AF39" s="810"/>
      <c r="AG39" s="810"/>
      <c r="AH39" s="810"/>
      <c r="AI39" s="810"/>
      <c r="AJ39" s="810"/>
      <c r="AK39" s="810"/>
    </row>
    <row r="40" spans="1:38" x14ac:dyDescent="0.25">
      <c r="A40" s="55" t="s">
        <v>601</v>
      </c>
      <c r="B40" s="48"/>
      <c r="C40" s="48"/>
      <c r="D40" s="48"/>
      <c r="E40" s="48"/>
      <c r="F40" s="48"/>
      <c r="G40" s="48"/>
      <c r="H40" s="48"/>
      <c r="I40" s="48"/>
      <c r="J40" s="48"/>
      <c r="K40" s="50"/>
      <c r="L40" s="50"/>
      <c r="M40" s="56">
        <v>8.3000000000000007</v>
      </c>
      <c r="N40" s="55" t="s">
        <v>58</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8.3000000000000007</v>
      </c>
      <c r="N45" s="69" t="s">
        <v>40</v>
      </c>
      <c r="O45" s="57"/>
      <c r="P45" s="57"/>
      <c r="Q45" s="57"/>
      <c r="R45" s="57"/>
      <c r="S45" s="57"/>
      <c r="T45" s="57"/>
      <c r="U45" s="57"/>
      <c r="V45" s="57"/>
      <c r="W45" s="57"/>
      <c r="X45" s="57"/>
      <c r="Y45" s="57"/>
      <c r="Z45" s="58">
        <f>SUM(Z39:Z44)</f>
        <v>0</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44351</v>
      </c>
      <c r="X46" s="839"/>
      <c r="Y46" s="839"/>
      <c r="Z46" s="840"/>
      <c r="AA46" s="184" t="s">
        <v>1129</v>
      </c>
      <c r="AB46" s="184"/>
      <c r="AC46" s="184"/>
      <c r="AD46" s="184"/>
      <c r="AE46" s="184"/>
      <c r="AF46" s="184"/>
      <c r="AG46" s="184"/>
      <c r="AH46" s="184"/>
      <c r="AI46" s="184"/>
      <c r="AJ46" s="184"/>
      <c r="AK46" s="184"/>
      <c r="AL46" t="s">
        <v>1133</v>
      </c>
    </row>
    <row r="47" spans="1:38" ht="15.75" thickTop="1" x14ac:dyDescent="0.25">
      <c r="A47" s="23" t="str">
        <f>+A39</f>
        <v>Morning Workout</v>
      </c>
      <c r="B47" s="24"/>
      <c r="C47" s="24"/>
      <c r="D47" s="24"/>
      <c r="E47" s="24"/>
      <c r="F47" s="24"/>
      <c r="G47" s="24"/>
      <c r="H47" s="24"/>
      <c r="I47" s="24"/>
      <c r="J47" s="24"/>
      <c r="M47" s="25" t="str">
        <f>"("&amp;LEFT(AA46,1)&amp;")"</f>
        <v>(A)</v>
      </c>
      <c r="N47" s="23" t="str">
        <f>+N39</f>
        <v>Afternoon Workout</v>
      </c>
      <c r="O47" s="24"/>
      <c r="P47" s="24"/>
      <c r="Q47" s="24"/>
      <c r="R47" s="24"/>
      <c r="S47" s="24"/>
      <c r="T47" s="24"/>
      <c r="U47" s="24"/>
      <c r="V47" s="26"/>
      <c r="W47" s="24"/>
      <c r="X47" s="24"/>
      <c r="Y47" s="24"/>
      <c r="Z47" s="61"/>
      <c r="AA47" s="809" t="s">
        <v>1130</v>
      </c>
      <c r="AB47" s="810"/>
      <c r="AC47" s="810"/>
      <c r="AD47" s="810"/>
      <c r="AE47" s="810"/>
      <c r="AF47" s="810"/>
      <c r="AG47" s="810"/>
      <c r="AH47" s="810"/>
      <c r="AI47" s="810"/>
      <c r="AJ47" s="810"/>
      <c r="AK47" s="810"/>
    </row>
    <row r="48" spans="1:38" x14ac:dyDescent="0.25">
      <c r="A48" s="55" t="s">
        <v>58</v>
      </c>
      <c r="B48" s="24"/>
      <c r="C48" s="24"/>
      <c r="D48" s="24"/>
      <c r="E48" s="24"/>
      <c r="F48" s="24"/>
      <c r="G48" s="24"/>
      <c r="H48" s="24"/>
      <c r="I48" s="24"/>
      <c r="J48" s="24"/>
      <c r="M48" s="28"/>
      <c r="N48" s="55" t="s">
        <v>1123</v>
      </c>
      <c r="O48" s="48"/>
      <c r="P48" s="48"/>
      <c r="Q48" s="48"/>
      <c r="R48" s="48"/>
      <c r="S48" s="48"/>
      <c r="T48" s="48"/>
      <c r="U48" s="48"/>
      <c r="V48" s="48"/>
      <c r="W48" s="48"/>
      <c r="X48" s="48"/>
      <c r="Y48" s="48"/>
      <c r="Z48" s="54">
        <v>1.3</v>
      </c>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1132</v>
      </c>
      <c r="O49" s="48"/>
      <c r="P49" s="48"/>
      <c r="Q49" s="48"/>
      <c r="R49" s="48"/>
      <c r="S49" s="48"/>
      <c r="T49" s="48"/>
      <c r="U49" s="48"/>
      <c r="V49" s="48"/>
      <c r="W49" s="48"/>
      <c r="X49" s="48"/>
      <c r="Y49" s="48"/>
      <c r="Z49" s="54">
        <v>4.4000000000000004</v>
      </c>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1131</v>
      </c>
      <c r="O50" s="24"/>
      <c r="P50" s="24"/>
      <c r="Q50" s="24"/>
      <c r="R50" s="24"/>
      <c r="S50" s="24"/>
      <c r="T50" s="24"/>
      <c r="U50" s="24"/>
      <c r="V50" s="24"/>
      <c r="W50" s="24"/>
      <c r="Z50" s="27">
        <v>1</v>
      </c>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6.7</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44352</v>
      </c>
      <c r="X54" s="839"/>
      <c r="Y54" s="839"/>
      <c r="Z54" s="840"/>
      <c r="AA54" s="184" t="s">
        <v>231</v>
      </c>
      <c r="AB54" s="184"/>
      <c r="AC54" s="184"/>
      <c r="AD54" s="184"/>
      <c r="AE54" s="184"/>
      <c r="AF54" s="184"/>
      <c r="AG54" s="184"/>
      <c r="AH54" s="184"/>
      <c r="AI54" s="184"/>
      <c r="AJ54" s="184"/>
      <c r="AK54" s="184"/>
      <c r="AL54" t="s">
        <v>1134</v>
      </c>
    </row>
    <row r="55" spans="1:38"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1135</v>
      </c>
      <c r="AB55" s="810"/>
      <c r="AC55" s="810"/>
      <c r="AD55" s="810"/>
      <c r="AE55" s="810"/>
      <c r="AF55" s="810"/>
      <c r="AG55" s="810"/>
      <c r="AH55" s="810"/>
      <c r="AI55" s="810"/>
      <c r="AJ55" s="810"/>
      <c r="AK55" s="810"/>
    </row>
    <row r="56" spans="1:38" x14ac:dyDescent="0.25">
      <c r="A56" s="55" t="s">
        <v>601</v>
      </c>
      <c r="B56" s="24"/>
      <c r="C56" s="24"/>
      <c r="D56" s="24"/>
      <c r="E56" s="24"/>
      <c r="F56" s="24"/>
      <c r="G56" s="24"/>
      <c r="H56" s="24"/>
      <c r="I56" s="24"/>
      <c r="J56" s="24"/>
      <c r="M56" s="28">
        <v>8.1999999999999993</v>
      </c>
      <c r="N56" s="55" t="s">
        <v>58</v>
      </c>
      <c r="O56" s="24"/>
      <c r="P56" s="24"/>
      <c r="Q56" s="24"/>
      <c r="R56" s="24"/>
      <c r="S56" s="24"/>
      <c r="T56" s="24"/>
      <c r="U56" s="24"/>
      <c r="V56" s="24"/>
      <c r="W56" s="24"/>
      <c r="Z56" s="27"/>
      <c r="AA56" s="809"/>
      <c r="AB56" s="810"/>
      <c r="AC56" s="810"/>
      <c r="AD56" s="810"/>
      <c r="AE56" s="810"/>
      <c r="AF56" s="810"/>
      <c r="AG56" s="810"/>
      <c r="AH56" s="810"/>
      <c r="AI56" s="810"/>
      <c r="AJ56" s="810"/>
      <c r="AK56" s="810"/>
    </row>
    <row r="57" spans="1:38"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8.1999999999999993</v>
      </c>
      <c r="N61" s="69" t="s">
        <v>40</v>
      </c>
      <c r="O61" s="29"/>
      <c r="P61" s="29"/>
      <c r="Q61" s="29"/>
      <c r="R61" s="29"/>
      <c r="S61" s="29"/>
      <c r="T61" s="29"/>
      <c r="U61" s="29"/>
      <c r="V61" s="29"/>
      <c r="W61" s="29"/>
      <c r="X61" s="34"/>
      <c r="Y61" s="34"/>
      <c r="Z61" s="30">
        <f>SUM(Z55:Z60)</f>
        <v>0</v>
      </c>
      <c r="AA61" s="184"/>
      <c r="AB61" s="184"/>
      <c r="AC61" s="184"/>
      <c r="AD61" s="184"/>
      <c r="AE61" s="184"/>
      <c r="AF61" s="184"/>
      <c r="AG61" s="184"/>
      <c r="AH61" s="184"/>
      <c r="AI61" s="184"/>
      <c r="AJ61" s="184"/>
      <c r="AK61" s="184"/>
    </row>
  </sheetData>
  <mergeCells count="28">
    <mergeCell ref="W14:Z14"/>
    <mergeCell ref="A22:V22"/>
    <mergeCell ref="W22:Z22"/>
    <mergeCell ref="A30:V30"/>
    <mergeCell ref="W30:Z30"/>
    <mergeCell ref="A5:Z5"/>
    <mergeCell ref="A54:V54"/>
    <mergeCell ref="W54:Z54"/>
    <mergeCell ref="A4:Z4"/>
    <mergeCell ref="A1:Z1"/>
    <mergeCell ref="A2:Z2"/>
    <mergeCell ref="A3:F3"/>
    <mergeCell ref="H3:M3"/>
    <mergeCell ref="N3:Z3"/>
    <mergeCell ref="A6:V6"/>
    <mergeCell ref="W6:Z6"/>
    <mergeCell ref="A38:V38"/>
    <mergeCell ref="W38:Z38"/>
    <mergeCell ref="A46:V46"/>
    <mergeCell ref="W46:Z46"/>
    <mergeCell ref="A14:V14"/>
    <mergeCell ref="AA47:AK52"/>
    <mergeCell ref="AA55:AK60"/>
    <mergeCell ref="AA7:AK12"/>
    <mergeCell ref="AA15:AK20"/>
    <mergeCell ref="AA23:AK28"/>
    <mergeCell ref="AA31:AK36"/>
    <mergeCell ref="AA39:AK44"/>
  </mergeCells>
  <hyperlinks>
    <hyperlink ref="AA1" location="'Reference Page'!A1" display="Home" xr:uid="{00000000-0004-0000-1B00-000000000000}"/>
  </hyperlinks>
  <printOptions horizontalCentered="1" verticalCentered="1"/>
  <pageMargins left="0.3" right="0.3" top="0.5" bottom="0.25" header="0.3" footer="0.3"/>
  <pageSetup scale="87"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tabColor theme="5" tint="0.59999389629810485"/>
    <pageSetUpPr fitToPage="1"/>
  </sheetPr>
  <dimension ref="A1:AL61"/>
  <sheetViews>
    <sheetView showGridLines="0" workbookViewId="0">
      <pane ySplit="5" topLeftCell="A18" activePane="bottomLeft" state="frozen"/>
      <selection activeCell="A6" sqref="A6:AA61"/>
      <selection pane="bottomLeft" activeCell="Z61" sqref="Z61"/>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8" ht="18.75" x14ac:dyDescent="0.3">
      <c r="A1" s="817" t="s">
        <v>175</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91</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Page'!Y10</f>
        <v>44353</v>
      </c>
      <c r="B3" s="824"/>
      <c r="C3" s="824"/>
      <c r="D3" s="824"/>
      <c r="E3" s="824"/>
      <c r="F3" s="824"/>
      <c r="G3" s="22" t="s">
        <v>21</v>
      </c>
      <c r="H3" s="825">
        <f>+A3+6</f>
        <v>44359</v>
      </c>
      <c r="I3" s="825"/>
      <c r="J3" s="825"/>
      <c r="K3" s="825"/>
      <c r="L3" s="825"/>
      <c r="M3" s="826"/>
      <c r="N3" s="726" t="s">
        <v>22</v>
      </c>
      <c r="O3" s="873"/>
      <c r="P3" s="873"/>
      <c r="Q3" s="873"/>
      <c r="R3" s="873"/>
      <c r="S3" s="873"/>
      <c r="T3" s="873"/>
      <c r="U3" s="873"/>
      <c r="V3" s="873"/>
      <c r="W3" s="873"/>
      <c r="X3" s="873"/>
      <c r="Y3" s="873"/>
      <c r="Z3" s="727"/>
    </row>
    <row r="4" spans="1:38" x14ac:dyDescent="0.25">
      <c r="A4" s="865" t="str">
        <f>'Reference Page'!T4</f>
        <v>Summer</v>
      </c>
      <c r="B4" s="866"/>
      <c r="C4" s="866"/>
      <c r="D4" s="866"/>
      <c r="E4" s="866"/>
      <c r="F4" s="866"/>
      <c r="G4" s="866"/>
      <c r="H4" s="866"/>
      <c r="I4" s="866"/>
      <c r="J4" s="866"/>
      <c r="K4" s="866"/>
      <c r="L4" s="866"/>
      <c r="M4" s="866"/>
      <c r="N4" s="866"/>
      <c r="O4" s="866"/>
      <c r="P4" s="866"/>
      <c r="Q4" s="866"/>
      <c r="R4" s="866"/>
      <c r="S4" s="866"/>
      <c r="T4" s="866"/>
      <c r="U4" s="866"/>
      <c r="V4" s="866"/>
      <c r="W4" s="866"/>
      <c r="X4" s="866"/>
      <c r="Y4" s="866"/>
      <c r="Z4" s="867"/>
    </row>
    <row r="5" spans="1:38" x14ac:dyDescent="0.25">
      <c r="A5" s="870" t="str">
        <f>'Reference Page'!V5</f>
        <v>Building Mileage</v>
      </c>
      <c r="B5" s="871"/>
      <c r="C5" s="871"/>
      <c r="D5" s="871"/>
      <c r="E5" s="871"/>
      <c r="F5" s="871"/>
      <c r="G5" s="871"/>
      <c r="H5" s="871"/>
      <c r="I5" s="871"/>
      <c r="J5" s="871"/>
      <c r="K5" s="871"/>
      <c r="L5" s="871"/>
      <c r="M5" s="871"/>
      <c r="N5" s="871"/>
      <c r="O5" s="871"/>
      <c r="P5" s="871"/>
      <c r="Q5" s="871"/>
      <c r="R5" s="871"/>
      <c r="S5" s="871"/>
      <c r="T5" s="871"/>
      <c r="U5" s="871"/>
      <c r="V5" s="871"/>
      <c r="W5" s="871"/>
      <c r="X5" s="871"/>
      <c r="Y5" s="871"/>
      <c r="Z5" s="872"/>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44353</v>
      </c>
      <c r="X6" s="833"/>
      <c r="Y6" s="833"/>
      <c r="Z6" s="833"/>
      <c r="AA6" s="184" t="s">
        <v>975</v>
      </c>
      <c r="AB6" s="184"/>
      <c r="AC6" s="184"/>
      <c r="AD6" s="184"/>
      <c r="AE6" s="184"/>
      <c r="AF6" s="184"/>
      <c r="AG6" s="184"/>
      <c r="AH6" s="184"/>
      <c r="AI6" s="184"/>
      <c r="AJ6" s="184"/>
      <c r="AK6" s="184"/>
      <c r="AL6" t="s">
        <v>1140</v>
      </c>
    </row>
    <row r="7" spans="1:38" ht="15.75" thickTop="1" x14ac:dyDescent="0.25">
      <c r="A7" s="49" t="s">
        <v>54</v>
      </c>
      <c r="B7" s="48"/>
      <c r="C7" s="48"/>
      <c r="D7" s="48"/>
      <c r="E7" s="48"/>
      <c r="F7" s="48"/>
      <c r="G7" s="48"/>
      <c r="H7" s="48"/>
      <c r="I7" s="48"/>
      <c r="J7" s="48"/>
      <c r="K7" s="50"/>
      <c r="L7" s="50"/>
      <c r="M7" s="51" t="str">
        <f>"("&amp;LEFT(AA6,1)&amp;")"</f>
        <v>(R)</v>
      </c>
      <c r="N7" s="52" t="str">
        <f>'1'!N7</f>
        <v>Afternoon Workout</v>
      </c>
      <c r="O7" s="48"/>
      <c r="P7" s="48"/>
      <c r="Q7" s="48"/>
      <c r="R7" s="48"/>
      <c r="S7" s="48"/>
      <c r="T7" s="48"/>
      <c r="U7" s="48"/>
      <c r="V7" s="53"/>
      <c r="W7" s="48"/>
      <c r="X7" s="48"/>
      <c r="Y7" s="48"/>
      <c r="Z7" s="54"/>
      <c r="AA7" s="809" t="s">
        <v>1139</v>
      </c>
      <c r="AB7" s="810"/>
      <c r="AC7" s="810"/>
      <c r="AD7" s="810"/>
      <c r="AE7" s="810"/>
      <c r="AF7" s="810"/>
      <c r="AG7" s="810"/>
      <c r="AH7" s="810"/>
      <c r="AI7" s="810"/>
      <c r="AJ7" s="810"/>
      <c r="AK7" s="810"/>
    </row>
    <row r="8" spans="1:38" x14ac:dyDescent="0.25">
      <c r="A8" s="55" t="s">
        <v>1141</v>
      </c>
      <c r="B8" s="48"/>
      <c r="C8" s="48"/>
      <c r="D8" s="48"/>
      <c r="E8" s="48"/>
      <c r="F8" s="48"/>
      <c r="G8" s="48"/>
      <c r="H8" s="48"/>
      <c r="I8" s="48"/>
      <c r="J8" s="48"/>
      <c r="K8" s="50"/>
      <c r="L8" s="50"/>
      <c r="M8" s="571">
        <v>6.35</v>
      </c>
      <c r="N8" s="55" t="s">
        <v>58</v>
      </c>
      <c r="O8" s="48"/>
      <c r="P8" s="48"/>
      <c r="Q8" s="48"/>
      <c r="R8" s="48"/>
      <c r="S8" s="48"/>
      <c r="T8" s="48"/>
      <c r="U8" s="48"/>
      <c r="V8" s="48"/>
      <c r="W8" s="48"/>
      <c r="X8" s="48"/>
      <c r="Y8" s="48"/>
      <c r="Z8" s="54"/>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72">
        <f>SUM(M7:M12)</f>
        <v>6.35</v>
      </c>
      <c r="N13" s="69" t="s">
        <v>40</v>
      </c>
      <c r="O13" s="57"/>
      <c r="P13" s="57"/>
      <c r="Q13" s="57"/>
      <c r="R13" s="57"/>
      <c r="S13" s="57"/>
      <c r="T13" s="57"/>
      <c r="U13" s="57"/>
      <c r="V13" s="57"/>
      <c r="W13" s="57"/>
      <c r="X13" s="57"/>
      <c r="Y13" s="57"/>
      <c r="Z13" s="58">
        <f>SUM(Z7:Z12)</f>
        <v>0</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44354</v>
      </c>
      <c r="X14" s="839"/>
      <c r="Y14" s="839"/>
      <c r="Z14" s="840"/>
      <c r="AA14" s="184" t="s">
        <v>978</v>
      </c>
      <c r="AB14" s="184"/>
      <c r="AC14" s="184"/>
      <c r="AD14" s="184"/>
      <c r="AE14" s="184"/>
      <c r="AF14" s="184"/>
      <c r="AG14" s="184"/>
      <c r="AH14" s="184"/>
      <c r="AI14" s="184"/>
      <c r="AJ14" s="184"/>
      <c r="AK14" s="184"/>
      <c r="AL14" t="s">
        <v>1142</v>
      </c>
    </row>
    <row r="15" spans="1:38" ht="15.75" thickTop="1" x14ac:dyDescent="0.25">
      <c r="A15" s="49" t="s">
        <v>54</v>
      </c>
      <c r="B15" s="48"/>
      <c r="C15" s="48"/>
      <c r="D15" s="48"/>
      <c r="E15" s="48"/>
      <c r="F15" s="48"/>
      <c r="G15" s="48"/>
      <c r="H15" s="48"/>
      <c r="I15" s="48"/>
      <c r="J15" s="48"/>
      <c r="K15" s="50"/>
      <c r="L15" s="50"/>
      <c r="M15" s="51" t="str">
        <f>"("&amp;LEFT(AA14,1)&amp;")"</f>
        <v>(S)</v>
      </c>
      <c r="N15" s="52" t="str">
        <f>'1'!N7</f>
        <v>Afternoon Workout</v>
      </c>
      <c r="O15" s="48"/>
      <c r="P15" s="48"/>
      <c r="Q15" s="48"/>
      <c r="R15" s="48"/>
      <c r="S15" s="48"/>
      <c r="T15" s="48"/>
      <c r="U15" s="48"/>
      <c r="V15" s="53"/>
      <c r="W15" s="48"/>
      <c r="X15" s="48"/>
      <c r="Y15" s="48"/>
      <c r="Z15" s="54"/>
      <c r="AA15" s="809" t="s">
        <v>1144</v>
      </c>
      <c r="AB15" s="810"/>
      <c r="AC15" s="810"/>
      <c r="AD15" s="810"/>
      <c r="AE15" s="810"/>
      <c r="AF15" s="810"/>
      <c r="AG15" s="810"/>
      <c r="AH15" s="810"/>
      <c r="AI15" s="810"/>
      <c r="AJ15" s="810"/>
      <c r="AK15" s="810"/>
    </row>
    <row r="16" spans="1:38" x14ac:dyDescent="0.25">
      <c r="A16" s="55" t="s">
        <v>634</v>
      </c>
      <c r="B16" s="48"/>
      <c r="C16" s="48"/>
      <c r="D16" s="48"/>
      <c r="E16" s="48"/>
      <c r="F16" s="48"/>
      <c r="G16" s="48"/>
      <c r="H16" s="48"/>
      <c r="I16" s="48"/>
      <c r="J16" s="48"/>
      <c r="K16" s="48"/>
      <c r="L16" s="48"/>
      <c r="M16" s="54">
        <v>2</v>
      </c>
      <c r="N16" s="55" t="s">
        <v>58</v>
      </c>
      <c r="O16" s="48"/>
      <c r="P16" s="48"/>
      <c r="Q16" s="48"/>
      <c r="R16" s="48"/>
      <c r="S16" s="48"/>
      <c r="T16" s="48"/>
      <c r="U16" s="48"/>
      <c r="V16" s="48"/>
      <c r="W16" s="48"/>
      <c r="X16" s="48"/>
      <c r="Y16" s="48"/>
      <c r="Z16" s="54"/>
      <c r="AA16" s="809"/>
      <c r="AB16" s="810"/>
      <c r="AC16" s="810"/>
      <c r="AD16" s="810"/>
      <c r="AE16" s="810"/>
      <c r="AF16" s="810"/>
      <c r="AG16" s="810"/>
      <c r="AH16" s="810"/>
      <c r="AI16" s="810"/>
      <c r="AJ16" s="810"/>
      <c r="AK16" s="810"/>
    </row>
    <row r="17" spans="1:38" x14ac:dyDescent="0.25">
      <c r="A17" s="55" t="s">
        <v>1143</v>
      </c>
      <c r="B17" s="48"/>
      <c r="C17" s="48"/>
      <c r="D17" s="48"/>
      <c r="E17" s="48"/>
      <c r="F17" s="48"/>
      <c r="G17" s="48"/>
      <c r="H17" s="48"/>
      <c r="I17" s="48"/>
      <c r="J17" s="48"/>
      <c r="K17" s="48"/>
      <c r="L17" s="48"/>
      <c r="M17" s="229">
        <v>0.25</v>
      </c>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183">
        <f>SUM(M15:M20)</f>
        <v>2.25</v>
      </c>
      <c r="N21" s="55" t="s">
        <v>40</v>
      </c>
      <c r="O21" s="57"/>
      <c r="P21" s="57"/>
      <c r="Q21" s="57"/>
      <c r="R21" s="57"/>
      <c r="S21" s="57"/>
      <c r="T21" s="57"/>
      <c r="U21" s="57"/>
      <c r="V21" s="57"/>
      <c r="W21" s="57"/>
      <c r="X21" s="57"/>
      <c r="Y21" s="57"/>
      <c r="Z21" s="58">
        <f>SUM(Z15:Z20)</f>
        <v>0</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44355</v>
      </c>
      <c r="X22" s="839"/>
      <c r="Y22" s="839"/>
      <c r="Z22" s="840"/>
      <c r="AA22" s="184" t="s">
        <v>320</v>
      </c>
      <c r="AB22" s="184"/>
      <c r="AC22" s="184"/>
      <c r="AD22" s="184"/>
      <c r="AE22" s="184"/>
      <c r="AF22" s="184"/>
      <c r="AG22" s="184"/>
      <c r="AH22" s="184"/>
      <c r="AI22" s="184"/>
      <c r="AJ22" s="184"/>
      <c r="AK22" s="184"/>
      <c r="AL22" t="s">
        <v>1147</v>
      </c>
    </row>
    <row r="23" spans="1:38" ht="15.75" thickTop="1" x14ac:dyDescent="0.25">
      <c r="A23" s="49" t="s">
        <v>54</v>
      </c>
      <c r="B23" s="48"/>
      <c r="C23" s="48"/>
      <c r="D23" s="48"/>
      <c r="E23" s="48"/>
      <c r="F23" s="48"/>
      <c r="G23" s="48"/>
      <c r="H23" s="48"/>
      <c r="I23" s="48"/>
      <c r="J23" s="48"/>
      <c r="K23" s="50"/>
      <c r="L23" s="50"/>
      <c r="M23" s="51" t="str">
        <f>"("&amp;LEFT(AA22,1)&amp;")"</f>
        <v>(O)</v>
      </c>
      <c r="N23" s="52" t="str">
        <f>'1'!N7</f>
        <v>Afternoon Workout</v>
      </c>
      <c r="O23" s="48"/>
      <c r="P23" s="48"/>
      <c r="Q23" s="48"/>
      <c r="R23" s="48"/>
      <c r="S23" s="48"/>
      <c r="T23" s="48"/>
      <c r="U23" s="48"/>
      <c r="V23" s="53"/>
      <c r="W23" s="48"/>
      <c r="X23" s="48"/>
      <c r="Y23" s="48"/>
      <c r="Z23" s="54"/>
      <c r="AA23" s="809" t="s">
        <v>1148</v>
      </c>
      <c r="AB23" s="810"/>
      <c r="AC23" s="810"/>
      <c r="AD23" s="810"/>
      <c r="AE23" s="810"/>
      <c r="AF23" s="810"/>
      <c r="AG23" s="810"/>
      <c r="AH23" s="810"/>
      <c r="AI23" s="810"/>
      <c r="AJ23" s="810"/>
      <c r="AK23" s="810"/>
    </row>
    <row r="24" spans="1:38" x14ac:dyDescent="0.25">
      <c r="A24" s="55" t="s">
        <v>58</v>
      </c>
      <c r="B24" s="48"/>
      <c r="C24" s="48"/>
      <c r="D24" s="48"/>
      <c r="E24" s="48"/>
      <c r="F24" s="48"/>
      <c r="G24" s="48"/>
      <c r="H24" s="48"/>
      <c r="I24" s="48"/>
      <c r="J24" s="48"/>
      <c r="K24" s="50"/>
      <c r="L24" s="50"/>
      <c r="M24" s="56"/>
      <c r="N24" s="55" t="s">
        <v>58</v>
      </c>
      <c r="O24" s="48"/>
      <c r="P24" s="48"/>
      <c r="Q24" s="48"/>
      <c r="R24" s="48"/>
      <c r="S24" s="48"/>
      <c r="T24" s="48"/>
      <c r="U24" s="48"/>
      <c r="V24" s="48"/>
      <c r="W24" s="48"/>
      <c r="X24" s="48"/>
      <c r="Y24" s="48"/>
      <c r="Z24" s="54"/>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0</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44356</v>
      </c>
      <c r="X30" s="839"/>
      <c r="Y30" s="839"/>
      <c r="Z30" s="840"/>
      <c r="AA30" s="184" t="s">
        <v>603</v>
      </c>
      <c r="AB30" s="184"/>
      <c r="AC30" s="184"/>
      <c r="AD30" s="184"/>
      <c r="AE30" s="184"/>
      <c r="AF30" s="184"/>
      <c r="AG30" s="184"/>
      <c r="AH30" s="184"/>
      <c r="AI30" s="184"/>
      <c r="AJ30" s="184"/>
      <c r="AK30" s="184"/>
      <c r="AL30" t="s">
        <v>1151</v>
      </c>
    </row>
    <row r="31" spans="1:38" ht="15.75" thickTop="1" x14ac:dyDescent="0.25">
      <c r="A31" s="49" t="s">
        <v>54</v>
      </c>
      <c r="B31" s="48"/>
      <c r="C31" s="48"/>
      <c r="D31" s="48"/>
      <c r="E31" s="48"/>
      <c r="F31" s="48"/>
      <c r="G31" s="48"/>
      <c r="H31" s="48"/>
      <c r="I31" s="48"/>
      <c r="J31" s="48"/>
      <c r="K31" s="50"/>
      <c r="L31" s="50"/>
      <c r="M31" s="51" t="str">
        <f>"("&amp;LEFT(AA30,1)&amp;")"</f>
        <v>(L)</v>
      </c>
      <c r="N31" s="52" t="str">
        <f>'1'!N7</f>
        <v>Afternoon Workout</v>
      </c>
      <c r="O31" s="48"/>
      <c r="P31" s="48"/>
      <c r="Q31" s="48"/>
      <c r="R31" s="48"/>
      <c r="S31" s="48"/>
      <c r="T31" s="48"/>
      <c r="U31" s="48"/>
      <c r="V31" s="53"/>
      <c r="W31" s="48"/>
      <c r="X31" s="48"/>
      <c r="Y31" s="48"/>
      <c r="Z31" s="54"/>
      <c r="AA31" s="809" t="s">
        <v>1152</v>
      </c>
      <c r="AB31" s="810"/>
      <c r="AC31" s="810"/>
      <c r="AD31" s="810"/>
      <c r="AE31" s="810"/>
      <c r="AF31" s="810"/>
      <c r="AG31" s="810"/>
      <c r="AH31" s="810"/>
      <c r="AI31" s="810"/>
      <c r="AJ31" s="810"/>
      <c r="AK31" s="810"/>
    </row>
    <row r="32" spans="1:38" x14ac:dyDescent="0.25">
      <c r="A32" s="55" t="s">
        <v>1153</v>
      </c>
      <c r="B32" s="48"/>
      <c r="C32" s="48"/>
      <c r="D32" s="48"/>
      <c r="E32" s="48"/>
      <c r="F32" s="48"/>
      <c r="G32" s="48"/>
      <c r="H32" s="48"/>
      <c r="I32" s="48"/>
      <c r="J32" s="48"/>
      <c r="K32" s="50"/>
      <c r="L32" s="50"/>
      <c r="M32" s="56">
        <v>12.3</v>
      </c>
      <c r="N32" s="55" t="s">
        <v>58</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8"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12.3</v>
      </c>
      <c r="N37" s="55" t="s">
        <v>40</v>
      </c>
      <c r="O37" s="57"/>
      <c r="P37" s="57"/>
      <c r="Q37" s="57"/>
      <c r="R37" s="57"/>
      <c r="S37" s="57"/>
      <c r="T37" s="57"/>
      <c r="U37" s="57"/>
      <c r="V37" s="57"/>
      <c r="W37" s="57"/>
      <c r="X37" s="57"/>
      <c r="Y37" s="57"/>
      <c r="Z37" s="58">
        <f>SUM(Z31:Z36)</f>
        <v>0</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44357</v>
      </c>
      <c r="X38" s="839"/>
      <c r="Y38" s="839"/>
      <c r="Z38" s="840"/>
      <c r="AA38" s="184" t="s">
        <v>478</v>
      </c>
      <c r="AB38" s="184"/>
      <c r="AC38" s="184"/>
      <c r="AD38" s="184"/>
      <c r="AE38" s="184"/>
      <c r="AF38" s="184"/>
      <c r="AG38" s="184"/>
      <c r="AH38" s="184"/>
      <c r="AI38" s="184"/>
      <c r="AJ38" s="184"/>
      <c r="AK38" s="184"/>
      <c r="AL38" t="s">
        <v>1156</v>
      </c>
    </row>
    <row r="39" spans="1:38" ht="15.75" thickTop="1" x14ac:dyDescent="0.25">
      <c r="A39" s="49" t="s">
        <v>54</v>
      </c>
      <c r="B39" s="48"/>
      <c r="C39" s="48"/>
      <c r="D39" s="48"/>
      <c r="E39" s="48"/>
      <c r="F39" s="48"/>
      <c r="G39" s="48"/>
      <c r="H39" s="48"/>
      <c r="I39" s="48"/>
      <c r="J39" s="48"/>
      <c r="K39" s="50"/>
      <c r="L39" s="50"/>
      <c r="M39" s="51" t="str">
        <f>"("&amp;LEFT(AA38,1)&amp;")"</f>
        <v>(T)</v>
      </c>
      <c r="N39" s="52" t="str">
        <f>'1'!N7</f>
        <v>Afternoon Workout</v>
      </c>
      <c r="O39" s="48"/>
      <c r="P39" s="48"/>
      <c r="Q39" s="48"/>
      <c r="R39" s="48"/>
      <c r="S39" s="48"/>
      <c r="T39" s="48"/>
      <c r="U39" s="48"/>
      <c r="V39" s="53"/>
      <c r="W39" s="48"/>
      <c r="X39" s="48"/>
      <c r="Y39" s="48"/>
      <c r="Z39" s="54"/>
      <c r="AA39" s="809" t="s">
        <v>1160</v>
      </c>
      <c r="AB39" s="810"/>
      <c r="AC39" s="810"/>
      <c r="AD39" s="810"/>
      <c r="AE39" s="810"/>
      <c r="AF39" s="810"/>
      <c r="AG39" s="810"/>
      <c r="AH39" s="810"/>
      <c r="AI39" s="810"/>
      <c r="AJ39" s="810"/>
      <c r="AK39" s="810"/>
    </row>
    <row r="40" spans="1:38" x14ac:dyDescent="0.25">
      <c r="A40" s="55" t="s">
        <v>1154</v>
      </c>
      <c r="B40" s="48"/>
      <c r="C40" s="48"/>
      <c r="D40" s="48"/>
      <c r="E40" s="48"/>
      <c r="F40" s="48"/>
      <c r="G40" s="48"/>
      <c r="H40" s="48"/>
      <c r="I40" s="48"/>
      <c r="J40" s="48"/>
      <c r="K40" s="50"/>
      <c r="L40" s="50"/>
      <c r="M40" s="56">
        <v>1.3</v>
      </c>
      <c r="N40" s="55" t="s">
        <v>58</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8" x14ac:dyDescent="0.25">
      <c r="A41" s="55" t="s">
        <v>1155</v>
      </c>
      <c r="B41" s="48"/>
      <c r="C41" s="48"/>
      <c r="D41" s="48"/>
      <c r="E41" s="48"/>
      <c r="F41" s="48"/>
      <c r="G41" s="48"/>
      <c r="H41" s="48"/>
      <c r="I41" s="48"/>
      <c r="J41" s="48"/>
      <c r="K41" s="50"/>
      <c r="L41" s="50"/>
      <c r="M41" s="56">
        <v>4</v>
      </c>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8" x14ac:dyDescent="0.25">
      <c r="A42" s="55" t="s">
        <v>548</v>
      </c>
      <c r="B42" s="48"/>
      <c r="C42" s="48"/>
      <c r="D42" s="48"/>
      <c r="E42" s="48"/>
      <c r="F42" s="48"/>
      <c r="G42" s="48"/>
      <c r="H42" s="48"/>
      <c r="I42" s="48"/>
      <c r="J42" s="48"/>
      <c r="K42" s="50"/>
      <c r="L42" s="50"/>
      <c r="M42" s="56">
        <v>0.5</v>
      </c>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5.8</v>
      </c>
      <c r="N45" s="69" t="s">
        <v>40</v>
      </c>
      <c r="O45" s="57"/>
      <c r="P45" s="57"/>
      <c r="Q45" s="57"/>
      <c r="R45" s="57"/>
      <c r="S45" s="57"/>
      <c r="T45" s="57"/>
      <c r="U45" s="57"/>
      <c r="V45" s="57"/>
      <c r="W45" s="57"/>
      <c r="X45" s="57"/>
      <c r="Y45" s="57"/>
      <c r="Z45" s="58">
        <f>SUM(Z39:Z44)</f>
        <v>0</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44358</v>
      </c>
      <c r="X46" s="839"/>
      <c r="Y46" s="839"/>
      <c r="Z46" s="840"/>
      <c r="AA46" s="184" t="s">
        <v>231</v>
      </c>
      <c r="AB46" s="184"/>
      <c r="AC46" s="184"/>
      <c r="AD46" s="184"/>
      <c r="AE46" s="184"/>
      <c r="AF46" s="184"/>
      <c r="AG46" s="184"/>
      <c r="AH46" s="184"/>
      <c r="AI46" s="184"/>
      <c r="AJ46" s="184"/>
      <c r="AK46" s="184"/>
      <c r="AL46" t="s">
        <v>1157</v>
      </c>
    </row>
    <row r="47" spans="1:38"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1159</v>
      </c>
      <c r="AB47" s="810"/>
      <c r="AC47" s="810"/>
      <c r="AD47" s="810"/>
      <c r="AE47" s="810"/>
      <c r="AF47" s="810"/>
      <c r="AG47" s="810"/>
      <c r="AH47" s="810"/>
      <c r="AI47" s="810"/>
      <c r="AJ47" s="810"/>
      <c r="AK47" s="810"/>
      <c r="AL47" t="s">
        <v>1158</v>
      </c>
    </row>
    <row r="48" spans="1:38" x14ac:dyDescent="0.25">
      <c r="A48" s="55" t="s">
        <v>1089</v>
      </c>
      <c r="B48" s="24"/>
      <c r="C48" s="24"/>
      <c r="D48" s="24"/>
      <c r="E48" s="24"/>
      <c r="F48" s="24"/>
      <c r="G48" s="24"/>
      <c r="H48" s="24"/>
      <c r="I48" s="24"/>
      <c r="J48" s="24"/>
      <c r="M48" s="456">
        <v>5.45</v>
      </c>
      <c r="N48" s="55" t="s">
        <v>1089</v>
      </c>
      <c r="O48" s="48"/>
      <c r="P48" s="48"/>
      <c r="Q48" s="48"/>
      <c r="R48" s="48"/>
      <c r="S48" s="48"/>
      <c r="T48" s="48"/>
      <c r="U48" s="48"/>
      <c r="V48" s="48"/>
      <c r="W48" s="48"/>
      <c r="X48" s="48"/>
      <c r="Y48" s="48"/>
      <c r="Z48" s="229">
        <v>5.65</v>
      </c>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5.45</v>
      </c>
      <c r="N53" s="69" t="s">
        <v>40</v>
      </c>
      <c r="O53" s="29"/>
      <c r="P53" s="29"/>
      <c r="Q53" s="29"/>
      <c r="R53" s="29"/>
      <c r="S53" s="29"/>
      <c r="T53" s="29"/>
      <c r="U53" s="29"/>
      <c r="V53" s="29"/>
      <c r="W53" s="29"/>
      <c r="Z53" s="30">
        <f>SUM(Z47:Z52)</f>
        <v>5.65</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44359</v>
      </c>
      <c r="X54" s="839"/>
      <c r="Y54" s="839"/>
      <c r="Z54" s="840"/>
      <c r="AA54" s="184" t="s">
        <v>231</v>
      </c>
      <c r="AB54" s="184"/>
      <c r="AC54" s="184"/>
      <c r="AD54" s="184"/>
      <c r="AE54" s="184"/>
      <c r="AF54" s="184"/>
      <c r="AG54" s="184"/>
      <c r="AH54" s="184"/>
      <c r="AI54" s="184"/>
      <c r="AJ54" s="184"/>
      <c r="AK54" s="184"/>
      <c r="AL54" t="s">
        <v>1163</v>
      </c>
    </row>
    <row r="55" spans="1:38"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1164</v>
      </c>
      <c r="AB55" s="810"/>
      <c r="AC55" s="810"/>
      <c r="AD55" s="810"/>
      <c r="AE55" s="810"/>
      <c r="AF55" s="810"/>
      <c r="AG55" s="810"/>
      <c r="AH55" s="810"/>
      <c r="AI55" s="810"/>
      <c r="AJ55" s="810"/>
      <c r="AK55" s="810"/>
    </row>
    <row r="56" spans="1:38" x14ac:dyDescent="0.25">
      <c r="A56" s="55" t="s">
        <v>58</v>
      </c>
      <c r="B56" s="24"/>
      <c r="C56" s="24"/>
      <c r="D56" s="24"/>
      <c r="E56" s="24"/>
      <c r="F56" s="24"/>
      <c r="G56" s="24"/>
      <c r="H56" s="24"/>
      <c r="I56" s="24"/>
      <c r="J56" s="24"/>
      <c r="M56" s="28"/>
      <c r="N56" s="55" t="s">
        <v>601</v>
      </c>
      <c r="O56" s="24"/>
      <c r="P56" s="24"/>
      <c r="Q56" s="24"/>
      <c r="R56" s="24"/>
      <c r="S56" s="24"/>
      <c r="T56" s="24"/>
      <c r="U56" s="24"/>
      <c r="V56" s="24"/>
      <c r="W56" s="24"/>
      <c r="Z56" s="228">
        <v>8.25</v>
      </c>
      <c r="AA56" s="809"/>
      <c r="AB56" s="810"/>
      <c r="AC56" s="810"/>
      <c r="AD56" s="810"/>
      <c r="AE56" s="810"/>
      <c r="AF56" s="810"/>
      <c r="AG56" s="810"/>
      <c r="AH56" s="810"/>
      <c r="AI56" s="810"/>
      <c r="AJ56" s="810"/>
      <c r="AK56" s="810"/>
    </row>
    <row r="57" spans="1:38"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185">
        <f>SUM(Z55:Z60)</f>
        <v>8.25</v>
      </c>
      <c r="AA61" s="184"/>
      <c r="AB61" s="184"/>
      <c r="AC61" s="184"/>
      <c r="AD61" s="184"/>
      <c r="AE61" s="184"/>
      <c r="AF61" s="184"/>
      <c r="AG61" s="184"/>
      <c r="AH61" s="184"/>
      <c r="AI61" s="184"/>
      <c r="AJ61" s="184"/>
      <c r="AK61" s="184"/>
    </row>
  </sheetData>
  <mergeCells count="28">
    <mergeCell ref="A5:Z5"/>
    <mergeCell ref="A4:Z4"/>
    <mergeCell ref="A1:Z1"/>
    <mergeCell ref="A2:Z2"/>
    <mergeCell ref="A3:F3"/>
    <mergeCell ref="H3:M3"/>
    <mergeCell ref="N3:Z3"/>
    <mergeCell ref="A6:V6"/>
    <mergeCell ref="W6:Z6"/>
    <mergeCell ref="A14:V14"/>
    <mergeCell ref="W14:Z14"/>
    <mergeCell ref="A22:V22"/>
    <mergeCell ref="W22:Z22"/>
    <mergeCell ref="A54:V54"/>
    <mergeCell ref="W54:Z54"/>
    <mergeCell ref="A30:V30"/>
    <mergeCell ref="W30:Z30"/>
    <mergeCell ref="A38:V38"/>
    <mergeCell ref="W38:Z38"/>
    <mergeCell ref="A46:V46"/>
    <mergeCell ref="W46:Z46"/>
    <mergeCell ref="AA47:AK52"/>
    <mergeCell ref="AA55:AK60"/>
    <mergeCell ref="AA7:AK12"/>
    <mergeCell ref="AA15:AK20"/>
    <mergeCell ref="AA23:AK28"/>
    <mergeCell ref="AA31:AK36"/>
    <mergeCell ref="AA39:AK44"/>
  </mergeCells>
  <hyperlinks>
    <hyperlink ref="AA1" location="'Reference Page'!A1" display="Home" xr:uid="{00000000-0004-0000-1C00-000000000000}"/>
  </hyperlinks>
  <printOptions horizontalCentered="1" verticalCentered="1"/>
  <pageMargins left="0.3" right="0.3" top="0.5" bottom="0.25" header="0.3" footer="0.3"/>
  <pageSetup scale="8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0000FF"/>
    <pageSetUpPr fitToPage="1"/>
  </sheetPr>
  <dimension ref="A1:BB52"/>
  <sheetViews>
    <sheetView topLeftCell="W1" zoomScaleNormal="100" workbookViewId="0"/>
  </sheetViews>
  <sheetFormatPr defaultColWidth="4.42578125" defaultRowHeight="15" x14ac:dyDescent="0.25"/>
  <cols>
    <col min="1" max="1" width="14.42578125" customWidth="1"/>
    <col min="2" max="54" width="8.28515625" customWidth="1"/>
  </cols>
  <sheetData>
    <row r="1" spans="1:54" x14ac:dyDescent="0.25">
      <c r="A1" s="36" t="s">
        <v>33</v>
      </c>
      <c r="B1" s="742" t="s">
        <v>44</v>
      </c>
      <c r="C1" s="742"/>
      <c r="D1" s="742"/>
      <c r="E1" s="742"/>
      <c r="F1" s="742"/>
      <c r="G1" s="742"/>
      <c r="H1" s="742"/>
      <c r="I1" s="742"/>
      <c r="J1" s="742"/>
      <c r="K1" s="742"/>
      <c r="L1" s="742"/>
      <c r="M1" s="742"/>
      <c r="N1" s="742"/>
      <c r="O1" s="742"/>
      <c r="P1" s="742"/>
      <c r="Q1" s="742"/>
      <c r="R1" s="742"/>
      <c r="S1" s="742"/>
      <c r="T1" s="742"/>
      <c r="U1" s="742"/>
      <c r="V1" s="742"/>
      <c r="W1" s="742"/>
      <c r="X1" s="742"/>
      <c r="Y1" s="742"/>
      <c r="Z1" s="742"/>
      <c r="AA1" s="743"/>
      <c r="AB1" s="74"/>
      <c r="AC1" s="74"/>
      <c r="AD1" s="74"/>
      <c r="AE1" s="73"/>
      <c r="AF1" s="73"/>
      <c r="AG1" s="73"/>
      <c r="AH1" s="73"/>
      <c r="AI1" s="73"/>
      <c r="AJ1" s="73"/>
      <c r="AK1" s="73"/>
      <c r="AL1" s="73"/>
      <c r="AM1" s="73"/>
      <c r="AN1" s="73"/>
      <c r="AO1" s="73"/>
      <c r="AP1" s="73"/>
      <c r="AQ1" s="73"/>
      <c r="AR1" s="73"/>
      <c r="AS1" s="73"/>
      <c r="AT1" s="73"/>
      <c r="AU1" s="73"/>
      <c r="AV1" s="73"/>
      <c r="AW1" s="73"/>
      <c r="AX1" s="73"/>
      <c r="AY1" s="73"/>
      <c r="AZ1" s="73"/>
      <c r="BA1" s="75"/>
      <c r="BB1" s="75"/>
    </row>
    <row r="2" spans="1:54" x14ac:dyDescent="0.25">
      <c r="A2" s="37" t="s">
        <v>34</v>
      </c>
      <c r="B2" s="742" t="s">
        <v>170</v>
      </c>
      <c r="C2" s="742"/>
      <c r="D2" s="742"/>
      <c r="E2" s="742"/>
      <c r="F2" s="742"/>
      <c r="G2" s="742"/>
      <c r="H2" s="742"/>
      <c r="I2" s="742"/>
      <c r="J2" s="742"/>
      <c r="K2" s="742"/>
      <c r="L2" s="742"/>
      <c r="M2" s="742"/>
      <c r="N2" s="742"/>
      <c r="O2" s="742"/>
      <c r="P2" s="742"/>
      <c r="Q2" s="742"/>
      <c r="R2" s="742"/>
      <c r="S2" s="742"/>
      <c r="T2" s="742"/>
      <c r="U2" s="742"/>
      <c r="V2" s="742"/>
      <c r="W2" s="742"/>
      <c r="X2" s="742"/>
      <c r="Y2" s="742"/>
      <c r="Z2" s="742"/>
      <c r="AA2" s="743"/>
      <c r="AB2" s="72"/>
      <c r="AC2" s="72"/>
      <c r="AD2" s="72"/>
      <c r="AE2" s="74"/>
      <c r="AF2" s="74"/>
      <c r="AG2" s="74"/>
      <c r="AH2" s="74"/>
      <c r="AI2" s="74"/>
      <c r="AJ2" s="74"/>
      <c r="AK2" s="74"/>
      <c r="AL2" s="74"/>
      <c r="AM2" s="74"/>
      <c r="AN2" s="74"/>
      <c r="AO2" s="74"/>
      <c r="AP2" s="74"/>
      <c r="AQ2" s="74"/>
      <c r="AR2" s="74"/>
      <c r="AS2" s="74"/>
      <c r="AT2" s="74"/>
      <c r="AU2" s="74"/>
      <c r="AV2" s="74"/>
      <c r="AW2" s="74"/>
      <c r="AX2" s="74"/>
      <c r="AY2" s="74"/>
      <c r="AZ2" s="74"/>
      <c r="BA2" s="759"/>
      <c r="BB2" s="760"/>
    </row>
    <row r="3" spans="1:54" x14ac:dyDescent="0.25">
      <c r="A3" s="37" t="s">
        <v>35</v>
      </c>
      <c r="B3" s="742" t="s">
        <v>318</v>
      </c>
      <c r="C3" s="742"/>
      <c r="D3" s="742"/>
      <c r="E3" s="742"/>
      <c r="F3" s="742"/>
      <c r="G3" s="742"/>
      <c r="H3" s="742"/>
      <c r="I3" s="742"/>
      <c r="J3" s="742"/>
      <c r="K3" s="742"/>
      <c r="L3" s="742"/>
      <c r="M3" s="742"/>
      <c r="N3" s="742"/>
      <c r="O3" s="742"/>
      <c r="P3" s="742"/>
      <c r="Q3" s="742"/>
      <c r="R3" s="742"/>
      <c r="S3" s="742"/>
      <c r="T3" s="742"/>
      <c r="U3" s="742"/>
      <c r="V3" s="742"/>
      <c r="W3" s="742"/>
      <c r="X3" s="742"/>
      <c r="Y3" s="742"/>
      <c r="Z3" s="742"/>
      <c r="AA3" s="743"/>
      <c r="AB3" s="72"/>
      <c r="AC3" s="72"/>
      <c r="AD3" s="72"/>
      <c r="AE3" s="72"/>
      <c r="AF3" s="72"/>
      <c r="AG3" s="72"/>
      <c r="AH3" s="72"/>
      <c r="AI3" s="72"/>
      <c r="AJ3" s="72"/>
      <c r="AK3" s="72"/>
      <c r="AL3" s="72"/>
      <c r="AM3" s="72"/>
      <c r="AN3" s="72"/>
      <c r="AO3" s="72"/>
      <c r="AP3" s="72"/>
      <c r="AQ3" s="72"/>
      <c r="AR3" s="72"/>
      <c r="AS3" s="72"/>
      <c r="AT3" s="72"/>
      <c r="AU3" s="72"/>
      <c r="AV3" s="634"/>
      <c r="AW3" s="634"/>
      <c r="AX3" s="634"/>
      <c r="AY3" s="634"/>
      <c r="AZ3" s="634"/>
      <c r="BA3" s="757"/>
      <c r="BB3" s="758"/>
    </row>
    <row r="4" spans="1:54" s="44" customFormat="1" x14ac:dyDescent="0.25">
      <c r="A4" s="38" t="s">
        <v>171</v>
      </c>
      <c r="B4" s="744" t="s">
        <v>172</v>
      </c>
      <c r="C4" s="744"/>
      <c r="D4" s="744"/>
      <c r="E4" s="744"/>
      <c r="F4" s="744"/>
      <c r="G4" s="744"/>
      <c r="H4" s="744"/>
      <c r="I4" s="744"/>
      <c r="J4" s="744"/>
      <c r="K4" s="748" t="s">
        <v>173</v>
      </c>
      <c r="L4" s="749"/>
      <c r="M4" s="749"/>
      <c r="N4" s="749"/>
      <c r="O4" s="749"/>
      <c r="P4" s="749"/>
      <c r="Q4" s="749"/>
      <c r="R4" s="749"/>
      <c r="S4" s="750"/>
      <c r="T4" s="751" t="s">
        <v>899</v>
      </c>
      <c r="U4" s="752"/>
      <c r="V4" s="752"/>
      <c r="W4" s="752"/>
      <c r="X4" s="752"/>
      <c r="Y4" s="752"/>
      <c r="Z4" s="752"/>
      <c r="AA4" s="752"/>
      <c r="AB4" s="752"/>
      <c r="AC4" s="752"/>
      <c r="AD4" s="752"/>
      <c r="AE4" s="752"/>
      <c r="AF4" s="752"/>
      <c r="AG4" s="752"/>
      <c r="AH4" s="753"/>
      <c r="AI4" s="713" t="s">
        <v>898</v>
      </c>
      <c r="AJ4" s="713"/>
      <c r="AK4" s="713"/>
      <c r="AL4" s="713"/>
      <c r="AM4" s="713"/>
      <c r="AN4" s="713"/>
      <c r="AO4" s="713"/>
      <c r="AP4" s="713"/>
      <c r="AQ4" s="713"/>
      <c r="AR4" s="713"/>
      <c r="AS4" s="713"/>
      <c r="AT4" s="713"/>
      <c r="AU4" s="714"/>
      <c r="AV4" s="754" t="s">
        <v>133</v>
      </c>
      <c r="AW4" s="755"/>
      <c r="AX4" s="755"/>
      <c r="AY4" s="755"/>
      <c r="AZ4" s="755"/>
      <c r="BA4" s="755"/>
      <c r="BB4" s="756"/>
    </row>
    <row r="5" spans="1:54" x14ac:dyDescent="0.25">
      <c r="A5" s="45" t="s">
        <v>7</v>
      </c>
      <c r="B5" s="763" t="s">
        <v>130</v>
      </c>
      <c r="C5" s="763"/>
      <c r="D5" s="763"/>
      <c r="E5" s="763"/>
      <c r="F5" s="746" t="s">
        <v>131</v>
      </c>
      <c r="G5" s="746"/>
      <c r="H5" s="746"/>
      <c r="I5" s="746"/>
      <c r="J5" s="746"/>
      <c r="K5" s="746"/>
      <c r="L5" s="746"/>
      <c r="M5" s="746"/>
      <c r="N5" s="746"/>
      <c r="O5" s="746"/>
      <c r="P5" s="746"/>
      <c r="Q5" s="746"/>
      <c r="R5" s="746"/>
      <c r="S5" s="746"/>
      <c r="T5" s="710" t="s">
        <v>975</v>
      </c>
      <c r="U5" s="711"/>
      <c r="V5" s="747" t="s">
        <v>1251</v>
      </c>
      <c r="W5" s="747"/>
      <c r="X5" s="747"/>
      <c r="Y5" s="747"/>
      <c r="Z5" s="747"/>
      <c r="AA5" s="736" t="s">
        <v>1248</v>
      </c>
      <c r="AB5" s="736"/>
      <c r="AC5" s="736"/>
      <c r="AD5" s="736"/>
      <c r="AE5" s="736"/>
      <c r="AF5" s="736"/>
      <c r="AG5" s="741" t="s">
        <v>1252</v>
      </c>
      <c r="AH5" s="741"/>
      <c r="AI5" s="741"/>
      <c r="AJ5" s="741"/>
      <c r="AK5" s="741"/>
      <c r="AL5" s="741"/>
      <c r="AM5" s="737" t="s">
        <v>1250</v>
      </c>
      <c r="AN5" s="737"/>
      <c r="AO5" s="737"/>
      <c r="AP5" s="737"/>
      <c r="AQ5" s="737"/>
      <c r="AR5" s="737"/>
      <c r="AS5" s="738" t="s">
        <v>1249</v>
      </c>
      <c r="AT5" s="738"/>
      <c r="AU5" s="738"/>
      <c r="AV5" s="738"/>
      <c r="AW5" s="738"/>
      <c r="AX5" s="738"/>
      <c r="AY5" s="710" t="s">
        <v>975</v>
      </c>
      <c r="AZ5" s="711"/>
      <c r="BA5" s="711"/>
      <c r="BB5" s="712"/>
    </row>
    <row r="6" spans="1:54" s="41" customFormat="1" ht="150.6" customHeight="1" x14ac:dyDescent="0.25">
      <c r="A6" s="38" t="s">
        <v>36</v>
      </c>
      <c r="B6" s="206"/>
      <c r="C6" s="40"/>
      <c r="D6" s="40"/>
      <c r="E6" s="40"/>
      <c r="F6" s="40"/>
      <c r="G6" s="40"/>
      <c r="H6" s="40"/>
      <c r="I6" s="40"/>
      <c r="J6" s="40"/>
      <c r="K6" s="40"/>
      <c r="L6" s="40"/>
      <c r="M6" s="40" t="s">
        <v>289</v>
      </c>
      <c r="N6" s="40" t="s">
        <v>289</v>
      </c>
      <c r="O6" s="40"/>
      <c r="P6" s="40" t="s">
        <v>290</v>
      </c>
      <c r="Q6" s="40" t="s">
        <v>289</v>
      </c>
      <c r="R6" s="40"/>
      <c r="S6" s="40" t="s">
        <v>256</v>
      </c>
      <c r="T6" s="40"/>
      <c r="U6" s="40"/>
      <c r="V6" s="40" t="s">
        <v>1056</v>
      </c>
      <c r="W6" s="39"/>
      <c r="X6" s="39"/>
      <c r="Y6" s="39"/>
      <c r="Z6" s="40" t="s">
        <v>1047</v>
      </c>
      <c r="AA6" s="40"/>
      <c r="AB6" s="71"/>
      <c r="AC6" s="71"/>
      <c r="AD6" s="71"/>
      <c r="AE6" s="71"/>
      <c r="AF6" s="71" t="s">
        <v>1320</v>
      </c>
      <c r="AG6" s="71" t="s">
        <v>288</v>
      </c>
      <c r="AH6" s="71"/>
      <c r="AI6" s="71"/>
      <c r="AJ6" s="71"/>
      <c r="AK6" s="71"/>
      <c r="AL6" s="71" t="s">
        <v>1370</v>
      </c>
      <c r="AM6" s="71"/>
      <c r="AN6" s="71"/>
      <c r="AO6" s="71"/>
      <c r="AP6" s="71" t="s">
        <v>1371</v>
      </c>
      <c r="AQ6" s="71"/>
      <c r="AR6" s="71"/>
      <c r="AS6" s="71"/>
      <c r="AT6" s="71"/>
      <c r="AU6" s="71" t="s">
        <v>1577</v>
      </c>
      <c r="AV6" s="71"/>
      <c r="AW6" s="71"/>
      <c r="AX6" s="71" t="s">
        <v>1645</v>
      </c>
      <c r="AY6" s="71"/>
      <c r="AZ6" s="71"/>
      <c r="BA6" s="71"/>
      <c r="BB6" s="71"/>
    </row>
    <row r="7" spans="1:54" s="44" customFormat="1" x14ac:dyDescent="0.25">
      <c r="A7" s="38" t="s">
        <v>37</v>
      </c>
      <c r="B7" s="42"/>
      <c r="C7" s="43"/>
      <c r="D7" s="43"/>
      <c r="E7" s="43"/>
      <c r="F7" s="43"/>
      <c r="G7" s="43"/>
      <c r="H7" s="43"/>
      <c r="I7" s="43"/>
      <c r="J7" s="43"/>
      <c r="K7" s="43"/>
      <c r="L7" s="43"/>
      <c r="M7" s="43" t="s">
        <v>5</v>
      </c>
      <c r="N7" s="43" t="s">
        <v>254</v>
      </c>
      <c r="O7" s="43"/>
      <c r="P7" s="43" t="s">
        <v>622</v>
      </c>
      <c r="Q7" s="43" t="s">
        <v>622</v>
      </c>
      <c r="R7" s="43"/>
      <c r="S7" s="43" t="s">
        <v>932</v>
      </c>
      <c r="T7" s="43"/>
      <c r="U7" s="43"/>
      <c r="V7" s="43" t="s">
        <v>622</v>
      </c>
      <c r="W7" s="43"/>
      <c r="X7" s="43"/>
      <c r="Y7" s="43"/>
      <c r="Z7" s="43" t="s">
        <v>622</v>
      </c>
      <c r="AA7" s="43"/>
      <c r="AB7" s="43"/>
      <c r="AC7" s="43"/>
      <c r="AD7" s="43"/>
      <c r="AE7" s="43"/>
      <c r="AF7" s="43" t="s">
        <v>622</v>
      </c>
      <c r="AG7" s="43" t="s">
        <v>622</v>
      </c>
      <c r="AH7" s="43"/>
      <c r="AI7" s="43"/>
      <c r="AJ7" s="43"/>
      <c r="AK7" s="43"/>
      <c r="AL7" s="43" t="s">
        <v>1245</v>
      </c>
      <c r="AM7" s="43"/>
      <c r="AN7" s="43"/>
      <c r="AO7" s="43"/>
      <c r="AP7" s="43" t="s">
        <v>622</v>
      </c>
      <c r="AQ7" s="43"/>
      <c r="AR7" s="43"/>
      <c r="AS7" s="43"/>
      <c r="AT7" s="43"/>
      <c r="AU7" s="43" t="s">
        <v>622</v>
      </c>
      <c r="AV7" s="43"/>
      <c r="AW7" s="43"/>
      <c r="AX7" s="43" t="s">
        <v>622</v>
      </c>
      <c r="AY7" s="43"/>
      <c r="AZ7" s="43"/>
      <c r="BA7" s="43"/>
      <c r="BB7" s="43"/>
    </row>
    <row r="8" spans="1:54" s="487" customFormat="1" ht="30" customHeight="1" x14ac:dyDescent="0.25">
      <c r="A8" s="485" t="s">
        <v>38</v>
      </c>
      <c r="B8" s="486"/>
      <c r="C8" s="486"/>
      <c r="D8" s="486"/>
      <c r="E8" s="486"/>
      <c r="F8" s="486"/>
      <c r="G8" s="486"/>
      <c r="H8" s="486"/>
      <c r="I8" s="486"/>
      <c r="J8" s="486"/>
      <c r="K8" s="486"/>
      <c r="L8" s="486"/>
      <c r="M8" s="486">
        <v>44274</v>
      </c>
      <c r="N8" s="486" t="s">
        <v>255</v>
      </c>
      <c r="O8" s="486"/>
      <c r="P8" s="486">
        <v>44296</v>
      </c>
      <c r="Q8" s="486">
        <v>44303</v>
      </c>
      <c r="R8" s="486"/>
      <c r="S8" s="486">
        <v>44316</v>
      </c>
      <c r="T8" s="486"/>
      <c r="U8" s="486"/>
      <c r="V8" s="486">
        <v>44338</v>
      </c>
      <c r="W8" s="486"/>
      <c r="X8" s="486"/>
      <c r="Y8" s="486"/>
      <c r="Z8" s="486">
        <v>44366</v>
      </c>
      <c r="AA8" s="486"/>
      <c r="AB8" s="486"/>
      <c r="AC8" s="486"/>
      <c r="AD8" s="486"/>
      <c r="AE8" s="486"/>
      <c r="AF8" s="486">
        <v>44408</v>
      </c>
      <c r="AG8" s="486">
        <v>44415</v>
      </c>
      <c r="AH8" s="486"/>
      <c r="AI8" s="486"/>
      <c r="AJ8" s="486"/>
      <c r="AK8" s="486"/>
      <c r="AL8" s="486" t="s">
        <v>1244</v>
      </c>
      <c r="AM8" s="486"/>
      <c r="AN8" s="486"/>
      <c r="AO8" s="486"/>
      <c r="AP8" s="486">
        <v>44478</v>
      </c>
      <c r="AQ8" s="486"/>
      <c r="AR8" s="486"/>
      <c r="AS8" s="486"/>
      <c r="AT8" s="486"/>
      <c r="AU8" s="486">
        <v>44513</v>
      </c>
      <c r="AV8" s="486"/>
      <c r="AW8" s="486"/>
      <c r="AX8" s="486">
        <v>44534</v>
      </c>
      <c r="AY8" s="486"/>
      <c r="AZ8" s="486"/>
      <c r="BA8" s="486"/>
      <c r="BB8" s="486"/>
    </row>
    <row r="9" spans="1:54" s="4" customFormat="1" x14ac:dyDescent="0.25">
      <c r="A9" s="45" t="s">
        <v>39</v>
      </c>
      <c r="B9" s="46">
        <v>1</v>
      </c>
      <c r="C9" s="46">
        <f>B9+1</f>
        <v>2</v>
      </c>
      <c r="D9" s="46">
        <f t="shared" ref="D9:AW9" si="0">C9+1</f>
        <v>3</v>
      </c>
      <c r="E9" s="46">
        <f t="shared" si="0"/>
        <v>4</v>
      </c>
      <c r="F9" s="46">
        <f>E9+1</f>
        <v>5</v>
      </c>
      <c r="G9" s="46">
        <f t="shared" si="0"/>
        <v>6</v>
      </c>
      <c r="H9" s="46">
        <f t="shared" si="0"/>
        <v>7</v>
      </c>
      <c r="I9" s="46">
        <f t="shared" si="0"/>
        <v>8</v>
      </c>
      <c r="J9" s="46">
        <f t="shared" si="0"/>
        <v>9</v>
      </c>
      <c r="K9" s="46">
        <f t="shared" si="0"/>
        <v>10</v>
      </c>
      <c r="L9" s="46">
        <f t="shared" si="0"/>
        <v>11</v>
      </c>
      <c r="M9" s="46">
        <f t="shared" si="0"/>
        <v>12</v>
      </c>
      <c r="N9" s="46">
        <f t="shared" si="0"/>
        <v>13</v>
      </c>
      <c r="O9" s="46">
        <f t="shared" si="0"/>
        <v>14</v>
      </c>
      <c r="P9" s="46">
        <f t="shared" si="0"/>
        <v>15</v>
      </c>
      <c r="Q9" s="46">
        <f t="shared" si="0"/>
        <v>16</v>
      </c>
      <c r="R9" s="46">
        <f t="shared" si="0"/>
        <v>17</v>
      </c>
      <c r="S9" s="46">
        <f t="shared" si="0"/>
        <v>18</v>
      </c>
      <c r="T9" s="46">
        <f t="shared" si="0"/>
        <v>19</v>
      </c>
      <c r="U9" s="46">
        <f t="shared" si="0"/>
        <v>20</v>
      </c>
      <c r="V9" s="46">
        <f t="shared" si="0"/>
        <v>21</v>
      </c>
      <c r="W9" s="46">
        <f t="shared" si="0"/>
        <v>22</v>
      </c>
      <c r="X9" s="46">
        <f t="shared" si="0"/>
        <v>23</v>
      </c>
      <c r="Y9" s="46">
        <f t="shared" si="0"/>
        <v>24</v>
      </c>
      <c r="Z9" s="46">
        <f t="shared" si="0"/>
        <v>25</v>
      </c>
      <c r="AA9" s="46">
        <f t="shared" si="0"/>
        <v>26</v>
      </c>
      <c r="AB9" s="46">
        <f t="shared" si="0"/>
        <v>27</v>
      </c>
      <c r="AC9" s="46">
        <f t="shared" si="0"/>
        <v>28</v>
      </c>
      <c r="AD9" s="46">
        <f t="shared" si="0"/>
        <v>29</v>
      </c>
      <c r="AE9" s="46">
        <f t="shared" si="0"/>
        <v>30</v>
      </c>
      <c r="AF9" s="46">
        <f t="shared" si="0"/>
        <v>31</v>
      </c>
      <c r="AG9" s="46">
        <f t="shared" si="0"/>
        <v>32</v>
      </c>
      <c r="AH9" s="46">
        <f t="shared" si="0"/>
        <v>33</v>
      </c>
      <c r="AI9" s="46">
        <f t="shared" si="0"/>
        <v>34</v>
      </c>
      <c r="AJ9" s="46">
        <f t="shared" si="0"/>
        <v>35</v>
      </c>
      <c r="AK9" s="46">
        <f t="shared" si="0"/>
        <v>36</v>
      </c>
      <c r="AL9" s="46">
        <f t="shared" si="0"/>
        <v>37</v>
      </c>
      <c r="AM9" s="46">
        <f t="shared" si="0"/>
        <v>38</v>
      </c>
      <c r="AN9" s="46">
        <f t="shared" si="0"/>
        <v>39</v>
      </c>
      <c r="AO9" s="46">
        <f t="shared" si="0"/>
        <v>40</v>
      </c>
      <c r="AP9" s="46">
        <f t="shared" si="0"/>
        <v>41</v>
      </c>
      <c r="AQ9" s="46">
        <f t="shared" si="0"/>
        <v>42</v>
      </c>
      <c r="AR9" s="46">
        <f t="shared" si="0"/>
        <v>43</v>
      </c>
      <c r="AS9" s="46">
        <f t="shared" si="0"/>
        <v>44</v>
      </c>
      <c r="AT9" s="46">
        <f t="shared" si="0"/>
        <v>45</v>
      </c>
      <c r="AU9" s="46">
        <f t="shared" si="0"/>
        <v>46</v>
      </c>
      <c r="AV9" s="46">
        <f t="shared" si="0"/>
        <v>47</v>
      </c>
      <c r="AW9" s="46">
        <f t="shared" si="0"/>
        <v>48</v>
      </c>
      <c r="AX9" s="46">
        <f>AW9+1</f>
        <v>49</v>
      </c>
      <c r="AY9" s="46">
        <f>AX9+1</f>
        <v>50</v>
      </c>
      <c r="AZ9" s="46">
        <f>AY9+1</f>
        <v>51</v>
      </c>
      <c r="BA9" s="46">
        <f>AZ9+1</f>
        <v>52</v>
      </c>
      <c r="BB9" s="46">
        <f>BA9+1</f>
        <v>53</v>
      </c>
    </row>
    <row r="10" spans="1:54" s="82" customFormat="1" x14ac:dyDescent="0.25">
      <c r="A10" s="38" t="s">
        <v>117</v>
      </c>
      <c r="B10" s="43">
        <v>44192</v>
      </c>
      <c r="C10" s="43">
        <f>+B10+7</f>
        <v>44199</v>
      </c>
      <c r="D10" s="43">
        <f t="shared" ref="D10:N10" si="1">+C10+7</f>
        <v>44206</v>
      </c>
      <c r="E10" s="43">
        <f>+D10+7</f>
        <v>44213</v>
      </c>
      <c r="F10" s="43">
        <f>+E10+7</f>
        <v>44220</v>
      </c>
      <c r="G10" s="43">
        <f>+F10+7</f>
        <v>44227</v>
      </c>
      <c r="H10" s="43">
        <f t="shared" si="1"/>
        <v>44234</v>
      </c>
      <c r="I10" s="43">
        <f t="shared" si="1"/>
        <v>44241</v>
      </c>
      <c r="J10" s="43">
        <f t="shared" si="1"/>
        <v>44248</v>
      </c>
      <c r="K10" s="43">
        <f t="shared" si="1"/>
        <v>44255</v>
      </c>
      <c r="L10" s="43">
        <f t="shared" si="1"/>
        <v>44262</v>
      </c>
      <c r="M10" s="43">
        <f t="shared" si="1"/>
        <v>44269</v>
      </c>
      <c r="N10" s="43">
        <f t="shared" si="1"/>
        <v>44276</v>
      </c>
      <c r="O10" s="43">
        <f t="shared" ref="O10:Y10" si="2">+N10+7</f>
        <v>44283</v>
      </c>
      <c r="P10" s="43">
        <f t="shared" si="2"/>
        <v>44290</v>
      </c>
      <c r="Q10" s="43">
        <f t="shared" si="2"/>
        <v>44297</v>
      </c>
      <c r="R10" s="43">
        <f t="shared" si="2"/>
        <v>44304</v>
      </c>
      <c r="S10" s="43">
        <f t="shared" si="2"/>
        <v>44311</v>
      </c>
      <c r="T10" s="43">
        <f t="shared" si="2"/>
        <v>44318</v>
      </c>
      <c r="U10" s="43">
        <f t="shared" si="2"/>
        <v>44325</v>
      </c>
      <c r="V10" s="43">
        <f t="shared" si="2"/>
        <v>44332</v>
      </c>
      <c r="W10" s="43">
        <f t="shared" si="2"/>
        <v>44339</v>
      </c>
      <c r="X10" s="43">
        <f t="shared" si="2"/>
        <v>44346</v>
      </c>
      <c r="Y10" s="43">
        <f t="shared" si="2"/>
        <v>44353</v>
      </c>
      <c r="Z10" s="43">
        <f t="shared" ref="Z10:AX10" si="3">+Y10+7</f>
        <v>44360</v>
      </c>
      <c r="AA10" s="43">
        <f t="shared" si="3"/>
        <v>44367</v>
      </c>
      <c r="AB10" s="43">
        <f t="shared" si="3"/>
        <v>44374</v>
      </c>
      <c r="AC10" s="43">
        <f t="shared" si="3"/>
        <v>44381</v>
      </c>
      <c r="AD10" s="43">
        <f t="shared" si="3"/>
        <v>44388</v>
      </c>
      <c r="AE10" s="43">
        <f t="shared" si="3"/>
        <v>44395</v>
      </c>
      <c r="AF10" s="43">
        <f t="shared" si="3"/>
        <v>44402</v>
      </c>
      <c r="AG10" s="43">
        <f t="shared" si="3"/>
        <v>44409</v>
      </c>
      <c r="AH10" s="43">
        <f t="shared" si="3"/>
        <v>44416</v>
      </c>
      <c r="AI10" s="43">
        <f t="shared" si="3"/>
        <v>44423</v>
      </c>
      <c r="AJ10" s="43">
        <f t="shared" si="3"/>
        <v>44430</v>
      </c>
      <c r="AK10" s="43">
        <f t="shared" si="3"/>
        <v>44437</v>
      </c>
      <c r="AL10" s="43">
        <f t="shared" si="3"/>
        <v>44444</v>
      </c>
      <c r="AM10" s="43">
        <f t="shared" si="3"/>
        <v>44451</v>
      </c>
      <c r="AN10" s="43">
        <f t="shared" si="3"/>
        <v>44458</v>
      </c>
      <c r="AO10" s="43">
        <f t="shared" si="3"/>
        <v>44465</v>
      </c>
      <c r="AP10" s="43">
        <f t="shared" si="3"/>
        <v>44472</v>
      </c>
      <c r="AQ10" s="43">
        <f t="shared" si="3"/>
        <v>44479</v>
      </c>
      <c r="AR10" s="43">
        <f t="shared" si="3"/>
        <v>44486</v>
      </c>
      <c r="AS10" s="43">
        <f t="shared" si="3"/>
        <v>44493</v>
      </c>
      <c r="AT10" s="43">
        <f t="shared" si="3"/>
        <v>44500</v>
      </c>
      <c r="AU10" s="43">
        <f t="shared" si="3"/>
        <v>44507</v>
      </c>
      <c r="AV10" s="43">
        <f t="shared" si="3"/>
        <v>44514</v>
      </c>
      <c r="AW10" s="43">
        <f t="shared" si="3"/>
        <v>44521</v>
      </c>
      <c r="AX10" s="43">
        <f t="shared" si="3"/>
        <v>44528</v>
      </c>
      <c r="AY10" s="43">
        <f>+AX10+7</f>
        <v>44535</v>
      </c>
      <c r="AZ10" s="43">
        <f>+AY10+7</f>
        <v>44542</v>
      </c>
      <c r="BA10" s="43">
        <f>+AZ10+7</f>
        <v>44549</v>
      </c>
      <c r="BB10" s="43">
        <f>+BA10+7</f>
        <v>44556</v>
      </c>
    </row>
    <row r="11" spans="1:54" s="3" customFormat="1" x14ac:dyDescent="0.25">
      <c r="B11" s="3">
        <v>161</v>
      </c>
      <c r="C11" s="3">
        <v>161</v>
      </c>
      <c r="D11" s="3">
        <v>160</v>
      </c>
      <c r="E11" s="3">
        <v>158</v>
      </c>
      <c r="F11" s="3">
        <v>158</v>
      </c>
      <c r="G11" s="3">
        <v>157</v>
      </c>
      <c r="H11" s="3">
        <v>155</v>
      </c>
      <c r="I11" s="3">
        <v>155</v>
      </c>
      <c r="J11" s="3">
        <v>156</v>
      </c>
      <c r="K11" s="3">
        <v>154</v>
      </c>
      <c r="L11" s="3">
        <v>156</v>
      </c>
      <c r="M11" s="3">
        <v>157</v>
      </c>
      <c r="N11" s="3">
        <v>155</v>
      </c>
      <c r="O11" s="3">
        <v>154</v>
      </c>
      <c r="P11" s="3">
        <v>156</v>
      </c>
      <c r="Q11" s="3">
        <v>161</v>
      </c>
      <c r="R11" s="3">
        <v>160</v>
      </c>
      <c r="S11" s="3">
        <v>162</v>
      </c>
      <c r="T11" s="3">
        <v>160</v>
      </c>
      <c r="U11" s="3">
        <v>161</v>
      </c>
      <c r="V11" s="3">
        <v>165</v>
      </c>
      <c r="W11" s="3">
        <v>161</v>
      </c>
      <c r="X11" s="3">
        <v>159</v>
      </c>
      <c r="Y11" s="3">
        <v>158</v>
      </c>
      <c r="Z11" s="595">
        <v>159</v>
      </c>
      <c r="AA11" s="595">
        <v>159</v>
      </c>
      <c r="AB11" s="595">
        <v>160</v>
      </c>
      <c r="AC11" s="595">
        <v>160</v>
      </c>
      <c r="AD11" s="595">
        <v>159</v>
      </c>
      <c r="AE11" s="595">
        <v>161</v>
      </c>
      <c r="AF11" s="595">
        <v>161</v>
      </c>
      <c r="AG11" s="595">
        <v>161</v>
      </c>
      <c r="AH11" s="595">
        <v>162</v>
      </c>
      <c r="AI11" s="595">
        <v>160</v>
      </c>
      <c r="AJ11" s="595">
        <v>159</v>
      </c>
      <c r="AK11" s="595">
        <v>158</v>
      </c>
      <c r="AL11" s="595">
        <v>158</v>
      </c>
      <c r="AM11" s="595">
        <v>156</v>
      </c>
      <c r="AN11" s="595">
        <v>155</v>
      </c>
      <c r="AO11" s="595">
        <v>153</v>
      </c>
      <c r="AP11" s="595">
        <v>154</v>
      </c>
      <c r="AQ11" s="595">
        <v>155</v>
      </c>
      <c r="AR11" s="595">
        <v>152</v>
      </c>
      <c r="AS11" s="595">
        <v>155</v>
      </c>
      <c r="AT11" s="595">
        <v>155</v>
      </c>
      <c r="AU11" s="595">
        <v>156</v>
      </c>
      <c r="AV11" s="595">
        <v>159</v>
      </c>
      <c r="AW11" s="595">
        <v>158</v>
      </c>
      <c r="AX11" s="595"/>
      <c r="AY11" s="595"/>
      <c r="AZ11" s="595"/>
      <c r="BA11" s="595"/>
      <c r="BB11" s="3">
        <v>162</v>
      </c>
    </row>
    <row r="12" spans="1:54" ht="15.75" thickBot="1" x14ac:dyDescent="0.3">
      <c r="F12" s="719" t="s">
        <v>151</v>
      </c>
      <c r="G12" s="719"/>
      <c r="H12" s="719"/>
      <c r="I12" s="719"/>
      <c r="J12" s="719"/>
      <c r="K12" s="719"/>
      <c r="L12" s="719"/>
      <c r="M12" s="719"/>
      <c r="N12" s="719"/>
      <c r="O12" s="719"/>
      <c r="P12" s="719"/>
      <c r="Q12" s="719"/>
      <c r="R12" s="719"/>
      <c r="S12" s="719"/>
    </row>
    <row r="13" spans="1:54" ht="15.75" thickBot="1" x14ac:dyDescent="0.3">
      <c r="A13" s="65" t="s">
        <v>218</v>
      </c>
      <c r="C13" s="728" t="s">
        <v>69</v>
      </c>
      <c r="D13" s="729"/>
      <c r="F13" s="745" t="s">
        <v>0</v>
      </c>
      <c r="G13" s="718"/>
      <c r="H13" s="717" t="s">
        <v>1</v>
      </c>
      <c r="I13" s="718"/>
      <c r="J13" s="717" t="s">
        <v>2</v>
      </c>
      <c r="K13" s="718"/>
      <c r="L13" s="717" t="s">
        <v>3</v>
      </c>
      <c r="M13" s="718"/>
      <c r="N13" s="717" t="s">
        <v>4</v>
      </c>
      <c r="O13" s="718"/>
      <c r="P13" s="717" t="s">
        <v>5</v>
      </c>
      <c r="Q13" s="718"/>
      <c r="R13" s="717" t="s">
        <v>6</v>
      </c>
      <c r="S13" s="764"/>
    </row>
    <row r="14" spans="1:54" x14ac:dyDescent="0.25">
      <c r="A14" s="64" t="s">
        <v>65</v>
      </c>
      <c r="C14" s="726" t="s">
        <v>71</v>
      </c>
      <c r="D14" s="727"/>
      <c r="F14" s="715" t="s">
        <v>135</v>
      </c>
      <c r="G14" s="716"/>
      <c r="H14" s="715" t="s">
        <v>136</v>
      </c>
      <c r="I14" s="716"/>
      <c r="J14" s="715" t="s">
        <v>141</v>
      </c>
      <c r="K14" s="716"/>
      <c r="L14" s="715" t="s">
        <v>142</v>
      </c>
      <c r="M14" s="716"/>
      <c r="N14" s="715" t="s">
        <v>141</v>
      </c>
      <c r="O14" s="716"/>
      <c r="P14" s="715" t="s">
        <v>144</v>
      </c>
      <c r="Q14" s="716"/>
      <c r="R14" s="715" t="s">
        <v>145</v>
      </c>
      <c r="S14" s="716"/>
    </row>
    <row r="15" spans="1:54" x14ac:dyDescent="0.25">
      <c r="A15" s="64" t="s">
        <v>60</v>
      </c>
      <c r="C15" s="732" t="s">
        <v>70</v>
      </c>
      <c r="D15" s="733"/>
      <c r="F15" s="726"/>
      <c r="G15" s="727"/>
      <c r="H15" s="726" t="s">
        <v>139</v>
      </c>
      <c r="I15" s="727"/>
      <c r="J15" s="726" t="s">
        <v>223</v>
      </c>
      <c r="K15" s="727"/>
      <c r="L15" s="726" t="s">
        <v>511</v>
      </c>
      <c r="M15" s="727"/>
      <c r="N15" s="726" t="s">
        <v>223</v>
      </c>
      <c r="O15" s="727"/>
      <c r="P15" s="726" t="s">
        <v>148</v>
      </c>
      <c r="Q15" s="727"/>
      <c r="R15" s="726" t="s">
        <v>75</v>
      </c>
      <c r="S15" s="727"/>
    </row>
    <row r="16" spans="1:54" x14ac:dyDescent="0.25">
      <c r="A16" s="64" t="s">
        <v>61</v>
      </c>
      <c r="C16" s="732" t="s">
        <v>72</v>
      </c>
      <c r="D16" s="733"/>
      <c r="F16" s="732"/>
      <c r="G16" s="733"/>
      <c r="H16" s="732" t="s">
        <v>138</v>
      </c>
      <c r="I16" s="733"/>
      <c r="J16" s="732"/>
      <c r="K16" s="733"/>
      <c r="L16" s="732" t="s">
        <v>143</v>
      </c>
      <c r="M16" s="733"/>
      <c r="N16" s="732"/>
      <c r="O16" s="733"/>
      <c r="P16" s="732" t="s">
        <v>149</v>
      </c>
      <c r="Q16" s="733"/>
      <c r="R16" s="732"/>
      <c r="S16" s="733"/>
    </row>
    <row r="17" spans="1:29" x14ac:dyDescent="0.25">
      <c r="A17" s="64" t="s">
        <v>63</v>
      </c>
      <c r="C17" s="732" t="s">
        <v>73</v>
      </c>
      <c r="D17" s="733"/>
      <c r="F17" s="732"/>
      <c r="G17" s="733"/>
      <c r="H17" s="732" t="s">
        <v>140</v>
      </c>
      <c r="I17" s="733"/>
      <c r="J17" s="732"/>
      <c r="K17" s="733"/>
      <c r="L17" s="732" t="s">
        <v>146</v>
      </c>
      <c r="M17" s="733"/>
      <c r="N17" s="732"/>
      <c r="O17" s="733"/>
      <c r="P17" s="732" t="s">
        <v>150</v>
      </c>
      <c r="Q17" s="733"/>
      <c r="R17" s="732"/>
      <c r="S17" s="733"/>
    </row>
    <row r="18" spans="1:29" x14ac:dyDescent="0.25">
      <c r="A18" s="59" t="s">
        <v>62</v>
      </c>
      <c r="C18" s="732" t="s">
        <v>74</v>
      </c>
      <c r="D18" s="733"/>
      <c r="F18" s="732"/>
      <c r="G18" s="733"/>
      <c r="H18" s="732" t="s">
        <v>137</v>
      </c>
      <c r="I18" s="733"/>
      <c r="J18" s="732"/>
      <c r="K18" s="733"/>
      <c r="L18" s="732" t="s">
        <v>510</v>
      </c>
      <c r="M18" s="733"/>
      <c r="N18" s="732"/>
      <c r="O18" s="733"/>
      <c r="P18" s="732" t="s">
        <v>147</v>
      </c>
      <c r="Q18" s="733"/>
      <c r="R18" s="732"/>
      <c r="S18" s="733"/>
    </row>
    <row r="19" spans="1:29" x14ac:dyDescent="0.25">
      <c r="C19" s="734" t="s">
        <v>222</v>
      </c>
      <c r="D19" s="735"/>
      <c r="F19" s="734"/>
      <c r="G19" s="735"/>
      <c r="H19" s="734"/>
      <c r="I19" s="735"/>
      <c r="J19" s="734"/>
      <c r="K19" s="735"/>
      <c r="L19" s="734"/>
      <c r="M19" s="735"/>
      <c r="N19" s="734"/>
      <c r="O19" s="735"/>
      <c r="P19" s="734"/>
      <c r="Q19" s="735"/>
      <c r="R19" s="734"/>
      <c r="S19" s="735"/>
    </row>
    <row r="20" spans="1:29" x14ac:dyDescent="0.25">
      <c r="C20" s="761" t="s">
        <v>79</v>
      </c>
      <c r="D20" s="762"/>
    </row>
    <row r="21" spans="1:29" x14ac:dyDescent="0.25">
      <c r="A21" s="65" t="s">
        <v>219</v>
      </c>
      <c r="C21" s="80" t="s">
        <v>88</v>
      </c>
      <c r="D21" s="80"/>
    </row>
    <row r="22" spans="1:29" ht="14.25" customHeight="1" x14ac:dyDescent="0.25">
      <c r="A22" s="68" t="s">
        <v>59</v>
      </c>
      <c r="C22" s="728" t="s">
        <v>75</v>
      </c>
      <c r="D22" s="729"/>
      <c r="F22" s="728" t="s">
        <v>152</v>
      </c>
      <c r="G22" s="729"/>
      <c r="I22" s="728" t="s">
        <v>155</v>
      </c>
      <c r="J22" s="729"/>
      <c r="L22" s="728" t="s">
        <v>156</v>
      </c>
      <c r="M22" s="729"/>
      <c r="O22" s="728" t="s">
        <v>224</v>
      </c>
      <c r="P22" s="729"/>
      <c r="R22" s="728" t="s">
        <v>188</v>
      </c>
      <c r="S22" s="729"/>
    </row>
    <row r="23" spans="1:29" ht="14.45" customHeight="1" x14ac:dyDescent="0.25">
      <c r="A23" s="66" t="s">
        <v>68</v>
      </c>
      <c r="C23" s="726" t="s">
        <v>76</v>
      </c>
      <c r="D23" s="727"/>
      <c r="F23" s="726" t="s">
        <v>153</v>
      </c>
      <c r="G23" s="727"/>
      <c r="I23" s="720" t="s">
        <v>512</v>
      </c>
      <c r="J23" s="721"/>
      <c r="L23" s="720" t="s">
        <v>771</v>
      </c>
      <c r="M23" s="721"/>
      <c r="O23" s="726" t="s">
        <v>157</v>
      </c>
      <c r="P23" s="727"/>
      <c r="R23" s="720" t="s">
        <v>772</v>
      </c>
      <c r="S23" s="721"/>
      <c r="AA23" t="s">
        <v>886</v>
      </c>
    </row>
    <row r="24" spans="1:29" x14ac:dyDescent="0.25">
      <c r="A24" s="66" t="s">
        <v>66</v>
      </c>
      <c r="C24" s="732" t="s">
        <v>77</v>
      </c>
      <c r="D24" s="733"/>
      <c r="F24" s="732" t="s">
        <v>154</v>
      </c>
      <c r="G24" s="733"/>
      <c r="I24" s="722"/>
      <c r="J24" s="723"/>
      <c r="L24" s="722"/>
      <c r="M24" s="723"/>
      <c r="O24" s="732" t="s">
        <v>158</v>
      </c>
      <c r="P24" s="733"/>
      <c r="R24" s="722"/>
      <c r="S24" s="723"/>
      <c r="AA24" t="s">
        <v>253</v>
      </c>
      <c r="AC24" t="s">
        <v>892</v>
      </c>
    </row>
    <row r="25" spans="1:29" x14ac:dyDescent="0.25">
      <c r="A25" s="66" t="s">
        <v>67</v>
      </c>
      <c r="C25" s="734" t="s">
        <v>78</v>
      </c>
      <c r="D25" s="735"/>
      <c r="F25" s="739">
        <v>8.3333333333333329E-2</v>
      </c>
      <c r="G25" s="740"/>
      <c r="I25" s="724"/>
      <c r="J25" s="725"/>
      <c r="L25" s="724"/>
      <c r="M25" s="725"/>
      <c r="O25" s="732" t="s">
        <v>159</v>
      </c>
      <c r="P25" s="733"/>
      <c r="R25" s="722"/>
      <c r="S25" s="723"/>
      <c r="AA25" t="s">
        <v>887</v>
      </c>
      <c r="AC25" t="s">
        <v>893</v>
      </c>
    </row>
    <row r="26" spans="1:29" x14ac:dyDescent="0.25">
      <c r="A26" s="67" t="s">
        <v>64</v>
      </c>
      <c r="O26" s="730" t="s">
        <v>508</v>
      </c>
      <c r="P26" s="731"/>
      <c r="R26" s="724"/>
      <c r="S26" s="725"/>
      <c r="AA26" t="s">
        <v>888</v>
      </c>
      <c r="AC26" t="s">
        <v>894</v>
      </c>
    </row>
    <row r="27" spans="1:29" x14ac:dyDescent="0.25">
      <c r="C27" s="728" t="s">
        <v>220</v>
      </c>
      <c r="D27" s="729"/>
      <c r="O27" s="734" t="s">
        <v>509</v>
      </c>
      <c r="P27" s="735"/>
      <c r="AA27" t="s">
        <v>889</v>
      </c>
      <c r="AC27" t="s">
        <v>895</v>
      </c>
    </row>
    <row r="28" spans="1:29" x14ac:dyDescent="0.25">
      <c r="A28" s="47" t="s">
        <v>513</v>
      </c>
      <c r="C28" s="726" t="s">
        <v>80</v>
      </c>
      <c r="D28" s="727"/>
      <c r="AA28" t="s">
        <v>890</v>
      </c>
      <c r="AC28" t="s">
        <v>896</v>
      </c>
    </row>
    <row r="29" spans="1:29" x14ac:dyDescent="0.25">
      <c r="A29" t="s">
        <v>85</v>
      </c>
      <c r="C29" s="732" t="s">
        <v>106</v>
      </c>
      <c r="D29" s="733"/>
      <c r="AA29" t="s">
        <v>891</v>
      </c>
      <c r="AC29" t="s">
        <v>897</v>
      </c>
    </row>
    <row r="30" spans="1:29" x14ac:dyDescent="0.25">
      <c r="A30" t="s">
        <v>86</v>
      </c>
      <c r="C30" s="732" t="s">
        <v>221</v>
      </c>
      <c r="D30" s="733"/>
    </row>
    <row r="31" spans="1:29" x14ac:dyDescent="0.25">
      <c r="A31" t="s">
        <v>514</v>
      </c>
      <c r="C31" s="732" t="s">
        <v>82</v>
      </c>
      <c r="D31" s="733"/>
    </row>
    <row r="32" spans="1:29" x14ac:dyDescent="0.25">
      <c r="A32" t="s">
        <v>515</v>
      </c>
      <c r="C32" s="732" t="s">
        <v>81</v>
      </c>
      <c r="D32" s="733"/>
    </row>
    <row r="33" spans="1:4" x14ac:dyDescent="0.25">
      <c r="C33" s="734" t="s">
        <v>83</v>
      </c>
      <c r="D33" s="735"/>
    </row>
    <row r="34" spans="1:4" x14ac:dyDescent="0.25">
      <c r="C34" s="76" t="s">
        <v>132</v>
      </c>
      <c r="D34" s="76"/>
    </row>
    <row r="35" spans="1:4" x14ac:dyDescent="0.25">
      <c r="C35" s="728" t="s">
        <v>161</v>
      </c>
      <c r="D35" s="729"/>
    </row>
    <row r="36" spans="1:4" x14ac:dyDescent="0.25">
      <c r="C36" s="732" t="s">
        <v>162</v>
      </c>
      <c r="D36" s="733"/>
    </row>
    <row r="37" spans="1:4" x14ac:dyDescent="0.25">
      <c r="C37" s="732" t="s">
        <v>163</v>
      </c>
      <c r="D37" s="733"/>
    </row>
    <row r="38" spans="1:4" x14ac:dyDescent="0.25">
      <c r="C38" s="732" t="s">
        <v>164</v>
      </c>
      <c r="D38" s="733"/>
    </row>
    <row r="39" spans="1:4" x14ac:dyDescent="0.25">
      <c r="C39" s="732" t="s">
        <v>165</v>
      </c>
      <c r="D39" s="733"/>
    </row>
    <row r="40" spans="1:4" x14ac:dyDescent="0.25">
      <c r="C40" s="732" t="s">
        <v>166</v>
      </c>
      <c r="D40" s="733"/>
    </row>
    <row r="41" spans="1:4" x14ac:dyDescent="0.25">
      <c r="C41" s="734" t="s">
        <v>167</v>
      </c>
      <c r="D41" s="735"/>
    </row>
    <row r="42" spans="1:4" x14ac:dyDescent="0.25">
      <c r="C42" s="761" t="s">
        <v>79</v>
      </c>
      <c r="D42" s="762"/>
    </row>
    <row r="46" spans="1:4" x14ac:dyDescent="0.25">
      <c r="A46" t="s">
        <v>260</v>
      </c>
      <c r="B46" t="s">
        <v>268</v>
      </c>
    </row>
    <row r="47" spans="1:4" x14ac:dyDescent="0.25">
      <c r="A47" t="s">
        <v>257</v>
      </c>
      <c r="B47" t="s">
        <v>263</v>
      </c>
    </row>
    <row r="48" spans="1:4" x14ac:dyDescent="0.25">
      <c r="A48" t="s">
        <v>258</v>
      </c>
      <c r="B48" t="s">
        <v>264</v>
      </c>
    </row>
    <row r="49" spans="1:2" x14ac:dyDescent="0.25">
      <c r="A49" t="s">
        <v>259</v>
      </c>
      <c r="B49" t="s">
        <v>265</v>
      </c>
    </row>
    <row r="50" spans="1:2" x14ac:dyDescent="0.25">
      <c r="A50" t="s">
        <v>261</v>
      </c>
      <c r="B50" t="s">
        <v>266</v>
      </c>
    </row>
    <row r="51" spans="1:2" x14ac:dyDescent="0.25">
      <c r="A51" t="s">
        <v>262</v>
      </c>
      <c r="B51" t="s">
        <v>267</v>
      </c>
    </row>
    <row r="52" spans="1:2" x14ac:dyDescent="0.25">
      <c r="A52" t="s">
        <v>269</v>
      </c>
      <c r="B52" t="s">
        <v>270</v>
      </c>
    </row>
  </sheetData>
  <mergeCells count="112">
    <mergeCell ref="O27:P27"/>
    <mergeCell ref="AV4:BB4"/>
    <mergeCell ref="BA3:BB3"/>
    <mergeCell ref="BA2:BB2"/>
    <mergeCell ref="C42:D42"/>
    <mergeCell ref="B5:E5"/>
    <mergeCell ref="P19:Q19"/>
    <mergeCell ref="P18:Q18"/>
    <mergeCell ref="P17:Q17"/>
    <mergeCell ref="P16:Q16"/>
    <mergeCell ref="P15:Q15"/>
    <mergeCell ref="P14:Q14"/>
    <mergeCell ref="P13:Q13"/>
    <mergeCell ref="R19:S19"/>
    <mergeCell ref="R18:S18"/>
    <mergeCell ref="R17:S17"/>
    <mergeCell ref="R16:S16"/>
    <mergeCell ref="R15:S15"/>
    <mergeCell ref="R14:S14"/>
    <mergeCell ref="R13:S13"/>
    <mergeCell ref="L19:M19"/>
    <mergeCell ref="C22:D22"/>
    <mergeCell ref="C20:D20"/>
    <mergeCell ref="C19:D19"/>
    <mergeCell ref="C23:D23"/>
    <mergeCell ref="C17:D17"/>
    <mergeCell ref="C16:D16"/>
    <mergeCell ref="C15:D15"/>
    <mergeCell ref="C14:D14"/>
    <mergeCell ref="C41:D41"/>
    <mergeCell ref="C33:D33"/>
    <mergeCell ref="C32:D32"/>
    <mergeCell ref="C30:D30"/>
    <mergeCell ref="C29:D29"/>
    <mergeCell ref="C28:D28"/>
    <mergeCell ref="C31:D31"/>
    <mergeCell ref="C35:D35"/>
    <mergeCell ref="C36:D36"/>
    <mergeCell ref="C37:D37"/>
    <mergeCell ref="C38:D38"/>
    <mergeCell ref="C39:D39"/>
    <mergeCell ref="C40:D40"/>
    <mergeCell ref="C24:D24"/>
    <mergeCell ref="C25:D25"/>
    <mergeCell ref="C27:D27"/>
    <mergeCell ref="C18:D18"/>
    <mergeCell ref="B1:AA1"/>
    <mergeCell ref="B2:AA2"/>
    <mergeCell ref="B3:AA3"/>
    <mergeCell ref="B4:J4"/>
    <mergeCell ref="I22:J22"/>
    <mergeCell ref="F22:G22"/>
    <mergeCell ref="F13:G13"/>
    <mergeCell ref="F14:G14"/>
    <mergeCell ref="F15:G15"/>
    <mergeCell ref="F16:G16"/>
    <mergeCell ref="F17:G17"/>
    <mergeCell ref="F18:G18"/>
    <mergeCell ref="F19:G19"/>
    <mergeCell ref="H18:I18"/>
    <mergeCell ref="H17:I17"/>
    <mergeCell ref="H16:I16"/>
    <mergeCell ref="F5:S5"/>
    <mergeCell ref="T5:U5"/>
    <mergeCell ref="V5:Z5"/>
    <mergeCell ref="K4:S4"/>
    <mergeCell ref="L18:M18"/>
    <mergeCell ref="T4:AH4"/>
    <mergeCell ref="C13:D13"/>
    <mergeCell ref="AM5:AR5"/>
    <mergeCell ref="AS5:AX5"/>
    <mergeCell ref="O25:P25"/>
    <mergeCell ref="O24:P24"/>
    <mergeCell ref="F24:G24"/>
    <mergeCell ref="F25:G25"/>
    <mergeCell ref="H19:I19"/>
    <mergeCell ref="J13:K13"/>
    <mergeCell ref="AG5:AL5"/>
    <mergeCell ref="J16:K16"/>
    <mergeCell ref="J14:K14"/>
    <mergeCell ref="J15:K15"/>
    <mergeCell ref="R22:S22"/>
    <mergeCell ref="J18:K18"/>
    <mergeCell ref="J17:K17"/>
    <mergeCell ref="F23:G23"/>
    <mergeCell ref="L23:M25"/>
    <mergeCell ref="H13:I13"/>
    <mergeCell ref="J19:K19"/>
    <mergeCell ref="AY5:BB5"/>
    <mergeCell ref="AI4:AU4"/>
    <mergeCell ref="N14:O14"/>
    <mergeCell ref="N13:O13"/>
    <mergeCell ref="L14:M14"/>
    <mergeCell ref="F12:S12"/>
    <mergeCell ref="I23:J25"/>
    <mergeCell ref="O23:P23"/>
    <mergeCell ref="O22:P22"/>
    <mergeCell ref="L22:M22"/>
    <mergeCell ref="L13:M13"/>
    <mergeCell ref="R23:S26"/>
    <mergeCell ref="O26:P26"/>
    <mergeCell ref="L17:M17"/>
    <mergeCell ref="L16:M16"/>
    <mergeCell ref="L15:M15"/>
    <mergeCell ref="H15:I15"/>
    <mergeCell ref="H14:I14"/>
    <mergeCell ref="N19:O19"/>
    <mergeCell ref="N18:O18"/>
    <mergeCell ref="N17:O17"/>
    <mergeCell ref="N16:O16"/>
    <mergeCell ref="N15:O15"/>
    <mergeCell ref="AA5:AF5"/>
  </mergeCells>
  <phoneticPr fontId="147" type="noConversion"/>
  <pageMargins left="0.7" right="0.7" top="0.75" bottom="0.75" header="0.3" footer="0.3"/>
  <pageSetup scale="67"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tabColor theme="5" tint="0.59999389629810485"/>
    <pageSetUpPr fitToPage="1"/>
  </sheetPr>
  <dimension ref="A1:AL61"/>
  <sheetViews>
    <sheetView showGridLines="0" workbookViewId="0">
      <pane ySplit="5" topLeftCell="A6" activePane="bottomLeft" state="frozen"/>
      <selection activeCell="A6" sqref="A6:AA61"/>
      <selection pane="bottomLeft" activeCell="AA7" sqref="AA7:AK12"/>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8" ht="18.75" x14ac:dyDescent="0.3">
      <c r="A1" s="817" t="str">
        <f>+'24'!A1:Z1</f>
        <v>Cross Country-2021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92</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Page'!Z10</f>
        <v>44360</v>
      </c>
      <c r="B3" s="824"/>
      <c r="C3" s="824"/>
      <c r="D3" s="824"/>
      <c r="E3" s="824"/>
      <c r="F3" s="824"/>
      <c r="G3" s="22" t="s">
        <v>21</v>
      </c>
      <c r="H3" s="825">
        <f>+A3+6</f>
        <v>44366</v>
      </c>
      <c r="I3" s="825"/>
      <c r="J3" s="825"/>
      <c r="K3" s="825"/>
      <c r="L3" s="825"/>
      <c r="M3" s="826"/>
      <c r="N3" s="726" t="s">
        <v>22</v>
      </c>
      <c r="O3" s="873"/>
      <c r="P3" s="873"/>
      <c r="Q3" s="873"/>
      <c r="R3" s="873"/>
      <c r="S3" s="873"/>
      <c r="T3" s="873"/>
      <c r="U3" s="873"/>
      <c r="V3" s="873"/>
      <c r="W3" s="873"/>
      <c r="X3" s="873"/>
      <c r="Y3" s="873"/>
      <c r="Z3" s="727"/>
    </row>
    <row r="4" spans="1:38" x14ac:dyDescent="0.25">
      <c r="A4" s="865" t="str">
        <f>'Reference Page'!T4</f>
        <v>Summer</v>
      </c>
      <c r="B4" s="866"/>
      <c r="C4" s="866"/>
      <c r="D4" s="866"/>
      <c r="E4" s="866"/>
      <c r="F4" s="866"/>
      <c r="G4" s="866"/>
      <c r="H4" s="866"/>
      <c r="I4" s="866"/>
      <c r="J4" s="866"/>
      <c r="K4" s="866"/>
      <c r="L4" s="866"/>
      <c r="M4" s="866"/>
      <c r="N4" s="866"/>
      <c r="O4" s="866"/>
      <c r="P4" s="866"/>
      <c r="Q4" s="866"/>
      <c r="R4" s="866"/>
      <c r="S4" s="866"/>
      <c r="T4" s="866"/>
      <c r="U4" s="866"/>
      <c r="V4" s="866"/>
      <c r="W4" s="866"/>
      <c r="X4" s="866"/>
      <c r="Y4" s="866"/>
      <c r="Z4" s="867"/>
    </row>
    <row r="5" spans="1:38" x14ac:dyDescent="0.25">
      <c r="A5" s="870" t="str">
        <f>'Reference Page'!V5</f>
        <v>Building Mileage</v>
      </c>
      <c r="B5" s="871"/>
      <c r="C5" s="871"/>
      <c r="D5" s="871"/>
      <c r="E5" s="871"/>
      <c r="F5" s="871"/>
      <c r="G5" s="871"/>
      <c r="H5" s="871"/>
      <c r="I5" s="871"/>
      <c r="J5" s="871"/>
      <c r="K5" s="871"/>
      <c r="L5" s="871"/>
      <c r="M5" s="871"/>
      <c r="N5" s="871"/>
      <c r="O5" s="871"/>
      <c r="P5" s="871"/>
      <c r="Q5" s="871"/>
      <c r="R5" s="871"/>
      <c r="S5" s="871"/>
      <c r="T5" s="871"/>
      <c r="U5" s="871"/>
      <c r="V5" s="871"/>
      <c r="W5" s="871"/>
      <c r="X5" s="871"/>
      <c r="Y5" s="871"/>
      <c r="Z5" s="872"/>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44360</v>
      </c>
      <c r="X6" s="833"/>
      <c r="Y6" s="833"/>
      <c r="Z6" s="833"/>
      <c r="AA6" s="184" t="s">
        <v>231</v>
      </c>
      <c r="AB6" s="184"/>
      <c r="AC6" s="184"/>
      <c r="AD6" s="184"/>
      <c r="AE6" s="184"/>
      <c r="AF6" s="184"/>
      <c r="AG6" s="184"/>
      <c r="AH6" s="184"/>
      <c r="AI6" s="184"/>
      <c r="AJ6" s="184"/>
      <c r="AK6" s="184"/>
      <c r="AL6" t="s">
        <v>1162</v>
      </c>
    </row>
    <row r="7" spans="1:38"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1165</v>
      </c>
      <c r="AB7" s="810"/>
      <c r="AC7" s="810"/>
      <c r="AD7" s="810"/>
      <c r="AE7" s="810"/>
      <c r="AF7" s="810"/>
      <c r="AG7" s="810"/>
      <c r="AH7" s="810"/>
      <c r="AI7" s="810"/>
      <c r="AJ7" s="810"/>
      <c r="AK7" s="810"/>
    </row>
    <row r="8" spans="1:38" x14ac:dyDescent="0.25">
      <c r="A8" s="55" t="s">
        <v>58</v>
      </c>
      <c r="B8" s="48"/>
      <c r="C8" s="48"/>
      <c r="D8" s="48"/>
      <c r="E8" s="48"/>
      <c r="F8" s="48"/>
      <c r="G8" s="48"/>
      <c r="H8" s="48"/>
      <c r="I8" s="48"/>
      <c r="J8" s="48"/>
      <c r="K8" s="50"/>
      <c r="L8" s="50"/>
      <c r="M8" s="56"/>
      <c r="N8" s="55" t="s">
        <v>1166</v>
      </c>
      <c r="O8" s="48"/>
      <c r="P8" s="48"/>
      <c r="Q8" s="48"/>
      <c r="R8" s="48"/>
      <c r="S8" s="48"/>
      <c r="T8" s="48"/>
      <c r="U8" s="48"/>
      <c r="V8" s="48"/>
      <c r="W8" s="48"/>
      <c r="X8" s="48"/>
      <c r="Y8" s="48"/>
      <c r="Z8" s="54">
        <v>9.6</v>
      </c>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9.6</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44361</v>
      </c>
      <c r="X14" s="839"/>
      <c r="Y14" s="839"/>
      <c r="Z14" s="840"/>
      <c r="AA14" s="184" t="s">
        <v>978</v>
      </c>
      <c r="AB14" s="184"/>
      <c r="AC14" s="184"/>
      <c r="AD14" s="184"/>
      <c r="AE14" s="184"/>
      <c r="AF14" s="184"/>
      <c r="AG14" s="184"/>
      <c r="AH14" s="184"/>
      <c r="AI14" s="184"/>
      <c r="AJ14" s="184"/>
      <c r="AK14" s="184"/>
      <c r="AL14" t="s">
        <v>1168</v>
      </c>
    </row>
    <row r="15" spans="1:38" ht="15.75" thickTop="1" x14ac:dyDescent="0.25">
      <c r="A15" s="49" t="s">
        <v>54</v>
      </c>
      <c r="B15" s="48"/>
      <c r="C15" s="48"/>
      <c r="D15" s="48"/>
      <c r="E15" s="48"/>
      <c r="F15" s="48"/>
      <c r="G15" s="48"/>
      <c r="H15" s="48"/>
      <c r="I15" s="48"/>
      <c r="J15" s="48"/>
      <c r="K15" s="50"/>
      <c r="L15" s="50"/>
      <c r="M15" s="51" t="str">
        <f>"("&amp;LEFT(AA14,1)&amp;")"</f>
        <v>(S)</v>
      </c>
      <c r="N15" s="52" t="str">
        <f>'1'!N7</f>
        <v>Afternoon Workout</v>
      </c>
      <c r="O15" s="48"/>
      <c r="P15" s="48"/>
      <c r="Q15" s="48"/>
      <c r="R15" s="48"/>
      <c r="S15" s="48"/>
      <c r="T15" s="48"/>
      <c r="U15" s="48"/>
      <c r="V15" s="53"/>
      <c r="W15" s="48"/>
      <c r="X15" s="48"/>
      <c r="Y15" s="48"/>
      <c r="Z15" s="54"/>
      <c r="AA15" s="809" t="s">
        <v>1169</v>
      </c>
      <c r="AB15" s="810"/>
      <c r="AC15" s="810"/>
      <c r="AD15" s="810"/>
      <c r="AE15" s="810"/>
      <c r="AF15" s="810"/>
      <c r="AG15" s="810"/>
      <c r="AH15" s="810"/>
      <c r="AI15" s="810"/>
      <c r="AJ15" s="810"/>
      <c r="AK15" s="810"/>
    </row>
    <row r="16" spans="1:38" x14ac:dyDescent="0.25">
      <c r="A16" s="55" t="s">
        <v>58</v>
      </c>
      <c r="B16" s="48"/>
      <c r="C16" s="48"/>
      <c r="D16" s="48"/>
      <c r="E16" s="48"/>
      <c r="F16" s="48"/>
      <c r="G16" s="48"/>
      <c r="H16" s="48"/>
      <c r="I16" s="48"/>
      <c r="J16" s="48"/>
      <c r="K16" s="48"/>
      <c r="L16" s="48"/>
      <c r="M16" s="54"/>
      <c r="N16" s="55" t="s">
        <v>634</v>
      </c>
      <c r="O16" s="48"/>
      <c r="P16" s="48"/>
      <c r="Q16" s="48"/>
      <c r="R16" s="48"/>
      <c r="S16" s="48"/>
      <c r="T16" s="48"/>
      <c r="U16" s="48"/>
      <c r="V16" s="48"/>
      <c r="W16" s="48"/>
      <c r="X16" s="48"/>
      <c r="Y16" s="48"/>
      <c r="Z16" s="54">
        <v>2.1</v>
      </c>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1167</v>
      </c>
      <c r="O17" s="48"/>
      <c r="P17" s="48"/>
      <c r="Q17" s="48"/>
      <c r="R17" s="48"/>
      <c r="S17" s="48"/>
      <c r="T17" s="48"/>
      <c r="U17" s="48"/>
      <c r="V17" s="48"/>
      <c r="W17" s="48"/>
      <c r="X17" s="48"/>
      <c r="Y17" s="48"/>
      <c r="Z17" s="54">
        <v>0.7</v>
      </c>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548</v>
      </c>
      <c r="O18" s="48"/>
      <c r="P18" s="48"/>
      <c r="Q18" s="48"/>
      <c r="R18" s="48"/>
      <c r="S18" s="48"/>
      <c r="T18" s="48"/>
      <c r="U18" s="48"/>
      <c r="V18" s="48"/>
      <c r="W18" s="48"/>
      <c r="X18" s="48"/>
      <c r="Y18" s="48"/>
      <c r="Z18" s="54">
        <v>2.1</v>
      </c>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4.9000000000000004</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44362</v>
      </c>
      <c r="X22" s="839"/>
      <c r="Y22" s="839"/>
      <c r="Z22" s="840"/>
      <c r="AA22" s="184" t="s">
        <v>231</v>
      </c>
      <c r="AB22" s="184"/>
      <c r="AC22" s="184"/>
      <c r="AD22" s="184"/>
      <c r="AE22" s="184"/>
      <c r="AF22" s="184"/>
      <c r="AG22" s="184"/>
      <c r="AH22" s="184"/>
      <c r="AI22" s="184"/>
      <c r="AJ22" s="184"/>
      <c r="AK22" s="184"/>
      <c r="AL22" t="s">
        <v>1170</v>
      </c>
    </row>
    <row r="23" spans="1:38"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1171</v>
      </c>
      <c r="AB23" s="810"/>
      <c r="AC23" s="810"/>
      <c r="AD23" s="810"/>
      <c r="AE23" s="810"/>
      <c r="AF23" s="810"/>
      <c r="AG23" s="810"/>
      <c r="AH23" s="810"/>
      <c r="AI23" s="810"/>
      <c r="AJ23" s="810"/>
      <c r="AK23" s="810"/>
    </row>
    <row r="24" spans="1:38" x14ac:dyDescent="0.25">
      <c r="A24" s="55" t="s">
        <v>58</v>
      </c>
      <c r="B24" s="48"/>
      <c r="C24" s="48"/>
      <c r="D24" s="48"/>
      <c r="E24" s="48"/>
      <c r="F24" s="48"/>
      <c r="G24" s="48"/>
      <c r="H24" s="48"/>
      <c r="I24" s="48"/>
      <c r="J24" s="48"/>
      <c r="K24" s="50"/>
      <c r="L24" s="50"/>
      <c r="M24" s="56"/>
      <c r="N24" s="55" t="s">
        <v>601</v>
      </c>
      <c r="O24" s="48"/>
      <c r="P24" s="48"/>
      <c r="Q24" s="48"/>
      <c r="R24" s="48"/>
      <c r="S24" s="48"/>
      <c r="T24" s="48"/>
      <c r="U24" s="48"/>
      <c r="V24" s="48"/>
      <c r="W24" s="48"/>
      <c r="X24" s="48"/>
      <c r="Y24" s="48"/>
      <c r="Z24" s="229">
        <v>8.15</v>
      </c>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183">
        <f>SUM(Z23:Z28)</f>
        <v>8.15</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44363</v>
      </c>
      <c r="X30" s="839"/>
      <c r="Y30" s="839"/>
      <c r="Z30" s="840"/>
      <c r="AA30" s="184" t="s">
        <v>231</v>
      </c>
      <c r="AB30" s="184"/>
      <c r="AC30" s="184"/>
      <c r="AD30" s="184"/>
      <c r="AE30" s="184"/>
      <c r="AF30" s="184"/>
      <c r="AG30" s="184"/>
      <c r="AH30" s="184"/>
      <c r="AI30" s="184"/>
      <c r="AJ30" s="184"/>
      <c r="AK30" s="184"/>
      <c r="AL30" t="s">
        <v>1163</v>
      </c>
    </row>
    <row r="31" spans="1:38" ht="15.75" thickTop="1" x14ac:dyDescent="0.25">
      <c r="A31" s="49" t="s">
        <v>54</v>
      </c>
      <c r="B31" s="48"/>
      <c r="C31" s="48"/>
      <c r="D31" s="48"/>
      <c r="E31" s="48"/>
      <c r="F31" s="48"/>
      <c r="G31" s="48"/>
      <c r="H31" s="48"/>
      <c r="I31" s="48"/>
      <c r="J31" s="48"/>
      <c r="K31" s="50"/>
      <c r="L31" s="50"/>
      <c r="M31" s="51" t="str">
        <f>"("&amp;LEFT(AA30,1)&amp;")"</f>
        <v>(E)</v>
      </c>
      <c r="N31" s="52" t="str">
        <f>'1'!N7</f>
        <v>Afternoon Workout</v>
      </c>
      <c r="O31" s="48"/>
      <c r="P31" s="48"/>
      <c r="Q31" s="48"/>
      <c r="R31" s="48"/>
      <c r="S31" s="48"/>
      <c r="T31" s="48"/>
      <c r="U31" s="48"/>
      <c r="V31" s="53"/>
      <c r="W31" s="48"/>
      <c r="X31" s="48"/>
      <c r="Y31" s="48"/>
      <c r="Z31" s="54"/>
      <c r="AA31" s="809" t="s">
        <v>1172</v>
      </c>
      <c r="AB31" s="810"/>
      <c r="AC31" s="810"/>
      <c r="AD31" s="810"/>
      <c r="AE31" s="810"/>
      <c r="AF31" s="810"/>
      <c r="AG31" s="810"/>
      <c r="AH31" s="810"/>
      <c r="AI31" s="810"/>
      <c r="AJ31" s="810"/>
      <c r="AK31" s="810"/>
    </row>
    <row r="32" spans="1:38" x14ac:dyDescent="0.25">
      <c r="A32" s="55" t="s">
        <v>293</v>
      </c>
      <c r="B32" s="48"/>
      <c r="C32" s="48"/>
      <c r="D32" s="48"/>
      <c r="E32" s="48"/>
      <c r="F32" s="48"/>
      <c r="G32" s="48"/>
      <c r="H32" s="48"/>
      <c r="I32" s="48"/>
      <c r="J32" s="48"/>
      <c r="K32" s="50"/>
      <c r="L32" s="50"/>
      <c r="M32" s="56">
        <v>4</v>
      </c>
      <c r="N32" s="55" t="s">
        <v>58</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8"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4</v>
      </c>
      <c r="N37" s="55" t="s">
        <v>40</v>
      </c>
      <c r="O37" s="57"/>
      <c r="P37" s="57"/>
      <c r="Q37" s="57"/>
      <c r="R37" s="57"/>
      <c r="S37" s="57"/>
      <c r="T37" s="57"/>
      <c r="U37" s="57"/>
      <c r="V37" s="57"/>
      <c r="W37" s="57"/>
      <c r="X37" s="57"/>
      <c r="Y37" s="57"/>
      <c r="Z37" s="58">
        <f>SUM(Z31:Z36)</f>
        <v>0</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44364</v>
      </c>
      <c r="X38" s="839"/>
      <c r="Y38" s="839"/>
      <c r="Z38" s="840"/>
      <c r="AA38" s="184" t="s">
        <v>231</v>
      </c>
      <c r="AB38" s="184"/>
      <c r="AC38" s="184"/>
      <c r="AD38" s="184"/>
      <c r="AE38" s="184"/>
      <c r="AF38" s="184"/>
      <c r="AG38" s="184"/>
      <c r="AH38" s="184"/>
      <c r="AI38" s="184"/>
      <c r="AJ38" s="184"/>
      <c r="AK38" s="184"/>
      <c r="AL38" t="s">
        <v>970</v>
      </c>
    </row>
    <row r="39" spans="1:38"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1173</v>
      </c>
      <c r="AB39" s="810"/>
      <c r="AC39" s="810"/>
      <c r="AD39" s="810"/>
      <c r="AE39" s="810"/>
      <c r="AF39" s="810"/>
      <c r="AG39" s="810"/>
      <c r="AH39" s="810"/>
      <c r="AI39" s="810"/>
      <c r="AJ39" s="810"/>
      <c r="AK39" s="810"/>
    </row>
    <row r="40" spans="1:38" x14ac:dyDescent="0.25">
      <c r="A40" s="55" t="s">
        <v>1089</v>
      </c>
      <c r="B40" s="48"/>
      <c r="C40" s="48"/>
      <c r="D40" s="48"/>
      <c r="E40" s="48"/>
      <c r="F40" s="48"/>
      <c r="G40" s="48"/>
      <c r="H40" s="48"/>
      <c r="I40" s="48"/>
      <c r="J40" s="48"/>
      <c r="K40" s="50"/>
      <c r="L40" s="50"/>
      <c r="M40" s="56">
        <v>5.6</v>
      </c>
      <c r="N40" s="55" t="s">
        <v>58</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5.6</v>
      </c>
      <c r="N45" s="69" t="s">
        <v>40</v>
      </c>
      <c r="O45" s="57"/>
      <c r="P45" s="57"/>
      <c r="Q45" s="57"/>
      <c r="R45" s="57"/>
      <c r="S45" s="57"/>
      <c r="T45" s="57"/>
      <c r="U45" s="57"/>
      <c r="V45" s="57"/>
      <c r="W45" s="57"/>
      <c r="X45" s="57"/>
      <c r="Y45" s="57"/>
      <c r="Z45" s="58">
        <f>SUM(Z39:Z44)</f>
        <v>0</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44365</v>
      </c>
      <c r="X46" s="839"/>
      <c r="Y46" s="839"/>
      <c r="Z46" s="840"/>
      <c r="AA46" s="184" t="s">
        <v>231</v>
      </c>
      <c r="AB46" s="184"/>
      <c r="AC46" s="184"/>
      <c r="AD46" s="184"/>
      <c r="AE46" s="184"/>
      <c r="AF46" s="184"/>
      <c r="AG46" s="184"/>
      <c r="AH46" s="184"/>
      <c r="AI46" s="184"/>
      <c r="AJ46" s="184"/>
      <c r="AK46" s="184"/>
    </row>
    <row r="47" spans="1:38"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c r="AB47" s="810"/>
      <c r="AC47" s="810"/>
      <c r="AD47" s="810"/>
      <c r="AE47" s="810"/>
      <c r="AF47" s="810"/>
      <c r="AG47" s="810"/>
      <c r="AH47" s="810"/>
      <c r="AI47" s="810"/>
      <c r="AJ47" s="810"/>
      <c r="AK47" s="810"/>
    </row>
    <row r="48" spans="1:38" x14ac:dyDescent="0.25">
      <c r="A48" s="55" t="s">
        <v>58</v>
      </c>
      <c r="B48" s="24"/>
      <c r="C48" s="24"/>
      <c r="D48" s="24"/>
      <c r="E48" s="24"/>
      <c r="F48" s="24"/>
      <c r="G48" s="24"/>
      <c r="H48" s="24"/>
      <c r="I48" s="24"/>
      <c r="J48" s="24"/>
      <c r="M48" s="28"/>
      <c r="N48" s="55" t="s">
        <v>1089</v>
      </c>
      <c r="O48" s="48"/>
      <c r="P48" s="48"/>
      <c r="Q48" s="48"/>
      <c r="R48" s="48"/>
      <c r="S48" s="48"/>
      <c r="T48" s="48"/>
      <c r="U48" s="48"/>
      <c r="V48" s="48"/>
      <c r="W48" s="48"/>
      <c r="X48" s="48"/>
      <c r="Y48" s="48"/>
      <c r="Z48" s="54">
        <v>5.5</v>
      </c>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5.5</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44366</v>
      </c>
      <c r="X54" s="839"/>
      <c r="Y54" s="839"/>
      <c r="Z54" s="840"/>
      <c r="AA54" s="426" t="s">
        <v>1174</v>
      </c>
      <c r="AB54" s="184"/>
      <c r="AC54" s="184"/>
      <c r="AD54" s="184"/>
      <c r="AE54" s="184"/>
      <c r="AF54" s="184"/>
      <c r="AG54" s="184"/>
      <c r="AH54" s="184"/>
      <c r="AI54" s="184"/>
      <c r="AJ54" s="184"/>
      <c r="AK54" s="184"/>
      <c r="AL54" t="s">
        <v>1176</v>
      </c>
    </row>
    <row r="55" spans="1:38" ht="15.75" thickTop="1" x14ac:dyDescent="0.25">
      <c r="A55" s="23" t="str">
        <f>+A47</f>
        <v>Morning Workout</v>
      </c>
      <c r="B55" s="24"/>
      <c r="C55" s="24"/>
      <c r="D55" s="24"/>
      <c r="E55" s="24"/>
      <c r="F55" s="24"/>
      <c r="G55" s="24"/>
      <c r="H55" s="24"/>
      <c r="I55" s="24"/>
      <c r="J55" s="24"/>
      <c r="M55" s="25" t="str">
        <f>"("&amp;LEFT(AA54,1)&amp;")"</f>
        <v>(R)</v>
      </c>
      <c r="N55" s="23" t="str">
        <f>+N47</f>
        <v>Afternoon Workout</v>
      </c>
      <c r="O55" s="24"/>
      <c r="P55" s="24"/>
      <c r="Q55" s="24"/>
      <c r="R55" s="24"/>
      <c r="S55" s="24"/>
      <c r="T55" s="24"/>
      <c r="U55" s="24"/>
      <c r="V55" s="26"/>
      <c r="W55" s="24"/>
      <c r="X55" s="24"/>
      <c r="Y55" s="24"/>
      <c r="Z55" s="61"/>
      <c r="AA55" s="809"/>
      <c r="AB55" s="810"/>
      <c r="AC55" s="810"/>
      <c r="AD55" s="810"/>
      <c r="AE55" s="810"/>
      <c r="AF55" s="810"/>
      <c r="AG55" s="810"/>
      <c r="AH55" s="810"/>
      <c r="AI55" s="810"/>
      <c r="AJ55" s="810"/>
      <c r="AK55" s="810"/>
    </row>
    <row r="56" spans="1:38" x14ac:dyDescent="0.25">
      <c r="A56" s="55" t="s">
        <v>634</v>
      </c>
      <c r="B56" s="24"/>
      <c r="C56" s="24"/>
      <c r="D56" s="24"/>
      <c r="E56" s="24"/>
      <c r="F56" s="24"/>
      <c r="G56" s="24"/>
      <c r="H56" s="24"/>
      <c r="I56" s="24"/>
      <c r="J56" s="24"/>
      <c r="M56" s="28">
        <v>1.5</v>
      </c>
      <c r="N56" s="55" t="s">
        <v>58</v>
      </c>
      <c r="O56" s="24"/>
      <c r="P56" s="24"/>
      <c r="Q56" s="24"/>
      <c r="R56" s="24"/>
      <c r="S56" s="24"/>
      <c r="T56" s="24"/>
      <c r="U56" s="24"/>
      <c r="V56" s="24"/>
      <c r="W56" s="24"/>
      <c r="Z56" s="27"/>
      <c r="AA56" s="809"/>
      <c r="AB56" s="810"/>
      <c r="AC56" s="810"/>
      <c r="AD56" s="810"/>
      <c r="AE56" s="810"/>
      <c r="AF56" s="810"/>
      <c r="AG56" s="810"/>
      <c r="AH56" s="810"/>
      <c r="AI56" s="810"/>
      <c r="AJ56" s="810"/>
      <c r="AK56" s="810"/>
    </row>
    <row r="57" spans="1:38" x14ac:dyDescent="0.25">
      <c r="A57" s="55" t="s">
        <v>1175</v>
      </c>
      <c r="B57" s="24"/>
      <c r="C57" s="24"/>
      <c r="D57" s="24"/>
      <c r="E57" s="24"/>
      <c r="F57" s="24"/>
      <c r="G57" s="24"/>
      <c r="H57" s="24"/>
      <c r="I57" s="24"/>
      <c r="J57" s="24"/>
      <c r="M57" s="28">
        <v>3.1</v>
      </c>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4.5999999999999996</v>
      </c>
      <c r="N61" s="69" t="s">
        <v>40</v>
      </c>
      <c r="O61" s="29"/>
      <c r="P61" s="29"/>
      <c r="Q61" s="29"/>
      <c r="R61" s="29"/>
      <c r="S61" s="29"/>
      <c r="T61" s="29"/>
      <c r="U61" s="29"/>
      <c r="V61" s="29"/>
      <c r="W61" s="29"/>
      <c r="X61" s="34"/>
      <c r="Y61" s="34"/>
      <c r="Z61" s="30">
        <f>SUM(Z55:Z60)</f>
        <v>0</v>
      </c>
      <c r="AA61" s="184"/>
      <c r="AB61" s="184"/>
      <c r="AC61" s="184"/>
      <c r="AD61" s="184"/>
      <c r="AE61" s="184"/>
      <c r="AF61" s="184"/>
      <c r="AG61" s="184"/>
      <c r="AH61" s="184"/>
      <c r="AI61" s="184"/>
      <c r="AJ61" s="184"/>
      <c r="AK61" s="184"/>
    </row>
  </sheetData>
  <mergeCells count="28">
    <mergeCell ref="A5:Z5"/>
    <mergeCell ref="A4:Z4"/>
    <mergeCell ref="A1:Z1"/>
    <mergeCell ref="A2:Z2"/>
    <mergeCell ref="A3:F3"/>
    <mergeCell ref="H3:M3"/>
    <mergeCell ref="N3:Z3"/>
    <mergeCell ref="A6:V6"/>
    <mergeCell ref="W6:Z6"/>
    <mergeCell ref="A14:V14"/>
    <mergeCell ref="W14:Z14"/>
    <mergeCell ref="A22:V22"/>
    <mergeCell ref="W22:Z22"/>
    <mergeCell ref="A54:V54"/>
    <mergeCell ref="W54:Z54"/>
    <mergeCell ref="A30:V30"/>
    <mergeCell ref="W30:Z30"/>
    <mergeCell ref="A38:V38"/>
    <mergeCell ref="W38:Z38"/>
    <mergeCell ref="A46:V46"/>
    <mergeCell ref="W46:Z46"/>
    <mergeCell ref="AA47:AK52"/>
    <mergeCell ref="AA55:AK60"/>
    <mergeCell ref="AA7:AK12"/>
    <mergeCell ref="AA15:AK20"/>
    <mergeCell ref="AA23:AK28"/>
    <mergeCell ref="AA31:AK36"/>
    <mergeCell ref="AA39:AK44"/>
  </mergeCells>
  <hyperlinks>
    <hyperlink ref="AA1" location="'Reference Page'!A1" display="Home" xr:uid="{00000000-0004-0000-1D00-000000000000}"/>
  </hyperlinks>
  <printOptions horizontalCentered="1" verticalCentered="1"/>
  <pageMargins left="0.3" right="0.3" top="0.5" bottom="0.25" header="0.3" footer="0.3"/>
  <pageSetup scale="87"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9">
    <tabColor theme="5" tint="0.59999389629810485"/>
    <pageSetUpPr fitToPage="1"/>
  </sheetPr>
  <dimension ref="A1:AL61"/>
  <sheetViews>
    <sheetView showGridLines="0" topLeftCell="C1" workbookViewId="0">
      <pane ySplit="5" topLeftCell="A45" activePane="bottomLeft" state="frozen"/>
      <selection activeCell="A6" sqref="A6:AA61"/>
      <selection pane="bottomLeft" activeCell="AL56" sqref="AL56"/>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8" ht="18.75" x14ac:dyDescent="0.3">
      <c r="A1" s="817" t="str">
        <f>+'24'!A1:Z1</f>
        <v>Cross Country-2021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94</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Page'!AA10</f>
        <v>44367</v>
      </c>
      <c r="B3" s="824"/>
      <c r="C3" s="824"/>
      <c r="D3" s="824"/>
      <c r="E3" s="824"/>
      <c r="F3" s="824"/>
      <c r="G3" s="22" t="s">
        <v>21</v>
      </c>
      <c r="H3" s="825">
        <f>+A3+6</f>
        <v>44373</v>
      </c>
      <c r="I3" s="825"/>
      <c r="J3" s="825"/>
      <c r="K3" s="825"/>
      <c r="L3" s="825"/>
      <c r="M3" s="826"/>
      <c r="N3" s="726" t="s">
        <v>22</v>
      </c>
      <c r="O3" s="873"/>
      <c r="P3" s="873"/>
      <c r="Q3" s="873"/>
      <c r="R3" s="873"/>
      <c r="S3" s="873"/>
      <c r="T3" s="873"/>
      <c r="U3" s="873"/>
      <c r="V3" s="873"/>
      <c r="W3" s="873"/>
      <c r="X3" s="873"/>
      <c r="Y3" s="873"/>
      <c r="Z3" s="727"/>
    </row>
    <row r="4" spans="1:38" x14ac:dyDescent="0.25">
      <c r="A4" s="865" t="str">
        <f>'Reference Page'!T4</f>
        <v>Summer</v>
      </c>
      <c r="B4" s="866"/>
      <c r="C4" s="866"/>
      <c r="D4" s="866"/>
      <c r="E4" s="866"/>
      <c r="F4" s="866"/>
      <c r="G4" s="866"/>
      <c r="H4" s="866"/>
      <c r="I4" s="866"/>
      <c r="J4" s="866"/>
      <c r="K4" s="866"/>
      <c r="L4" s="866"/>
      <c r="M4" s="866"/>
      <c r="N4" s="866"/>
      <c r="O4" s="866"/>
      <c r="P4" s="866"/>
      <c r="Q4" s="866"/>
      <c r="R4" s="866"/>
      <c r="S4" s="866"/>
      <c r="T4" s="866"/>
      <c r="U4" s="866"/>
      <c r="V4" s="866"/>
      <c r="W4" s="866"/>
      <c r="X4" s="866"/>
      <c r="Y4" s="866"/>
      <c r="Z4" s="867"/>
    </row>
    <row r="5" spans="1:38" x14ac:dyDescent="0.25">
      <c r="A5" s="874" t="str">
        <f>'Reference Page'!AA5</f>
        <v>Aerobic Base</v>
      </c>
      <c r="B5" s="875"/>
      <c r="C5" s="875"/>
      <c r="D5" s="875"/>
      <c r="E5" s="875"/>
      <c r="F5" s="875"/>
      <c r="G5" s="875"/>
      <c r="H5" s="875"/>
      <c r="I5" s="875"/>
      <c r="J5" s="875"/>
      <c r="K5" s="875"/>
      <c r="L5" s="875"/>
      <c r="M5" s="875"/>
      <c r="N5" s="875"/>
      <c r="O5" s="875"/>
      <c r="P5" s="875"/>
      <c r="Q5" s="875"/>
      <c r="R5" s="875"/>
      <c r="S5" s="875"/>
      <c r="T5" s="875"/>
      <c r="U5" s="875"/>
      <c r="V5" s="875"/>
      <c r="W5" s="875"/>
      <c r="X5" s="875"/>
      <c r="Y5" s="875"/>
      <c r="Z5" s="876"/>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44367</v>
      </c>
      <c r="X6" s="833"/>
      <c r="Y6" s="833"/>
      <c r="Z6" s="833"/>
      <c r="AA6" s="184" t="s">
        <v>231</v>
      </c>
      <c r="AB6" s="184"/>
      <c r="AC6" s="184"/>
      <c r="AD6" s="184"/>
      <c r="AE6" s="184"/>
      <c r="AF6" s="184"/>
      <c r="AG6" s="184"/>
      <c r="AH6" s="184"/>
      <c r="AI6" s="184"/>
      <c r="AJ6" s="184"/>
      <c r="AK6" s="184"/>
      <c r="AL6" t="s">
        <v>1177</v>
      </c>
    </row>
    <row r="7" spans="1:38"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1178</v>
      </c>
      <c r="AB7" s="810"/>
      <c r="AC7" s="810"/>
      <c r="AD7" s="810"/>
      <c r="AE7" s="810"/>
      <c r="AF7" s="810"/>
      <c r="AG7" s="810"/>
      <c r="AH7" s="810"/>
      <c r="AI7" s="810"/>
      <c r="AJ7" s="810"/>
      <c r="AK7" s="810"/>
    </row>
    <row r="8" spans="1:38" x14ac:dyDescent="0.25">
      <c r="A8" s="55" t="s">
        <v>58</v>
      </c>
      <c r="B8" s="48"/>
      <c r="C8" s="48"/>
      <c r="D8" s="48"/>
      <c r="E8" s="48"/>
      <c r="F8" s="48"/>
      <c r="G8" s="48"/>
      <c r="H8" s="48"/>
      <c r="I8" s="48"/>
      <c r="J8" s="48"/>
      <c r="K8" s="50"/>
      <c r="L8" s="50"/>
      <c r="M8" s="56"/>
      <c r="N8" s="55" t="s">
        <v>601</v>
      </c>
      <c r="O8" s="48"/>
      <c r="P8" s="48"/>
      <c r="Q8" s="48"/>
      <c r="R8" s="48"/>
      <c r="S8" s="48"/>
      <c r="T8" s="48"/>
      <c r="U8" s="48"/>
      <c r="V8" s="48"/>
      <c r="W8" s="48"/>
      <c r="X8" s="48"/>
      <c r="Y8" s="48"/>
      <c r="Z8" s="54">
        <v>8</v>
      </c>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8</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44368</v>
      </c>
      <c r="X14" s="839"/>
      <c r="Y14" s="839"/>
      <c r="Z14" s="840"/>
      <c r="AA14" s="184" t="s">
        <v>231</v>
      </c>
      <c r="AB14" s="184"/>
      <c r="AC14" s="184"/>
      <c r="AD14" s="184"/>
      <c r="AE14" s="184"/>
      <c r="AF14" s="184"/>
      <c r="AG14" s="184"/>
      <c r="AH14" s="184"/>
      <c r="AI14" s="184"/>
      <c r="AJ14" s="184"/>
      <c r="AK14" s="184"/>
      <c r="AL14" t="s">
        <v>1179</v>
      </c>
    </row>
    <row r="15" spans="1:38"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1183</v>
      </c>
      <c r="AB15" s="810"/>
      <c r="AC15" s="810"/>
      <c r="AD15" s="810"/>
      <c r="AE15" s="810"/>
      <c r="AF15" s="810"/>
      <c r="AG15" s="810"/>
      <c r="AH15" s="810"/>
      <c r="AI15" s="810"/>
      <c r="AJ15" s="810"/>
      <c r="AK15" s="810"/>
    </row>
    <row r="16" spans="1:38" x14ac:dyDescent="0.25">
      <c r="A16" s="55" t="s">
        <v>684</v>
      </c>
      <c r="B16" s="48"/>
      <c r="C16" s="48"/>
      <c r="D16" s="48"/>
      <c r="E16" s="48"/>
      <c r="F16" s="48"/>
      <c r="G16" s="48"/>
      <c r="H16" s="48"/>
      <c r="I16" s="48"/>
      <c r="J16" s="48"/>
      <c r="K16" s="48"/>
      <c r="L16" s="48"/>
      <c r="M16" s="54">
        <v>6.9</v>
      </c>
      <c r="N16" s="55" t="s">
        <v>1089</v>
      </c>
      <c r="O16" s="48"/>
      <c r="P16" s="48"/>
      <c r="Q16" s="48"/>
      <c r="R16" s="48"/>
      <c r="S16" s="48"/>
      <c r="T16" s="48"/>
      <c r="U16" s="48"/>
      <c r="V16" s="48"/>
      <c r="W16" s="48"/>
      <c r="X16" s="48"/>
      <c r="Y16" s="48"/>
      <c r="Z16" s="54">
        <v>5.0999999999999996</v>
      </c>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6.9</v>
      </c>
      <c r="N21" s="55" t="s">
        <v>40</v>
      </c>
      <c r="O21" s="57"/>
      <c r="P21" s="57"/>
      <c r="Q21" s="57"/>
      <c r="R21" s="57"/>
      <c r="S21" s="57"/>
      <c r="T21" s="57"/>
      <c r="U21" s="57"/>
      <c r="V21" s="57"/>
      <c r="W21" s="57"/>
      <c r="X21" s="57"/>
      <c r="Y21" s="57"/>
      <c r="Z21" s="58">
        <f>SUM(Z15:Z20)</f>
        <v>5.0999999999999996</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44369</v>
      </c>
      <c r="X22" s="839"/>
      <c r="Y22" s="839"/>
      <c r="Z22" s="840"/>
      <c r="AA22" s="184" t="s">
        <v>231</v>
      </c>
      <c r="AB22" s="184"/>
      <c r="AC22" s="184"/>
      <c r="AD22" s="184"/>
      <c r="AE22" s="184"/>
      <c r="AF22" s="184"/>
      <c r="AG22" s="184"/>
      <c r="AH22" s="184"/>
      <c r="AI22" s="184"/>
      <c r="AJ22" s="184"/>
      <c r="AK22" s="184"/>
      <c r="AL22" t="s">
        <v>1181</v>
      </c>
    </row>
    <row r="23" spans="1:38"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1184</v>
      </c>
      <c r="AB23" s="810"/>
      <c r="AC23" s="810"/>
      <c r="AD23" s="810"/>
      <c r="AE23" s="810"/>
      <c r="AF23" s="810"/>
      <c r="AG23" s="810"/>
      <c r="AH23" s="810"/>
      <c r="AI23" s="810"/>
      <c r="AJ23" s="810"/>
      <c r="AK23" s="810"/>
    </row>
    <row r="24" spans="1:38" x14ac:dyDescent="0.25">
      <c r="A24" s="55" t="s">
        <v>58</v>
      </c>
      <c r="B24" s="48"/>
      <c r="C24" s="48"/>
      <c r="D24" s="48"/>
      <c r="E24" s="48"/>
      <c r="F24" s="48"/>
      <c r="G24" s="48"/>
      <c r="H24" s="48"/>
      <c r="I24" s="48"/>
      <c r="J24" s="48"/>
      <c r="K24" s="50"/>
      <c r="L24" s="50"/>
      <c r="M24" s="56"/>
      <c r="N24" s="55" t="s">
        <v>1182</v>
      </c>
      <c r="O24" s="48"/>
      <c r="P24" s="48"/>
      <c r="Q24" s="48"/>
      <c r="R24" s="48"/>
      <c r="S24" s="48"/>
      <c r="T24" s="48"/>
      <c r="U24" s="48"/>
      <c r="V24" s="48"/>
      <c r="W24" s="48"/>
      <c r="X24" s="48"/>
      <c r="Y24" s="48"/>
      <c r="Z24" s="54">
        <v>6.3</v>
      </c>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6.3</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44370</v>
      </c>
      <c r="X30" s="839"/>
      <c r="Y30" s="839"/>
      <c r="Z30" s="840"/>
      <c r="AA30" s="184" t="s">
        <v>231</v>
      </c>
      <c r="AB30" s="184"/>
      <c r="AC30" s="184"/>
      <c r="AD30" s="184"/>
      <c r="AE30" s="184"/>
      <c r="AF30" s="184"/>
      <c r="AG30" s="184"/>
      <c r="AH30" s="184"/>
      <c r="AI30" s="184"/>
      <c r="AJ30" s="184"/>
      <c r="AK30" s="184"/>
      <c r="AL30" t="s">
        <v>1186</v>
      </c>
    </row>
    <row r="31" spans="1:38" ht="15.75" thickTop="1" x14ac:dyDescent="0.25">
      <c r="A31" s="49" t="s">
        <v>54</v>
      </c>
      <c r="B31" s="48"/>
      <c r="C31" s="48"/>
      <c r="D31" s="48"/>
      <c r="E31" s="48"/>
      <c r="F31" s="48"/>
      <c r="G31" s="48"/>
      <c r="H31" s="48"/>
      <c r="I31" s="48"/>
      <c r="J31" s="48"/>
      <c r="K31" s="50"/>
      <c r="L31" s="50"/>
      <c r="M31" s="51" t="str">
        <f>"("&amp;LEFT(AA30,1)&amp;")"</f>
        <v>(E)</v>
      </c>
      <c r="N31" s="52" t="str">
        <f>'1'!N7</f>
        <v>Afternoon Workout</v>
      </c>
      <c r="O31" s="48"/>
      <c r="P31" s="48"/>
      <c r="Q31" s="48"/>
      <c r="R31" s="48"/>
      <c r="S31" s="48"/>
      <c r="T31" s="48"/>
      <c r="U31" s="48"/>
      <c r="V31" s="53"/>
      <c r="W31" s="48"/>
      <c r="X31" s="48"/>
      <c r="Y31" s="48"/>
      <c r="Z31" s="54"/>
      <c r="AA31" s="809" t="s">
        <v>1188</v>
      </c>
      <c r="AB31" s="810"/>
      <c r="AC31" s="810"/>
      <c r="AD31" s="810"/>
      <c r="AE31" s="810"/>
      <c r="AF31" s="810"/>
      <c r="AG31" s="810"/>
      <c r="AH31" s="810"/>
      <c r="AI31" s="810"/>
      <c r="AJ31" s="810"/>
      <c r="AK31" s="810"/>
      <c r="AL31" t="s">
        <v>1187</v>
      </c>
    </row>
    <row r="32" spans="1:38" x14ac:dyDescent="0.25">
      <c r="A32" s="55" t="s">
        <v>1185</v>
      </c>
      <c r="B32" s="48"/>
      <c r="C32" s="48"/>
      <c r="D32" s="48"/>
      <c r="E32" s="48"/>
      <c r="F32" s="48"/>
      <c r="G32" s="48"/>
      <c r="H32" s="48"/>
      <c r="I32" s="48"/>
      <c r="J32" s="48"/>
      <c r="K32" s="50"/>
      <c r="L32" s="50"/>
      <c r="M32" s="56">
        <v>2.4</v>
      </c>
      <c r="N32" s="55" t="s">
        <v>601</v>
      </c>
      <c r="O32" s="48"/>
      <c r="P32" s="48"/>
      <c r="Q32" s="48"/>
      <c r="R32" s="48"/>
      <c r="S32" s="48"/>
      <c r="T32" s="48"/>
      <c r="U32" s="48"/>
      <c r="V32" s="48"/>
      <c r="W32" s="48"/>
      <c r="X32" s="48"/>
      <c r="Y32" s="48"/>
      <c r="Z32" s="229">
        <v>7.65</v>
      </c>
      <c r="AA32" s="809"/>
      <c r="AB32" s="810"/>
      <c r="AC32" s="810"/>
      <c r="AD32" s="810"/>
      <c r="AE32" s="810"/>
      <c r="AF32" s="810"/>
      <c r="AG32" s="810"/>
      <c r="AH32" s="810"/>
      <c r="AI32" s="810"/>
      <c r="AJ32" s="810"/>
      <c r="AK32" s="810"/>
    </row>
    <row r="33" spans="1:38"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2.4</v>
      </c>
      <c r="N37" s="55" t="s">
        <v>40</v>
      </c>
      <c r="O37" s="57"/>
      <c r="P37" s="57"/>
      <c r="Q37" s="57"/>
      <c r="R37" s="57"/>
      <c r="S37" s="57"/>
      <c r="T37" s="57"/>
      <c r="U37" s="57"/>
      <c r="V37" s="57"/>
      <c r="W37" s="57"/>
      <c r="X37" s="57"/>
      <c r="Y37" s="57"/>
      <c r="Z37" s="183">
        <f>SUM(Z31:Z36)</f>
        <v>7.65</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44371</v>
      </c>
      <c r="X38" s="839"/>
      <c r="Y38" s="839"/>
      <c r="Z38" s="840"/>
      <c r="AA38" s="184" t="s">
        <v>975</v>
      </c>
      <c r="AB38" s="184"/>
      <c r="AC38" s="184"/>
      <c r="AD38" s="184"/>
      <c r="AE38" s="184"/>
      <c r="AF38" s="184"/>
      <c r="AG38" s="184"/>
      <c r="AH38" s="184"/>
      <c r="AI38" s="184"/>
      <c r="AJ38" s="184"/>
      <c r="AK38" s="184"/>
      <c r="AL38" t="s">
        <v>1190</v>
      </c>
    </row>
    <row r="39" spans="1:38" ht="15.75" thickTop="1" x14ac:dyDescent="0.25">
      <c r="A39" s="49" t="s">
        <v>54</v>
      </c>
      <c r="B39" s="48"/>
      <c r="C39" s="48"/>
      <c r="D39" s="48"/>
      <c r="E39" s="48"/>
      <c r="F39" s="48"/>
      <c r="G39" s="48"/>
      <c r="H39" s="48"/>
      <c r="I39" s="48"/>
      <c r="J39" s="48"/>
      <c r="K39" s="50"/>
      <c r="L39" s="50"/>
      <c r="M39" s="51" t="str">
        <f>"("&amp;LEFT(AA38,1)&amp;")"</f>
        <v>(R)</v>
      </c>
      <c r="N39" s="52" t="str">
        <f>'1'!N7</f>
        <v>Afternoon Workout</v>
      </c>
      <c r="O39" s="48"/>
      <c r="P39" s="48"/>
      <c r="Q39" s="48"/>
      <c r="R39" s="48"/>
      <c r="S39" s="48"/>
      <c r="T39" s="48"/>
      <c r="U39" s="48"/>
      <c r="V39" s="53"/>
      <c r="W39" s="48"/>
      <c r="X39" s="48"/>
      <c r="Y39" s="48"/>
      <c r="Z39" s="54"/>
      <c r="AA39" s="809" t="s">
        <v>1189</v>
      </c>
      <c r="AB39" s="810"/>
      <c r="AC39" s="810"/>
      <c r="AD39" s="810"/>
      <c r="AE39" s="810"/>
      <c r="AF39" s="810"/>
      <c r="AG39" s="810"/>
      <c r="AH39" s="810"/>
      <c r="AI39" s="810"/>
      <c r="AJ39" s="810"/>
      <c r="AK39" s="810"/>
    </row>
    <row r="40" spans="1:38" x14ac:dyDescent="0.25">
      <c r="A40" s="55" t="s">
        <v>1084</v>
      </c>
      <c r="B40" s="48"/>
      <c r="C40" s="48"/>
      <c r="D40" s="48"/>
      <c r="E40" s="48"/>
      <c r="F40" s="48"/>
      <c r="G40" s="48"/>
      <c r="H40" s="48"/>
      <c r="I40" s="48"/>
      <c r="J40" s="48"/>
      <c r="K40" s="50"/>
      <c r="L40" s="50"/>
      <c r="M40" s="229">
        <v>4.6500000000000004</v>
      </c>
      <c r="N40" s="55" t="s">
        <v>58</v>
      </c>
      <c r="O40" s="48"/>
      <c r="P40" s="48"/>
      <c r="Q40" s="48"/>
      <c r="R40" s="48"/>
      <c r="S40" s="48"/>
      <c r="T40" s="48"/>
      <c r="U40" s="48"/>
      <c r="V40" s="48"/>
      <c r="W40" s="48"/>
      <c r="X40" s="48"/>
      <c r="Y40" s="48"/>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183">
        <f>SUM(M39:M44)</f>
        <v>4.6500000000000004</v>
      </c>
      <c r="N45" s="69" t="s">
        <v>40</v>
      </c>
      <c r="O45" s="57"/>
      <c r="P45" s="57"/>
      <c r="Q45" s="57"/>
      <c r="R45" s="57"/>
      <c r="S45" s="57"/>
      <c r="T45" s="57"/>
      <c r="U45" s="57"/>
      <c r="V45" s="57"/>
      <c r="W45" s="57"/>
      <c r="X45" s="57"/>
      <c r="Y45" s="57"/>
      <c r="Z45" s="183">
        <f>SUM(Z39:Z44)</f>
        <v>0</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44372</v>
      </c>
      <c r="X46" s="839"/>
      <c r="Y46" s="839"/>
      <c r="Z46" s="840"/>
      <c r="AA46" s="184" t="s">
        <v>231</v>
      </c>
      <c r="AB46" s="184"/>
      <c r="AC46" s="184"/>
      <c r="AD46" s="184"/>
      <c r="AE46" s="184"/>
      <c r="AF46" s="184"/>
      <c r="AG46" s="184"/>
      <c r="AH46" s="184"/>
      <c r="AI46" s="184"/>
      <c r="AJ46" s="184"/>
      <c r="AK46" s="184"/>
      <c r="AL46" t="s">
        <v>1192</v>
      </c>
    </row>
    <row r="47" spans="1:38"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1191</v>
      </c>
      <c r="AB47" s="810"/>
      <c r="AC47" s="810"/>
      <c r="AD47" s="810"/>
      <c r="AE47" s="810"/>
      <c r="AF47" s="810"/>
      <c r="AG47" s="810"/>
      <c r="AH47" s="810"/>
      <c r="AI47" s="810"/>
      <c r="AJ47" s="810"/>
      <c r="AK47" s="810"/>
    </row>
    <row r="48" spans="1:38" x14ac:dyDescent="0.25">
      <c r="A48" s="55" t="s">
        <v>58</v>
      </c>
      <c r="B48" s="24"/>
      <c r="C48" s="24"/>
      <c r="D48" s="24"/>
      <c r="E48" s="24"/>
      <c r="F48" s="24"/>
      <c r="G48" s="24"/>
      <c r="H48" s="24"/>
      <c r="I48" s="24"/>
      <c r="J48" s="24"/>
      <c r="M48" s="28"/>
      <c r="N48" s="55" t="s">
        <v>601</v>
      </c>
      <c r="O48" s="48"/>
      <c r="P48" s="48"/>
      <c r="Q48" s="48"/>
      <c r="R48" s="48"/>
      <c r="S48" s="48"/>
      <c r="T48" s="48"/>
      <c r="U48" s="48"/>
      <c r="V48" s="48"/>
      <c r="W48" s="48"/>
      <c r="X48" s="48"/>
      <c r="Y48" s="48"/>
      <c r="Z48" s="229">
        <v>8.25</v>
      </c>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185">
        <f>SUM(Z47:Z52)</f>
        <v>8.25</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44373</v>
      </c>
      <c r="X54" s="839"/>
      <c r="Y54" s="839"/>
      <c r="Z54" s="840"/>
      <c r="AA54" s="184" t="s">
        <v>231</v>
      </c>
      <c r="AB54" s="184"/>
      <c r="AC54" s="184"/>
      <c r="AD54" s="184"/>
      <c r="AE54" s="184"/>
      <c r="AF54" s="184"/>
      <c r="AG54" s="184"/>
      <c r="AH54" s="184"/>
      <c r="AI54" s="184"/>
      <c r="AJ54" s="184"/>
      <c r="AK54" s="184"/>
      <c r="AL54" t="s">
        <v>1193</v>
      </c>
    </row>
    <row r="55" spans="1:38"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1194</v>
      </c>
      <c r="AB55" s="810"/>
      <c r="AC55" s="810"/>
      <c r="AD55" s="810"/>
      <c r="AE55" s="810"/>
      <c r="AF55" s="810"/>
      <c r="AG55" s="810"/>
      <c r="AH55" s="810"/>
      <c r="AI55" s="810"/>
      <c r="AJ55" s="810"/>
      <c r="AK55" s="810"/>
      <c r="AL55" t="s">
        <v>825</v>
      </c>
    </row>
    <row r="56" spans="1:38" x14ac:dyDescent="0.25">
      <c r="A56" s="55" t="s">
        <v>601</v>
      </c>
      <c r="B56" s="24"/>
      <c r="C56" s="24"/>
      <c r="D56" s="24"/>
      <c r="E56" s="24"/>
      <c r="F56" s="24"/>
      <c r="G56" s="24"/>
      <c r="H56" s="24"/>
      <c r="I56" s="24"/>
      <c r="J56" s="24"/>
      <c r="M56" s="456">
        <v>8.25</v>
      </c>
      <c r="N56" s="55" t="s">
        <v>1185</v>
      </c>
      <c r="O56" s="24"/>
      <c r="P56" s="24"/>
      <c r="Q56" s="24"/>
      <c r="R56" s="24"/>
      <c r="S56" s="24"/>
      <c r="T56" s="24"/>
      <c r="U56" s="24"/>
      <c r="V56" s="24"/>
      <c r="W56" s="24"/>
      <c r="Z56" s="27">
        <v>2.5</v>
      </c>
      <c r="AA56" s="809"/>
      <c r="AB56" s="810"/>
      <c r="AC56" s="810"/>
      <c r="AD56" s="810"/>
      <c r="AE56" s="810"/>
      <c r="AF56" s="810"/>
      <c r="AG56" s="810"/>
      <c r="AH56" s="810"/>
      <c r="AI56" s="810"/>
      <c r="AJ56" s="810"/>
      <c r="AK56" s="810"/>
    </row>
    <row r="57" spans="1:38"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185">
        <f>SUM(M55:M60)</f>
        <v>8.25</v>
      </c>
      <c r="N61" s="69" t="s">
        <v>40</v>
      </c>
      <c r="O61" s="29"/>
      <c r="P61" s="29"/>
      <c r="Q61" s="29"/>
      <c r="R61" s="29"/>
      <c r="S61" s="29"/>
      <c r="T61" s="29"/>
      <c r="U61" s="29"/>
      <c r="V61" s="29"/>
      <c r="W61" s="29"/>
      <c r="X61" s="34"/>
      <c r="Y61" s="34"/>
      <c r="Z61" s="30">
        <f>SUM(Z55:Z60)</f>
        <v>2.5</v>
      </c>
      <c r="AA61" s="184"/>
      <c r="AB61" s="184"/>
      <c r="AC61" s="184"/>
      <c r="AD61" s="184"/>
      <c r="AE61" s="184"/>
      <c r="AF61" s="184"/>
      <c r="AG61" s="184"/>
      <c r="AH61" s="184"/>
      <c r="AI61" s="184"/>
      <c r="AJ61" s="184"/>
      <c r="AK61" s="184"/>
    </row>
  </sheetData>
  <mergeCells count="28">
    <mergeCell ref="A5:Z5"/>
    <mergeCell ref="A4:Z4"/>
    <mergeCell ref="A1:Z1"/>
    <mergeCell ref="A2:Z2"/>
    <mergeCell ref="A3:F3"/>
    <mergeCell ref="H3:M3"/>
    <mergeCell ref="N3:Z3"/>
    <mergeCell ref="A6:V6"/>
    <mergeCell ref="W6:Z6"/>
    <mergeCell ref="A14:V14"/>
    <mergeCell ref="W14:Z14"/>
    <mergeCell ref="A22:V22"/>
    <mergeCell ref="W22:Z22"/>
    <mergeCell ref="A54:V54"/>
    <mergeCell ref="W54:Z54"/>
    <mergeCell ref="A30:V30"/>
    <mergeCell ref="W30:Z30"/>
    <mergeCell ref="A38:V38"/>
    <mergeCell ref="W38:Z38"/>
    <mergeCell ref="A46:V46"/>
    <mergeCell ref="W46:Z46"/>
    <mergeCell ref="AA47:AK52"/>
    <mergeCell ref="AA55:AK60"/>
    <mergeCell ref="AA7:AK12"/>
    <mergeCell ref="AA15:AK20"/>
    <mergeCell ref="AA23:AK28"/>
    <mergeCell ref="AA31:AK36"/>
    <mergeCell ref="AA39:AK44"/>
  </mergeCells>
  <hyperlinks>
    <hyperlink ref="AA1" location="'Reference Page'!A1" display="Home" xr:uid="{00000000-0004-0000-1E00-000000000000}"/>
  </hyperlinks>
  <printOptions horizontalCentered="1" verticalCentered="1"/>
  <pageMargins left="0.3" right="0.3" top="0.5" bottom="0.25" header="0.3" footer="0.3"/>
  <pageSetup scale="87"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0">
    <tabColor theme="5" tint="0.59999389629810485"/>
    <pageSetUpPr fitToPage="1"/>
  </sheetPr>
  <dimension ref="A1:AL61"/>
  <sheetViews>
    <sheetView showGridLines="0" workbookViewId="0">
      <pane ySplit="5" topLeftCell="A6" activePane="bottomLeft" state="frozen"/>
      <selection activeCell="A6" sqref="A6:AA61"/>
      <selection pane="bottomLeft" activeCell="N11" sqref="N11"/>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8" ht="18.75" x14ac:dyDescent="0.3">
      <c r="A1" s="817" t="str">
        <f>+'24'!A1:Z1</f>
        <v>Cross Country-2021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95</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Page'!AB10</f>
        <v>44374</v>
      </c>
      <c r="B3" s="824"/>
      <c r="C3" s="824"/>
      <c r="D3" s="824"/>
      <c r="E3" s="824"/>
      <c r="F3" s="824"/>
      <c r="G3" s="22" t="s">
        <v>21</v>
      </c>
      <c r="H3" s="825">
        <f>+A3+6</f>
        <v>44380</v>
      </c>
      <c r="I3" s="825"/>
      <c r="J3" s="825"/>
      <c r="K3" s="825"/>
      <c r="L3" s="825"/>
      <c r="M3" s="826"/>
      <c r="N3" s="726" t="s">
        <v>22</v>
      </c>
      <c r="O3" s="873"/>
      <c r="P3" s="873"/>
      <c r="Q3" s="873"/>
      <c r="R3" s="873"/>
      <c r="S3" s="873"/>
      <c r="T3" s="873"/>
      <c r="U3" s="873"/>
      <c r="V3" s="873"/>
      <c r="W3" s="873"/>
      <c r="X3" s="873"/>
      <c r="Y3" s="873"/>
      <c r="Z3" s="727"/>
    </row>
    <row r="4" spans="1:38" x14ac:dyDescent="0.25">
      <c r="A4" s="865" t="str">
        <f>'Reference Page'!T4</f>
        <v>Summer</v>
      </c>
      <c r="B4" s="866"/>
      <c r="C4" s="866"/>
      <c r="D4" s="866"/>
      <c r="E4" s="866"/>
      <c r="F4" s="866"/>
      <c r="G4" s="866"/>
      <c r="H4" s="866"/>
      <c r="I4" s="866"/>
      <c r="J4" s="866"/>
      <c r="K4" s="866"/>
      <c r="L4" s="866"/>
      <c r="M4" s="866"/>
      <c r="N4" s="866"/>
      <c r="O4" s="866"/>
      <c r="P4" s="866"/>
      <c r="Q4" s="866"/>
      <c r="R4" s="866"/>
      <c r="S4" s="866"/>
      <c r="T4" s="866"/>
      <c r="U4" s="866"/>
      <c r="V4" s="866"/>
      <c r="W4" s="866"/>
      <c r="X4" s="866"/>
      <c r="Y4" s="866"/>
      <c r="Z4" s="867"/>
    </row>
    <row r="5" spans="1:38" x14ac:dyDescent="0.25">
      <c r="A5" s="874" t="str">
        <f>'Reference Page'!AA5</f>
        <v>Aerobic Base</v>
      </c>
      <c r="B5" s="875"/>
      <c r="C5" s="875"/>
      <c r="D5" s="875"/>
      <c r="E5" s="875"/>
      <c r="F5" s="875"/>
      <c r="G5" s="875"/>
      <c r="H5" s="875"/>
      <c r="I5" s="875"/>
      <c r="J5" s="875"/>
      <c r="K5" s="875"/>
      <c r="L5" s="875"/>
      <c r="M5" s="875"/>
      <c r="N5" s="875"/>
      <c r="O5" s="875"/>
      <c r="P5" s="875"/>
      <c r="Q5" s="875"/>
      <c r="R5" s="875"/>
      <c r="S5" s="875"/>
      <c r="T5" s="875"/>
      <c r="U5" s="875"/>
      <c r="V5" s="875"/>
      <c r="W5" s="875"/>
      <c r="X5" s="875"/>
      <c r="Y5" s="875"/>
      <c r="Z5" s="876"/>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44374</v>
      </c>
      <c r="X6" s="833"/>
      <c r="Y6" s="833"/>
      <c r="Z6" s="833"/>
      <c r="AA6" s="184" t="s">
        <v>829</v>
      </c>
      <c r="AB6" s="184"/>
      <c r="AC6" s="184"/>
      <c r="AD6" s="184"/>
      <c r="AE6" s="184"/>
      <c r="AF6" s="184"/>
      <c r="AG6" s="184"/>
      <c r="AH6" s="184"/>
      <c r="AI6" s="184"/>
      <c r="AJ6" s="184"/>
      <c r="AK6" s="184"/>
      <c r="AL6" t="s">
        <v>1227</v>
      </c>
    </row>
    <row r="7" spans="1:38" ht="15.75" thickTop="1" x14ac:dyDescent="0.25">
      <c r="A7" s="49" t="s">
        <v>54</v>
      </c>
      <c r="B7" s="48"/>
      <c r="C7" s="48"/>
      <c r="D7" s="48"/>
      <c r="E7" s="48"/>
      <c r="F7" s="48"/>
      <c r="G7" s="48"/>
      <c r="H7" s="48"/>
      <c r="I7" s="48"/>
      <c r="J7" s="48"/>
      <c r="K7" s="50"/>
      <c r="L7" s="50"/>
      <c r="M7" s="51" t="str">
        <f>"("&amp;LEFT(AA6,1)&amp;")"</f>
        <v>(L)</v>
      </c>
      <c r="N7" s="52" t="str">
        <f>'1'!N7</f>
        <v>Afternoon Workout</v>
      </c>
      <c r="O7" s="48"/>
      <c r="P7" s="48"/>
      <c r="Q7" s="48"/>
      <c r="R7" s="48"/>
      <c r="S7" s="48"/>
      <c r="T7" s="48"/>
      <c r="U7" s="48"/>
      <c r="V7" s="53"/>
      <c r="W7" s="48"/>
      <c r="X7" s="48"/>
      <c r="Y7" s="48"/>
      <c r="Z7" s="54"/>
      <c r="AA7" s="809" t="s">
        <v>1196</v>
      </c>
      <c r="AB7" s="810"/>
      <c r="AC7" s="810"/>
      <c r="AD7" s="810"/>
      <c r="AE7" s="810"/>
      <c r="AF7" s="810"/>
      <c r="AG7" s="810"/>
      <c r="AH7" s="810"/>
      <c r="AI7" s="810"/>
      <c r="AJ7" s="810"/>
      <c r="AK7" s="810"/>
    </row>
    <row r="8" spans="1:38" x14ac:dyDescent="0.25">
      <c r="A8" s="55" t="s">
        <v>1195</v>
      </c>
      <c r="B8" s="48"/>
      <c r="C8" s="48"/>
      <c r="D8" s="48"/>
      <c r="E8" s="48"/>
      <c r="F8" s="48"/>
      <c r="G8" s="48"/>
      <c r="H8" s="48"/>
      <c r="I8" s="48"/>
      <c r="J8" s="48"/>
      <c r="K8" s="50"/>
      <c r="L8" s="50"/>
      <c r="M8" s="56">
        <v>13.9</v>
      </c>
      <c r="N8" s="55" t="s">
        <v>58</v>
      </c>
      <c r="O8" s="48"/>
      <c r="P8" s="48"/>
      <c r="Q8" s="48"/>
      <c r="R8" s="48"/>
      <c r="S8" s="48"/>
      <c r="T8" s="48"/>
      <c r="U8" s="48"/>
      <c r="V8" s="48"/>
      <c r="W8" s="48"/>
      <c r="X8" s="48"/>
      <c r="Y8" s="48"/>
      <c r="Z8" s="54"/>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13.9</v>
      </c>
      <c r="N13" s="69" t="s">
        <v>40</v>
      </c>
      <c r="O13" s="57"/>
      <c r="P13" s="57"/>
      <c r="Q13" s="57"/>
      <c r="R13" s="57"/>
      <c r="S13" s="57"/>
      <c r="T13" s="57"/>
      <c r="U13" s="57"/>
      <c r="V13" s="57"/>
      <c r="W13" s="57"/>
      <c r="X13" s="57"/>
      <c r="Y13" s="57"/>
      <c r="Z13" s="58">
        <f>SUM(Z7:Z12)</f>
        <v>0</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44375</v>
      </c>
      <c r="X14" s="839"/>
      <c r="Y14" s="839"/>
      <c r="Z14" s="840"/>
      <c r="AA14" s="184" t="s">
        <v>231</v>
      </c>
      <c r="AB14" s="184"/>
      <c r="AC14" s="184"/>
      <c r="AD14" s="184"/>
      <c r="AE14" s="184"/>
      <c r="AF14" s="184"/>
      <c r="AG14" s="184"/>
      <c r="AH14" s="184"/>
      <c r="AI14" s="184"/>
      <c r="AJ14" s="184"/>
      <c r="AK14" s="184"/>
      <c r="AL14" t="s">
        <v>1228</v>
      </c>
    </row>
    <row r="15" spans="1:38"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1197</v>
      </c>
      <c r="AB15" s="810"/>
      <c r="AC15" s="810"/>
      <c r="AD15" s="810"/>
      <c r="AE15" s="810"/>
      <c r="AF15" s="810"/>
      <c r="AG15" s="810"/>
      <c r="AH15" s="810"/>
      <c r="AI15" s="810"/>
      <c r="AJ15" s="810"/>
      <c r="AK15" s="810"/>
    </row>
    <row r="16" spans="1:38" x14ac:dyDescent="0.25">
      <c r="A16" s="55" t="s">
        <v>58</v>
      </c>
      <c r="B16" s="48"/>
      <c r="C16" s="48"/>
      <c r="D16" s="48"/>
      <c r="E16" s="48"/>
      <c r="F16" s="48"/>
      <c r="G16" s="48"/>
      <c r="H16" s="48"/>
      <c r="I16" s="48"/>
      <c r="J16" s="48"/>
      <c r="K16" s="48"/>
      <c r="L16" s="48"/>
      <c r="M16" s="54"/>
      <c r="N16" s="55" t="s">
        <v>601</v>
      </c>
      <c r="O16" s="48"/>
      <c r="P16" s="48"/>
      <c r="Q16" s="48"/>
      <c r="R16" s="48"/>
      <c r="S16" s="48"/>
      <c r="T16" s="48"/>
      <c r="U16" s="48"/>
      <c r="V16" s="48"/>
      <c r="W16" s="48"/>
      <c r="X16" s="48"/>
      <c r="Y16" s="48"/>
      <c r="Z16" s="54">
        <v>8.6</v>
      </c>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8.6</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44376</v>
      </c>
      <c r="X22" s="839"/>
      <c r="Y22" s="839"/>
      <c r="Z22" s="840"/>
      <c r="AA22" s="184" t="s">
        <v>231</v>
      </c>
      <c r="AB22" s="184"/>
      <c r="AC22" s="184"/>
      <c r="AD22" s="184"/>
      <c r="AE22" s="184"/>
      <c r="AF22" s="184"/>
      <c r="AG22" s="184"/>
      <c r="AH22" s="184"/>
      <c r="AI22" s="184"/>
      <c r="AJ22" s="184"/>
      <c r="AK22" s="184"/>
      <c r="AL22" t="s">
        <v>970</v>
      </c>
    </row>
    <row r="23" spans="1:38"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1210</v>
      </c>
      <c r="AB23" s="810"/>
      <c r="AC23" s="810"/>
      <c r="AD23" s="810"/>
      <c r="AE23" s="810"/>
      <c r="AF23" s="810"/>
      <c r="AG23" s="810"/>
      <c r="AH23" s="810"/>
      <c r="AI23" s="810"/>
      <c r="AJ23" s="810"/>
      <c r="AK23" s="810"/>
    </row>
    <row r="24" spans="1:38" x14ac:dyDescent="0.25">
      <c r="A24" s="55" t="s">
        <v>58</v>
      </c>
      <c r="B24" s="48"/>
      <c r="C24" s="48"/>
      <c r="D24" s="48"/>
      <c r="E24" s="48"/>
      <c r="F24" s="48"/>
      <c r="G24" s="48"/>
      <c r="H24" s="48"/>
      <c r="I24" s="48"/>
      <c r="J24" s="48"/>
      <c r="K24" s="50"/>
      <c r="L24" s="50"/>
      <c r="M24" s="56"/>
      <c r="N24" s="55" t="s">
        <v>601</v>
      </c>
      <c r="O24" s="48"/>
      <c r="P24" s="48"/>
      <c r="Q24" s="48"/>
      <c r="R24" s="48"/>
      <c r="S24" s="48"/>
      <c r="T24" s="48"/>
      <c r="U24" s="48"/>
      <c r="V24" s="48"/>
      <c r="W24" s="48"/>
      <c r="X24" s="48"/>
      <c r="Y24" s="48"/>
      <c r="Z24" s="54">
        <v>8.4</v>
      </c>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8.4</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44377</v>
      </c>
      <c r="X30" s="839"/>
      <c r="Y30" s="839"/>
      <c r="Z30" s="840"/>
      <c r="AA30" s="184" t="s">
        <v>478</v>
      </c>
      <c r="AB30" s="184"/>
      <c r="AC30" s="184"/>
      <c r="AD30" s="184"/>
      <c r="AE30" s="184"/>
      <c r="AF30" s="184"/>
      <c r="AG30" s="184"/>
      <c r="AH30" s="184"/>
      <c r="AI30" s="184"/>
      <c r="AJ30" s="184"/>
      <c r="AK30" s="184"/>
    </row>
    <row r="31" spans="1:38" ht="15.75" thickTop="1" x14ac:dyDescent="0.25">
      <c r="A31" s="49" t="s">
        <v>54</v>
      </c>
      <c r="B31" s="48"/>
      <c r="C31" s="48"/>
      <c r="D31" s="48"/>
      <c r="E31" s="48"/>
      <c r="F31" s="48"/>
      <c r="G31" s="48"/>
      <c r="H31" s="48"/>
      <c r="I31" s="48"/>
      <c r="J31" s="48"/>
      <c r="K31" s="50"/>
      <c r="L31" s="50"/>
      <c r="M31" s="51" t="str">
        <f>"("&amp;LEFT(AA30,1)&amp;")"</f>
        <v>(T)</v>
      </c>
      <c r="N31" s="52" t="str">
        <f>'1'!N7</f>
        <v>Afternoon Workout</v>
      </c>
      <c r="O31" s="48"/>
      <c r="P31" s="48"/>
      <c r="Q31" s="48"/>
      <c r="R31" s="48"/>
      <c r="S31" s="48"/>
      <c r="T31" s="48"/>
      <c r="U31" s="48"/>
      <c r="V31" s="53"/>
      <c r="W31" s="48"/>
      <c r="X31" s="48"/>
      <c r="Y31" s="48"/>
      <c r="Z31" s="54"/>
      <c r="AA31" s="809" t="s">
        <v>1211</v>
      </c>
      <c r="AB31" s="810"/>
      <c r="AC31" s="810"/>
      <c r="AD31" s="810"/>
      <c r="AE31" s="810"/>
      <c r="AF31" s="810"/>
      <c r="AG31" s="810"/>
      <c r="AH31" s="810"/>
      <c r="AI31" s="810"/>
      <c r="AJ31" s="810"/>
      <c r="AK31" s="810"/>
    </row>
    <row r="32" spans="1:38" x14ac:dyDescent="0.25">
      <c r="A32" s="55" t="s">
        <v>465</v>
      </c>
      <c r="B32" s="48"/>
      <c r="C32" s="48"/>
      <c r="D32" s="48"/>
      <c r="E32" s="48"/>
      <c r="F32" s="48"/>
      <c r="G32" s="48"/>
      <c r="H32" s="48"/>
      <c r="I32" s="48"/>
      <c r="J32" s="48"/>
      <c r="K32" s="50"/>
      <c r="L32" s="50"/>
      <c r="M32" s="56"/>
      <c r="N32" s="55" t="s">
        <v>58</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8" x14ac:dyDescent="0.25">
      <c r="A33" s="55" t="s">
        <v>1207</v>
      </c>
      <c r="B33" s="48"/>
      <c r="C33" s="48"/>
      <c r="D33" s="48"/>
      <c r="E33" s="48"/>
      <c r="F33" s="48"/>
      <c r="G33" s="48"/>
      <c r="H33" s="48"/>
      <c r="I33" s="48"/>
      <c r="J33" s="48"/>
      <c r="K33" s="50"/>
      <c r="L33" s="50"/>
      <c r="M33" s="56">
        <v>2</v>
      </c>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8" x14ac:dyDescent="0.25">
      <c r="A34" s="55" t="s">
        <v>1208</v>
      </c>
      <c r="B34" s="48"/>
      <c r="C34" s="48"/>
      <c r="D34" s="48"/>
      <c r="E34" s="48"/>
      <c r="F34" s="48"/>
      <c r="G34" s="48"/>
      <c r="H34" s="48"/>
      <c r="I34" s="48"/>
      <c r="J34" s="48"/>
      <c r="K34" s="50"/>
      <c r="L34" s="50"/>
      <c r="M34" s="56">
        <v>5</v>
      </c>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8" x14ac:dyDescent="0.25">
      <c r="A35" s="55" t="s">
        <v>1209</v>
      </c>
      <c r="B35" s="48"/>
      <c r="C35" s="48"/>
      <c r="D35" s="48"/>
      <c r="E35" s="48"/>
      <c r="F35" s="48"/>
      <c r="G35" s="48"/>
      <c r="H35" s="48"/>
      <c r="I35" s="48"/>
      <c r="J35" s="48"/>
      <c r="K35" s="50"/>
      <c r="L35" s="50"/>
      <c r="M35" s="56">
        <v>2</v>
      </c>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9</v>
      </c>
      <c r="N37" s="55" t="s">
        <v>40</v>
      </c>
      <c r="O37" s="57"/>
      <c r="P37" s="57"/>
      <c r="Q37" s="57"/>
      <c r="R37" s="57"/>
      <c r="S37" s="57"/>
      <c r="T37" s="57"/>
      <c r="U37" s="57"/>
      <c r="V37" s="57"/>
      <c r="W37" s="57"/>
      <c r="X37" s="57"/>
      <c r="Y37" s="57"/>
      <c r="Z37" s="58">
        <f>SUM(Z31:Z36)</f>
        <v>0</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44378</v>
      </c>
      <c r="X38" s="839"/>
      <c r="Y38" s="839"/>
      <c r="Z38" s="840"/>
      <c r="AA38" s="184" t="s">
        <v>978</v>
      </c>
      <c r="AB38" s="184"/>
      <c r="AC38" s="184"/>
      <c r="AD38" s="184"/>
      <c r="AE38" s="184"/>
      <c r="AF38" s="184"/>
      <c r="AG38" s="184"/>
      <c r="AH38" s="184"/>
      <c r="AI38" s="184"/>
      <c r="AJ38" s="184"/>
      <c r="AK38" s="184"/>
      <c r="AL38" t="s">
        <v>1229</v>
      </c>
    </row>
    <row r="39" spans="1:38" ht="15.75" thickTop="1" x14ac:dyDescent="0.25">
      <c r="A39" s="49" t="s">
        <v>54</v>
      </c>
      <c r="B39" s="48"/>
      <c r="C39" s="48"/>
      <c r="D39" s="48"/>
      <c r="E39" s="48"/>
      <c r="F39" s="48"/>
      <c r="G39" s="48"/>
      <c r="H39" s="48"/>
      <c r="I39" s="48"/>
      <c r="J39" s="48"/>
      <c r="K39" s="50"/>
      <c r="L39" s="50"/>
      <c r="M39" s="51" t="str">
        <f>"("&amp;LEFT(AA38,1)&amp;")"</f>
        <v>(S)</v>
      </c>
      <c r="N39" s="52" t="str">
        <f>'1'!N7</f>
        <v>Afternoon Workout</v>
      </c>
      <c r="O39" s="48"/>
      <c r="P39" s="48"/>
      <c r="Q39" s="48"/>
      <c r="R39" s="48"/>
      <c r="S39" s="48"/>
      <c r="T39" s="48"/>
      <c r="U39" s="48"/>
      <c r="V39" s="53"/>
      <c r="W39" s="48"/>
      <c r="X39" s="48"/>
      <c r="Y39" s="48"/>
      <c r="Z39" s="54"/>
      <c r="AA39" s="809" t="s">
        <v>1205</v>
      </c>
      <c r="AB39" s="810"/>
      <c r="AC39" s="810"/>
      <c r="AD39" s="810"/>
      <c r="AE39" s="810"/>
      <c r="AF39" s="810"/>
      <c r="AG39" s="810"/>
      <c r="AH39" s="810"/>
      <c r="AI39" s="810"/>
      <c r="AJ39" s="810"/>
      <c r="AK39" s="810"/>
      <c r="AL39" t="s">
        <v>1230</v>
      </c>
    </row>
    <row r="40" spans="1:38" x14ac:dyDescent="0.25">
      <c r="A40" s="55" t="s">
        <v>634</v>
      </c>
      <c r="B40" s="48"/>
      <c r="C40" s="48"/>
      <c r="D40" s="48"/>
      <c r="E40" s="48"/>
      <c r="F40" s="48"/>
      <c r="G40" s="48"/>
      <c r="H40" s="48"/>
      <c r="I40" s="48"/>
      <c r="J40" s="48"/>
      <c r="K40" s="50"/>
      <c r="L40" s="50"/>
      <c r="M40" s="56">
        <v>2.5</v>
      </c>
      <c r="N40" s="55" t="s">
        <v>1204</v>
      </c>
      <c r="O40" s="48"/>
      <c r="P40" s="48"/>
      <c r="Q40" s="48"/>
      <c r="R40" s="48"/>
      <c r="S40" s="48"/>
      <c r="T40" s="48"/>
      <c r="U40" s="48"/>
      <c r="V40" s="48"/>
      <c r="W40" s="48"/>
      <c r="X40" s="48"/>
      <c r="Y40" s="48"/>
      <c r="Z40" s="54">
        <v>3</v>
      </c>
      <c r="AA40" s="809"/>
      <c r="AB40" s="810"/>
      <c r="AC40" s="810"/>
      <c r="AD40" s="810"/>
      <c r="AE40" s="810"/>
      <c r="AF40" s="810"/>
      <c r="AG40" s="810"/>
      <c r="AH40" s="810"/>
      <c r="AI40" s="810"/>
      <c r="AJ40" s="810"/>
      <c r="AK40" s="810"/>
    </row>
    <row r="41" spans="1:38" x14ac:dyDescent="0.25">
      <c r="A41" s="55" t="s">
        <v>1202</v>
      </c>
      <c r="B41" s="48"/>
      <c r="C41" s="48"/>
      <c r="D41" s="48"/>
      <c r="E41" s="48"/>
      <c r="F41" s="48"/>
      <c r="G41" s="48"/>
      <c r="H41" s="48"/>
      <c r="I41" s="48"/>
      <c r="J41" s="48"/>
      <c r="K41" s="50"/>
      <c r="L41" s="50"/>
      <c r="M41" s="56">
        <v>2</v>
      </c>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8" x14ac:dyDescent="0.25">
      <c r="A42" s="55" t="s">
        <v>548</v>
      </c>
      <c r="B42" s="48"/>
      <c r="C42" s="48"/>
      <c r="D42" s="48"/>
      <c r="E42" s="48"/>
      <c r="F42" s="48"/>
      <c r="G42" s="48"/>
      <c r="H42" s="48"/>
      <c r="I42" s="48"/>
      <c r="J42" s="48"/>
      <c r="K42" s="50"/>
      <c r="L42" s="50"/>
      <c r="M42" s="56">
        <v>1.5</v>
      </c>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8" x14ac:dyDescent="0.25">
      <c r="A43" s="55" t="s">
        <v>1203</v>
      </c>
      <c r="B43" s="48"/>
      <c r="C43" s="48"/>
      <c r="D43" s="48"/>
      <c r="E43" s="48"/>
      <c r="F43" s="48"/>
      <c r="G43" s="48"/>
      <c r="H43" s="48"/>
      <c r="I43" s="48"/>
      <c r="J43" s="48"/>
      <c r="K43" s="50"/>
      <c r="L43" s="50"/>
      <c r="M43" s="56">
        <v>0.1</v>
      </c>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368</v>
      </c>
      <c r="B44" s="48"/>
      <c r="C44" s="48"/>
      <c r="D44" s="48"/>
      <c r="E44" s="48"/>
      <c r="F44" s="48"/>
      <c r="G44" s="48"/>
      <c r="H44" s="48"/>
      <c r="I44" s="48"/>
      <c r="J44" s="48"/>
      <c r="K44" s="50"/>
      <c r="L44" s="50"/>
      <c r="M44" s="56">
        <v>0.9</v>
      </c>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7</v>
      </c>
      <c r="N45" s="69" t="s">
        <v>40</v>
      </c>
      <c r="O45" s="57"/>
      <c r="P45" s="57"/>
      <c r="Q45" s="57"/>
      <c r="R45" s="57"/>
      <c r="S45" s="57"/>
      <c r="T45" s="57"/>
      <c r="U45" s="57"/>
      <c r="V45" s="57"/>
      <c r="W45" s="57"/>
      <c r="X45" s="57"/>
      <c r="Y45" s="57"/>
      <c r="Z45" s="58">
        <f>SUM(Z39:Z44)</f>
        <v>3</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44379</v>
      </c>
      <c r="X46" s="839"/>
      <c r="Y46" s="839"/>
      <c r="Z46" s="840"/>
      <c r="AA46" s="184" t="s">
        <v>231</v>
      </c>
      <c r="AB46" s="184"/>
      <c r="AC46" s="184"/>
      <c r="AD46" s="184"/>
      <c r="AE46" s="184"/>
      <c r="AF46" s="184"/>
      <c r="AG46" s="184"/>
      <c r="AH46" s="184"/>
      <c r="AI46" s="184"/>
      <c r="AJ46" s="184"/>
      <c r="AK46" s="184"/>
      <c r="AL46" t="s">
        <v>1081</v>
      </c>
    </row>
    <row r="47" spans="1:38"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1206</v>
      </c>
      <c r="AB47" s="810"/>
      <c r="AC47" s="810"/>
      <c r="AD47" s="810"/>
      <c r="AE47" s="810"/>
      <c r="AF47" s="810"/>
      <c r="AG47" s="810"/>
      <c r="AH47" s="810"/>
      <c r="AI47" s="810"/>
      <c r="AJ47" s="810"/>
      <c r="AK47" s="810"/>
    </row>
    <row r="48" spans="1:38" x14ac:dyDescent="0.25">
      <c r="A48" s="55" t="s">
        <v>601</v>
      </c>
      <c r="B48" s="24"/>
      <c r="C48" s="24"/>
      <c r="D48" s="24"/>
      <c r="E48" s="24"/>
      <c r="F48" s="24"/>
      <c r="G48" s="24"/>
      <c r="H48" s="24"/>
      <c r="I48" s="24"/>
      <c r="J48" s="24"/>
      <c r="M48" s="28">
        <v>7.9</v>
      </c>
      <c r="N48" s="55" t="s">
        <v>58</v>
      </c>
      <c r="O48" s="48"/>
      <c r="P48" s="48"/>
      <c r="Q48" s="48"/>
      <c r="R48" s="48"/>
      <c r="S48" s="48"/>
      <c r="T48" s="48"/>
      <c r="U48" s="48"/>
      <c r="V48" s="48"/>
      <c r="W48" s="48"/>
      <c r="X48" s="48"/>
      <c r="Y48" s="48"/>
      <c r="Z48" s="54"/>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7.9</v>
      </c>
      <c r="N53" s="69" t="s">
        <v>40</v>
      </c>
      <c r="O53" s="29"/>
      <c r="P53" s="29"/>
      <c r="Q53" s="29"/>
      <c r="R53" s="29"/>
      <c r="S53" s="29"/>
      <c r="T53" s="29"/>
      <c r="U53" s="29"/>
      <c r="V53" s="29"/>
      <c r="W53" s="29"/>
      <c r="Z53" s="30">
        <f>SUM(Z47:Z52)</f>
        <v>0</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44380</v>
      </c>
      <c r="X54" s="839"/>
      <c r="Y54" s="839"/>
      <c r="Z54" s="840"/>
      <c r="AA54" s="184" t="s">
        <v>231</v>
      </c>
      <c r="AB54" s="184"/>
      <c r="AC54" s="184"/>
      <c r="AD54" s="184"/>
      <c r="AE54" s="184"/>
      <c r="AF54" s="184"/>
      <c r="AG54" s="184"/>
      <c r="AH54" s="184"/>
      <c r="AI54" s="184"/>
      <c r="AJ54" s="184"/>
      <c r="AK54" s="184"/>
      <c r="AL54" t="s">
        <v>1231</v>
      </c>
    </row>
    <row r="55" spans="1:38"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1201</v>
      </c>
      <c r="AB55" s="810"/>
      <c r="AC55" s="810"/>
      <c r="AD55" s="810"/>
      <c r="AE55" s="810"/>
      <c r="AF55" s="810"/>
      <c r="AG55" s="810"/>
      <c r="AH55" s="810"/>
      <c r="AI55" s="810"/>
      <c r="AJ55" s="810"/>
      <c r="AK55" s="810"/>
    </row>
    <row r="56" spans="1:38" x14ac:dyDescent="0.25">
      <c r="A56" s="55" t="s">
        <v>58</v>
      </c>
      <c r="B56" s="24"/>
      <c r="C56" s="24"/>
      <c r="D56" s="24"/>
      <c r="E56" s="24"/>
      <c r="F56" s="24"/>
      <c r="G56" s="24"/>
      <c r="H56" s="24"/>
      <c r="I56" s="24"/>
      <c r="J56" s="24"/>
      <c r="M56" s="28"/>
      <c r="N56" s="55" t="s">
        <v>601</v>
      </c>
      <c r="O56" s="24"/>
      <c r="P56" s="24"/>
      <c r="Q56" s="24"/>
      <c r="R56" s="24"/>
      <c r="S56" s="24"/>
      <c r="T56" s="24"/>
      <c r="U56" s="24"/>
      <c r="V56" s="24"/>
      <c r="W56" s="24"/>
      <c r="Z56" s="27">
        <v>7.2</v>
      </c>
      <c r="AA56" s="809"/>
      <c r="AB56" s="810"/>
      <c r="AC56" s="810"/>
      <c r="AD56" s="810"/>
      <c r="AE56" s="810"/>
      <c r="AF56" s="810"/>
      <c r="AG56" s="810"/>
      <c r="AH56" s="810"/>
      <c r="AI56" s="810"/>
      <c r="AJ56" s="810"/>
      <c r="AK56" s="810"/>
    </row>
    <row r="57" spans="1:38"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7.2</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1F00-000000000000}"/>
  </hyperlinks>
  <printOptions horizontalCentered="1" verticalCentered="1"/>
  <pageMargins left="0.3" right="0.3" top="0.5" bottom="0.25" header="0.3" footer="0.3"/>
  <pageSetup scale="87"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1">
    <tabColor theme="5" tint="0.59999389629810485"/>
    <pageSetUpPr fitToPage="1"/>
  </sheetPr>
  <dimension ref="A1:AL61"/>
  <sheetViews>
    <sheetView showGridLines="0" workbookViewId="0">
      <pane ySplit="5" topLeftCell="A51" activePane="bottomLeft" state="frozen"/>
      <selection activeCell="A6" sqref="A6:AA61"/>
      <selection pane="bottomLeft" activeCell="Z25" sqref="Z25"/>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8" ht="18.75" x14ac:dyDescent="0.3">
      <c r="A1" s="817" t="str">
        <f>+'24'!A1:Z1</f>
        <v>Cross Country-2021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96</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Page'!AC10</f>
        <v>44381</v>
      </c>
      <c r="B3" s="824"/>
      <c r="C3" s="824"/>
      <c r="D3" s="824"/>
      <c r="E3" s="824"/>
      <c r="F3" s="824"/>
      <c r="G3" s="22" t="s">
        <v>21</v>
      </c>
      <c r="H3" s="825">
        <f>+A3+6</f>
        <v>44387</v>
      </c>
      <c r="I3" s="825"/>
      <c r="J3" s="825"/>
      <c r="K3" s="825"/>
      <c r="L3" s="825"/>
      <c r="M3" s="826"/>
      <c r="N3" s="726" t="s">
        <v>22</v>
      </c>
      <c r="O3" s="873"/>
      <c r="P3" s="873"/>
      <c r="Q3" s="873"/>
      <c r="R3" s="873"/>
      <c r="S3" s="873"/>
      <c r="T3" s="873"/>
      <c r="U3" s="873"/>
      <c r="V3" s="873"/>
      <c r="W3" s="873"/>
      <c r="X3" s="873"/>
      <c r="Y3" s="873"/>
      <c r="Z3" s="727"/>
    </row>
    <row r="4" spans="1:38" x14ac:dyDescent="0.25">
      <c r="A4" s="865" t="str">
        <f>'Reference Page'!T4</f>
        <v>Summer</v>
      </c>
      <c r="B4" s="866"/>
      <c r="C4" s="866"/>
      <c r="D4" s="866"/>
      <c r="E4" s="866"/>
      <c r="F4" s="866"/>
      <c r="G4" s="866"/>
      <c r="H4" s="866"/>
      <c r="I4" s="866"/>
      <c r="J4" s="866"/>
      <c r="K4" s="866"/>
      <c r="L4" s="866"/>
      <c r="M4" s="866"/>
      <c r="N4" s="866"/>
      <c r="O4" s="866"/>
      <c r="P4" s="866"/>
      <c r="Q4" s="866"/>
      <c r="R4" s="866"/>
      <c r="S4" s="866"/>
      <c r="T4" s="866"/>
      <c r="U4" s="866"/>
      <c r="V4" s="866"/>
      <c r="W4" s="866"/>
      <c r="X4" s="866"/>
      <c r="Y4" s="866"/>
      <c r="Z4" s="867"/>
    </row>
    <row r="5" spans="1:38" x14ac:dyDescent="0.25">
      <c r="A5" s="874" t="str">
        <f>'Reference Page'!AA5</f>
        <v>Aerobic Base</v>
      </c>
      <c r="B5" s="875"/>
      <c r="C5" s="875"/>
      <c r="D5" s="875"/>
      <c r="E5" s="875"/>
      <c r="F5" s="875"/>
      <c r="G5" s="875"/>
      <c r="H5" s="875"/>
      <c r="I5" s="875"/>
      <c r="J5" s="875"/>
      <c r="K5" s="875"/>
      <c r="L5" s="875"/>
      <c r="M5" s="875"/>
      <c r="N5" s="875"/>
      <c r="O5" s="875"/>
      <c r="P5" s="875"/>
      <c r="Q5" s="875"/>
      <c r="R5" s="875"/>
      <c r="S5" s="875"/>
      <c r="T5" s="875"/>
      <c r="U5" s="875"/>
      <c r="V5" s="875"/>
      <c r="W5" s="875"/>
      <c r="X5" s="875"/>
      <c r="Y5" s="875"/>
      <c r="Z5" s="876"/>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44381</v>
      </c>
      <c r="X6" s="833"/>
      <c r="Y6" s="833"/>
      <c r="Z6" s="833"/>
      <c r="AA6" s="184" t="s">
        <v>1212</v>
      </c>
      <c r="AB6" s="184"/>
      <c r="AC6" s="184"/>
      <c r="AD6" s="184"/>
      <c r="AE6" s="184"/>
      <c r="AF6" s="184"/>
      <c r="AG6" s="184"/>
      <c r="AH6" s="184"/>
      <c r="AI6" s="184"/>
      <c r="AJ6" s="184"/>
      <c r="AK6" s="184"/>
      <c r="AL6" t="s">
        <v>1232</v>
      </c>
    </row>
    <row r="7" spans="1:38" ht="15.75" thickTop="1" x14ac:dyDescent="0.25">
      <c r="A7" s="49" t="s">
        <v>54</v>
      </c>
      <c r="B7" s="48"/>
      <c r="C7" s="48"/>
      <c r="D7" s="48"/>
      <c r="E7" s="48"/>
      <c r="F7" s="48"/>
      <c r="G7" s="48"/>
      <c r="H7" s="48"/>
      <c r="I7" s="48"/>
      <c r="J7" s="48"/>
      <c r="K7" s="50"/>
      <c r="L7" s="50"/>
      <c r="M7" s="51" t="str">
        <f>"("&amp;LEFT(AA6,1)&amp;")"</f>
        <v>(M)</v>
      </c>
      <c r="N7" s="52" t="str">
        <f>'1'!N7</f>
        <v>Afternoon Workout</v>
      </c>
      <c r="O7" s="48"/>
      <c r="P7" s="48"/>
      <c r="Q7" s="48"/>
      <c r="R7" s="48"/>
      <c r="S7" s="48"/>
      <c r="T7" s="48"/>
      <c r="U7" s="48"/>
      <c r="V7" s="53"/>
      <c r="W7" s="48"/>
      <c r="X7" s="48"/>
      <c r="Y7" s="48"/>
      <c r="Z7" s="54"/>
      <c r="AA7" s="809" t="s">
        <v>1213</v>
      </c>
      <c r="AB7" s="810"/>
      <c r="AC7" s="810"/>
      <c r="AD7" s="810"/>
      <c r="AE7" s="810"/>
      <c r="AF7" s="810"/>
      <c r="AG7" s="810"/>
      <c r="AH7" s="810"/>
      <c r="AI7" s="810"/>
      <c r="AJ7" s="810"/>
      <c r="AK7" s="810"/>
    </row>
    <row r="8" spans="1:38" x14ac:dyDescent="0.25">
      <c r="A8" s="55" t="s">
        <v>58</v>
      </c>
      <c r="B8" s="48"/>
      <c r="C8" s="48"/>
      <c r="D8" s="48"/>
      <c r="E8" s="48"/>
      <c r="F8" s="48"/>
      <c r="G8" s="48"/>
      <c r="H8" s="48"/>
      <c r="I8" s="48"/>
      <c r="J8" s="48"/>
      <c r="K8" s="50"/>
      <c r="L8" s="50"/>
      <c r="M8" s="56"/>
      <c r="N8" s="55" t="s">
        <v>1200</v>
      </c>
      <c r="O8" s="48"/>
      <c r="P8" s="48"/>
      <c r="Q8" s="48"/>
      <c r="R8" s="48"/>
      <c r="S8" s="48"/>
      <c r="T8" s="48"/>
      <c r="U8" s="48"/>
      <c r="V8" s="48"/>
      <c r="W8" s="48"/>
      <c r="X8" s="48"/>
      <c r="Y8" s="48"/>
      <c r="Z8" s="54">
        <v>6</v>
      </c>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1199</v>
      </c>
      <c r="O9" s="48"/>
      <c r="P9" s="48"/>
      <c r="Q9" s="48"/>
      <c r="R9" s="48"/>
      <c r="S9" s="48"/>
      <c r="T9" s="48"/>
      <c r="U9" s="48"/>
      <c r="V9" s="48"/>
      <c r="W9" s="48"/>
      <c r="X9" s="48"/>
      <c r="Y9" s="48"/>
      <c r="Z9" s="54">
        <v>1.7</v>
      </c>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7.7</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44382</v>
      </c>
      <c r="X14" s="839"/>
      <c r="Y14" s="839"/>
      <c r="Z14" s="840"/>
      <c r="AA14" s="184" t="s">
        <v>829</v>
      </c>
      <c r="AB14" s="184"/>
      <c r="AC14" s="184"/>
      <c r="AD14" s="184"/>
      <c r="AE14" s="184"/>
      <c r="AF14" s="184"/>
      <c r="AG14" s="184"/>
      <c r="AH14" s="184"/>
      <c r="AI14" s="184"/>
      <c r="AJ14" s="184"/>
      <c r="AK14" s="184"/>
      <c r="AL14" t="s">
        <v>1162</v>
      </c>
    </row>
    <row r="15" spans="1:38" ht="15.75" thickTop="1" x14ac:dyDescent="0.25">
      <c r="A15" s="49" t="s">
        <v>54</v>
      </c>
      <c r="B15" s="48"/>
      <c r="C15" s="48"/>
      <c r="D15" s="48"/>
      <c r="E15" s="48"/>
      <c r="F15" s="48"/>
      <c r="G15" s="48"/>
      <c r="H15" s="48"/>
      <c r="I15" s="48"/>
      <c r="J15" s="48"/>
      <c r="K15" s="50"/>
      <c r="L15" s="50"/>
      <c r="M15" s="51" t="str">
        <f>"("&amp;LEFT(AA14,1)&amp;")"</f>
        <v>(L)</v>
      </c>
      <c r="N15" s="52" t="str">
        <f>'1'!N7</f>
        <v>Afternoon Workout</v>
      </c>
      <c r="O15" s="48"/>
      <c r="P15" s="48"/>
      <c r="Q15" s="48"/>
      <c r="R15" s="48"/>
      <c r="S15" s="48"/>
      <c r="T15" s="48"/>
      <c r="U15" s="48"/>
      <c r="V15" s="53"/>
      <c r="W15" s="48"/>
      <c r="X15" s="48"/>
      <c r="Y15" s="48"/>
      <c r="Z15" s="54"/>
      <c r="AA15" s="809" t="s">
        <v>1214</v>
      </c>
      <c r="AB15" s="810"/>
      <c r="AC15" s="810"/>
      <c r="AD15" s="810"/>
      <c r="AE15" s="810"/>
      <c r="AF15" s="810"/>
      <c r="AG15" s="810"/>
      <c r="AH15" s="810"/>
      <c r="AI15" s="810"/>
      <c r="AJ15" s="810"/>
      <c r="AK15" s="810"/>
    </row>
    <row r="16" spans="1:38" x14ac:dyDescent="0.25">
      <c r="A16" s="55" t="s">
        <v>58</v>
      </c>
      <c r="B16" s="48"/>
      <c r="C16" s="48"/>
      <c r="D16" s="48"/>
      <c r="E16" s="48"/>
      <c r="F16" s="48"/>
      <c r="G16" s="48"/>
      <c r="H16" s="48"/>
      <c r="I16" s="48"/>
      <c r="J16" s="48"/>
      <c r="K16" s="48"/>
      <c r="L16" s="48"/>
      <c r="M16" s="54"/>
      <c r="N16" s="55" t="s">
        <v>1198</v>
      </c>
      <c r="O16" s="48"/>
      <c r="P16" s="48"/>
      <c r="Q16" s="48"/>
      <c r="R16" s="48"/>
      <c r="S16" s="48"/>
      <c r="T16" s="48"/>
      <c r="U16" s="48"/>
      <c r="V16" s="48"/>
      <c r="W16" s="48"/>
      <c r="X16" s="48"/>
      <c r="Y16" s="48"/>
      <c r="Z16" s="54">
        <v>12.3</v>
      </c>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1199</v>
      </c>
      <c r="O17" s="48"/>
      <c r="P17" s="48"/>
      <c r="Q17" s="48"/>
      <c r="R17" s="48"/>
      <c r="S17" s="48"/>
      <c r="T17" s="48"/>
      <c r="U17" s="48"/>
      <c r="V17" s="48"/>
      <c r="W17" s="48"/>
      <c r="X17" s="48"/>
      <c r="Y17" s="48"/>
      <c r="Z17" s="229">
        <v>0.85</v>
      </c>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183">
        <f>SUM(Z15:Z20)</f>
        <v>13.15</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44383</v>
      </c>
      <c r="X22" s="839"/>
      <c r="Y22" s="839"/>
      <c r="Z22" s="840"/>
      <c r="AA22" s="184" t="s">
        <v>231</v>
      </c>
      <c r="AB22" s="184"/>
      <c r="AC22" s="184"/>
      <c r="AD22" s="184"/>
      <c r="AE22" s="184"/>
      <c r="AF22" s="184"/>
      <c r="AG22" s="184"/>
      <c r="AH22" s="184"/>
      <c r="AI22" s="184"/>
      <c r="AJ22" s="184"/>
      <c r="AK22" s="184"/>
      <c r="AL22" t="s">
        <v>1233</v>
      </c>
    </row>
    <row r="23" spans="1:38"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1215</v>
      </c>
      <c r="AB23" s="810"/>
      <c r="AC23" s="810"/>
      <c r="AD23" s="810"/>
      <c r="AE23" s="810"/>
      <c r="AF23" s="810"/>
      <c r="AG23" s="810"/>
      <c r="AH23" s="810"/>
      <c r="AI23" s="810"/>
      <c r="AJ23" s="810"/>
      <c r="AK23" s="810"/>
    </row>
    <row r="24" spans="1:38" x14ac:dyDescent="0.25">
      <c r="A24" s="55" t="s">
        <v>58</v>
      </c>
      <c r="B24" s="48"/>
      <c r="C24" s="48"/>
      <c r="D24" s="48"/>
      <c r="E24" s="48"/>
      <c r="F24" s="48"/>
      <c r="G24" s="48"/>
      <c r="H24" s="48"/>
      <c r="I24" s="48"/>
      <c r="J24" s="48"/>
      <c r="K24" s="50"/>
      <c r="L24" s="50"/>
      <c r="M24" s="56"/>
      <c r="N24" s="55" t="s">
        <v>785</v>
      </c>
      <c r="O24" s="48"/>
      <c r="P24" s="48"/>
      <c r="Q24" s="48"/>
      <c r="R24" s="48"/>
      <c r="S24" s="48"/>
      <c r="T24" s="48"/>
      <c r="U24" s="48"/>
      <c r="V24" s="48"/>
      <c r="W24" s="48"/>
      <c r="X24" s="48"/>
      <c r="Y24" s="48"/>
      <c r="Z24" s="54">
        <v>9.4</v>
      </c>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9.4</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44384</v>
      </c>
      <c r="X30" s="839"/>
      <c r="Y30" s="839"/>
      <c r="Z30" s="840"/>
      <c r="AA30" s="184" t="s">
        <v>231</v>
      </c>
      <c r="AB30" s="184"/>
      <c r="AC30" s="184"/>
      <c r="AD30" s="184"/>
      <c r="AE30" s="184"/>
      <c r="AF30" s="184"/>
      <c r="AG30" s="184"/>
      <c r="AH30" s="184"/>
      <c r="AI30" s="184"/>
      <c r="AJ30" s="184"/>
      <c r="AK30" s="184"/>
      <c r="AL30" t="s">
        <v>1234</v>
      </c>
    </row>
    <row r="31" spans="1:38" ht="15.75" thickTop="1" x14ac:dyDescent="0.25">
      <c r="A31" s="49" t="s">
        <v>54</v>
      </c>
      <c r="B31" s="48"/>
      <c r="C31" s="48"/>
      <c r="D31" s="48"/>
      <c r="E31" s="48"/>
      <c r="F31" s="48"/>
      <c r="G31" s="48"/>
      <c r="H31" s="48"/>
      <c r="I31" s="48"/>
      <c r="J31" s="48"/>
      <c r="K31" s="50"/>
      <c r="L31" s="50"/>
      <c r="M31" s="51" t="str">
        <f>"("&amp;LEFT(AA30,1)&amp;")"</f>
        <v>(E)</v>
      </c>
      <c r="N31" s="52" t="str">
        <f>'1'!N7</f>
        <v>Afternoon Workout</v>
      </c>
      <c r="O31" s="48"/>
      <c r="P31" s="48"/>
      <c r="Q31" s="48"/>
      <c r="R31" s="48"/>
      <c r="S31" s="48"/>
      <c r="T31" s="48"/>
      <c r="U31" s="48"/>
      <c r="V31" s="53"/>
      <c r="W31" s="48"/>
      <c r="X31" s="48"/>
      <c r="Y31" s="48"/>
      <c r="Z31" s="54"/>
      <c r="AA31" s="809" t="s">
        <v>1223</v>
      </c>
      <c r="AB31" s="810"/>
      <c r="AC31" s="810"/>
      <c r="AD31" s="810"/>
      <c r="AE31" s="810"/>
      <c r="AF31" s="810"/>
      <c r="AG31" s="810"/>
      <c r="AH31" s="810"/>
      <c r="AI31" s="810"/>
      <c r="AJ31" s="810"/>
      <c r="AK31" s="810"/>
      <c r="AL31" t="s">
        <v>1235</v>
      </c>
    </row>
    <row r="32" spans="1:38" x14ac:dyDescent="0.25">
      <c r="A32" s="55" t="s">
        <v>601</v>
      </c>
      <c r="B32" s="48"/>
      <c r="C32" s="48"/>
      <c r="D32" s="48"/>
      <c r="E32" s="48"/>
      <c r="F32" s="48"/>
      <c r="G32" s="48"/>
      <c r="H32" s="48"/>
      <c r="I32" s="48"/>
      <c r="J32" s="48"/>
      <c r="K32" s="50"/>
      <c r="L32" s="50"/>
      <c r="M32" s="56">
        <v>8</v>
      </c>
      <c r="N32" s="55" t="s">
        <v>1222</v>
      </c>
      <c r="O32" s="48"/>
      <c r="P32" s="48"/>
      <c r="Q32" s="48"/>
      <c r="R32" s="48"/>
      <c r="S32" s="48"/>
      <c r="T32" s="48"/>
      <c r="U32" s="48"/>
      <c r="V32" s="48"/>
      <c r="W32" s="48"/>
      <c r="X32" s="48"/>
      <c r="Y32" s="48"/>
      <c r="Z32" s="54">
        <v>4.3499999999999996</v>
      </c>
      <c r="AA32" s="809"/>
      <c r="AB32" s="810"/>
      <c r="AC32" s="810"/>
      <c r="AD32" s="810"/>
      <c r="AE32" s="810"/>
      <c r="AF32" s="810"/>
      <c r="AG32" s="810"/>
      <c r="AH32" s="810"/>
      <c r="AI32" s="810"/>
      <c r="AJ32" s="810"/>
      <c r="AK32" s="810"/>
    </row>
    <row r="33" spans="1:38"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8</v>
      </c>
      <c r="N37" s="55" t="s">
        <v>40</v>
      </c>
      <c r="O37" s="57"/>
      <c r="P37" s="57"/>
      <c r="Q37" s="57"/>
      <c r="R37" s="57"/>
      <c r="S37" s="57"/>
      <c r="T37" s="57"/>
      <c r="U37" s="57"/>
      <c r="V37" s="57"/>
      <c r="W37" s="57"/>
      <c r="X37" s="57"/>
      <c r="Y37" s="57"/>
      <c r="Z37" s="58">
        <f>SUM(Z31:Z36)</f>
        <v>4.3499999999999996</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44385</v>
      </c>
      <c r="X38" s="839"/>
      <c r="Y38" s="839"/>
      <c r="Z38" s="840"/>
      <c r="AA38" s="184" t="s">
        <v>231</v>
      </c>
      <c r="AB38" s="184"/>
      <c r="AC38" s="184"/>
      <c r="AD38" s="184"/>
      <c r="AE38" s="184"/>
      <c r="AF38" s="184"/>
      <c r="AG38" s="184"/>
      <c r="AH38" s="184"/>
      <c r="AI38" s="184"/>
      <c r="AJ38" s="184"/>
      <c r="AK38" s="184"/>
      <c r="AL38" t="s">
        <v>1236</v>
      </c>
    </row>
    <row r="39" spans="1:38"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1225</v>
      </c>
      <c r="AB39" s="810"/>
      <c r="AC39" s="810"/>
      <c r="AD39" s="810"/>
      <c r="AE39" s="810"/>
      <c r="AF39" s="810"/>
      <c r="AG39" s="810"/>
      <c r="AH39" s="810"/>
      <c r="AI39" s="810"/>
      <c r="AJ39" s="810"/>
      <c r="AK39" s="810"/>
    </row>
    <row r="40" spans="1:38" x14ac:dyDescent="0.25">
      <c r="A40" s="55" t="s">
        <v>1224</v>
      </c>
      <c r="B40" s="48"/>
      <c r="C40" s="48"/>
      <c r="D40" s="48"/>
      <c r="E40" s="48"/>
      <c r="F40" s="48"/>
      <c r="G40" s="48"/>
      <c r="H40" s="48"/>
      <c r="I40" s="48"/>
      <c r="J40" s="48"/>
      <c r="K40" s="50"/>
      <c r="L40" s="50"/>
      <c r="M40" s="56">
        <v>8</v>
      </c>
      <c r="N40" s="55" t="s">
        <v>58</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8</v>
      </c>
      <c r="N45" s="69" t="s">
        <v>40</v>
      </c>
      <c r="O45" s="57"/>
      <c r="P45" s="57"/>
      <c r="Q45" s="57"/>
      <c r="R45" s="57"/>
      <c r="S45" s="57"/>
      <c r="T45" s="57"/>
      <c r="U45" s="57"/>
      <c r="V45" s="57"/>
      <c r="W45" s="57"/>
      <c r="X45" s="57"/>
      <c r="Y45" s="57"/>
      <c r="Z45" s="58">
        <f>SUM(Z39:Z44)</f>
        <v>0</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44386</v>
      </c>
      <c r="X46" s="839"/>
      <c r="Y46" s="839"/>
      <c r="Z46" s="840"/>
      <c r="AA46" s="184" t="s">
        <v>231</v>
      </c>
      <c r="AB46" s="184"/>
      <c r="AC46" s="184"/>
      <c r="AD46" s="184"/>
      <c r="AE46" s="184"/>
      <c r="AF46" s="184"/>
      <c r="AG46" s="184"/>
      <c r="AH46" s="184"/>
      <c r="AI46" s="184"/>
      <c r="AJ46" s="184"/>
      <c r="AK46" s="184"/>
      <c r="AL46" t="s">
        <v>1237</v>
      </c>
    </row>
    <row r="47" spans="1:38"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1226</v>
      </c>
      <c r="AB47" s="810"/>
      <c r="AC47" s="810"/>
      <c r="AD47" s="810"/>
      <c r="AE47" s="810"/>
      <c r="AF47" s="810"/>
      <c r="AG47" s="810"/>
      <c r="AH47" s="810"/>
      <c r="AI47" s="810"/>
      <c r="AJ47" s="810"/>
      <c r="AK47" s="810"/>
    </row>
    <row r="48" spans="1:38" x14ac:dyDescent="0.25">
      <c r="A48" s="55" t="s">
        <v>58</v>
      </c>
      <c r="B48" s="24"/>
      <c r="C48" s="24"/>
      <c r="D48" s="24"/>
      <c r="E48" s="24"/>
      <c r="F48" s="24"/>
      <c r="G48" s="24"/>
      <c r="H48" s="24"/>
      <c r="I48" s="24"/>
      <c r="J48" s="24"/>
      <c r="M48" s="28"/>
      <c r="N48" s="55" t="s">
        <v>684</v>
      </c>
      <c r="O48" s="48"/>
      <c r="P48" s="48"/>
      <c r="Q48" s="48"/>
      <c r="R48" s="48"/>
      <c r="S48" s="48"/>
      <c r="T48" s="48"/>
      <c r="U48" s="48"/>
      <c r="V48" s="48"/>
      <c r="W48" s="48"/>
      <c r="X48" s="48"/>
      <c r="Y48" s="48"/>
      <c r="Z48" s="54">
        <v>6.4</v>
      </c>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6.4</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44387</v>
      </c>
      <c r="X54" s="839"/>
      <c r="Y54" s="839"/>
      <c r="Z54" s="840"/>
      <c r="AA54" s="184" t="s">
        <v>231</v>
      </c>
      <c r="AB54" s="184"/>
      <c r="AC54" s="184"/>
      <c r="AD54" s="184"/>
      <c r="AE54" s="184"/>
      <c r="AF54" s="184"/>
      <c r="AG54" s="184"/>
      <c r="AH54" s="184"/>
      <c r="AI54" s="184"/>
      <c r="AJ54" s="184"/>
      <c r="AK54" s="184"/>
      <c r="AL54" t="s">
        <v>1239</v>
      </c>
    </row>
    <row r="55" spans="1:38"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1238</v>
      </c>
      <c r="AB55" s="810"/>
      <c r="AC55" s="810"/>
      <c r="AD55" s="810"/>
      <c r="AE55" s="810"/>
      <c r="AF55" s="810"/>
      <c r="AG55" s="810"/>
      <c r="AH55" s="810"/>
      <c r="AI55" s="810"/>
      <c r="AJ55" s="810"/>
      <c r="AK55" s="810"/>
    </row>
    <row r="56" spans="1:38" x14ac:dyDescent="0.25">
      <c r="A56" s="55" t="s">
        <v>1240</v>
      </c>
      <c r="B56" s="24"/>
      <c r="C56" s="24"/>
      <c r="D56" s="24"/>
      <c r="E56" s="24"/>
      <c r="F56" s="24"/>
      <c r="G56" s="24"/>
      <c r="H56" s="24"/>
      <c r="I56" s="24"/>
      <c r="J56" s="24"/>
      <c r="M56" s="28">
        <v>8</v>
      </c>
      <c r="N56" s="55" t="s">
        <v>58</v>
      </c>
      <c r="O56" s="24"/>
      <c r="P56" s="24"/>
      <c r="Q56" s="24"/>
      <c r="R56" s="24"/>
      <c r="S56" s="24"/>
      <c r="T56" s="24"/>
      <c r="U56" s="24"/>
      <c r="V56" s="24"/>
      <c r="W56" s="24"/>
      <c r="Z56" s="27"/>
      <c r="AA56" s="809"/>
      <c r="AB56" s="810"/>
      <c r="AC56" s="810"/>
      <c r="AD56" s="810"/>
      <c r="AE56" s="810"/>
      <c r="AF56" s="810"/>
      <c r="AG56" s="810"/>
      <c r="AH56" s="810"/>
      <c r="AI56" s="810"/>
      <c r="AJ56" s="810"/>
      <c r="AK56" s="810"/>
    </row>
    <row r="57" spans="1:38"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8</v>
      </c>
      <c r="N61" s="69" t="s">
        <v>40</v>
      </c>
      <c r="O61" s="29"/>
      <c r="P61" s="29"/>
      <c r="Q61" s="29"/>
      <c r="R61" s="29"/>
      <c r="S61" s="29"/>
      <c r="T61" s="29"/>
      <c r="U61" s="29"/>
      <c r="V61" s="29"/>
      <c r="W61" s="29"/>
      <c r="X61" s="34"/>
      <c r="Y61" s="34"/>
      <c r="Z61" s="30">
        <f>SUM(Z55:Z60)</f>
        <v>0</v>
      </c>
      <c r="AA61" s="184"/>
      <c r="AB61" s="184"/>
      <c r="AC61" s="184"/>
      <c r="AD61" s="184"/>
      <c r="AE61" s="184"/>
      <c r="AF61" s="184"/>
      <c r="AG61" s="184"/>
      <c r="AH61" s="184"/>
      <c r="AI61" s="184"/>
      <c r="AJ61" s="184"/>
      <c r="AK61" s="184"/>
    </row>
  </sheetData>
  <mergeCells count="28">
    <mergeCell ref="A5:Z5"/>
    <mergeCell ref="A4:Z4"/>
    <mergeCell ref="A1:Z1"/>
    <mergeCell ref="A2:Z2"/>
    <mergeCell ref="A3:F3"/>
    <mergeCell ref="H3:M3"/>
    <mergeCell ref="N3:Z3"/>
    <mergeCell ref="A6:V6"/>
    <mergeCell ref="W6:Z6"/>
    <mergeCell ref="A14:V14"/>
    <mergeCell ref="W14:Z14"/>
    <mergeCell ref="A22:V22"/>
    <mergeCell ref="W22:Z22"/>
    <mergeCell ref="A54:V54"/>
    <mergeCell ref="W54:Z54"/>
    <mergeCell ref="A30:V30"/>
    <mergeCell ref="W30:Z30"/>
    <mergeCell ref="A38:V38"/>
    <mergeCell ref="W38:Z38"/>
    <mergeCell ref="A46:V46"/>
    <mergeCell ref="W46:Z46"/>
    <mergeCell ref="AA47:AK52"/>
    <mergeCell ref="AA55:AK60"/>
    <mergeCell ref="AA7:AK12"/>
    <mergeCell ref="AA15:AK20"/>
    <mergeCell ref="AA23:AK28"/>
    <mergeCell ref="AA31:AK36"/>
    <mergeCell ref="AA39:AK44"/>
  </mergeCells>
  <hyperlinks>
    <hyperlink ref="AA1" location="'Reference Page'!A1" display="Home" xr:uid="{00000000-0004-0000-2000-000000000000}"/>
  </hyperlinks>
  <printOptions horizontalCentered="1" verticalCentered="1"/>
  <pageMargins left="0.3" right="0.3" top="0.5" bottom="0.25" header="0.3" footer="0.3"/>
  <pageSetup scale="87"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2">
    <tabColor theme="5" tint="0.59999389629810485"/>
    <pageSetUpPr fitToPage="1"/>
  </sheetPr>
  <dimension ref="A1:AL61"/>
  <sheetViews>
    <sheetView showGridLines="0" workbookViewId="0">
      <pane ySplit="5" topLeftCell="A8" activePane="bottomLeft" state="frozen"/>
      <selection activeCell="A6" sqref="A6:AA61"/>
      <selection pane="bottomLeft" activeCell="AA31" sqref="AA31:AK36"/>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8" ht="18.75" x14ac:dyDescent="0.3">
      <c r="A1" s="817" t="str">
        <f>+'24'!A1:Z1</f>
        <v>Cross Country-2021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98</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Page'!AD10</f>
        <v>44388</v>
      </c>
      <c r="B3" s="824"/>
      <c r="C3" s="824"/>
      <c r="D3" s="824"/>
      <c r="E3" s="824"/>
      <c r="F3" s="824"/>
      <c r="G3" s="22" t="s">
        <v>21</v>
      </c>
      <c r="H3" s="825">
        <f>+A3+6</f>
        <v>44394</v>
      </c>
      <c r="I3" s="825"/>
      <c r="J3" s="825"/>
      <c r="K3" s="825"/>
      <c r="L3" s="825"/>
      <c r="M3" s="826"/>
      <c r="N3" s="726" t="s">
        <v>22</v>
      </c>
      <c r="O3" s="873"/>
      <c r="P3" s="873"/>
      <c r="Q3" s="873"/>
      <c r="R3" s="873"/>
      <c r="S3" s="873"/>
      <c r="T3" s="873"/>
      <c r="U3" s="873"/>
      <c r="V3" s="873"/>
      <c r="W3" s="873"/>
      <c r="X3" s="873"/>
      <c r="Y3" s="873"/>
      <c r="Z3" s="727"/>
    </row>
    <row r="4" spans="1:38" x14ac:dyDescent="0.25">
      <c r="A4" s="865" t="str">
        <f>'Reference Page'!T4</f>
        <v>Summer</v>
      </c>
      <c r="B4" s="866"/>
      <c r="C4" s="866"/>
      <c r="D4" s="866"/>
      <c r="E4" s="866"/>
      <c r="F4" s="866"/>
      <c r="G4" s="866"/>
      <c r="H4" s="866"/>
      <c r="I4" s="866"/>
      <c r="J4" s="866"/>
      <c r="K4" s="866"/>
      <c r="L4" s="866"/>
      <c r="M4" s="866"/>
      <c r="N4" s="866"/>
      <c r="O4" s="866"/>
      <c r="P4" s="866"/>
      <c r="Q4" s="866"/>
      <c r="R4" s="866"/>
      <c r="S4" s="866"/>
      <c r="T4" s="866"/>
      <c r="U4" s="866"/>
      <c r="V4" s="866"/>
      <c r="W4" s="866"/>
      <c r="X4" s="866"/>
      <c r="Y4" s="866"/>
      <c r="Z4" s="867"/>
    </row>
    <row r="5" spans="1:38" x14ac:dyDescent="0.25">
      <c r="A5" s="874" t="str">
        <f>'Reference Page'!AA5</f>
        <v>Aerobic Base</v>
      </c>
      <c r="B5" s="875"/>
      <c r="C5" s="875"/>
      <c r="D5" s="875"/>
      <c r="E5" s="875"/>
      <c r="F5" s="875"/>
      <c r="G5" s="875"/>
      <c r="H5" s="875"/>
      <c r="I5" s="875"/>
      <c r="J5" s="875"/>
      <c r="K5" s="875"/>
      <c r="L5" s="875"/>
      <c r="M5" s="875"/>
      <c r="N5" s="875"/>
      <c r="O5" s="875"/>
      <c r="P5" s="875"/>
      <c r="Q5" s="875"/>
      <c r="R5" s="875"/>
      <c r="S5" s="875"/>
      <c r="T5" s="875"/>
      <c r="U5" s="875"/>
      <c r="V5" s="875"/>
      <c r="W5" s="875"/>
      <c r="X5" s="875"/>
      <c r="Y5" s="875"/>
      <c r="Z5" s="876"/>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44388</v>
      </c>
      <c r="X6" s="833"/>
      <c r="Y6" s="833"/>
      <c r="Z6" s="833"/>
      <c r="AA6" s="184" t="s">
        <v>231</v>
      </c>
      <c r="AB6" s="184"/>
      <c r="AC6" s="184"/>
      <c r="AD6" s="184"/>
      <c r="AE6" s="184"/>
      <c r="AF6" s="184"/>
      <c r="AG6" s="184"/>
      <c r="AH6" s="184"/>
      <c r="AI6" s="184"/>
      <c r="AJ6" s="184"/>
      <c r="AK6" s="184"/>
      <c r="AL6" t="s">
        <v>1242</v>
      </c>
    </row>
    <row r="7" spans="1:38"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1241</v>
      </c>
      <c r="AB7" s="810"/>
      <c r="AC7" s="810"/>
      <c r="AD7" s="810"/>
      <c r="AE7" s="810"/>
      <c r="AF7" s="810"/>
      <c r="AG7" s="810"/>
      <c r="AH7" s="810"/>
      <c r="AI7" s="810"/>
      <c r="AJ7" s="810"/>
      <c r="AK7" s="810"/>
    </row>
    <row r="8" spans="1:38" x14ac:dyDescent="0.25">
      <c r="A8" s="55" t="s">
        <v>58</v>
      </c>
      <c r="B8" s="48"/>
      <c r="C8" s="48"/>
      <c r="D8" s="48"/>
      <c r="E8" s="48"/>
      <c r="F8" s="48"/>
      <c r="G8" s="48"/>
      <c r="H8" s="48"/>
      <c r="I8" s="48"/>
      <c r="J8" s="48"/>
      <c r="K8" s="50"/>
      <c r="L8" s="50"/>
      <c r="M8" s="56"/>
      <c r="N8" s="55" t="s">
        <v>293</v>
      </c>
      <c r="O8" s="48"/>
      <c r="P8" s="48"/>
      <c r="Q8" s="48"/>
      <c r="R8" s="48"/>
      <c r="S8" s="48"/>
      <c r="T8" s="48"/>
      <c r="U8" s="48"/>
      <c r="V8" s="48"/>
      <c r="W8" s="48"/>
      <c r="X8" s="48"/>
      <c r="Y8" s="48"/>
      <c r="Z8" s="54">
        <v>4</v>
      </c>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4</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44389</v>
      </c>
      <c r="X14" s="839"/>
      <c r="Y14" s="839"/>
      <c r="Z14" s="840"/>
      <c r="AA14" s="184" t="s">
        <v>231</v>
      </c>
      <c r="AB14" s="184"/>
      <c r="AC14" s="184"/>
      <c r="AD14" s="184"/>
      <c r="AE14" s="184"/>
      <c r="AF14" s="184"/>
      <c r="AG14" s="184"/>
      <c r="AH14" s="184"/>
      <c r="AI14" s="184"/>
      <c r="AJ14" s="184"/>
      <c r="AK14" s="184"/>
    </row>
    <row r="15" spans="1:38"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1243</v>
      </c>
      <c r="AB15" s="810"/>
      <c r="AC15" s="810"/>
      <c r="AD15" s="810"/>
      <c r="AE15" s="810"/>
      <c r="AF15" s="810"/>
      <c r="AG15" s="810"/>
      <c r="AH15" s="810"/>
      <c r="AI15" s="810"/>
      <c r="AJ15" s="810"/>
      <c r="AK15" s="810"/>
    </row>
    <row r="16" spans="1:38" x14ac:dyDescent="0.25">
      <c r="A16" s="55" t="s">
        <v>58</v>
      </c>
      <c r="B16" s="48"/>
      <c r="C16" s="48"/>
      <c r="D16" s="48"/>
      <c r="E16" s="48"/>
      <c r="F16" s="48"/>
      <c r="G16" s="48"/>
      <c r="H16" s="48"/>
      <c r="I16" s="48"/>
      <c r="J16" s="48"/>
      <c r="K16" s="48"/>
      <c r="L16" s="48"/>
      <c r="M16" s="54"/>
      <c r="N16" s="55" t="s">
        <v>293</v>
      </c>
      <c r="O16" s="48"/>
      <c r="P16" s="48"/>
      <c r="Q16" s="48"/>
      <c r="R16" s="48"/>
      <c r="S16" s="48"/>
      <c r="T16" s="48"/>
      <c r="U16" s="48"/>
      <c r="V16" s="48"/>
      <c r="W16" s="48"/>
      <c r="X16" s="48"/>
      <c r="Y16" s="48"/>
      <c r="Z16" s="54">
        <v>4.2</v>
      </c>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4.2</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44390</v>
      </c>
      <c r="X22" s="839"/>
      <c r="Y22" s="839"/>
      <c r="Z22" s="840"/>
      <c r="AA22" s="184" t="s">
        <v>231</v>
      </c>
      <c r="AB22" s="184"/>
      <c r="AC22" s="184"/>
      <c r="AD22" s="184"/>
      <c r="AE22" s="184"/>
      <c r="AF22" s="184"/>
      <c r="AG22" s="184"/>
      <c r="AH22" s="184"/>
      <c r="AI22" s="184"/>
      <c r="AJ22" s="184"/>
      <c r="AK22" s="184"/>
      <c r="AL22" t="s">
        <v>1247</v>
      </c>
    </row>
    <row r="23" spans="1:38"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1246</v>
      </c>
      <c r="AB23" s="810"/>
      <c r="AC23" s="810"/>
      <c r="AD23" s="810"/>
      <c r="AE23" s="810"/>
      <c r="AF23" s="810"/>
      <c r="AG23" s="810"/>
      <c r="AH23" s="810"/>
      <c r="AI23" s="810"/>
      <c r="AJ23" s="810"/>
      <c r="AK23" s="810"/>
    </row>
    <row r="24" spans="1:38" x14ac:dyDescent="0.25">
      <c r="A24" s="55" t="s">
        <v>58</v>
      </c>
      <c r="B24" s="48"/>
      <c r="C24" s="48"/>
      <c r="D24" s="48"/>
      <c r="E24" s="48"/>
      <c r="F24" s="48"/>
      <c r="G24" s="48"/>
      <c r="H24" s="48"/>
      <c r="I24" s="48"/>
      <c r="J24" s="48"/>
      <c r="K24" s="50"/>
      <c r="L24" s="50"/>
      <c r="M24" s="56"/>
      <c r="N24" s="55" t="s">
        <v>601</v>
      </c>
      <c r="O24" s="48"/>
      <c r="P24" s="48"/>
      <c r="Q24" s="48"/>
      <c r="R24" s="48"/>
      <c r="S24" s="48"/>
      <c r="T24" s="48"/>
      <c r="U24" s="48"/>
      <c r="V24" s="48"/>
      <c r="W24" s="48"/>
      <c r="X24" s="48"/>
      <c r="Y24" s="48"/>
      <c r="Z24" s="54">
        <v>8.4</v>
      </c>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8.4</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44391</v>
      </c>
      <c r="X30" s="839"/>
      <c r="Y30" s="839"/>
      <c r="Z30" s="840"/>
      <c r="AA30" s="184" t="s">
        <v>231</v>
      </c>
      <c r="AB30" s="184"/>
      <c r="AC30" s="184"/>
      <c r="AD30" s="184"/>
      <c r="AE30" s="184"/>
      <c r="AF30" s="184"/>
      <c r="AG30" s="184"/>
      <c r="AH30" s="184"/>
      <c r="AI30" s="184"/>
      <c r="AJ30" s="184"/>
      <c r="AK30" s="184"/>
      <c r="AL30" t="s">
        <v>1264</v>
      </c>
    </row>
    <row r="31" spans="1:38" ht="15.75" thickTop="1" x14ac:dyDescent="0.25">
      <c r="A31" s="49" t="s">
        <v>54</v>
      </c>
      <c r="B31" s="48"/>
      <c r="C31" s="48"/>
      <c r="D31" s="48"/>
      <c r="E31" s="48"/>
      <c r="F31" s="48"/>
      <c r="G31" s="48"/>
      <c r="H31" s="48"/>
      <c r="I31" s="48"/>
      <c r="J31" s="48"/>
      <c r="K31" s="50"/>
      <c r="L31" s="50"/>
      <c r="M31" s="51" t="str">
        <f>"("&amp;LEFT(AA30,1)&amp;")"</f>
        <v>(E)</v>
      </c>
      <c r="N31" s="52" t="str">
        <f>'1'!N7</f>
        <v>Afternoon Workout</v>
      </c>
      <c r="O31" s="48"/>
      <c r="P31" s="48"/>
      <c r="Q31" s="48"/>
      <c r="R31" s="48"/>
      <c r="S31" s="48"/>
      <c r="T31" s="48"/>
      <c r="U31" s="48"/>
      <c r="V31" s="53"/>
      <c r="W31" s="48"/>
      <c r="X31" s="48"/>
      <c r="Y31" s="48"/>
      <c r="Z31" s="54"/>
      <c r="AA31" s="809" t="s">
        <v>1263</v>
      </c>
      <c r="AB31" s="810"/>
      <c r="AC31" s="810"/>
      <c r="AD31" s="810"/>
      <c r="AE31" s="810"/>
      <c r="AF31" s="810"/>
      <c r="AG31" s="810"/>
      <c r="AH31" s="810"/>
      <c r="AI31" s="810"/>
      <c r="AJ31" s="810"/>
      <c r="AK31" s="810"/>
    </row>
    <row r="32" spans="1:38" x14ac:dyDescent="0.25">
      <c r="A32" s="55" t="s">
        <v>58</v>
      </c>
      <c r="B32" s="48"/>
      <c r="C32" s="48"/>
      <c r="D32" s="48"/>
      <c r="E32" s="48"/>
      <c r="F32" s="48"/>
      <c r="G32" s="48"/>
      <c r="H32" s="48"/>
      <c r="I32" s="48"/>
      <c r="J32" s="48"/>
      <c r="K32" s="50"/>
      <c r="L32" s="50"/>
      <c r="M32" s="56"/>
      <c r="N32" s="55" t="s">
        <v>1262</v>
      </c>
      <c r="O32" s="48"/>
      <c r="P32" s="48"/>
      <c r="Q32" s="48"/>
      <c r="R32" s="48"/>
      <c r="S32" s="48"/>
      <c r="T32" s="48"/>
      <c r="U32" s="48"/>
      <c r="V32" s="48"/>
      <c r="W32" s="48"/>
      <c r="X32" s="48"/>
      <c r="Y32" s="48"/>
      <c r="Z32" s="54">
        <v>10</v>
      </c>
      <c r="AA32" s="809"/>
      <c r="AB32" s="810"/>
      <c r="AC32" s="810"/>
      <c r="AD32" s="810"/>
      <c r="AE32" s="810"/>
      <c r="AF32" s="810"/>
      <c r="AG32" s="810"/>
      <c r="AH32" s="810"/>
      <c r="AI32" s="810"/>
      <c r="AJ32" s="810"/>
      <c r="AK32" s="810"/>
    </row>
    <row r="33" spans="1:38"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0</v>
      </c>
      <c r="N37" s="55" t="s">
        <v>40</v>
      </c>
      <c r="O37" s="57"/>
      <c r="P37" s="57"/>
      <c r="Q37" s="57"/>
      <c r="R37" s="57"/>
      <c r="S37" s="57"/>
      <c r="T37" s="57"/>
      <c r="U37" s="57"/>
      <c r="V37" s="57"/>
      <c r="W37" s="57"/>
      <c r="X37" s="57"/>
      <c r="Y37" s="57"/>
      <c r="Z37" s="58">
        <f>SUM(Z31:Z36)</f>
        <v>10</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44392</v>
      </c>
      <c r="X38" s="839"/>
      <c r="Y38" s="839"/>
      <c r="Z38" s="840"/>
      <c r="AA38" s="184" t="s">
        <v>231</v>
      </c>
      <c r="AB38" s="184"/>
      <c r="AC38" s="184"/>
      <c r="AD38" s="184"/>
      <c r="AE38" s="184"/>
      <c r="AF38" s="184"/>
      <c r="AG38" s="184"/>
      <c r="AH38" s="184"/>
      <c r="AI38" s="184"/>
      <c r="AJ38" s="184"/>
      <c r="AK38" s="184"/>
      <c r="AL38" t="s">
        <v>1265</v>
      </c>
    </row>
    <row r="39" spans="1:38"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1266</v>
      </c>
      <c r="AB39" s="810"/>
      <c r="AC39" s="810"/>
      <c r="AD39" s="810"/>
      <c r="AE39" s="810"/>
      <c r="AF39" s="810"/>
      <c r="AG39" s="810"/>
      <c r="AH39" s="810"/>
      <c r="AI39" s="810"/>
      <c r="AJ39" s="810"/>
      <c r="AK39" s="810"/>
    </row>
    <row r="40" spans="1:38" x14ac:dyDescent="0.25">
      <c r="A40" s="55" t="s">
        <v>601</v>
      </c>
      <c r="B40" s="48"/>
      <c r="C40" s="48"/>
      <c r="D40" s="48"/>
      <c r="E40" s="48"/>
      <c r="F40" s="48"/>
      <c r="G40" s="48"/>
      <c r="H40" s="48"/>
      <c r="I40" s="48"/>
      <c r="J40" s="48"/>
      <c r="K40" s="50"/>
      <c r="L40" s="50"/>
      <c r="M40" s="56">
        <v>8.1999999999999993</v>
      </c>
      <c r="N40" s="55" t="s">
        <v>58</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8.1999999999999993</v>
      </c>
      <c r="N45" s="69" t="s">
        <v>40</v>
      </c>
      <c r="O45" s="57"/>
      <c r="P45" s="57"/>
      <c r="Q45" s="57"/>
      <c r="R45" s="57"/>
      <c r="S45" s="57"/>
      <c r="T45" s="57"/>
      <c r="U45" s="57"/>
      <c r="V45" s="57"/>
      <c r="W45" s="57"/>
      <c r="X45" s="57"/>
      <c r="Y45" s="57"/>
      <c r="Z45" s="58">
        <f>SUM(Z39:Z44)</f>
        <v>0</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44393</v>
      </c>
      <c r="X46" s="839"/>
      <c r="Y46" s="839"/>
      <c r="Z46" s="840"/>
      <c r="AA46" s="184" t="s">
        <v>231</v>
      </c>
      <c r="AB46" s="184"/>
      <c r="AC46" s="184"/>
      <c r="AD46" s="184"/>
      <c r="AE46" s="184"/>
      <c r="AF46" s="184"/>
      <c r="AG46" s="184"/>
      <c r="AH46" s="184"/>
      <c r="AI46" s="184"/>
      <c r="AJ46" s="184"/>
      <c r="AK46" s="184"/>
      <c r="AL46" t="s">
        <v>1270</v>
      </c>
    </row>
    <row r="47" spans="1:38"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1269</v>
      </c>
      <c r="AB47" s="810"/>
      <c r="AC47" s="810"/>
      <c r="AD47" s="810"/>
      <c r="AE47" s="810"/>
      <c r="AF47" s="810"/>
      <c r="AG47" s="810"/>
      <c r="AH47" s="810"/>
      <c r="AI47" s="810"/>
      <c r="AJ47" s="810"/>
      <c r="AK47" s="810"/>
    </row>
    <row r="48" spans="1:38" x14ac:dyDescent="0.25">
      <c r="A48" s="55" t="s">
        <v>58</v>
      </c>
      <c r="B48" s="24"/>
      <c r="C48" s="24"/>
      <c r="D48" s="24"/>
      <c r="E48" s="24"/>
      <c r="F48" s="24"/>
      <c r="G48" s="24"/>
      <c r="H48" s="24"/>
      <c r="I48" s="24"/>
      <c r="J48" s="24"/>
      <c r="M48" s="28"/>
      <c r="N48" s="55" t="s">
        <v>1271</v>
      </c>
      <c r="O48" s="48"/>
      <c r="P48" s="48"/>
      <c r="Q48" s="48"/>
      <c r="R48" s="48"/>
      <c r="S48" s="48"/>
      <c r="T48" s="48"/>
      <c r="U48" s="48"/>
      <c r="V48" s="48"/>
      <c r="W48" s="48"/>
      <c r="X48" s="48"/>
      <c r="Y48" s="48"/>
      <c r="Z48" s="54">
        <v>9.1</v>
      </c>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9.1</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44394</v>
      </c>
      <c r="X54" s="839"/>
      <c r="Y54" s="839"/>
      <c r="Z54" s="840"/>
      <c r="AA54" s="184" t="s">
        <v>231</v>
      </c>
      <c r="AB54" s="184"/>
      <c r="AC54" s="184"/>
      <c r="AD54" s="184"/>
      <c r="AE54" s="184"/>
      <c r="AF54" s="184"/>
      <c r="AG54" s="184"/>
      <c r="AH54" s="184"/>
      <c r="AI54" s="184"/>
      <c r="AJ54" s="184"/>
      <c r="AK54" s="184"/>
      <c r="AL54" t="s">
        <v>1270</v>
      </c>
    </row>
    <row r="55" spans="1:38"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1274</v>
      </c>
      <c r="AB55" s="810"/>
      <c r="AC55" s="810"/>
      <c r="AD55" s="810"/>
      <c r="AE55" s="810"/>
      <c r="AF55" s="810"/>
      <c r="AG55" s="810"/>
      <c r="AH55" s="810"/>
      <c r="AI55" s="810"/>
      <c r="AJ55" s="810"/>
      <c r="AK55" s="810"/>
    </row>
    <row r="56" spans="1:38" x14ac:dyDescent="0.25">
      <c r="A56" s="55" t="s">
        <v>58</v>
      </c>
      <c r="B56" s="24"/>
      <c r="C56" s="24"/>
      <c r="D56" s="24"/>
      <c r="E56" s="24"/>
      <c r="F56" s="24"/>
      <c r="G56" s="24"/>
      <c r="H56" s="24"/>
      <c r="I56" s="24"/>
      <c r="J56" s="24"/>
      <c r="M56" s="28"/>
      <c r="N56" s="55" t="s">
        <v>1272</v>
      </c>
      <c r="O56" s="24"/>
      <c r="P56" s="24"/>
      <c r="Q56" s="24"/>
      <c r="R56" s="24"/>
      <c r="S56" s="24"/>
      <c r="T56" s="24"/>
      <c r="U56" s="24"/>
      <c r="V56" s="24"/>
      <c r="W56" s="24"/>
      <c r="Z56" s="27">
        <v>6.1</v>
      </c>
      <c r="AA56" s="809"/>
      <c r="AB56" s="810"/>
      <c r="AC56" s="810"/>
      <c r="AD56" s="810"/>
      <c r="AE56" s="810"/>
      <c r="AF56" s="810"/>
      <c r="AG56" s="810"/>
      <c r="AH56" s="810"/>
      <c r="AI56" s="810"/>
      <c r="AJ56" s="810"/>
      <c r="AK56" s="810"/>
    </row>
    <row r="57" spans="1:38"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6.1</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2100-000000000000}"/>
  </hyperlinks>
  <printOptions horizontalCentered="1" verticalCentered="1"/>
  <pageMargins left="0.3" right="0.3" top="0.5" bottom="0.25" header="0.3" footer="0.3"/>
  <pageSetup scale="87"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3">
    <tabColor theme="5" tint="0.59999389629810485"/>
    <pageSetUpPr fitToPage="1"/>
  </sheetPr>
  <dimension ref="A1:AL61"/>
  <sheetViews>
    <sheetView showGridLines="0" workbookViewId="0">
      <pane ySplit="5" topLeftCell="A33" activePane="bottomLeft" state="frozen"/>
      <selection activeCell="A6" sqref="A6:AA61"/>
      <selection pane="bottomLeft" activeCell="A41" sqref="A41"/>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8" ht="18.75" x14ac:dyDescent="0.3">
      <c r="A1" s="817" t="str">
        <f>+'24'!A1:Z1</f>
        <v>Cross Country-2021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99</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Page'!AE10</f>
        <v>44395</v>
      </c>
      <c r="B3" s="824"/>
      <c r="C3" s="824"/>
      <c r="D3" s="824"/>
      <c r="E3" s="824"/>
      <c r="F3" s="824"/>
      <c r="G3" s="22" t="s">
        <v>21</v>
      </c>
      <c r="H3" s="825">
        <f>+A3+6</f>
        <v>44401</v>
      </c>
      <c r="I3" s="825"/>
      <c r="J3" s="825"/>
      <c r="K3" s="825"/>
      <c r="L3" s="825"/>
      <c r="M3" s="826"/>
      <c r="N3" s="726" t="s">
        <v>22</v>
      </c>
      <c r="O3" s="873"/>
      <c r="P3" s="873"/>
      <c r="Q3" s="873"/>
      <c r="R3" s="873"/>
      <c r="S3" s="873"/>
      <c r="T3" s="873"/>
      <c r="U3" s="873"/>
      <c r="V3" s="873"/>
      <c r="W3" s="873"/>
      <c r="X3" s="873"/>
      <c r="Y3" s="873"/>
      <c r="Z3" s="727"/>
    </row>
    <row r="4" spans="1:38" x14ac:dyDescent="0.25">
      <c r="A4" s="865" t="str">
        <f>'Reference Page'!T4</f>
        <v>Summer</v>
      </c>
      <c r="B4" s="866"/>
      <c r="C4" s="866"/>
      <c r="D4" s="866"/>
      <c r="E4" s="866"/>
      <c r="F4" s="866"/>
      <c r="G4" s="866"/>
      <c r="H4" s="866"/>
      <c r="I4" s="866"/>
      <c r="J4" s="866"/>
      <c r="K4" s="866"/>
      <c r="L4" s="866"/>
      <c r="M4" s="866"/>
      <c r="N4" s="866"/>
      <c r="O4" s="866"/>
      <c r="P4" s="866"/>
      <c r="Q4" s="866"/>
      <c r="R4" s="866"/>
      <c r="S4" s="866"/>
      <c r="T4" s="866"/>
      <c r="U4" s="866"/>
      <c r="V4" s="866"/>
      <c r="W4" s="866"/>
      <c r="X4" s="866"/>
      <c r="Y4" s="866"/>
      <c r="Z4" s="867"/>
    </row>
    <row r="5" spans="1:38" x14ac:dyDescent="0.25">
      <c r="A5" s="874" t="str">
        <f>'Reference Page'!AA5</f>
        <v>Aerobic Base</v>
      </c>
      <c r="B5" s="875"/>
      <c r="C5" s="875"/>
      <c r="D5" s="875"/>
      <c r="E5" s="875"/>
      <c r="F5" s="875"/>
      <c r="G5" s="875"/>
      <c r="H5" s="875"/>
      <c r="I5" s="875"/>
      <c r="J5" s="875"/>
      <c r="K5" s="875"/>
      <c r="L5" s="875"/>
      <c r="M5" s="875"/>
      <c r="N5" s="875"/>
      <c r="O5" s="875"/>
      <c r="P5" s="875"/>
      <c r="Q5" s="875"/>
      <c r="R5" s="875"/>
      <c r="S5" s="875"/>
      <c r="T5" s="875"/>
      <c r="U5" s="875"/>
      <c r="V5" s="875"/>
      <c r="W5" s="875"/>
      <c r="X5" s="875"/>
      <c r="Y5" s="875"/>
      <c r="Z5" s="876"/>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44395</v>
      </c>
      <c r="X6" s="833"/>
      <c r="Y6" s="833"/>
      <c r="Z6" s="833"/>
      <c r="AA6" s="184" t="s">
        <v>603</v>
      </c>
      <c r="AB6" s="184"/>
      <c r="AC6" s="184"/>
      <c r="AD6" s="184"/>
      <c r="AE6" s="184"/>
      <c r="AF6" s="184"/>
      <c r="AG6" s="184"/>
      <c r="AH6" s="184"/>
      <c r="AI6" s="184"/>
      <c r="AJ6" s="184"/>
      <c r="AK6" s="184"/>
      <c r="AL6" t="s">
        <v>1275</v>
      </c>
    </row>
    <row r="7" spans="1:38" ht="15.75" thickTop="1" x14ac:dyDescent="0.25">
      <c r="A7" s="49" t="s">
        <v>54</v>
      </c>
      <c r="B7" s="48"/>
      <c r="C7" s="48"/>
      <c r="D7" s="48"/>
      <c r="E7" s="48"/>
      <c r="F7" s="48"/>
      <c r="G7" s="48"/>
      <c r="H7" s="48"/>
      <c r="I7" s="48"/>
      <c r="J7" s="48"/>
      <c r="K7" s="50"/>
      <c r="L7" s="50"/>
      <c r="M7" s="51" t="str">
        <f>"("&amp;LEFT(AA6,1)&amp;")"</f>
        <v>(L)</v>
      </c>
      <c r="N7" s="52" t="str">
        <f>'1'!N7</f>
        <v>Afternoon Workout</v>
      </c>
      <c r="O7" s="48"/>
      <c r="P7" s="48"/>
      <c r="Q7" s="48"/>
      <c r="R7" s="48"/>
      <c r="S7" s="48"/>
      <c r="T7" s="48"/>
      <c r="U7" s="48"/>
      <c r="V7" s="53"/>
      <c r="W7" s="48"/>
      <c r="X7" s="48"/>
      <c r="Y7" s="48"/>
      <c r="Z7" s="54"/>
      <c r="AA7" s="809" t="s">
        <v>1276</v>
      </c>
      <c r="AB7" s="810"/>
      <c r="AC7" s="810"/>
      <c r="AD7" s="810"/>
      <c r="AE7" s="810"/>
      <c r="AF7" s="810"/>
      <c r="AG7" s="810"/>
      <c r="AH7" s="810"/>
      <c r="AI7" s="810"/>
      <c r="AJ7" s="810"/>
      <c r="AK7" s="810"/>
      <c r="AL7" t="s">
        <v>969</v>
      </c>
    </row>
    <row r="8" spans="1:38" x14ac:dyDescent="0.25">
      <c r="A8" s="55" t="s">
        <v>1278</v>
      </c>
      <c r="B8" s="48"/>
      <c r="C8" s="48"/>
      <c r="D8" s="48"/>
      <c r="E8" s="48"/>
      <c r="F8" s="48"/>
      <c r="G8" s="48"/>
      <c r="H8" s="48"/>
      <c r="I8" s="48"/>
      <c r="J8" s="48"/>
      <c r="K8" s="50"/>
      <c r="L8" s="50"/>
      <c r="M8" s="56">
        <v>12</v>
      </c>
      <c r="N8" s="55" t="s">
        <v>1277</v>
      </c>
      <c r="O8" s="48"/>
      <c r="P8" s="48"/>
      <c r="Q8" s="48"/>
      <c r="R8" s="48"/>
      <c r="S8" s="48"/>
      <c r="T8" s="48"/>
      <c r="U8" s="48"/>
      <c r="V8" s="48"/>
      <c r="W8" s="48"/>
      <c r="X8" s="48"/>
      <c r="Y8" s="48"/>
      <c r="Z8" s="229">
        <v>3.25</v>
      </c>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12</v>
      </c>
      <c r="N13" s="69" t="s">
        <v>40</v>
      </c>
      <c r="O13" s="57"/>
      <c r="P13" s="57"/>
      <c r="Q13" s="57"/>
      <c r="R13" s="57"/>
      <c r="S13" s="57"/>
      <c r="T13" s="57"/>
      <c r="U13" s="57"/>
      <c r="V13" s="57"/>
      <c r="W13" s="57"/>
      <c r="X13" s="57"/>
      <c r="Y13" s="57"/>
      <c r="Z13" s="183">
        <f>SUM(Z7:Z12)</f>
        <v>3.25</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44396</v>
      </c>
      <c r="X14" s="839"/>
      <c r="Y14" s="839"/>
      <c r="Z14" s="840"/>
      <c r="AA14" s="184" t="s">
        <v>978</v>
      </c>
      <c r="AB14" s="184"/>
      <c r="AC14" s="184"/>
      <c r="AD14" s="184"/>
      <c r="AE14" s="184"/>
      <c r="AF14" s="184"/>
      <c r="AG14" s="184"/>
      <c r="AH14" s="184"/>
      <c r="AI14" s="184"/>
      <c r="AJ14" s="184"/>
      <c r="AK14" s="184"/>
    </row>
    <row r="15" spans="1:38" ht="15.75" thickTop="1" x14ac:dyDescent="0.25">
      <c r="A15" s="49" t="s">
        <v>54</v>
      </c>
      <c r="B15" s="48"/>
      <c r="C15" s="48"/>
      <c r="D15" s="48"/>
      <c r="E15" s="48"/>
      <c r="F15" s="48"/>
      <c r="G15" s="48"/>
      <c r="H15" s="48"/>
      <c r="I15" s="48"/>
      <c r="J15" s="48"/>
      <c r="K15" s="50"/>
      <c r="L15" s="50"/>
      <c r="M15" s="51" t="str">
        <f>"("&amp;LEFT(AA14,1)&amp;")"</f>
        <v>(S)</v>
      </c>
      <c r="N15" s="52" t="str">
        <f>'1'!N7</f>
        <v>Afternoon Workout</v>
      </c>
      <c r="O15" s="48"/>
      <c r="P15" s="48"/>
      <c r="Q15" s="48"/>
      <c r="R15" s="48"/>
      <c r="S15" s="48"/>
      <c r="T15" s="48"/>
      <c r="U15" s="48"/>
      <c r="V15" s="53"/>
      <c r="W15" s="48"/>
      <c r="X15" s="48"/>
      <c r="Y15" s="48"/>
      <c r="Z15" s="54"/>
      <c r="AA15" s="809" t="s">
        <v>1293</v>
      </c>
      <c r="AB15" s="810"/>
      <c r="AC15" s="810"/>
      <c r="AD15" s="810"/>
      <c r="AE15" s="810"/>
      <c r="AF15" s="810"/>
      <c r="AG15" s="810"/>
      <c r="AH15" s="810"/>
      <c r="AI15" s="810"/>
      <c r="AJ15" s="810"/>
      <c r="AK15" s="810"/>
    </row>
    <row r="16" spans="1:38" x14ac:dyDescent="0.25">
      <c r="A16" s="55" t="s">
        <v>58</v>
      </c>
      <c r="B16" s="48"/>
      <c r="C16" s="48"/>
      <c r="D16" s="48"/>
      <c r="E16" s="48"/>
      <c r="F16" s="48"/>
      <c r="G16" s="48"/>
      <c r="H16" s="48"/>
      <c r="I16" s="48"/>
      <c r="J16" s="48"/>
      <c r="K16" s="48"/>
      <c r="L16" s="48"/>
      <c r="M16" s="54"/>
      <c r="N16" s="55" t="s">
        <v>58</v>
      </c>
      <c r="O16" s="48"/>
      <c r="P16" s="48"/>
      <c r="Q16" s="48"/>
      <c r="R16" s="48"/>
      <c r="S16" s="48"/>
      <c r="T16" s="48"/>
      <c r="U16" s="48"/>
      <c r="V16" s="48"/>
      <c r="W16" s="48"/>
      <c r="X16" s="48"/>
      <c r="Y16" s="48"/>
      <c r="Z16" s="54">
        <v>3</v>
      </c>
      <c r="AA16" s="809"/>
      <c r="AB16" s="810"/>
      <c r="AC16" s="810"/>
      <c r="AD16" s="810"/>
      <c r="AE16" s="810"/>
      <c r="AF16" s="810"/>
      <c r="AG16" s="810"/>
      <c r="AH16" s="810"/>
      <c r="AI16" s="810"/>
      <c r="AJ16" s="810"/>
      <c r="AK16" s="810"/>
    </row>
    <row r="17" spans="1:37" x14ac:dyDescent="0.25">
      <c r="A17" s="55" t="s">
        <v>42</v>
      </c>
      <c r="B17" s="48"/>
      <c r="C17" s="48"/>
      <c r="D17" s="48"/>
      <c r="E17" s="48"/>
      <c r="F17" s="48"/>
      <c r="G17" s="48"/>
      <c r="H17" s="48"/>
      <c r="I17" s="48"/>
      <c r="J17" s="48"/>
      <c r="K17" s="48"/>
      <c r="L17" s="48"/>
      <c r="M17" s="54"/>
      <c r="N17" s="55" t="s">
        <v>42</v>
      </c>
      <c r="O17" s="48"/>
      <c r="P17" s="48"/>
      <c r="Q17" s="48"/>
      <c r="R17" s="48"/>
      <c r="S17" s="48"/>
      <c r="T17" s="48"/>
      <c r="U17" s="48"/>
      <c r="V17" s="48"/>
      <c r="W17" s="48"/>
      <c r="X17" s="48"/>
      <c r="Y17" s="48"/>
      <c r="Z17" s="54">
        <v>0.25</v>
      </c>
      <c r="AA17" s="809"/>
      <c r="AB17" s="810"/>
      <c r="AC17" s="810"/>
      <c r="AD17" s="810"/>
      <c r="AE17" s="810"/>
      <c r="AF17" s="810"/>
      <c r="AG17" s="810"/>
      <c r="AH17" s="810"/>
      <c r="AI17" s="810"/>
      <c r="AJ17" s="810"/>
      <c r="AK17" s="810"/>
    </row>
    <row r="18" spans="1:37"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v>1.25</v>
      </c>
      <c r="AA18" s="809"/>
      <c r="AB18" s="810"/>
      <c r="AC18" s="810"/>
      <c r="AD18" s="810"/>
      <c r="AE18" s="810"/>
      <c r="AF18" s="810"/>
      <c r="AG18" s="810"/>
      <c r="AH18" s="810"/>
      <c r="AI18" s="810"/>
      <c r="AJ18" s="810"/>
      <c r="AK18" s="810"/>
    </row>
    <row r="19" spans="1:37"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v>0.3</v>
      </c>
      <c r="AA19" s="809"/>
      <c r="AB19" s="810"/>
      <c r="AC19" s="810"/>
      <c r="AD19" s="810"/>
      <c r="AE19" s="810"/>
      <c r="AF19" s="810"/>
      <c r="AG19" s="810"/>
      <c r="AH19" s="810"/>
      <c r="AI19" s="810"/>
      <c r="AJ19" s="810"/>
      <c r="AK19" s="810"/>
    </row>
    <row r="20" spans="1:37"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v>1.2</v>
      </c>
      <c r="AA20" s="809"/>
      <c r="AB20" s="810"/>
      <c r="AC20" s="810"/>
      <c r="AD20" s="810"/>
      <c r="AE20" s="810"/>
      <c r="AF20" s="810"/>
      <c r="AG20" s="810"/>
      <c r="AH20" s="810"/>
      <c r="AI20" s="810"/>
      <c r="AJ20" s="810"/>
      <c r="AK20" s="810"/>
    </row>
    <row r="21" spans="1:37"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6</v>
      </c>
      <c r="AA21" s="184"/>
      <c r="AB21" s="184"/>
      <c r="AC21" s="184"/>
      <c r="AD21" s="184"/>
      <c r="AE21" s="184"/>
      <c r="AF21" s="184"/>
      <c r="AG21" s="184"/>
      <c r="AH21" s="184"/>
      <c r="AI21" s="184"/>
      <c r="AJ21" s="184"/>
      <c r="AK21" s="184"/>
    </row>
    <row r="22" spans="1:37"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44397</v>
      </c>
      <c r="X22" s="839"/>
      <c r="Y22" s="839"/>
      <c r="Z22" s="840"/>
      <c r="AA22" s="184" t="s">
        <v>231</v>
      </c>
      <c r="AB22" s="184"/>
      <c r="AC22" s="184"/>
      <c r="AD22" s="184"/>
      <c r="AE22" s="184"/>
      <c r="AF22" s="184"/>
      <c r="AG22" s="184"/>
      <c r="AH22" s="184"/>
      <c r="AI22" s="184"/>
      <c r="AJ22" s="184"/>
      <c r="AK22" s="184"/>
    </row>
    <row r="23" spans="1:37"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1292</v>
      </c>
      <c r="AB23" s="810"/>
      <c r="AC23" s="810"/>
      <c r="AD23" s="810"/>
      <c r="AE23" s="810"/>
      <c r="AF23" s="810"/>
      <c r="AG23" s="810"/>
      <c r="AH23" s="810"/>
      <c r="AI23" s="810"/>
      <c r="AJ23" s="810"/>
      <c r="AK23" s="810"/>
    </row>
    <row r="24" spans="1:37" x14ac:dyDescent="0.25">
      <c r="A24" s="55" t="s">
        <v>58</v>
      </c>
      <c r="B24" s="48"/>
      <c r="C24" s="48"/>
      <c r="D24" s="48"/>
      <c r="E24" s="48"/>
      <c r="F24" s="48"/>
      <c r="G24" s="48"/>
      <c r="H24" s="48"/>
      <c r="I24" s="48"/>
      <c r="J24" s="48"/>
      <c r="K24" s="50"/>
      <c r="L24" s="50"/>
      <c r="M24" s="56">
        <v>2.1</v>
      </c>
      <c r="N24" s="55" t="s">
        <v>601</v>
      </c>
      <c r="O24" s="48"/>
      <c r="P24" s="48"/>
      <c r="Q24" s="48"/>
      <c r="R24" s="48"/>
      <c r="S24" s="48"/>
      <c r="T24" s="48"/>
      <c r="U24" s="48"/>
      <c r="V24" s="48"/>
      <c r="W24" s="48"/>
      <c r="X24" s="48"/>
      <c r="Y24" s="48"/>
      <c r="Z24" s="54">
        <v>8.35</v>
      </c>
      <c r="AA24" s="809"/>
      <c r="AB24" s="810"/>
      <c r="AC24" s="810"/>
      <c r="AD24" s="810"/>
      <c r="AE24" s="810"/>
      <c r="AF24" s="810"/>
      <c r="AG24" s="810"/>
      <c r="AH24" s="810"/>
      <c r="AI24" s="810"/>
      <c r="AJ24" s="810"/>
      <c r="AK24" s="810"/>
    </row>
    <row r="25" spans="1:37"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7"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7" x14ac:dyDescent="0.25">
      <c r="A27" s="55" t="s">
        <v>31</v>
      </c>
      <c r="B27" s="48"/>
      <c r="C27" s="48"/>
      <c r="D27" s="48"/>
      <c r="E27" s="48"/>
      <c r="F27" s="48"/>
      <c r="G27" s="48"/>
      <c r="H27" s="48"/>
      <c r="I27" s="48"/>
      <c r="J27" s="48"/>
      <c r="K27" s="50"/>
      <c r="L27" s="50"/>
      <c r="M27" s="56">
        <v>1.9</v>
      </c>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7"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7" x14ac:dyDescent="0.25">
      <c r="A29" s="69" t="s">
        <v>40</v>
      </c>
      <c r="B29" s="57"/>
      <c r="C29" s="57"/>
      <c r="D29" s="57"/>
      <c r="E29" s="57"/>
      <c r="F29" s="57"/>
      <c r="G29" s="57"/>
      <c r="H29" s="57"/>
      <c r="I29" s="57"/>
      <c r="J29" s="57"/>
      <c r="K29" s="50"/>
      <c r="L29" s="50"/>
      <c r="M29" s="58">
        <f>SUM(M23:M28)</f>
        <v>4</v>
      </c>
      <c r="N29" s="55" t="s">
        <v>40</v>
      </c>
      <c r="O29" s="57"/>
      <c r="P29" s="57"/>
      <c r="Q29" s="57"/>
      <c r="R29" s="57"/>
      <c r="S29" s="57"/>
      <c r="T29" s="57"/>
      <c r="U29" s="57"/>
      <c r="V29" s="57"/>
      <c r="W29" s="57"/>
      <c r="X29" s="57"/>
      <c r="Y29" s="57"/>
      <c r="Z29" s="58">
        <f>SUM(Z23:Z28)</f>
        <v>8.35</v>
      </c>
      <c r="AA29" s="184"/>
      <c r="AB29" s="184"/>
      <c r="AC29" s="184"/>
      <c r="AD29" s="184"/>
      <c r="AE29" s="184"/>
      <c r="AF29" s="184"/>
      <c r="AG29" s="184"/>
      <c r="AH29" s="184"/>
      <c r="AI29" s="184"/>
      <c r="AJ29" s="184"/>
      <c r="AK29" s="184"/>
    </row>
    <row r="30" spans="1:37"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44398</v>
      </c>
      <c r="X30" s="839"/>
      <c r="Y30" s="839"/>
      <c r="Z30" s="840"/>
      <c r="AA30" s="184" t="s">
        <v>478</v>
      </c>
      <c r="AB30" s="184"/>
      <c r="AC30" s="184"/>
      <c r="AD30" s="184"/>
      <c r="AE30" s="184"/>
      <c r="AF30" s="184"/>
      <c r="AG30" s="184"/>
      <c r="AH30" s="184"/>
      <c r="AI30" s="184"/>
      <c r="AJ30" s="184"/>
      <c r="AK30" s="184"/>
    </row>
    <row r="31" spans="1:37" ht="15.75" thickTop="1" x14ac:dyDescent="0.25">
      <c r="A31" s="49" t="s">
        <v>54</v>
      </c>
      <c r="B31" s="48"/>
      <c r="C31" s="48"/>
      <c r="D31" s="48"/>
      <c r="E31" s="48"/>
      <c r="F31" s="48"/>
      <c r="G31" s="48"/>
      <c r="H31" s="48"/>
      <c r="I31" s="48"/>
      <c r="J31" s="48"/>
      <c r="K31" s="50"/>
      <c r="L31" s="50"/>
      <c r="M31" s="51" t="str">
        <f>"("&amp;LEFT(AA30,1)&amp;")"</f>
        <v>(T)</v>
      </c>
      <c r="N31" s="52" t="str">
        <f>'1'!N7</f>
        <v>Afternoon Workout</v>
      </c>
      <c r="O31" s="48"/>
      <c r="P31" s="48"/>
      <c r="Q31" s="48"/>
      <c r="R31" s="48"/>
      <c r="S31" s="48"/>
      <c r="T31" s="48"/>
      <c r="U31" s="48"/>
      <c r="V31" s="53"/>
      <c r="W31" s="48"/>
      <c r="X31" s="48"/>
      <c r="Y31" s="48"/>
      <c r="Z31" s="54"/>
      <c r="AA31" s="809" t="s">
        <v>1291</v>
      </c>
      <c r="AB31" s="810"/>
      <c r="AC31" s="810"/>
      <c r="AD31" s="810"/>
      <c r="AE31" s="810"/>
      <c r="AF31" s="810"/>
      <c r="AG31" s="810"/>
      <c r="AH31" s="810"/>
      <c r="AI31" s="810"/>
      <c r="AJ31" s="810"/>
      <c r="AK31" s="810"/>
    </row>
    <row r="32" spans="1:37" x14ac:dyDescent="0.25">
      <c r="A32" s="55" t="s">
        <v>1280</v>
      </c>
      <c r="B32" s="48"/>
      <c r="C32" s="48"/>
      <c r="D32" s="48"/>
      <c r="E32" s="48"/>
      <c r="F32" s="48"/>
      <c r="G32" s="48"/>
      <c r="H32" s="48"/>
      <c r="I32" s="48"/>
      <c r="J32" s="48"/>
      <c r="K32" s="50"/>
      <c r="L32" s="50"/>
      <c r="M32" s="56">
        <v>2</v>
      </c>
      <c r="N32" s="55" t="s">
        <v>58</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7" x14ac:dyDescent="0.25">
      <c r="A33" s="55" t="s">
        <v>1281</v>
      </c>
      <c r="B33" s="48"/>
      <c r="C33" s="48"/>
      <c r="D33" s="48"/>
      <c r="E33" s="48"/>
      <c r="F33" s="48"/>
      <c r="G33" s="48"/>
      <c r="H33" s="48"/>
      <c r="I33" s="48"/>
      <c r="J33" s="48"/>
      <c r="K33" s="50"/>
      <c r="L33" s="50"/>
      <c r="M33" s="56">
        <v>5</v>
      </c>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7" x14ac:dyDescent="0.25">
      <c r="A34" s="55" t="s">
        <v>1282</v>
      </c>
      <c r="B34" s="48"/>
      <c r="C34" s="48"/>
      <c r="D34" s="48"/>
      <c r="E34" s="48"/>
      <c r="F34" s="48"/>
      <c r="G34" s="48"/>
      <c r="H34" s="48"/>
      <c r="I34" s="48"/>
      <c r="J34" s="48"/>
      <c r="K34" s="50"/>
      <c r="L34" s="50"/>
      <c r="M34" s="56">
        <v>2</v>
      </c>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7" x14ac:dyDescent="0.25">
      <c r="A35" s="55" t="s">
        <v>1283</v>
      </c>
      <c r="B35" s="48"/>
      <c r="C35" s="48"/>
      <c r="D35" s="48"/>
      <c r="E35" s="48"/>
      <c r="F35" s="48"/>
      <c r="G35" s="48"/>
      <c r="H35" s="48"/>
      <c r="I35" s="48"/>
      <c r="J35" s="48"/>
      <c r="K35" s="50"/>
      <c r="L35" s="50"/>
      <c r="M35" s="56">
        <v>1.55</v>
      </c>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7"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7" x14ac:dyDescent="0.25">
      <c r="A37" s="69" t="s">
        <v>40</v>
      </c>
      <c r="B37" s="57"/>
      <c r="C37" s="57"/>
      <c r="D37" s="57"/>
      <c r="E37" s="57"/>
      <c r="F37" s="57"/>
      <c r="G37" s="57"/>
      <c r="H37" s="57"/>
      <c r="I37" s="57"/>
      <c r="J37" s="57"/>
      <c r="K37" s="50"/>
      <c r="L37" s="50"/>
      <c r="M37" s="58">
        <f>SUM(M31:M36)</f>
        <v>10.55</v>
      </c>
      <c r="N37" s="55" t="s">
        <v>40</v>
      </c>
      <c r="O37" s="57"/>
      <c r="P37" s="57"/>
      <c r="Q37" s="57"/>
      <c r="R37" s="57"/>
      <c r="S37" s="57"/>
      <c r="T37" s="57"/>
      <c r="U37" s="57"/>
      <c r="V37" s="57"/>
      <c r="W37" s="57"/>
      <c r="X37" s="57"/>
      <c r="Y37" s="57"/>
      <c r="Z37" s="58">
        <f>SUM(Z31:Z36)</f>
        <v>0</v>
      </c>
      <c r="AA37" s="184"/>
      <c r="AB37" s="184"/>
      <c r="AC37" s="184"/>
      <c r="AD37" s="184"/>
      <c r="AE37" s="184"/>
      <c r="AF37" s="184"/>
      <c r="AG37" s="184"/>
      <c r="AH37" s="184"/>
      <c r="AI37" s="184"/>
      <c r="AJ37" s="184"/>
      <c r="AK37" s="184"/>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44399</v>
      </c>
      <c r="X38" s="839"/>
      <c r="Y38" s="839"/>
      <c r="Z38" s="840"/>
      <c r="AA38" s="184" t="s">
        <v>231</v>
      </c>
      <c r="AB38" s="184"/>
      <c r="AC38" s="184"/>
      <c r="AD38" s="184"/>
      <c r="AE38" s="184"/>
      <c r="AF38" s="184"/>
      <c r="AG38" s="184"/>
      <c r="AH38" s="184"/>
      <c r="AI38" s="184"/>
      <c r="AJ38" s="184"/>
      <c r="AK38" s="184"/>
    </row>
    <row r="39" spans="1:37"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1290</v>
      </c>
      <c r="AB39" s="810"/>
      <c r="AC39" s="810"/>
      <c r="AD39" s="810"/>
      <c r="AE39" s="810"/>
      <c r="AF39" s="810"/>
      <c r="AG39" s="810"/>
      <c r="AH39" s="810"/>
      <c r="AI39" s="810"/>
      <c r="AJ39" s="810"/>
      <c r="AK39" s="810"/>
    </row>
    <row r="40" spans="1:37" x14ac:dyDescent="0.25">
      <c r="A40" s="55" t="s">
        <v>1089</v>
      </c>
      <c r="B40" s="48"/>
      <c r="C40" s="48"/>
      <c r="D40" s="48"/>
      <c r="E40" s="48"/>
      <c r="F40" s="48"/>
      <c r="G40" s="48"/>
      <c r="H40" s="48"/>
      <c r="I40" s="48"/>
      <c r="J40" s="48"/>
      <c r="K40" s="50"/>
      <c r="L40" s="50"/>
      <c r="M40" s="56">
        <v>5.3</v>
      </c>
      <c r="N40" s="55" t="s">
        <v>58</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7" x14ac:dyDescent="0.25">
      <c r="A41" s="55" t="s">
        <v>1288</v>
      </c>
      <c r="B41" s="48"/>
      <c r="C41" s="48"/>
      <c r="D41" s="48"/>
      <c r="E41" s="48"/>
      <c r="F41" s="48"/>
      <c r="G41" s="48"/>
      <c r="H41" s="48"/>
      <c r="I41" s="48"/>
      <c r="J41" s="48"/>
      <c r="K41" s="50"/>
      <c r="L41" s="50"/>
      <c r="M41" s="56">
        <v>2.5499999999999998</v>
      </c>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7" x14ac:dyDescent="0.25">
      <c r="A42" s="55" t="s">
        <v>1289</v>
      </c>
      <c r="B42" s="48"/>
      <c r="C42" s="48"/>
      <c r="D42" s="48"/>
      <c r="E42" s="48"/>
      <c r="F42" s="48"/>
      <c r="G42" s="48"/>
      <c r="H42" s="48"/>
      <c r="I42" s="48"/>
      <c r="J42" s="48"/>
      <c r="K42" s="50"/>
      <c r="L42" s="50"/>
      <c r="M42" s="56">
        <v>2</v>
      </c>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7"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7"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7" x14ac:dyDescent="0.25">
      <c r="A45" s="69" t="s">
        <v>43</v>
      </c>
      <c r="B45" s="57"/>
      <c r="C45" s="57"/>
      <c r="D45" s="57"/>
      <c r="E45" s="57"/>
      <c r="F45" s="57"/>
      <c r="G45" s="57"/>
      <c r="H45" s="57"/>
      <c r="I45" s="57"/>
      <c r="J45" s="57"/>
      <c r="K45" s="50"/>
      <c r="L45" s="50"/>
      <c r="M45" s="58">
        <f>SUM(M39:M44)</f>
        <v>9.85</v>
      </c>
      <c r="N45" s="69" t="s">
        <v>40</v>
      </c>
      <c r="O45" s="57"/>
      <c r="P45" s="57"/>
      <c r="Q45" s="57"/>
      <c r="R45" s="57"/>
      <c r="S45" s="57"/>
      <c r="T45" s="57"/>
      <c r="U45" s="57"/>
      <c r="V45" s="57"/>
      <c r="W45" s="57"/>
      <c r="X45" s="57"/>
      <c r="Y45" s="57"/>
      <c r="Z45" s="58">
        <f>SUM(Z39:Z44)</f>
        <v>0</v>
      </c>
      <c r="AA45" s="184"/>
      <c r="AB45" s="184"/>
      <c r="AC45" s="184"/>
      <c r="AD45" s="184"/>
      <c r="AE45" s="184"/>
      <c r="AF45" s="184"/>
      <c r="AG45" s="184"/>
      <c r="AH45" s="184"/>
      <c r="AI45" s="184"/>
      <c r="AJ45" s="184"/>
      <c r="AK45" s="184"/>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44400</v>
      </c>
      <c r="X46" s="839"/>
      <c r="Y46" s="839"/>
      <c r="Z46" s="840"/>
      <c r="AA46" s="184" t="s">
        <v>231</v>
      </c>
      <c r="AB46" s="184"/>
      <c r="AC46" s="184"/>
      <c r="AD46" s="184"/>
      <c r="AE46" s="184"/>
      <c r="AF46" s="184"/>
      <c r="AG46" s="184"/>
      <c r="AH46" s="184"/>
      <c r="AI46" s="184"/>
      <c r="AJ46" s="184"/>
      <c r="AK46" s="184"/>
    </row>
    <row r="47" spans="1:37"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1287</v>
      </c>
      <c r="AB47" s="810"/>
      <c r="AC47" s="810"/>
      <c r="AD47" s="810"/>
      <c r="AE47" s="810"/>
      <c r="AF47" s="810"/>
      <c r="AG47" s="810"/>
      <c r="AH47" s="810"/>
      <c r="AI47" s="810"/>
      <c r="AJ47" s="810"/>
      <c r="AK47" s="810"/>
    </row>
    <row r="48" spans="1:37" x14ac:dyDescent="0.25">
      <c r="A48" s="55" t="s">
        <v>601</v>
      </c>
      <c r="B48" s="24"/>
      <c r="C48" s="24"/>
      <c r="D48" s="24"/>
      <c r="E48" s="24"/>
      <c r="F48" s="24"/>
      <c r="G48" s="24"/>
      <c r="H48" s="24"/>
      <c r="I48" s="24"/>
      <c r="J48" s="24"/>
      <c r="M48" s="28">
        <v>8.6</v>
      </c>
      <c r="N48" s="55" t="s">
        <v>58</v>
      </c>
      <c r="O48" s="48"/>
      <c r="P48" s="48"/>
      <c r="Q48" s="48"/>
      <c r="R48" s="48"/>
      <c r="S48" s="48"/>
      <c r="T48" s="48"/>
      <c r="U48" s="48"/>
      <c r="V48" s="48"/>
      <c r="W48" s="48"/>
      <c r="X48" s="48"/>
      <c r="Y48" s="48"/>
      <c r="Z48" s="54"/>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8.6</v>
      </c>
      <c r="N53" s="69" t="s">
        <v>40</v>
      </c>
      <c r="O53" s="29"/>
      <c r="P53" s="29"/>
      <c r="Q53" s="29"/>
      <c r="R53" s="29"/>
      <c r="S53" s="29"/>
      <c r="T53" s="29"/>
      <c r="U53" s="29"/>
      <c r="V53" s="29"/>
      <c r="W53" s="29"/>
      <c r="Z53" s="30">
        <f>SUM(Z47:Z52)</f>
        <v>0</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44401</v>
      </c>
      <c r="X54" s="839"/>
      <c r="Y54" s="839"/>
      <c r="Z54" s="840"/>
      <c r="AA54" s="184" t="s">
        <v>231</v>
      </c>
      <c r="AB54" s="184"/>
      <c r="AC54" s="184"/>
      <c r="AD54" s="184"/>
      <c r="AE54" s="184"/>
      <c r="AF54" s="184"/>
      <c r="AG54" s="184"/>
      <c r="AH54" s="184"/>
      <c r="AI54" s="184"/>
      <c r="AJ54" s="184"/>
      <c r="AK54" s="184"/>
      <c r="AL54" t="s">
        <v>1158</v>
      </c>
    </row>
    <row r="55" spans="1:38"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1286</v>
      </c>
      <c r="AB55" s="810"/>
      <c r="AC55" s="810"/>
      <c r="AD55" s="810"/>
      <c r="AE55" s="810"/>
      <c r="AF55" s="810"/>
      <c r="AG55" s="810"/>
      <c r="AH55" s="810"/>
      <c r="AI55" s="810"/>
      <c r="AJ55" s="810"/>
      <c r="AK55" s="810"/>
    </row>
    <row r="56" spans="1:38" x14ac:dyDescent="0.25">
      <c r="A56" s="55" t="s">
        <v>1285</v>
      </c>
      <c r="B56" s="24"/>
      <c r="C56" s="24"/>
      <c r="D56" s="24"/>
      <c r="E56" s="24"/>
      <c r="F56" s="24"/>
      <c r="G56" s="24"/>
      <c r="H56" s="24"/>
      <c r="I56" s="24"/>
      <c r="J56" s="24"/>
      <c r="M56" s="28">
        <v>8.4</v>
      </c>
      <c r="N56" s="55" t="s">
        <v>58</v>
      </c>
      <c r="O56" s="24"/>
      <c r="P56" s="24"/>
      <c r="Q56" s="24"/>
      <c r="R56" s="24"/>
      <c r="S56" s="24"/>
      <c r="T56" s="24"/>
      <c r="U56" s="24"/>
      <c r="V56" s="24"/>
      <c r="W56" s="24"/>
      <c r="Z56" s="27"/>
      <c r="AA56" s="809"/>
      <c r="AB56" s="810"/>
      <c r="AC56" s="810"/>
      <c r="AD56" s="810"/>
      <c r="AE56" s="810"/>
      <c r="AF56" s="810"/>
      <c r="AG56" s="810"/>
      <c r="AH56" s="810"/>
      <c r="AI56" s="810"/>
      <c r="AJ56" s="810"/>
      <c r="AK56" s="810"/>
    </row>
    <row r="57" spans="1:38"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8.4</v>
      </c>
      <c r="N61" s="69" t="s">
        <v>40</v>
      </c>
      <c r="O61" s="29"/>
      <c r="P61" s="29"/>
      <c r="Q61" s="29"/>
      <c r="R61" s="29"/>
      <c r="S61" s="29"/>
      <c r="T61" s="29"/>
      <c r="U61" s="29"/>
      <c r="V61" s="29"/>
      <c r="W61" s="29"/>
      <c r="X61" s="34"/>
      <c r="Y61" s="34"/>
      <c r="Z61" s="30">
        <f>SUM(Z55:Z60)</f>
        <v>0</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2200-000000000000}"/>
  </hyperlinks>
  <printOptions horizontalCentered="1" verticalCentered="1"/>
  <pageMargins left="0.3" right="0.3" top="0.5" bottom="0.25" header="0.3" footer="0.3"/>
  <pageSetup scale="87"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tabColor theme="5" tint="0.59999389629810485"/>
    <pageSetUpPr fitToPage="1"/>
  </sheetPr>
  <dimension ref="A1:AL61"/>
  <sheetViews>
    <sheetView showGridLines="0" workbookViewId="0">
      <pane ySplit="5" topLeftCell="A21" activePane="bottomLeft" state="frozen"/>
      <selection activeCell="A6" sqref="A6:AA61"/>
      <selection pane="bottomLeft" activeCell="B36" sqref="B36"/>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7" ht="18.75" x14ac:dyDescent="0.3">
      <c r="A1" s="817" t="str">
        <f>+'24'!A1:Z1</f>
        <v>Cross Country-2021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7" x14ac:dyDescent="0.25">
      <c r="A2" s="820" t="s">
        <v>100</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7" x14ac:dyDescent="0.25">
      <c r="A3" s="823">
        <f>+'Reference Page'!AF10</f>
        <v>44402</v>
      </c>
      <c r="B3" s="824"/>
      <c r="C3" s="824"/>
      <c r="D3" s="824"/>
      <c r="E3" s="824"/>
      <c r="F3" s="824"/>
      <c r="G3" s="22" t="s">
        <v>21</v>
      </c>
      <c r="H3" s="825">
        <f>+A3+6</f>
        <v>44408</v>
      </c>
      <c r="I3" s="825"/>
      <c r="J3" s="825"/>
      <c r="K3" s="825"/>
      <c r="L3" s="825"/>
      <c r="M3" s="826"/>
      <c r="N3" s="726" t="s">
        <v>22</v>
      </c>
      <c r="O3" s="873"/>
      <c r="P3" s="873"/>
      <c r="Q3" s="873"/>
      <c r="R3" s="873"/>
      <c r="S3" s="873"/>
      <c r="T3" s="873"/>
      <c r="U3" s="873"/>
      <c r="V3" s="873"/>
      <c r="W3" s="873"/>
      <c r="X3" s="873"/>
      <c r="Y3" s="873"/>
      <c r="Z3" s="727"/>
    </row>
    <row r="4" spans="1:37" x14ac:dyDescent="0.25">
      <c r="A4" s="865" t="str">
        <f>'Reference Page'!T4</f>
        <v>Summer</v>
      </c>
      <c r="B4" s="866"/>
      <c r="C4" s="866"/>
      <c r="D4" s="866"/>
      <c r="E4" s="866"/>
      <c r="F4" s="866"/>
      <c r="G4" s="866"/>
      <c r="H4" s="866"/>
      <c r="I4" s="866"/>
      <c r="J4" s="866"/>
      <c r="K4" s="866"/>
      <c r="L4" s="866"/>
      <c r="M4" s="866"/>
      <c r="N4" s="866"/>
      <c r="O4" s="866"/>
      <c r="P4" s="866"/>
      <c r="Q4" s="866"/>
      <c r="R4" s="866"/>
      <c r="S4" s="866"/>
      <c r="T4" s="866"/>
      <c r="U4" s="866"/>
      <c r="V4" s="866"/>
      <c r="W4" s="866"/>
      <c r="X4" s="866"/>
      <c r="Y4" s="866"/>
      <c r="Z4" s="867"/>
    </row>
    <row r="5" spans="1:37" x14ac:dyDescent="0.25">
      <c r="A5" s="874" t="str">
        <f>'Reference Page'!AA5</f>
        <v>Aerobic Base</v>
      </c>
      <c r="B5" s="875"/>
      <c r="C5" s="875"/>
      <c r="D5" s="875"/>
      <c r="E5" s="875"/>
      <c r="F5" s="875"/>
      <c r="G5" s="875"/>
      <c r="H5" s="875"/>
      <c r="I5" s="875"/>
      <c r="J5" s="875"/>
      <c r="K5" s="875"/>
      <c r="L5" s="875"/>
      <c r="M5" s="875"/>
      <c r="N5" s="875"/>
      <c r="O5" s="875"/>
      <c r="P5" s="875"/>
      <c r="Q5" s="875"/>
      <c r="R5" s="875"/>
      <c r="S5" s="875"/>
      <c r="T5" s="875"/>
      <c r="U5" s="875"/>
      <c r="V5" s="875"/>
      <c r="W5" s="875"/>
      <c r="X5" s="875"/>
      <c r="Y5" s="875"/>
      <c r="Z5" s="876"/>
    </row>
    <row r="6" spans="1:37"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44402</v>
      </c>
      <c r="X6" s="833"/>
      <c r="Y6" s="833"/>
      <c r="Z6" s="833"/>
      <c r="AA6" s="184" t="s">
        <v>829</v>
      </c>
      <c r="AB6" s="184"/>
      <c r="AC6" s="184"/>
      <c r="AD6" s="184"/>
      <c r="AE6" s="184"/>
      <c r="AF6" s="184"/>
      <c r="AG6" s="184"/>
      <c r="AH6" s="184"/>
      <c r="AI6" s="184"/>
      <c r="AJ6" s="184"/>
      <c r="AK6" s="184"/>
    </row>
    <row r="7" spans="1:37" ht="15.75" thickTop="1" x14ac:dyDescent="0.25">
      <c r="A7" s="49" t="s">
        <v>54</v>
      </c>
      <c r="B7" s="48"/>
      <c r="C7" s="48"/>
      <c r="D7" s="48"/>
      <c r="E7" s="48"/>
      <c r="F7" s="48"/>
      <c r="G7" s="48"/>
      <c r="H7" s="48"/>
      <c r="I7" s="48"/>
      <c r="J7" s="48"/>
      <c r="K7" s="50"/>
      <c r="L7" s="50"/>
      <c r="M7" s="51" t="str">
        <f>"("&amp;LEFT(AA6,1)&amp;")"</f>
        <v>(L)</v>
      </c>
      <c r="N7" s="52" t="str">
        <f>'1'!N7</f>
        <v>Afternoon Workout</v>
      </c>
      <c r="O7" s="48"/>
      <c r="P7" s="48"/>
      <c r="Q7" s="48"/>
      <c r="R7" s="48"/>
      <c r="S7" s="48"/>
      <c r="T7" s="48"/>
      <c r="U7" s="48"/>
      <c r="V7" s="53"/>
      <c r="W7" s="48"/>
      <c r="X7" s="48"/>
      <c r="Y7" s="48"/>
      <c r="Z7" s="54"/>
      <c r="AA7" s="809" t="s">
        <v>1295</v>
      </c>
      <c r="AB7" s="810"/>
      <c r="AC7" s="810"/>
      <c r="AD7" s="810"/>
      <c r="AE7" s="810"/>
      <c r="AF7" s="810"/>
      <c r="AG7" s="810"/>
      <c r="AH7" s="810"/>
      <c r="AI7" s="810"/>
      <c r="AJ7" s="810"/>
      <c r="AK7" s="810"/>
    </row>
    <row r="8" spans="1:37" x14ac:dyDescent="0.25">
      <c r="A8" s="55" t="s">
        <v>1294</v>
      </c>
      <c r="B8" s="48"/>
      <c r="C8" s="48"/>
      <c r="D8" s="48"/>
      <c r="E8" s="48"/>
      <c r="F8" s="48"/>
      <c r="G8" s="48"/>
      <c r="H8" s="48"/>
      <c r="I8" s="48"/>
      <c r="J8" s="48"/>
      <c r="K8" s="50"/>
      <c r="L8" s="50"/>
      <c r="M8" s="571">
        <v>15.05</v>
      </c>
      <c r="N8" s="55" t="s">
        <v>58</v>
      </c>
      <c r="O8" s="48"/>
      <c r="P8" s="48"/>
      <c r="Q8" s="48"/>
      <c r="R8" s="48"/>
      <c r="S8" s="48"/>
      <c r="T8" s="48"/>
      <c r="U8" s="48"/>
      <c r="V8" s="48"/>
      <c r="W8" s="48"/>
      <c r="X8" s="48"/>
      <c r="Y8" s="48"/>
      <c r="Z8" s="54"/>
      <c r="AA8" s="809"/>
      <c r="AB8" s="810"/>
      <c r="AC8" s="810"/>
      <c r="AD8" s="810"/>
      <c r="AE8" s="810"/>
      <c r="AF8" s="810"/>
      <c r="AG8" s="810"/>
      <c r="AH8" s="810"/>
      <c r="AI8" s="810"/>
      <c r="AJ8" s="810"/>
      <c r="AK8" s="810"/>
    </row>
    <row r="9" spans="1:37"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7"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7"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7"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7" x14ac:dyDescent="0.25">
      <c r="A13" s="55" t="s">
        <v>40</v>
      </c>
      <c r="B13" s="57"/>
      <c r="C13" s="57"/>
      <c r="D13" s="57"/>
      <c r="E13" s="57"/>
      <c r="F13" s="57"/>
      <c r="G13" s="57"/>
      <c r="H13" s="57"/>
      <c r="I13" s="57"/>
      <c r="J13" s="57"/>
      <c r="K13" s="50"/>
      <c r="L13" s="50"/>
      <c r="M13" s="183">
        <f>SUM(M7:M12)</f>
        <v>15.05</v>
      </c>
      <c r="N13" s="69" t="s">
        <v>40</v>
      </c>
      <c r="O13" s="57"/>
      <c r="P13" s="57"/>
      <c r="Q13" s="57"/>
      <c r="R13" s="57"/>
      <c r="S13" s="57"/>
      <c r="T13" s="57"/>
      <c r="U13" s="57"/>
      <c r="V13" s="57"/>
      <c r="W13" s="57"/>
      <c r="X13" s="57"/>
      <c r="Y13" s="57"/>
      <c r="Z13" s="58">
        <f>SUM(Z7:Z12)</f>
        <v>0</v>
      </c>
      <c r="AA13" s="184"/>
      <c r="AB13" s="184"/>
      <c r="AC13" s="184"/>
      <c r="AD13" s="184"/>
      <c r="AE13" s="184"/>
      <c r="AF13" s="184"/>
      <c r="AG13" s="184"/>
      <c r="AH13" s="184"/>
      <c r="AI13" s="184"/>
      <c r="AJ13" s="184"/>
      <c r="AK13" s="184"/>
    </row>
    <row r="14" spans="1:37"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44403</v>
      </c>
      <c r="X14" s="839"/>
      <c r="Y14" s="839"/>
      <c r="Z14" s="840"/>
      <c r="AA14" s="184" t="s">
        <v>231</v>
      </c>
      <c r="AB14" s="184"/>
      <c r="AC14" s="184"/>
      <c r="AD14" s="184"/>
      <c r="AE14" s="184"/>
      <c r="AF14" s="184"/>
      <c r="AG14" s="184"/>
      <c r="AH14" s="184"/>
      <c r="AI14" s="184"/>
      <c r="AJ14" s="184"/>
      <c r="AK14" s="184"/>
    </row>
    <row r="15" spans="1:37"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1316</v>
      </c>
      <c r="AB15" s="810"/>
      <c r="AC15" s="810"/>
      <c r="AD15" s="810"/>
      <c r="AE15" s="810"/>
      <c r="AF15" s="810"/>
      <c r="AG15" s="810"/>
      <c r="AH15" s="810"/>
      <c r="AI15" s="810"/>
      <c r="AJ15" s="810"/>
      <c r="AK15" s="810"/>
    </row>
    <row r="16" spans="1:37" x14ac:dyDescent="0.25">
      <c r="A16" s="55" t="s">
        <v>1314</v>
      </c>
      <c r="B16" s="48"/>
      <c r="C16" s="48"/>
      <c r="D16" s="48"/>
      <c r="E16" s="48"/>
      <c r="F16" s="48"/>
      <c r="G16" s="48"/>
      <c r="H16" s="48"/>
      <c r="I16" s="48"/>
      <c r="J16" s="48"/>
      <c r="K16" s="48"/>
      <c r="L16" s="48"/>
      <c r="M16" s="54">
        <v>8</v>
      </c>
      <c r="N16" s="55" t="s">
        <v>1315</v>
      </c>
      <c r="O16" s="48"/>
      <c r="P16" s="48"/>
      <c r="Q16" s="48"/>
      <c r="R16" s="48"/>
      <c r="S16" s="48"/>
      <c r="T16" s="48"/>
      <c r="U16" s="48"/>
      <c r="V16" s="48"/>
      <c r="W16" s="48"/>
      <c r="X16" s="48"/>
      <c r="Y16" s="48"/>
      <c r="Z16" s="54">
        <v>2.9</v>
      </c>
      <c r="AA16" s="809"/>
      <c r="AB16" s="810"/>
      <c r="AC16" s="810"/>
      <c r="AD16" s="810"/>
      <c r="AE16" s="810"/>
      <c r="AF16" s="810"/>
      <c r="AG16" s="810"/>
      <c r="AH16" s="810"/>
      <c r="AI16" s="810"/>
      <c r="AJ16" s="810"/>
      <c r="AK16" s="810"/>
    </row>
    <row r="17" spans="1:37" x14ac:dyDescent="0.25">
      <c r="A17" s="55" t="s">
        <v>42</v>
      </c>
      <c r="B17" s="48"/>
      <c r="C17" s="48"/>
      <c r="D17" s="48"/>
      <c r="E17" s="48"/>
      <c r="F17" s="48"/>
      <c r="G17" s="48"/>
      <c r="H17" s="48"/>
      <c r="I17" s="48"/>
      <c r="J17" s="48"/>
      <c r="K17" s="48"/>
      <c r="L17" s="48"/>
      <c r="M17" s="54"/>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7"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7"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7"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7" x14ac:dyDescent="0.25">
      <c r="A21" s="55" t="s">
        <v>40</v>
      </c>
      <c r="B21" s="57"/>
      <c r="C21" s="57"/>
      <c r="D21" s="57"/>
      <c r="E21" s="57"/>
      <c r="F21" s="57"/>
      <c r="G21" s="57"/>
      <c r="H21" s="57"/>
      <c r="I21" s="57"/>
      <c r="J21" s="57"/>
      <c r="K21" s="57"/>
      <c r="L21" s="57"/>
      <c r="M21" s="58">
        <f>SUM(M15:M20)</f>
        <v>8</v>
      </c>
      <c r="N21" s="55" t="s">
        <v>40</v>
      </c>
      <c r="O21" s="57"/>
      <c r="P21" s="57"/>
      <c r="Q21" s="57"/>
      <c r="R21" s="57"/>
      <c r="S21" s="57"/>
      <c r="T21" s="57"/>
      <c r="U21" s="57"/>
      <c r="V21" s="57"/>
      <c r="W21" s="57"/>
      <c r="X21" s="57"/>
      <c r="Y21" s="57"/>
      <c r="Z21" s="58">
        <f>SUM(Z15:Z20)</f>
        <v>2.9</v>
      </c>
      <c r="AA21" s="184"/>
      <c r="AB21" s="184"/>
      <c r="AC21" s="184"/>
      <c r="AD21" s="184"/>
      <c r="AE21" s="184"/>
      <c r="AF21" s="184"/>
      <c r="AG21" s="184"/>
      <c r="AH21" s="184"/>
      <c r="AI21" s="184"/>
      <c r="AJ21" s="184"/>
      <c r="AK21" s="184"/>
    </row>
    <row r="22" spans="1:37"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44404</v>
      </c>
      <c r="X22" s="839"/>
      <c r="Y22" s="839"/>
      <c r="Z22" s="840"/>
      <c r="AA22" s="184" t="s">
        <v>976</v>
      </c>
      <c r="AB22" s="184"/>
      <c r="AC22" s="184"/>
      <c r="AD22" s="184"/>
      <c r="AE22" s="184"/>
      <c r="AF22" s="184"/>
      <c r="AG22" s="184"/>
      <c r="AH22" s="184"/>
      <c r="AI22" s="184"/>
      <c r="AJ22" s="184"/>
      <c r="AK22" s="184"/>
    </row>
    <row r="23" spans="1:37" ht="15.75" thickTop="1" x14ac:dyDescent="0.25">
      <c r="A23" s="49" t="s">
        <v>54</v>
      </c>
      <c r="B23" s="48"/>
      <c r="C23" s="48"/>
      <c r="D23" s="48"/>
      <c r="E23" s="48"/>
      <c r="F23" s="48"/>
      <c r="G23" s="48"/>
      <c r="H23" s="48"/>
      <c r="I23" s="48"/>
      <c r="J23" s="48"/>
      <c r="K23" s="50"/>
      <c r="L23" s="50"/>
      <c r="M23" s="51" t="str">
        <f>"("&amp;LEFT(AA22,1)&amp;")"</f>
        <v>(H)</v>
      </c>
      <c r="N23" s="52" t="str">
        <f>'1'!N7</f>
        <v>Afternoon Workout</v>
      </c>
      <c r="O23" s="48"/>
      <c r="P23" s="48"/>
      <c r="Q23" s="48"/>
      <c r="R23" s="48"/>
      <c r="S23" s="48"/>
      <c r="T23" s="48"/>
      <c r="U23" s="48"/>
      <c r="V23" s="53"/>
      <c r="W23" s="48"/>
      <c r="X23" s="48"/>
      <c r="Y23" s="48"/>
      <c r="Z23" s="54"/>
      <c r="AA23" s="809" t="s">
        <v>1313</v>
      </c>
      <c r="AB23" s="810"/>
      <c r="AC23" s="810"/>
      <c r="AD23" s="810"/>
      <c r="AE23" s="810"/>
      <c r="AF23" s="810"/>
      <c r="AG23" s="810"/>
      <c r="AH23" s="810"/>
      <c r="AI23" s="810"/>
      <c r="AJ23" s="810"/>
      <c r="AK23" s="810"/>
    </row>
    <row r="24" spans="1:37" x14ac:dyDescent="0.25">
      <c r="A24" s="55" t="s">
        <v>1311</v>
      </c>
      <c r="B24" s="48"/>
      <c r="C24" s="48"/>
      <c r="D24" s="48"/>
      <c r="E24" s="48"/>
      <c r="F24" s="48"/>
      <c r="G24" s="48"/>
      <c r="H24" s="48"/>
      <c r="I24" s="48"/>
      <c r="J24" s="48"/>
      <c r="K24" s="50"/>
      <c r="L24" s="50"/>
      <c r="M24" s="56">
        <v>1.6</v>
      </c>
      <c r="N24" s="55" t="s">
        <v>1089</v>
      </c>
      <c r="O24" s="48"/>
      <c r="P24" s="48"/>
      <c r="Q24" s="48"/>
      <c r="R24" s="48"/>
      <c r="S24" s="48"/>
      <c r="T24" s="48"/>
      <c r="U24" s="48"/>
      <c r="V24" s="48"/>
      <c r="W24" s="48"/>
      <c r="X24" s="48"/>
      <c r="Y24" s="48"/>
      <c r="Z24" s="54">
        <v>5.4</v>
      </c>
      <c r="AA24" s="809"/>
      <c r="AB24" s="810"/>
      <c r="AC24" s="810"/>
      <c r="AD24" s="810"/>
      <c r="AE24" s="810"/>
      <c r="AF24" s="810"/>
      <c r="AG24" s="810"/>
      <c r="AH24" s="810"/>
      <c r="AI24" s="810"/>
      <c r="AJ24" s="810"/>
      <c r="AK24" s="810"/>
    </row>
    <row r="25" spans="1:37" x14ac:dyDescent="0.25">
      <c r="A25" s="55" t="s">
        <v>1312</v>
      </c>
      <c r="B25" s="48"/>
      <c r="C25" s="48"/>
      <c r="D25" s="48"/>
      <c r="E25" s="48"/>
      <c r="F25" s="48"/>
      <c r="G25" s="48"/>
      <c r="H25" s="48"/>
      <c r="I25" s="48"/>
      <c r="J25" s="48"/>
      <c r="K25" s="50"/>
      <c r="L25" s="50"/>
      <c r="M25" s="571">
        <v>1.25</v>
      </c>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7" x14ac:dyDescent="0.25">
      <c r="A26" s="55" t="s">
        <v>548</v>
      </c>
      <c r="B26" s="48"/>
      <c r="C26" s="48"/>
      <c r="D26" s="48"/>
      <c r="E26" s="48"/>
      <c r="F26" s="48"/>
      <c r="G26" s="48"/>
      <c r="H26" s="48"/>
      <c r="I26" s="48"/>
      <c r="J26" s="48"/>
      <c r="K26" s="50"/>
      <c r="L26" s="50"/>
      <c r="M26" s="571">
        <v>1.75</v>
      </c>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7"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7"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7" x14ac:dyDescent="0.25">
      <c r="A29" s="69" t="s">
        <v>40</v>
      </c>
      <c r="B29" s="57"/>
      <c r="C29" s="57"/>
      <c r="D29" s="57"/>
      <c r="E29" s="57"/>
      <c r="F29" s="57"/>
      <c r="G29" s="57"/>
      <c r="H29" s="57"/>
      <c r="I29" s="57"/>
      <c r="J29" s="57"/>
      <c r="K29" s="50"/>
      <c r="L29" s="50"/>
      <c r="M29" s="58">
        <f>SUM(M23:M28)</f>
        <v>4.5999999999999996</v>
      </c>
      <c r="N29" s="55" t="s">
        <v>40</v>
      </c>
      <c r="O29" s="57"/>
      <c r="P29" s="57"/>
      <c r="Q29" s="57"/>
      <c r="R29" s="57"/>
      <c r="S29" s="57"/>
      <c r="T29" s="57"/>
      <c r="U29" s="57"/>
      <c r="V29" s="57"/>
      <c r="W29" s="57"/>
      <c r="X29" s="57"/>
      <c r="Y29" s="57"/>
      <c r="Z29" s="58">
        <f>SUM(Z23:Z28)</f>
        <v>5.4</v>
      </c>
      <c r="AA29" s="184"/>
      <c r="AB29" s="184"/>
      <c r="AC29" s="184"/>
      <c r="AD29" s="184"/>
      <c r="AE29" s="184"/>
      <c r="AF29" s="184"/>
      <c r="AG29" s="184"/>
      <c r="AH29" s="184"/>
      <c r="AI29" s="184"/>
      <c r="AJ29" s="184"/>
      <c r="AK29" s="184"/>
    </row>
    <row r="30" spans="1:37"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44405</v>
      </c>
      <c r="X30" s="839"/>
      <c r="Y30" s="839"/>
      <c r="Z30" s="840"/>
      <c r="AA30" s="184" t="s">
        <v>231</v>
      </c>
      <c r="AB30" s="184"/>
      <c r="AC30" s="184"/>
      <c r="AD30" s="184"/>
      <c r="AE30" s="184"/>
      <c r="AF30" s="184"/>
      <c r="AG30" s="184"/>
      <c r="AH30" s="184"/>
      <c r="AI30" s="184"/>
      <c r="AJ30" s="184"/>
      <c r="AK30" s="184"/>
    </row>
    <row r="31" spans="1:37" ht="15.75" thickTop="1" x14ac:dyDescent="0.25">
      <c r="A31" s="49" t="s">
        <v>54</v>
      </c>
      <c r="B31" s="48"/>
      <c r="C31" s="48"/>
      <c r="D31" s="48"/>
      <c r="E31" s="48"/>
      <c r="F31" s="48"/>
      <c r="G31" s="48"/>
      <c r="H31" s="48"/>
      <c r="I31" s="48"/>
      <c r="J31" s="48"/>
      <c r="K31" s="50"/>
      <c r="L31" s="50"/>
      <c r="M31" s="51" t="str">
        <f>"("&amp;LEFT(AA30,1)&amp;")"</f>
        <v>(E)</v>
      </c>
      <c r="N31" s="52" t="str">
        <f>'1'!N7</f>
        <v>Afternoon Workout</v>
      </c>
      <c r="O31" s="48"/>
      <c r="P31" s="48"/>
      <c r="Q31" s="48"/>
      <c r="R31" s="48"/>
      <c r="S31" s="48"/>
      <c r="T31" s="48"/>
      <c r="U31" s="48"/>
      <c r="V31" s="53"/>
      <c r="W31" s="48"/>
      <c r="X31" s="48"/>
      <c r="Y31" s="48"/>
      <c r="Z31" s="54"/>
      <c r="AA31" s="809" t="s">
        <v>1310</v>
      </c>
      <c r="AB31" s="810"/>
      <c r="AC31" s="810"/>
      <c r="AD31" s="810"/>
      <c r="AE31" s="810"/>
      <c r="AF31" s="810"/>
      <c r="AG31" s="810"/>
      <c r="AH31" s="810"/>
      <c r="AI31" s="810"/>
      <c r="AJ31" s="810"/>
      <c r="AK31" s="810"/>
    </row>
    <row r="32" spans="1:37" x14ac:dyDescent="0.25">
      <c r="A32" s="55" t="s">
        <v>601</v>
      </c>
      <c r="B32" s="48"/>
      <c r="C32" s="48"/>
      <c r="D32" s="48"/>
      <c r="E32" s="48"/>
      <c r="F32" s="48"/>
      <c r="G32" s="48"/>
      <c r="H32" s="48"/>
      <c r="I32" s="48"/>
      <c r="J32" s="48"/>
      <c r="K32" s="50"/>
      <c r="L32" s="50"/>
      <c r="M32" s="56">
        <v>8.1</v>
      </c>
      <c r="N32" s="55" t="s">
        <v>1309</v>
      </c>
      <c r="O32" s="48"/>
      <c r="P32" s="48"/>
      <c r="Q32" s="48"/>
      <c r="R32" s="48"/>
      <c r="S32" s="48"/>
      <c r="T32" s="48"/>
      <c r="U32" s="48"/>
      <c r="V32" s="48"/>
      <c r="W32" s="48"/>
      <c r="X32" s="48"/>
      <c r="Y32" s="48"/>
      <c r="Z32" s="54">
        <v>1</v>
      </c>
      <c r="AA32" s="809"/>
      <c r="AB32" s="810"/>
      <c r="AC32" s="810"/>
      <c r="AD32" s="810"/>
      <c r="AE32" s="810"/>
      <c r="AF32" s="810"/>
      <c r="AG32" s="810"/>
      <c r="AH32" s="810"/>
      <c r="AI32" s="810"/>
      <c r="AJ32" s="810"/>
      <c r="AK32" s="810"/>
    </row>
    <row r="33" spans="1:37"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7"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7"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7"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7" x14ac:dyDescent="0.25">
      <c r="A37" s="69" t="s">
        <v>40</v>
      </c>
      <c r="B37" s="57"/>
      <c r="C37" s="57"/>
      <c r="D37" s="57"/>
      <c r="E37" s="57"/>
      <c r="F37" s="57"/>
      <c r="G37" s="57"/>
      <c r="H37" s="57"/>
      <c r="I37" s="57"/>
      <c r="J37" s="57"/>
      <c r="K37" s="50"/>
      <c r="L37" s="50"/>
      <c r="M37" s="58">
        <f>SUM(M31:M36)</f>
        <v>8.1</v>
      </c>
      <c r="N37" s="55" t="s">
        <v>40</v>
      </c>
      <c r="O37" s="57"/>
      <c r="P37" s="57"/>
      <c r="Q37" s="57"/>
      <c r="R37" s="57"/>
      <c r="S37" s="57"/>
      <c r="T37" s="57"/>
      <c r="U37" s="57"/>
      <c r="V37" s="57"/>
      <c r="W37" s="57"/>
      <c r="X37" s="57"/>
      <c r="Y37" s="57"/>
      <c r="Z37" s="58">
        <f>SUM(Z31:Z36)</f>
        <v>1</v>
      </c>
      <c r="AA37" s="184"/>
      <c r="AB37" s="184"/>
      <c r="AC37" s="184"/>
      <c r="AD37" s="184"/>
      <c r="AE37" s="184"/>
      <c r="AF37" s="184"/>
      <c r="AG37" s="184"/>
      <c r="AH37" s="184"/>
      <c r="AI37" s="184"/>
      <c r="AJ37" s="184"/>
      <c r="AK37" s="184"/>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44406</v>
      </c>
      <c r="X38" s="839"/>
      <c r="Y38" s="839"/>
      <c r="Z38" s="840"/>
      <c r="AA38" s="184" t="s">
        <v>231</v>
      </c>
      <c r="AB38" s="184"/>
      <c r="AC38" s="184"/>
      <c r="AD38" s="184"/>
      <c r="AE38" s="184"/>
      <c r="AF38" s="184"/>
      <c r="AG38" s="184"/>
      <c r="AH38" s="184"/>
      <c r="AI38" s="184"/>
      <c r="AJ38" s="184"/>
      <c r="AK38" s="184"/>
    </row>
    <row r="39" spans="1:37"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1308</v>
      </c>
      <c r="AB39" s="810"/>
      <c r="AC39" s="810"/>
      <c r="AD39" s="810"/>
      <c r="AE39" s="810"/>
      <c r="AF39" s="810"/>
      <c r="AG39" s="810"/>
      <c r="AH39" s="810"/>
      <c r="AI39" s="810"/>
      <c r="AJ39" s="810"/>
      <c r="AK39" s="810"/>
    </row>
    <row r="40" spans="1:37" x14ac:dyDescent="0.25">
      <c r="A40" s="55" t="s">
        <v>1307</v>
      </c>
      <c r="B40" s="48"/>
      <c r="C40" s="48"/>
      <c r="D40" s="48"/>
      <c r="E40" s="48"/>
      <c r="F40" s="48"/>
      <c r="G40" s="48"/>
      <c r="H40" s="48"/>
      <c r="I40" s="48"/>
      <c r="J40" s="48"/>
      <c r="K40" s="50"/>
      <c r="L40" s="50"/>
      <c r="M40" s="56">
        <v>8</v>
      </c>
      <c r="N40" s="55" t="s">
        <v>58</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7" x14ac:dyDescent="0.25">
      <c r="A41" s="55" t="s">
        <v>41</v>
      </c>
      <c r="B41" s="48"/>
      <c r="C41" s="48"/>
      <c r="D41" s="48"/>
      <c r="E41" s="48"/>
      <c r="F41" s="48"/>
      <c r="G41" s="48"/>
      <c r="H41" s="48"/>
      <c r="I41" s="48"/>
      <c r="J41" s="48"/>
      <c r="K41" s="50"/>
      <c r="L41" s="50"/>
      <c r="M41" s="56"/>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7"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7"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7"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7" x14ac:dyDescent="0.25">
      <c r="A45" s="69" t="s">
        <v>43</v>
      </c>
      <c r="B45" s="57"/>
      <c r="C45" s="57"/>
      <c r="D45" s="57"/>
      <c r="E45" s="57"/>
      <c r="F45" s="57"/>
      <c r="G45" s="57"/>
      <c r="H45" s="57"/>
      <c r="I45" s="57"/>
      <c r="J45" s="57"/>
      <c r="K45" s="50"/>
      <c r="L45" s="50"/>
      <c r="M45" s="58">
        <f>SUM(M39:M44)</f>
        <v>8</v>
      </c>
      <c r="N45" s="69" t="s">
        <v>40</v>
      </c>
      <c r="O45" s="57"/>
      <c r="P45" s="57"/>
      <c r="Q45" s="57"/>
      <c r="R45" s="57"/>
      <c r="S45" s="57"/>
      <c r="T45" s="57"/>
      <c r="U45" s="57"/>
      <c r="V45" s="57"/>
      <c r="W45" s="57"/>
      <c r="X45" s="57"/>
      <c r="Y45" s="57"/>
      <c r="Z45" s="58">
        <f>SUM(Z39:Z44)</f>
        <v>0</v>
      </c>
      <c r="AA45" s="184"/>
      <c r="AB45" s="184"/>
      <c r="AC45" s="184"/>
      <c r="AD45" s="184"/>
      <c r="AE45" s="184"/>
      <c r="AF45" s="184"/>
      <c r="AG45" s="184"/>
      <c r="AH45" s="184"/>
      <c r="AI45" s="184"/>
      <c r="AJ45" s="184"/>
      <c r="AK45" s="184"/>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44407</v>
      </c>
      <c r="X46" s="839"/>
      <c r="Y46" s="839"/>
      <c r="Z46" s="840"/>
      <c r="AA46" s="184" t="s">
        <v>231</v>
      </c>
      <c r="AB46" s="184"/>
      <c r="AC46" s="184"/>
      <c r="AD46" s="184"/>
      <c r="AE46" s="184"/>
      <c r="AF46" s="184"/>
      <c r="AG46" s="184"/>
      <c r="AH46" s="184"/>
      <c r="AI46" s="184"/>
      <c r="AJ46" s="184"/>
      <c r="AK46" s="184"/>
    </row>
    <row r="47" spans="1:37"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1306</v>
      </c>
      <c r="AB47" s="810"/>
      <c r="AC47" s="810"/>
      <c r="AD47" s="810"/>
      <c r="AE47" s="810"/>
      <c r="AF47" s="810"/>
      <c r="AG47" s="810"/>
      <c r="AH47" s="810"/>
      <c r="AI47" s="810"/>
      <c r="AJ47" s="810"/>
      <c r="AK47" s="810"/>
    </row>
    <row r="48" spans="1:37" x14ac:dyDescent="0.25">
      <c r="A48" s="55" t="s">
        <v>601</v>
      </c>
      <c r="B48" s="24"/>
      <c r="C48" s="24"/>
      <c r="D48" s="24"/>
      <c r="E48" s="24"/>
      <c r="F48" s="24"/>
      <c r="G48" s="24"/>
      <c r="H48" s="24"/>
      <c r="I48" s="24"/>
      <c r="J48" s="24"/>
      <c r="M48" s="28">
        <v>8</v>
      </c>
      <c r="N48" s="55" t="s">
        <v>58</v>
      </c>
      <c r="O48" s="48"/>
      <c r="P48" s="48"/>
      <c r="Q48" s="48"/>
      <c r="R48" s="48"/>
      <c r="S48" s="48"/>
      <c r="T48" s="48"/>
      <c r="U48" s="48"/>
      <c r="V48" s="48"/>
      <c r="W48" s="48"/>
      <c r="X48" s="48"/>
      <c r="Y48" s="48"/>
      <c r="Z48" s="54"/>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8</v>
      </c>
      <c r="N53" s="69" t="s">
        <v>40</v>
      </c>
      <c r="O53" s="29"/>
      <c r="P53" s="29"/>
      <c r="Q53" s="29"/>
      <c r="R53" s="29"/>
      <c r="S53" s="29"/>
      <c r="T53" s="29"/>
      <c r="U53" s="29"/>
      <c r="V53" s="29"/>
      <c r="W53" s="29"/>
      <c r="Z53" s="30">
        <f>SUM(Z47:Z52)</f>
        <v>0</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44408</v>
      </c>
      <c r="X54" s="839"/>
      <c r="Y54" s="839"/>
      <c r="Z54" s="840"/>
      <c r="AA54" s="426" t="s">
        <v>1301</v>
      </c>
      <c r="AB54" s="184"/>
      <c r="AC54" s="184"/>
      <c r="AD54" s="184"/>
      <c r="AE54" s="184"/>
      <c r="AF54" s="184"/>
      <c r="AG54" s="184"/>
      <c r="AH54" s="184"/>
      <c r="AI54" s="184"/>
      <c r="AJ54" s="184"/>
      <c r="AK54" s="184"/>
      <c r="AL54" t="s">
        <v>1302</v>
      </c>
    </row>
    <row r="55" spans="1:38" ht="15.75" thickTop="1" x14ac:dyDescent="0.25">
      <c r="A55" s="23" t="str">
        <f>+A47</f>
        <v>Morning Workout</v>
      </c>
      <c r="B55" s="24"/>
      <c r="C55" s="24"/>
      <c r="D55" s="24"/>
      <c r="E55" s="24"/>
      <c r="F55" s="24"/>
      <c r="G55" s="24"/>
      <c r="H55" s="24"/>
      <c r="I55" s="24"/>
      <c r="J55" s="24"/>
      <c r="M55" s="25" t="str">
        <f>"("&amp;LEFT(AA54,1)&amp;")"</f>
        <v>(M)</v>
      </c>
      <c r="N55" s="23" t="str">
        <f>+N47</f>
        <v>Afternoon Workout</v>
      </c>
      <c r="O55" s="24"/>
      <c r="P55" s="24"/>
      <c r="Q55" s="24"/>
      <c r="R55" s="24"/>
      <c r="S55" s="24"/>
      <c r="T55" s="24"/>
      <c r="U55" s="24"/>
      <c r="V55" s="26"/>
      <c r="W55" s="24"/>
      <c r="X55" s="24"/>
      <c r="Y55" s="24"/>
      <c r="Z55" s="61"/>
      <c r="AA55" s="809"/>
      <c r="AB55" s="810"/>
      <c r="AC55" s="810"/>
      <c r="AD55" s="810"/>
      <c r="AE55" s="810"/>
      <c r="AF55" s="810"/>
      <c r="AG55" s="810"/>
      <c r="AH55" s="810"/>
      <c r="AI55" s="810"/>
      <c r="AJ55" s="810"/>
      <c r="AK55" s="810"/>
      <c r="AL55" t="s">
        <v>1303</v>
      </c>
    </row>
    <row r="56" spans="1:38" x14ac:dyDescent="0.25">
      <c r="A56" s="55" t="s">
        <v>1304</v>
      </c>
      <c r="B56" s="24"/>
      <c r="C56" s="24"/>
      <c r="D56" s="24"/>
      <c r="E56" s="24"/>
      <c r="F56" s="24"/>
      <c r="G56" s="24"/>
      <c r="H56" s="24"/>
      <c r="I56" s="24"/>
      <c r="J56" s="24"/>
      <c r="M56" s="28">
        <v>1.5</v>
      </c>
      <c r="N56" s="55" t="s">
        <v>1084</v>
      </c>
      <c r="O56" s="24"/>
      <c r="P56" s="24"/>
      <c r="Q56" s="24"/>
      <c r="R56" s="24"/>
      <c r="S56" s="24"/>
      <c r="T56" s="24"/>
      <c r="U56" s="24"/>
      <c r="V56" s="24"/>
      <c r="W56" s="24"/>
      <c r="Z56" s="27">
        <v>4.4000000000000004</v>
      </c>
      <c r="AA56" s="809"/>
      <c r="AB56" s="810"/>
      <c r="AC56" s="810"/>
      <c r="AD56" s="810"/>
      <c r="AE56" s="810"/>
      <c r="AF56" s="810"/>
      <c r="AG56" s="810"/>
      <c r="AH56" s="810"/>
      <c r="AI56" s="810"/>
      <c r="AJ56" s="810"/>
      <c r="AK56" s="810"/>
    </row>
    <row r="57" spans="1:38" x14ac:dyDescent="0.25">
      <c r="A57" s="55" t="s">
        <v>1305</v>
      </c>
      <c r="B57" s="24"/>
      <c r="C57" s="24"/>
      <c r="D57" s="24"/>
      <c r="E57" s="24"/>
      <c r="F57" s="24"/>
      <c r="G57" s="24"/>
      <c r="H57" s="24"/>
      <c r="I57" s="24"/>
      <c r="J57" s="24"/>
      <c r="M57" s="28">
        <v>3.1</v>
      </c>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8" x14ac:dyDescent="0.25">
      <c r="A58" s="55" t="s">
        <v>548</v>
      </c>
      <c r="B58" s="24"/>
      <c r="C58" s="24"/>
      <c r="D58" s="24"/>
      <c r="E58" s="24"/>
      <c r="F58" s="24"/>
      <c r="G58" s="24"/>
      <c r="H58" s="24"/>
      <c r="I58" s="24"/>
      <c r="J58" s="24"/>
      <c r="M58" s="28">
        <v>1</v>
      </c>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5.6</v>
      </c>
      <c r="N61" s="69" t="s">
        <v>40</v>
      </c>
      <c r="O61" s="29"/>
      <c r="P61" s="29"/>
      <c r="Q61" s="29"/>
      <c r="R61" s="29"/>
      <c r="S61" s="29"/>
      <c r="T61" s="29"/>
      <c r="U61" s="29"/>
      <c r="V61" s="29"/>
      <c r="W61" s="29"/>
      <c r="X61" s="34"/>
      <c r="Y61" s="34"/>
      <c r="Z61" s="30">
        <f>SUM(Z55:Z60)</f>
        <v>4.4000000000000004</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2300-000000000000}"/>
  </hyperlinks>
  <printOptions horizontalCentered="1" verticalCentered="1"/>
  <pageMargins left="0.3" right="0.3" top="0.5" bottom="0.25" header="0.3" footer="0.3"/>
  <pageSetup scale="87"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tabColor theme="5" tint="0.59999389629810485"/>
    <pageSetUpPr fitToPage="1"/>
  </sheetPr>
  <dimension ref="A1:AL61"/>
  <sheetViews>
    <sheetView showGridLines="0" workbookViewId="0">
      <pane ySplit="5" topLeftCell="A31" activePane="bottomLeft" state="frozen"/>
      <selection activeCell="A6" sqref="A6:AA61"/>
      <selection pane="bottomLeft" activeCell="AA23" sqref="AA23:AK28"/>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8" ht="18.75" x14ac:dyDescent="0.3">
      <c r="A1" s="817" t="str">
        <f>+'24'!A1:Z1</f>
        <v>Cross Country-2021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101</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Page'!AG10</f>
        <v>44409</v>
      </c>
      <c r="B3" s="824"/>
      <c r="C3" s="824"/>
      <c r="D3" s="824"/>
      <c r="E3" s="824"/>
      <c r="F3" s="824"/>
      <c r="G3" s="22" t="s">
        <v>21</v>
      </c>
      <c r="H3" s="825">
        <f>+A3+6</f>
        <v>44415</v>
      </c>
      <c r="I3" s="825"/>
      <c r="J3" s="825"/>
      <c r="K3" s="825"/>
      <c r="L3" s="825"/>
      <c r="M3" s="826"/>
      <c r="N3" s="726" t="s">
        <v>22</v>
      </c>
      <c r="O3" s="873"/>
      <c r="P3" s="873"/>
      <c r="Q3" s="873"/>
      <c r="R3" s="873"/>
      <c r="S3" s="873"/>
      <c r="T3" s="873"/>
      <c r="U3" s="873"/>
      <c r="V3" s="873"/>
      <c r="W3" s="873"/>
      <c r="X3" s="873"/>
      <c r="Y3" s="873"/>
      <c r="Z3" s="727"/>
    </row>
    <row r="4" spans="1:38" x14ac:dyDescent="0.25">
      <c r="A4" s="865" t="str">
        <f>'Reference Page'!T4</f>
        <v>Summer</v>
      </c>
      <c r="B4" s="866"/>
      <c r="C4" s="866"/>
      <c r="D4" s="866"/>
      <c r="E4" s="866"/>
      <c r="F4" s="866"/>
      <c r="G4" s="866"/>
      <c r="H4" s="866"/>
      <c r="I4" s="866"/>
      <c r="J4" s="866"/>
      <c r="K4" s="866"/>
      <c r="L4" s="866"/>
      <c r="M4" s="866"/>
      <c r="N4" s="866"/>
      <c r="O4" s="866"/>
      <c r="P4" s="866"/>
      <c r="Q4" s="866"/>
      <c r="R4" s="866"/>
      <c r="S4" s="866"/>
      <c r="T4" s="866"/>
      <c r="U4" s="866"/>
      <c r="V4" s="866"/>
      <c r="W4" s="866"/>
      <c r="X4" s="866"/>
      <c r="Y4" s="866"/>
      <c r="Z4" s="867"/>
    </row>
    <row r="5" spans="1:38" x14ac:dyDescent="0.25">
      <c r="A5" s="862" t="str">
        <f>'Reference Page'!AG5</f>
        <v>High Aerobic Development</v>
      </c>
      <c r="B5" s="863"/>
      <c r="C5" s="863"/>
      <c r="D5" s="863"/>
      <c r="E5" s="863"/>
      <c r="F5" s="863"/>
      <c r="G5" s="863"/>
      <c r="H5" s="863"/>
      <c r="I5" s="863"/>
      <c r="J5" s="863"/>
      <c r="K5" s="863"/>
      <c r="L5" s="863"/>
      <c r="M5" s="863"/>
      <c r="N5" s="863"/>
      <c r="O5" s="863"/>
      <c r="P5" s="863"/>
      <c r="Q5" s="863"/>
      <c r="R5" s="863"/>
      <c r="S5" s="863"/>
      <c r="T5" s="863"/>
      <c r="U5" s="863"/>
      <c r="V5" s="863"/>
      <c r="W5" s="863"/>
      <c r="X5" s="863"/>
      <c r="Y5" s="863"/>
      <c r="Z5" s="864"/>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44409</v>
      </c>
      <c r="X6" s="833"/>
      <c r="Y6" s="833"/>
      <c r="Z6" s="833"/>
      <c r="AA6" s="184" t="s">
        <v>231</v>
      </c>
      <c r="AB6" s="184"/>
      <c r="AC6" s="184"/>
      <c r="AD6" s="184"/>
      <c r="AE6" s="184"/>
      <c r="AF6" s="184"/>
      <c r="AG6" s="184"/>
      <c r="AH6" s="184"/>
      <c r="AI6" s="184"/>
      <c r="AJ6" s="184"/>
      <c r="AK6" s="184"/>
      <c r="AL6" t="s">
        <v>1299</v>
      </c>
    </row>
    <row r="7" spans="1:38"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1298</v>
      </c>
      <c r="AB7" s="810"/>
      <c r="AC7" s="810"/>
      <c r="AD7" s="810"/>
      <c r="AE7" s="810"/>
      <c r="AF7" s="810"/>
      <c r="AG7" s="810"/>
      <c r="AH7" s="810"/>
      <c r="AI7" s="810"/>
      <c r="AJ7" s="810"/>
      <c r="AK7" s="810"/>
    </row>
    <row r="8" spans="1:38" x14ac:dyDescent="0.25">
      <c r="A8" s="55" t="s">
        <v>1224</v>
      </c>
      <c r="B8" s="48"/>
      <c r="C8" s="48"/>
      <c r="D8" s="48"/>
      <c r="E8" s="48"/>
      <c r="F8" s="48"/>
      <c r="G8" s="48"/>
      <c r="H8" s="48"/>
      <c r="I8" s="48"/>
      <c r="J8" s="48"/>
      <c r="K8" s="50"/>
      <c r="L8" s="50"/>
      <c r="M8" s="56">
        <v>8</v>
      </c>
      <c r="N8" s="55" t="s">
        <v>58</v>
      </c>
      <c r="O8" s="48"/>
      <c r="P8" s="48"/>
      <c r="Q8" s="48"/>
      <c r="R8" s="48"/>
      <c r="S8" s="48"/>
      <c r="T8" s="48"/>
      <c r="U8" s="48"/>
      <c r="V8" s="48"/>
      <c r="W8" s="48"/>
      <c r="X8" s="48"/>
      <c r="Y8" s="48"/>
      <c r="Z8" s="54"/>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8</v>
      </c>
      <c r="N13" s="69" t="s">
        <v>40</v>
      </c>
      <c r="O13" s="57"/>
      <c r="P13" s="57"/>
      <c r="Q13" s="57"/>
      <c r="R13" s="57"/>
      <c r="S13" s="57"/>
      <c r="T13" s="57"/>
      <c r="U13" s="57"/>
      <c r="V13" s="57"/>
      <c r="W13" s="57"/>
      <c r="X13" s="57"/>
      <c r="Y13" s="57"/>
      <c r="Z13" s="58">
        <f>SUM(Z7:Z12)</f>
        <v>0</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44410</v>
      </c>
      <c r="X14" s="839"/>
      <c r="Y14" s="839"/>
      <c r="Z14" s="840"/>
      <c r="AA14" s="184" t="s">
        <v>231</v>
      </c>
      <c r="AB14" s="184"/>
      <c r="AC14" s="184"/>
      <c r="AD14" s="184"/>
      <c r="AE14" s="184"/>
      <c r="AF14" s="184"/>
      <c r="AG14" s="184"/>
      <c r="AH14" s="184"/>
      <c r="AI14" s="184"/>
      <c r="AJ14" s="184"/>
      <c r="AK14" s="184"/>
      <c r="AL14" t="s">
        <v>614</v>
      </c>
    </row>
    <row r="15" spans="1:38"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1297</v>
      </c>
      <c r="AB15" s="810"/>
      <c r="AC15" s="810"/>
      <c r="AD15" s="810"/>
      <c r="AE15" s="810"/>
      <c r="AF15" s="810"/>
      <c r="AG15" s="810"/>
      <c r="AH15" s="810"/>
      <c r="AI15" s="810"/>
      <c r="AJ15" s="810"/>
      <c r="AK15" s="810"/>
    </row>
    <row r="16" spans="1:38" x14ac:dyDescent="0.25">
      <c r="A16" s="55" t="s">
        <v>1300</v>
      </c>
      <c r="B16" s="48"/>
      <c r="C16" s="48"/>
      <c r="D16" s="48"/>
      <c r="E16" s="48"/>
      <c r="F16" s="48"/>
      <c r="G16" s="48"/>
      <c r="H16" s="48"/>
      <c r="I16" s="48"/>
      <c r="J16" s="48"/>
      <c r="K16" s="48"/>
      <c r="L16" s="48"/>
      <c r="M16" s="54">
        <v>8.1999999999999993</v>
      </c>
      <c r="N16" s="55" t="s">
        <v>1222</v>
      </c>
      <c r="O16" s="48"/>
      <c r="P16" s="48"/>
      <c r="Q16" s="48"/>
      <c r="R16" s="48"/>
      <c r="S16" s="48"/>
      <c r="T16" s="48"/>
      <c r="U16" s="48"/>
      <c r="V16" s="48"/>
      <c r="W16" s="48"/>
      <c r="X16" s="48"/>
      <c r="Y16" s="48"/>
      <c r="Z16" s="54">
        <v>5.05</v>
      </c>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8.1999999999999993</v>
      </c>
      <c r="N21" s="55" t="s">
        <v>40</v>
      </c>
      <c r="O21" s="57"/>
      <c r="P21" s="57"/>
      <c r="Q21" s="57"/>
      <c r="R21" s="57"/>
      <c r="S21" s="57"/>
      <c r="T21" s="57"/>
      <c r="U21" s="57"/>
      <c r="V21" s="57"/>
      <c r="W21" s="57"/>
      <c r="X21" s="57"/>
      <c r="Y21" s="57"/>
      <c r="Z21" s="58">
        <f>SUM(Z15:Z20)</f>
        <v>5.05</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44411</v>
      </c>
      <c r="X22" s="839"/>
      <c r="Y22" s="839"/>
      <c r="Z22" s="840"/>
      <c r="AA22" s="184" t="s">
        <v>231</v>
      </c>
      <c r="AB22" s="184"/>
      <c r="AC22" s="184"/>
      <c r="AD22" s="184"/>
      <c r="AE22" s="184"/>
      <c r="AF22" s="184"/>
      <c r="AG22" s="184"/>
      <c r="AH22" s="184"/>
      <c r="AI22" s="184"/>
      <c r="AJ22" s="184"/>
      <c r="AK22" s="184"/>
      <c r="AL22" t="s">
        <v>727</v>
      </c>
    </row>
    <row r="23" spans="1:38"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1329</v>
      </c>
      <c r="AB23" s="810"/>
      <c r="AC23" s="810"/>
      <c r="AD23" s="810"/>
      <c r="AE23" s="810"/>
      <c r="AF23" s="810"/>
      <c r="AG23" s="810"/>
      <c r="AH23" s="810"/>
      <c r="AI23" s="810"/>
      <c r="AJ23" s="810"/>
      <c r="AK23" s="810"/>
    </row>
    <row r="24" spans="1:38" x14ac:dyDescent="0.25">
      <c r="A24" s="55" t="s">
        <v>1324</v>
      </c>
      <c r="B24" s="48"/>
      <c r="C24" s="48"/>
      <c r="D24" s="48"/>
      <c r="E24" s="48"/>
      <c r="F24" s="48"/>
      <c r="G24" s="48"/>
      <c r="H24" s="48"/>
      <c r="I24" s="48"/>
      <c r="J24" s="48"/>
      <c r="K24" s="50"/>
      <c r="L24" s="50"/>
      <c r="M24" s="56">
        <v>8.6999999999999993</v>
      </c>
      <c r="N24" s="55" t="s">
        <v>58</v>
      </c>
      <c r="O24" s="48"/>
      <c r="P24" s="48"/>
      <c r="Q24" s="48"/>
      <c r="R24" s="48"/>
      <c r="S24" s="48"/>
      <c r="T24" s="48"/>
      <c r="U24" s="48"/>
      <c r="V24" s="48"/>
      <c r="W24" s="48"/>
      <c r="X24" s="48"/>
      <c r="Y24" s="48"/>
      <c r="Z24" s="54"/>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8.6999999999999993</v>
      </c>
      <c r="N29" s="55" t="s">
        <v>40</v>
      </c>
      <c r="O29" s="57"/>
      <c r="P29" s="57"/>
      <c r="Q29" s="57"/>
      <c r="R29" s="57"/>
      <c r="S29" s="57"/>
      <c r="T29" s="57"/>
      <c r="U29" s="57"/>
      <c r="V29" s="57"/>
      <c r="W29" s="57"/>
      <c r="X29" s="57"/>
      <c r="Y29" s="57"/>
      <c r="Z29" s="58">
        <f>SUM(Z23:Z28)</f>
        <v>0</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44412</v>
      </c>
      <c r="X30" s="839"/>
      <c r="Y30" s="839"/>
      <c r="Z30" s="840"/>
      <c r="AA30" s="184" t="s">
        <v>231</v>
      </c>
      <c r="AB30" s="184"/>
      <c r="AC30" s="184"/>
      <c r="AD30" s="184"/>
      <c r="AE30" s="184"/>
      <c r="AF30" s="184"/>
      <c r="AG30" s="184"/>
      <c r="AH30" s="184"/>
      <c r="AI30" s="184"/>
      <c r="AJ30" s="184"/>
      <c r="AK30" s="184"/>
      <c r="AL30" t="s">
        <v>1350</v>
      </c>
    </row>
    <row r="31" spans="1:38" ht="15.75" thickTop="1" x14ac:dyDescent="0.25">
      <c r="A31" s="49" t="s">
        <v>54</v>
      </c>
      <c r="B31" s="48"/>
      <c r="C31" s="48"/>
      <c r="D31" s="48"/>
      <c r="E31" s="48"/>
      <c r="F31" s="48"/>
      <c r="G31" s="48"/>
      <c r="H31" s="48"/>
      <c r="I31" s="48"/>
      <c r="J31" s="48"/>
      <c r="K31" s="50"/>
      <c r="L31" s="50"/>
      <c r="M31" s="51" t="str">
        <f>"("&amp;LEFT(AA30,1)&amp;")"</f>
        <v>(E)</v>
      </c>
      <c r="N31" s="52" t="str">
        <f>'1'!N7</f>
        <v>Afternoon Workout</v>
      </c>
      <c r="O31" s="48"/>
      <c r="P31" s="48"/>
      <c r="Q31" s="48"/>
      <c r="R31" s="48"/>
      <c r="S31" s="48"/>
      <c r="T31" s="48"/>
      <c r="U31" s="48"/>
      <c r="V31" s="53"/>
      <c r="W31" s="48"/>
      <c r="X31" s="48"/>
      <c r="Y31" s="48"/>
      <c r="Z31" s="54"/>
      <c r="AA31" s="809" t="s">
        <v>1328</v>
      </c>
      <c r="AB31" s="810"/>
      <c r="AC31" s="810"/>
      <c r="AD31" s="810"/>
      <c r="AE31" s="810"/>
      <c r="AF31" s="810"/>
      <c r="AG31" s="810"/>
      <c r="AH31" s="810"/>
      <c r="AI31" s="810"/>
      <c r="AJ31" s="810"/>
      <c r="AK31" s="810"/>
    </row>
    <row r="32" spans="1:38" x14ac:dyDescent="0.25">
      <c r="A32" s="55" t="s">
        <v>1321</v>
      </c>
      <c r="B32" s="48"/>
      <c r="C32" s="48"/>
      <c r="D32" s="48"/>
      <c r="E32" s="48"/>
      <c r="F32" s="48"/>
      <c r="G32" s="48"/>
      <c r="H32" s="48"/>
      <c r="I32" s="48"/>
      <c r="J32" s="48"/>
      <c r="K32" s="50"/>
      <c r="L32" s="50"/>
      <c r="M32" s="56">
        <v>4.9000000000000004</v>
      </c>
      <c r="N32" s="55" t="s">
        <v>58</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8" x14ac:dyDescent="0.25">
      <c r="A33" s="55" t="s">
        <v>1322</v>
      </c>
      <c r="B33" s="48"/>
      <c r="C33" s="48"/>
      <c r="D33" s="48"/>
      <c r="E33" s="48"/>
      <c r="F33" s="48"/>
      <c r="G33" s="48"/>
      <c r="H33" s="48"/>
      <c r="I33" s="48"/>
      <c r="J33" s="48"/>
      <c r="K33" s="50"/>
      <c r="L33" s="50"/>
      <c r="M33" s="56">
        <v>5.65</v>
      </c>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10.55</v>
      </c>
      <c r="N37" s="55" t="s">
        <v>40</v>
      </c>
      <c r="O37" s="57"/>
      <c r="P37" s="57"/>
      <c r="Q37" s="57"/>
      <c r="R37" s="57"/>
      <c r="S37" s="57"/>
      <c r="T37" s="57"/>
      <c r="U37" s="57"/>
      <c r="V37" s="57"/>
      <c r="W37" s="57"/>
      <c r="X37" s="57"/>
      <c r="Y37" s="57"/>
      <c r="Z37" s="58">
        <f>SUM(Z31:Z36)</f>
        <v>0</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44413</v>
      </c>
      <c r="X38" s="839"/>
      <c r="Y38" s="839"/>
      <c r="Z38" s="840"/>
      <c r="AA38" s="184" t="s">
        <v>231</v>
      </c>
      <c r="AB38" s="184"/>
      <c r="AC38" s="184"/>
      <c r="AD38" s="184"/>
      <c r="AE38" s="184"/>
      <c r="AF38" s="184"/>
      <c r="AG38" s="184"/>
      <c r="AH38" s="184"/>
      <c r="AI38" s="184"/>
      <c r="AJ38" s="184"/>
      <c r="AK38" s="184"/>
      <c r="AL38" t="s">
        <v>1351</v>
      </c>
    </row>
    <row r="39" spans="1:38"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1327</v>
      </c>
      <c r="AB39" s="810"/>
      <c r="AC39" s="810"/>
      <c r="AD39" s="810"/>
      <c r="AE39" s="810"/>
      <c r="AF39" s="810"/>
      <c r="AG39" s="810"/>
      <c r="AH39" s="810"/>
      <c r="AI39" s="810"/>
      <c r="AJ39" s="810"/>
      <c r="AK39" s="810"/>
    </row>
    <row r="40" spans="1:38" x14ac:dyDescent="0.25">
      <c r="A40" s="55" t="s">
        <v>1323</v>
      </c>
      <c r="B40" s="48"/>
      <c r="C40" s="48"/>
      <c r="D40" s="48"/>
      <c r="E40" s="48"/>
      <c r="F40" s="48"/>
      <c r="G40" s="48"/>
      <c r="H40" s="48"/>
      <c r="I40" s="48"/>
      <c r="J40" s="48"/>
      <c r="K40" s="50"/>
      <c r="L40" s="50"/>
      <c r="M40" s="56">
        <v>9</v>
      </c>
      <c r="N40" s="55" t="s">
        <v>58</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8" x14ac:dyDescent="0.25">
      <c r="A41" s="55" t="s">
        <v>1322</v>
      </c>
      <c r="B41" s="48"/>
      <c r="C41" s="48"/>
      <c r="D41" s="48"/>
      <c r="E41" s="48"/>
      <c r="F41" s="48"/>
      <c r="G41" s="48"/>
      <c r="H41" s="48"/>
      <c r="I41" s="48"/>
      <c r="J41" s="48"/>
      <c r="K41" s="50"/>
      <c r="L41" s="50"/>
      <c r="M41" s="56">
        <v>5.6</v>
      </c>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14.6</v>
      </c>
      <c r="N45" s="69" t="s">
        <v>40</v>
      </c>
      <c r="O45" s="57"/>
      <c r="P45" s="57"/>
      <c r="Q45" s="57"/>
      <c r="R45" s="57"/>
      <c r="S45" s="57"/>
      <c r="T45" s="57"/>
      <c r="U45" s="57"/>
      <c r="V45" s="57"/>
      <c r="W45" s="57"/>
      <c r="X45" s="57"/>
      <c r="Y45" s="57"/>
      <c r="Z45" s="58">
        <f>SUM(Z39:Z44)</f>
        <v>0</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44414</v>
      </c>
      <c r="X46" s="839"/>
      <c r="Y46" s="839"/>
      <c r="Z46" s="840"/>
      <c r="AA46" s="184" t="s">
        <v>231</v>
      </c>
      <c r="AB46" s="184"/>
      <c r="AC46" s="184"/>
      <c r="AD46" s="184"/>
      <c r="AE46" s="184"/>
      <c r="AF46" s="184"/>
      <c r="AG46" s="184"/>
      <c r="AH46" s="184"/>
      <c r="AI46" s="184"/>
      <c r="AJ46" s="184"/>
      <c r="AK46" s="184"/>
      <c r="AL46" t="s">
        <v>1126</v>
      </c>
    </row>
    <row r="47" spans="1:38"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1326</v>
      </c>
      <c r="AB47" s="810"/>
      <c r="AC47" s="810"/>
      <c r="AD47" s="810"/>
      <c r="AE47" s="810"/>
      <c r="AF47" s="810"/>
      <c r="AG47" s="810"/>
      <c r="AH47" s="810"/>
      <c r="AI47" s="810"/>
      <c r="AJ47" s="810"/>
      <c r="AK47" s="810"/>
    </row>
    <row r="48" spans="1:38" x14ac:dyDescent="0.25">
      <c r="A48" s="55" t="s">
        <v>601</v>
      </c>
      <c r="B48" s="24"/>
      <c r="C48" s="24"/>
      <c r="D48" s="24"/>
      <c r="E48" s="24"/>
      <c r="F48" s="24"/>
      <c r="G48" s="24"/>
      <c r="H48" s="24"/>
      <c r="I48" s="24"/>
      <c r="J48" s="24"/>
      <c r="M48" s="28">
        <v>8.6</v>
      </c>
      <c r="N48" s="55" t="s">
        <v>58</v>
      </c>
      <c r="O48" s="48"/>
      <c r="P48" s="48"/>
      <c r="Q48" s="48"/>
      <c r="R48" s="48"/>
      <c r="S48" s="48"/>
      <c r="T48" s="48"/>
      <c r="U48" s="48"/>
      <c r="V48" s="48"/>
      <c r="W48" s="48"/>
      <c r="X48" s="48"/>
      <c r="Y48" s="48"/>
      <c r="Z48" s="54"/>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8.6</v>
      </c>
      <c r="N53" s="69" t="s">
        <v>40</v>
      </c>
      <c r="O53" s="29"/>
      <c r="P53" s="29"/>
      <c r="Q53" s="29"/>
      <c r="R53" s="29"/>
      <c r="S53" s="29"/>
      <c r="T53" s="29"/>
      <c r="U53" s="29"/>
      <c r="V53" s="29"/>
      <c r="W53" s="29"/>
      <c r="Z53" s="30">
        <f>SUM(Z47:Z52)</f>
        <v>0</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44415</v>
      </c>
      <c r="X54" s="839"/>
      <c r="Y54" s="839"/>
      <c r="Z54" s="840"/>
      <c r="AA54" s="426" t="s">
        <v>1325</v>
      </c>
      <c r="AB54" s="184"/>
      <c r="AC54" s="184"/>
      <c r="AD54" s="184"/>
      <c r="AE54" s="184"/>
      <c r="AF54" s="184"/>
      <c r="AG54" s="184"/>
      <c r="AH54" s="184"/>
      <c r="AI54" s="184"/>
      <c r="AJ54" s="184"/>
      <c r="AK54" s="184"/>
      <c r="AL54" t="s">
        <v>1352</v>
      </c>
    </row>
    <row r="55" spans="1:38" ht="15.75" thickTop="1" x14ac:dyDescent="0.25">
      <c r="A55" s="23" t="str">
        <f>+A47</f>
        <v>Morning Workout</v>
      </c>
      <c r="B55" s="24"/>
      <c r="C55" s="24"/>
      <c r="D55" s="24"/>
      <c r="E55" s="24"/>
      <c r="F55" s="24"/>
      <c r="G55" s="24"/>
      <c r="H55" s="24"/>
      <c r="I55" s="24"/>
      <c r="J55" s="24"/>
      <c r="M55" s="25" t="str">
        <f>"("&amp;LEFT(AA54,1)&amp;")"</f>
        <v>(B)</v>
      </c>
      <c r="N55" s="23" t="str">
        <f>+N47</f>
        <v>Afternoon Workout</v>
      </c>
      <c r="O55" s="24"/>
      <c r="P55" s="24"/>
      <c r="Q55" s="24"/>
      <c r="R55" s="24"/>
      <c r="S55" s="24"/>
      <c r="T55" s="24"/>
      <c r="U55" s="24"/>
      <c r="V55" s="26"/>
      <c r="W55" s="24"/>
      <c r="X55" s="24"/>
      <c r="Y55" s="24"/>
      <c r="Z55" s="61"/>
      <c r="AA55" s="809" t="s">
        <v>1338</v>
      </c>
      <c r="AB55" s="810"/>
      <c r="AC55" s="810"/>
      <c r="AD55" s="810"/>
      <c r="AE55" s="810"/>
      <c r="AF55" s="810"/>
      <c r="AG55" s="810"/>
      <c r="AH55" s="810"/>
      <c r="AI55" s="810"/>
      <c r="AJ55" s="810"/>
      <c r="AK55" s="810"/>
    </row>
    <row r="56" spans="1:38" x14ac:dyDescent="0.25">
      <c r="A56" s="55" t="s">
        <v>365</v>
      </c>
      <c r="B56" s="24"/>
      <c r="C56" s="24"/>
      <c r="D56" s="24"/>
      <c r="E56" s="24"/>
      <c r="F56" s="24"/>
      <c r="G56" s="24"/>
      <c r="H56" s="24"/>
      <c r="I56" s="24"/>
      <c r="J56" s="24"/>
      <c r="M56" s="28">
        <v>3</v>
      </c>
      <c r="N56" s="55" t="s">
        <v>58</v>
      </c>
      <c r="O56" s="24"/>
      <c r="P56" s="24"/>
      <c r="Q56" s="24"/>
      <c r="R56" s="24"/>
      <c r="S56" s="24"/>
      <c r="T56" s="24"/>
      <c r="U56" s="24"/>
      <c r="V56" s="24"/>
      <c r="W56" s="24"/>
      <c r="Z56" s="27"/>
      <c r="AA56" s="809"/>
      <c r="AB56" s="810"/>
      <c r="AC56" s="810"/>
      <c r="AD56" s="810"/>
      <c r="AE56" s="810"/>
      <c r="AF56" s="810"/>
      <c r="AG56" s="810"/>
      <c r="AH56" s="810"/>
      <c r="AI56" s="810"/>
      <c r="AJ56" s="810"/>
      <c r="AK56" s="810"/>
    </row>
    <row r="57" spans="1:38" x14ac:dyDescent="0.25">
      <c r="A57" s="55" t="s">
        <v>1339</v>
      </c>
      <c r="B57" s="24"/>
      <c r="C57" s="24"/>
      <c r="D57" s="24"/>
      <c r="E57" s="24"/>
      <c r="F57" s="24"/>
      <c r="G57" s="24"/>
      <c r="H57" s="24"/>
      <c r="I57" s="24"/>
      <c r="J57" s="24"/>
      <c r="M57" s="28">
        <v>2.5</v>
      </c>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8" x14ac:dyDescent="0.25">
      <c r="A58" s="55" t="s">
        <v>548</v>
      </c>
      <c r="B58" s="24"/>
      <c r="C58" s="24"/>
      <c r="D58" s="24"/>
      <c r="E58" s="24"/>
      <c r="F58" s="24"/>
      <c r="G58" s="24"/>
      <c r="H58" s="24"/>
      <c r="I58" s="24"/>
      <c r="J58" s="24"/>
      <c r="M58" s="28">
        <v>2.8</v>
      </c>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8.3000000000000007</v>
      </c>
      <c r="N61" s="69" t="s">
        <v>40</v>
      </c>
      <c r="O61" s="29"/>
      <c r="P61" s="29"/>
      <c r="Q61" s="29"/>
      <c r="R61" s="29"/>
      <c r="S61" s="29"/>
      <c r="T61" s="29"/>
      <c r="U61" s="29"/>
      <c r="V61" s="29"/>
      <c r="W61" s="29"/>
      <c r="X61" s="34"/>
      <c r="Y61" s="34"/>
      <c r="Z61" s="30">
        <f>SUM(Z55:Z60)</f>
        <v>0</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2400-000000000000}"/>
  </hyperlinks>
  <printOptions horizontalCentered="1" verticalCentered="1"/>
  <pageMargins left="0.3" right="0.3" top="0.5" bottom="0.25" header="0.3" footer="0.3"/>
  <pageSetup scale="87"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tabColor theme="5" tint="0.59999389629810485"/>
    <pageSetUpPr fitToPage="1"/>
  </sheetPr>
  <dimension ref="A1:AL61"/>
  <sheetViews>
    <sheetView showGridLines="0" workbookViewId="0">
      <pane ySplit="5" topLeftCell="A40" activePane="bottomLeft" state="frozen"/>
      <selection activeCell="A6" sqref="A6:AA61"/>
      <selection pane="bottomLeft" activeCell="AM62" sqref="AM62"/>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8" ht="18.75" x14ac:dyDescent="0.3">
      <c r="A1" s="817" t="str">
        <f>+'24'!A1:Z1</f>
        <v>Cross Country-2021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102</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Page'!AH10</f>
        <v>44416</v>
      </c>
      <c r="B3" s="824"/>
      <c r="C3" s="824"/>
      <c r="D3" s="824"/>
      <c r="E3" s="824"/>
      <c r="F3" s="824"/>
      <c r="G3" s="22" t="s">
        <v>21</v>
      </c>
      <c r="H3" s="825">
        <f>+A3+6</f>
        <v>44422</v>
      </c>
      <c r="I3" s="825"/>
      <c r="J3" s="825"/>
      <c r="K3" s="825"/>
      <c r="L3" s="825"/>
      <c r="M3" s="826"/>
      <c r="N3" s="726" t="s">
        <v>22</v>
      </c>
      <c r="O3" s="873"/>
      <c r="P3" s="873"/>
      <c r="Q3" s="873"/>
      <c r="R3" s="873"/>
      <c r="S3" s="873"/>
      <c r="T3" s="873"/>
      <c r="U3" s="873"/>
      <c r="V3" s="873"/>
      <c r="W3" s="873"/>
      <c r="X3" s="873"/>
      <c r="Y3" s="873"/>
      <c r="Z3" s="727"/>
    </row>
    <row r="4" spans="1:38" x14ac:dyDescent="0.25">
      <c r="A4" s="865" t="str">
        <f>'Reference Page'!T4</f>
        <v>Summer</v>
      </c>
      <c r="B4" s="866"/>
      <c r="C4" s="866"/>
      <c r="D4" s="866"/>
      <c r="E4" s="866"/>
      <c r="F4" s="866"/>
      <c r="G4" s="866"/>
      <c r="H4" s="866"/>
      <c r="I4" s="866"/>
      <c r="J4" s="866"/>
      <c r="K4" s="866"/>
      <c r="L4" s="866"/>
      <c r="M4" s="866"/>
      <c r="N4" s="866"/>
      <c r="O4" s="866"/>
      <c r="P4" s="866"/>
      <c r="Q4" s="866"/>
      <c r="R4" s="866"/>
      <c r="S4" s="866"/>
      <c r="T4" s="866"/>
      <c r="U4" s="866"/>
      <c r="V4" s="866"/>
      <c r="W4" s="866"/>
      <c r="X4" s="866"/>
      <c r="Y4" s="866"/>
      <c r="Z4" s="867"/>
    </row>
    <row r="5" spans="1:38" x14ac:dyDescent="0.25">
      <c r="A5" s="862" t="str">
        <f>'Reference Page'!AG5</f>
        <v>High Aerobic Development</v>
      </c>
      <c r="B5" s="863"/>
      <c r="C5" s="863"/>
      <c r="D5" s="863"/>
      <c r="E5" s="863"/>
      <c r="F5" s="863"/>
      <c r="G5" s="863"/>
      <c r="H5" s="863"/>
      <c r="I5" s="863"/>
      <c r="J5" s="863"/>
      <c r="K5" s="863"/>
      <c r="L5" s="863"/>
      <c r="M5" s="863"/>
      <c r="N5" s="863"/>
      <c r="O5" s="863"/>
      <c r="P5" s="863"/>
      <c r="Q5" s="863"/>
      <c r="R5" s="863"/>
      <c r="S5" s="863"/>
      <c r="T5" s="863"/>
      <c r="U5" s="863"/>
      <c r="V5" s="863"/>
      <c r="W5" s="863"/>
      <c r="X5" s="863"/>
      <c r="Y5" s="863"/>
      <c r="Z5" s="864"/>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44416</v>
      </c>
      <c r="X6" s="833"/>
      <c r="Y6" s="833"/>
      <c r="Z6" s="833"/>
      <c r="AA6" s="184" t="s">
        <v>231</v>
      </c>
      <c r="AB6" s="184"/>
      <c r="AC6" s="184"/>
      <c r="AD6" s="184"/>
      <c r="AE6" s="184"/>
      <c r="AF6" s="184"/>
      <c r="AG6" s="184"/>
      <c r="AH6" s="184"/>
      <c r="AI6" s="184"/>
      <c r="AJ6" s="184"/>
      <c r="AK6" s="184"/>
      <c r="AL6" t="s">
        <v>1349</v>
      </c>
    </row>
    <row r="7" spans="1:38"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1340</v>
      </c>
      <c r="AB7" s="810"/>
      <c r="AC7" s="810"/>
      <c r="AD7" s="810"/>
      <c r="AE7" s="810"/>
      <c r="AF7" s="810"/>
      <c r="AG7" s="810"/>
      <c r="AH7" s="810"/>
      <c r="AI7" s="810"/>
      <c r="AJ7" s="810"/>
      <c r="AK7" s="810"/>
    </row>
    <row r="8" spans="1:38" x14ac:dyDescent="0.25">
      <c r="A8" s="55" t="s">
        <v>58</v>
      </c>
      <c r="B8" s="48"/>
      <c r="C8" s="48"/>
      <c r="D8" s="48"/>
      <c r="E8" s="48"/>
      <c r="F8" s="48"/>
      <c r="G8" s="48"/>
      <c r="H8" s="48"/>
      <c r="I8" s="48"/>
      <c r="J8" s="48"/>
      <c r="K8" s="50"/>
      <c r="L8" s="50"/>
      <c r="M8" s="56"/>
      <c r="N8" s="55" t="s">
        <v>1341</v>
      </c>
      <c r="O8" s="48"/>
      <c r="P8" s="48"/>
      <c r="Q8" s="48"/>
      <c r="R8" s="48"/>
      <c r="S8" s="48"/>
      <c r="T8" s="48"/>
      <c r="U8" s="48"/>
      <c r="V8" s="48"/>
      <c r="W8" s="48"/>
      <c r="X8" s="48"/>
      <c r="Y8" s="48"/>
      <c r="Z8" s="54">
        <v>6</v>
      </c>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6</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44417</v>
      </c>
      <c r="X14" s="839"/>
      <c r="Y14" s="839"/>
      <c r="Z14" s="840"/>
      <c r="AA14" s="184" t="s">
        <v>231</v>
      </c>
      <c r="AB14" s="184"/>
      <c r="AC14" s="184"/>
      <c r="AD14" s="184"/>
      <c r="AE14" s="184"/>
      <c r="AF14" s="184"/>
      <c r="AG14" s="184"/>
      <c r="AH14" s="184"/>
      <c r="AI14" s="184"/>
      <c r="AJ14" s="184"/>
      <c r="AK14" s="184"/>
      <c r="AL14" t="s">
        <v>1348</v>
      </c>
    </row>
    <row r="15" spans="1:38"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1342</v>
      </c>
      <c r="AB15" s="810"/>
      <c r="AC15" s="810"/>
      <c r="AD15" s="810"/>
      <c r="AE15" s="810"/>
      <c r="AF15" s="810"/>
      <c r="AG15" s="810"/>
      <c r="AH15" s="810"/>
      <c r="AI15" s="810"/>
      <c r="AJ15" s="810"/>
      <c r="AK15" s="810"/>
    </row>
    <row r="16" spans="1:38" x14ac:dyDescent="0.25">
      <c r="A16" s="55" t="s">
        <v>58</v>
      </c>
      <c r="B16" s="48"/>
      <c r="C16" s="48"/>
      <c r="D16" s="48"/>
      <c r="E16" s="48"/>
      <c r="F16" s="48"/>
      <c r="G16" s="48"/>
      <c r="H16" s="48"/>
      <c r="I16" s="48"/>
      <c r="J16" s="48"/>
      <c r="K16" s="48"/>
      <c r="L16" s="48"/>
      <c r="M16" s="54"/>
      <c r="N16" s="55" t="s">
        <v>1341</v>
      </c>
      <c r="O16" s="48"/>
      <c r="P16" s="48"/>
      <c r="Q16" s="48"/>
      <c r="R16" s="48"/>
      <c r="S16" s="48"/>
      <c r="T16" s="48"/>
      <c r="U16" s="48"/>
      <c r="V16" s="48"/>
      <c r="W16" s="48"/>
      <c r="X16" s="48"/>
      <c r="Y16" s="48"/>
      <c r="Z16" s="54">
        <v>6</v>
      </c>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6</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44418</v>
      </c>
      <c r="X22" s="839"/>
      <c r="Y22" s="839"/>
      <c r="Z22" s="840"/>
      <c r="AA22" s="184" t="s">
        <v>1129</v>
      </c>
      <c r="AB22" s="184"/>
      <c r="AC22" s="184"/>
      <c r="AD22" s="184"/>
      <c r="AE22" s="184"/>
      <c r="AF22" s="184"/>
      <c r="AG22" s="184"/>
      <c r="AH22" s="184"/>
      <c r="AI22" s="184"/>
      <c r="AJ22" s="184"/>
      <c r="AK22" s="184"/>
      <c r="AL22" t="s">
        <v>1347</v>
      </c>
    </row>
    <row r="23" spans="1:38" ht="15.75" thickTop="1" x14ac:dyDescent="0.25">
      <c r="A23" s="49" t="s">
        <v>54</v>
      </c>
      <c r="B23" s="48"/>
      <c r="C23" s="48"/>
      <c r="D23" s="48"/>
      <c r="E23" s="48"/>
      <c r="F23" s="48"/>
      <c r="G23" s="48"/>
      <c r="H23" s="48"/>
      <c r="I23" s="48"/>
      <c r="J23" s="48"/>
      <c r="K23" s="50"/>
      <c r="L23" s="50"/>
      <c r="M23" s="51" t="str">
        <f>"("&amp;LEFT(AA22,1)&amp;")"</f>
        <v>(A)</v>
      </c>
      <c r="N23" s="52" t="str">
        <f>'1'!N7</f>
        <v>Afternoon Workout</v>
      </c>
      <c r="O23" s="48"/>
      <c r="P23" s="48"/>
      <c r="Q23" s="48"/>
      <c r="R23" s="48"/>
      <c r="S23" s="48"/>
      <c r="T23" s="48"/>
      <c r="U23" s="48"/>
      <c r="V23" s="53"/>
      <c r="W23" s="48"/>
      <c r="X23" s="48"/>
      <c r="Y23" s="48"/>
      <c r="Z23" s="54"/>
      <c r="AA23" s="809" t="s">
        <v>1344</v>
      </c>
      <c r="AB23" s="810"/>
      <c r="AC23" s="810"/>
      <c r="AD23" s="810"/>
      <c r="AE23" s="810"/>
      <c r="AF23" s="810"/>
      <c r="AG23" s="810"/>
      <c r="AH23" s="810"/>
      <c r="AI23" s="810"/>
      <c r="AJ23" s="810"/>
      <c r="AK23" s="810"/>
    </row>
    <row r="24" spans="1:38" x14ac:dyDescent="0.25">
      <c r="A24" s="55" t="s">
        <v>1343</v>
      </c>
      <c r="B24" s="48"/>
      <c r="C24" s="48"/>
      <c r="D24" s="48"/>
      <c r="E24" s="48"/>
      <c r="F24" s="48"/>
      <c r="G24" s="48"/>
      <c r="H24" s="48"/>
      <c r="I24" s="48"/>
      <c r="J24" s="48"/>
      <c r="K24" s="50"/>
      <c r="L24" s="50"/>
      <c r="M24" s="56"/>
      <c r="N24" s="55" t="s">
        <v>634</v>
      </c>
      <c r="O24" s="48"/>
      <c r="P24" s="48"/>
      <c r="Q24" s="48"/>
      <c r="R24" s="48"/>
      <c r="S24" s="48"/>
      <c r="T24" s="48"/>
      <c r="U24" s="48"/>
      <c r="V24" s="48"/>
      <c r="W24" s="48"/>
      <c r="X24" s="48"/>
      <c r="Y24" s="48"/>
      <c r="Z24" s="54">
        <v>2</v>
      </c>
      <c r="AA24" s="809"/>
      <c r="AB24" s="810"/>
      <c r="AC24" s="810"/>
      <c r="AD24" s="810"/>
      <c r="AE24" s="810"/>
      <c r="AF24" s="810"/>
      <c r="AG24" s="810"/>
      <c r="AH24" s="810"/>
      <c r="AI24" s="810"/>
      <c r="AJ24" s="810"/>
      <c r="AK24" s="810"/>
    </row>
    <row r="25" spans="1:38" x14ac:dyDescent="0.25">
      <c r="A25" s="55" t="s">
        <v>235</v>
      </c>
      <c r="B25" s="48"/>
      <c r="C25" s="48"/>
      <c r="D25" s="48"/>
      <c r="E25" s="48"/>
      <c r="F25" s="48"/>
      <c r="G25" s="48"/>
      <c r="H25" s="48"/>
      <c r="I25" s="48"/>
      <c r="J25" s="48"/>
      <c r="K25" s="50"/>
      <c r="L25" s="50"/>
      <c r="M25" s="571">
        <v>3.65</v>
      </c>
      <c r="N25" s="55" t="s">
        <v>1345</v>
      </c>
      <c r="O25" s="48"/>
      <c r="P25" s="48"/>
      <c r="Q25" s="48"/>
      <c r="R25" s="48"/>
      <c r="S25" s="48"/>
      <c r="T25" s="48"/>
      <c r="U25" s="48"/>
      <c r="V25" s="48"/>
      <c r="W25" s="48"/>
      <c r="X25" s="48"/>
      <c r="Y25" s="48"/>
      <c r="Z25" s="229">
        <v>3.65</v>
      </c>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548</v>
      </c>
      <c r="O26" s="48"/>
      <c r="P26" s="48"/>
      <c r="Q26" s="48"/>
      <c r="R26" s="48"/>
      <c r="S26" s="48"/>
      <c r="T26" s="48"/>
      <c r="U26" s="48"/>
      <c r="V26" s="48"/>
      <c r="W26" s="48"/>
      <c r="X26" s="48"/>
      <c r="Y26" s="48"/>
      <c r="Z26" s="54">
        <v>1.7</v>
      </c>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183">
        <f>SUM(M23:M28)</f>
        <v>3.65</v>
      </c>
      <c r="N29" s="55" t="s">
        <v>40</v>
      </c>
      <c r="O29" s="57"/>
      <c r="P29" s="57"/>
      <c r="Q29" s="57"/>
      <c r="R29" s="57"/>
      <c r="S29" s="57"/>
      <c r="T29" s="57"/>
      <c r="U29" s="57"/>
      <c r="V29" s="57"/>
      <c r="W29" s="57"/>
      <c r="X29" s="57"/>
      <c r="Y29" s="57"/>
      <c r="Z29" s="183">
        <f>SUM(Z23:Z28)</f>
        <v>7.3500000000000005</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44419</v>
      </c>
      <c r="X30" s="839"/>
      <c r="Y30" s="839"/>
      <c r="Z30" s="840"/>
      <c r="AA30" s="184" t="s">
        <v>603</v>
      </c>
      <c r="AB30" s="184"/>
      <c r="AC30" s="184"/>
      <c r="AD30" s="184"/>
      <c r="AE30" s="184"/>
      <c r="AF30" s="184"/>
      <c r="AG30" s="184"/>
      <c r="AH30" s="184"/>
      <c r="AI30" s="184"/>
      <c r="AJ30" s="184"/>
      <c r="AK30" s="184"/>
      <c r="AL30" t="s">
        <v>1099</v>
      </c>
    </row>
    <row r="31" spans="1:38" ht="15.75" thickTop="1" x14ac:dyDescent="0.25">
      <c r="A31" s="49" t="s">
        <v>54</v>
      </c>
      <c r="B31" s="48"/>
      <c r="C31" s="48"/>
      <c r="D31" s="48"/>
      <c r="E31" s="48"/>
      <c r="F31" s="48"/>
      <c r="G31" s="48"/>
      <c r="H31" s="48"/>
      <c r="I31" s="48"/>
      <c r="J31" s="48"/>
      <c r="K31" s="50"/>
      <c r="L31" s="50"/>
      <c r="M31" s="51" t="str">
        <f>"("&amp;LEFT(AA30,1)&amp;")"</f>
        <v>(L)</v>
      </c>
      <c r="N31" s="52" t="str">
        <f>'1'!N7</f>
        <v>Afternoon Workout</v>
      </c>
      <c r="O31" s="48"/>
      <c r="P31" s="48"/>
      <c r="Q31" s="48"/>
      <c r="R31" s="48"/>
      <c r="S31" s="48"/>
      <c r="T31" s="48"/>
      <c r="U31" s="48"/>
      <c r="V31" s="53"/>
      <c r="W31" s="48"/>
      <c r="X31" s="48"/>
      <c r="Y31" s="48"/>
      <c r="Z31" s="54"/>
      <c r="AA31" s="809" t="s">
        <v>1346</v>
      </c>
      <c r="AB31" s="810"/>
      <c r="AC31" s="810"/>
      <c r="AD31" s="810"/>
      <c r="AE31" s="810"/>
      <c r="AF31" s="810"/>
      <c r="AG31" s="810"/>
      <c r="AH31" s="810"/>
      <c r="AI31" s="810"/>
      <c r="AJ31" s="810"/>
      <c r="AK31" s="810"/>
    </row>
    <row r="32" spans="1:38" x14ac:dyDescent="0.25">
      <c r="A32" s="55" t="s">
        <v>1278</v>
      </c>
      <c r="B32" s="48"/>
      <c r="C32" s="48"/>
      <c r="D32" s="48"/>
      <c r="E32" s="48"/>
      <c r="F32" s="48"/>
      <c r="G32" s="48"/>
      <c r="H32" s="48"/>
      <c r="I32" s="48"/>
      <c r="J32" s="48"/>
      <c r="K32" s="50"/>
      <c r="L32" s="50"/>
      <c r="M32" s="56">
        <v>12</v>
      </c>
      <c r="N32" s="55" t="s">
        <v>58</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7"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7"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7"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7"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7" x14ac:dyDescent="0.25">
      <c r="A37" s="69" t="s">
        <v>40</v>
      </c>
      <c r="B37" s="57"/>
      <c r="C37" s="57"/>
      <c r="D37" s="57"/>
      <c r="E37" s="57"/>
      <c r="F37" s="57"/>
      <c r="G37" s="57"/>
      <c r="H37" s="57"/>
      <c r="I37" s="57"/>
      <c r="J37" s="57"/>
      <c r="K37" s="50"/>
      <c r="L37" s="50"/>
      <c r="M37" s="58">
        <f>SUM(M31:M36)</f>
        <v>12</v>
      </c>
      <c r="N37" s="55" t="s">
        <v>40</v>
      </c>
      <c r="O37" s="57"/>
      <c r="P37" s="57"/>
      <c r="Q37" s="57"/>
      <c r="R37" s="57"/>
      <c r="S37" s="57"/>
      <c r="T37" s="57"/>
      <c r="U37" s="57"/>
      <c r="V37" s="57"/>
      <c r="W37" s="57"/>
      <c r="X37" s="57"/>
      <c r="Y37" s="57"/>
      <c r="Z37" s="58">
        <f>SUM(Z31:Z36)</f>
        <v>0</v>
      </c>
      <c r="AA37" s="184"/>
      <c r="AB37" s="184"/>
      <c r="AC37" s="184"/>
      <c r="AD37" s="184"/>
      <c r="AE37" s="184"/>
      <c r="AF37" s="184"/>
      <c r="AG37" s="184"/>
      <c r="AH37" s="184"/>
      <c r="AI37" s="184"/>
      <c r="AJ37" s="184"/>
      <c r="AK37" s="184"/>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44420</v>
      </c>
      <c r="X38" s="839"/>
      <c r="Y38" s="839"/>
      <c r="Z38" s="840"/>
      <c r="AA38" s="184" t="s">
        <v>976</v>
      </c>
      <c r="AB38" s="184"/>
      <c r="AC38" s="184"/>
      <c r="AD38" s="184"/>
      <c r="AE38" s="184"/>
      <c r="AF38" s="184"/>
      <c r="AG38" s="184"/>
      <c r="AH38" s="184"/>
      <c r="AI38" s="184"/>
      <c r="AJ38" s="184"/>
      <c r="AK38" s="184"/>
    </row>
    <row r="39" spans="1:37" ht="15.75" thickTop="1" x14ac:dyDescent="0.25">
      <c r="A39" s="49" t="s">
        <v>54</v>
      </c>
      <c r="B39" s="48"/>
      <c r="C39" s="48"/>
      <c r="D39" s="48"/>
      <c r="E39" s="48"/>
      <c r="F39" s="48"/>
      <c r="G39" s="48"/>
      <c r="H39" s="48"/>
      <c r="I39" s="48"/>
      <c r="J39" s="48"/>
      <c r="K39" s="50"/>
      <c r="L39" s="50"/>
      <c r="M39" s="51" t="str">
        <f>"("&amp;LEFT(AA38,1)&amp;")"</f>
        <v>(H)</v>
      </c>
      <c r="N39" s="52" t="str">
        <f>'1'!N7</f>
        <v>Afternoon Workout</v>
      </c>
      <c r="O39" s="48"/>
      <c r="P39" s="48"/>
      <c r="Q39" s="48"/>
      <c r="R39" s="48"/>
      <c r="S39" s="48"/>
      <c r="T39" s="48"/>
      <c r="U39" s="48"/>
      <c r="V39" s="53"/>
      <c r="W39" s="48"/>
      <c r="X39" s="48"/>
      <c r="Y39" s="48"/>
      <c r="Z39" s="54"/>
      <c r="AA39" s="809" t="s">
        <v>1357</v>
      </c>
      <c r="AB39" s="810"/>
      <c r="AC39" s="810"/>
      <c r="AD39" s="810"/>
      <c r="AE39" s="810"/>
      <c r="AF39" s="810"/>
      <c r="AG39" s="810"/>
      <c r="AH39" s="810"/>
      <c r="AI39" s="810"/>
      <c r="AJ39" s="810"/>
      <c r="AK39" s="810"/>
    </row>
    <row r="40" spans="1:37" x14ac:dyDescent="0.25">
      <c r="A40" s="55" t="s">
        <v>634</v>
      </c>
      <c r="B40" s="48"/>
      <c r="C40" s="48"/>
      <c r="D40" s="48"/>
      <c r="E40" s="48"/>
      <c r="F40" s="48"/>
      <c r="G40" s="48"/>
      <c r="H40" s="48"/>
      <c r="I40" s="48"/>
      <c r="J40" s="48"/>
      <c r="K40" s="50"/>
      <c r="L40" s="50"/>
      <c r="M40" s="56">
        <v>2</v>
      </c>
      <c r="N40" s="55" t="s">
        <v>58</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7" x14ac:dyDescent="0.25">
      <c r="A41" s="55" t="s">
        <v>1358</v>
      </c>
      <c r="B41" s="48"/>
      <c r="C41" s="48"/>
      <c r="D41" s="48"/>
      <c r="E41" s="48"/>
      <c r="F41" s="48"/>
      <c r="G41" s="48"/>
      <c r="H41" s="48"/>
      <c r="I41" s="48"/>
      <c r="J41" s="48"/>
      <c r="K41" s="50"/>
      <c r="L41" s="50"/>
      <c r="M41" s="56">
        <v>4.3</v>
      </c>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7" x14ac:dyDescent="0.25">
      <c r="A42" s="55" t="s">
        <v>548</v>
      </c>
      <c r="B42" s="48"/>
      <c r="C42" s="48"/>
      <c r="D42" s="48"/>
      <c r="E42" s="48"/>
      <c r="F42" s="48"/>
      <c r="G42" s="48"/>
      <c r="H42" s="48"/>
      <c r="I42" s="48"/>
      <c r="J42" s="48"/>
      <c r="K42" s="50"/>
      <c r="L42" s="50"/>
      <c r="M42" s="56">
        <v>2</v>
      </c>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7"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7"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7" x14ac:dyDescent="0.25">
      <c r="A45" s="69" t="s">
        <v>43</v>
      </c>
      <c r="B45" s="57"/>
      <c r="C45" s="57"/>
      <c r="D45" s="57"/>
      <c r="E45" s="57"/>
      <c r="F45" s="57"/>
      <c r="G45" s="57"/>
      <c r="H45" s="57"/>
      <c r="I45" s="57"/>
      <c r="J45" s="57"/>
      <c r="K45" s="50"/>
      <c r="L45" s="50"/>
      <c r="M45" s="58">
        <f>SUM(M39:M44)</f>
        <v>8.3000000000000007</v>
      </c>
      <c r="N45" s="69" t="s">
        <v>40</v>
      </c>
      <c r="O45" s="57"/>
      <c r="P45" s="57"/>
      <c r="Q45" s="57"/>
      <c r="R45" s="57"/>
      <c r="S45" s="57"/>
      <c r="T45" s="57"/>
      <c r="U45" s="57"/>
      <c r="V45" s="57"/>
      <c r="W45" s="57"/>
      <c r="X45" s="57"/>
      <c r="Y45" s="57"/>
      <c r="Z45" s="58">
        <f>SUM(Z39:Z44)</f>
        <v>0</v>
      </c>
      <c r="AA45" s="184"/>
      <c r="AB45" s="184"/>
      <c r="AC45" s="184"/>
      <c r="AD45" s="184"/>
      <c r="AE45" s="184"/>
      <c r="AF45" s="184"/>
      <c r="AG45" s="184"/>
      <c r="AH45" s="184"/>
      <c r="AI45" s="184"/>
      <c r="AJ45" s="184"/>
      <c r="AK45" s="184"/>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44421</v>
      </c>
      <c r="X46" s="839"/>
      <c r="Y46" s="839"/>
      <c r="Z46" s="840"/>
      <c r="AA46" s="184" t="s">
        <v>231</v>
      </c>
      <c r="AB46" s="184"/>
      <c r="AC46" s="184"/>
      <c r="AD46" s="184"/>
      <c r="AE46" s="184"/>
      <c r="AF46" s="184"/>
      <c r="AG46" s="184"/>
      <c r="AH46" s="184"/>
      <c r="AI46" s="184"/>
      <c r="AJ46" s="184"/>
      <c r="AK46" s="184"/>
    </row>
    <row r="47" spans="1:37"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1359</v>
      </c>
      <c r="AB47" s="810"/>
      <c r="AC47" s="810"/>
      <c r="AD47" s="810"/>
      <c r="AE47" s="810"/>
      <c r="AF47" s="810"/>
      <c r="AG47" s="810"/>
      <c r="AH47" s="810"/>
      <c r="AI47" s="810"/>
      <c r="AJ47" s="810"/>
      <c r="AK47" s="810"/>
    </row>
    <row r="48" spans="1:37" x14ac:dyDescent="0.25">
      <c r="A48" s="55" t="s">
        <v>1360</v>
      </c>
      <c r="B48" s="24"/>
      <c r="C48" s="24"/>
      <c r="D48" s="24"/>
      <c r="E48" s="24"/>
      <c r="F48" s="24"/>
      <c r="G48" s="24"/>
      <c r="H48" s="24"/>
      <c r="I48" s="24"/>
      <c r="J48" s="24"/>
      <c r="M48" s="28">
        <v>6</v>
      </c>
      <c r="N48" s="55" t="s">
        <v>58</v>
      </c>
      <c r="O48" s="48"/>
      <c r="P48" s="48"/>
      <c r="Q48" s="48"/>
      <c r="R48" s="48"/>
      <c r="S48" s="48"/>
      <c r="T48" s="48"/>
      <c r="U48" s="48"/>
      <c r="V48" s="48"/>
      <c r="W48" s="48"/>
      <c r="X48" s="48"/>
      <c r="Y48" s="48"/>
      <c r="Z48" s="54"/>
      <c r="AA48" s="809"/>
      <c r="AB48" s="810"/>
      <c r="AC48" s="810"/>
      <c r="AD48" s="810"/>
      <c r="AE48" s="810"/>
      <c r="AF48" s="810"/>
      <c r="AG48" s="810"/>
      <c r="AH48" s="810"/>
      <c r="AI48" s="810"/>
      <c r="AJ48" s="810"/>
      <c r="AK48" s="810"/>
    </row>
    <row r="49" spans="1:37"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7"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7"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7"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7" x14ac:dyDescent="0.25">
      <c r="A53" s="69" t="s">
        <v>40</v>
      </c>
      <c r="B53" s="29"/>
      <c r="C53" s="29"/>
      <c r="D53" s="29"/>
      <c r="E53" s="29"/>
      <c r="F53" s="29"/>
      <c r="G53" s="29"/>
      <c r="H53" s="29"/>
      <c r="I53" s="29"/>
      <c r="J53" s="29"/>
      <c r="M53" s="30">
        <f>SUM(M47:M52)</f>
        <v>6</v>
      </c>
      <c r="N53" s="69" t="s">
        <v>40</v>
      </c>
      <c r="O53" s="29"/>
      <c r="P53" s="29"/>
      <c r="Q53" s="29"/>
      <c r="R53" s="29"/>
      <c r="S53" s="29"/>
      <c r="T53" s="29"/>
      <c r="U53" s="29"/>
      <c r="V53" s="29"/>
      <c r="W53" s="29"/>
      <c r="Z53" s="30">
        <f>SUM(Z47:Z52)</f>
        <v>0</v>
      </c>
      <c r="AA53" s="184"/>
      <c r="AB53" s="184"/>
      <c r="AC53" s="184"/>
      <c r="AD53" s="184"/>
      <c r="AE53" s="184"/>
      <c r="AF53" s="184"/>
      <c r="AG53" s="184"/>
      <c r="AH53" s="184"/>
      <c r="AI53" s="184"/>
      <c r="AJ53" s="184"/>
      <c r="AK53" s="184"/>
    </row>
    <row r="54" spans="1:37"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44422</v>
      </c>
      <c r="X54" s="839"/>
      <c r="Y54" s="839"/>
      <c r="Z54" s="840"/>
      <c r="AA54" s="184" t="s">
        <v>231</v>
      </c>
      <c r="AB54" s="184"/>
      <c r="AC54" s="184"/>
      <c r="AD54" s="184"/>
      <c r="AE54" s="184"/>
      <c r="AF54" s="184"/>
      <c r="AG54" s="184"/>
      <c r="AH54" s="184"/>
      <c r="AI54" s="184"/>
      <c r="AJ54" s="184"/>
      <c r="AK54" s="184"/>
    </row>
    <row r="55" spans="1:37"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c r="AB55" s="810"/>
      <c r="AC55" s="810"/>
      <c r="AD55" s="810"/>
      <c r="AE55" s="810"/>
      <c r="AF55" s="810"/>
      <c r="AG55" s="810"/>
      <c r="AH55" s="810"/>
      <c r="AI55" s="810"/>
      <c r="AJ55" s="810"/>
      <c r="AK55" s="810"/>
    </row>
    <row r="56" spans="1:37" x14ac:dyDescent="0.25">
      <c r="A56" s="55" t="s">
        <v>601</v>
      </c>
      <c r="B56" s="24"/>
      <c r="C56" s="24"/>
      <c r="D56" s="24"/>
      <c r="E56" s="24"/>
      <c r="F56" s="24"/>
      <c r="G56" s="24"/>
      <c r="H56" s="24"/>
      <c r="I56" s="24"/>
      <c r="J56" s="24"/>
      <c r="M56" s="28">
        <v>8</v>
      </c>
      <c r="N56" s="55" t="s">
        <v>693</v>
      </c>
      <c r="O56" s="24"/>
      <c r="P56" s="24"/>
      <c r="Q56" s="24"/>
      <c r="R56" s="24"/>
      <c r="S56" s="24"/>
      <c r="T56" s="24"/>
      <c r="U56" s="24"/>
      <c r="V56" s="24"/>
      <c r="W56" s="24"/>
      <c r="Z56" s="27">
        <v>3.3</v>
      </c>
      <c r="AA56" s="809"/>
      <c r="AB56" s="810"/>
      <c r="AC56" s="810"/>
      <c r="AD56" s="810"/>
      <c r="AE56" s="810"/>
      <c r="AF56" s="810"/>
      <c r="AG56" s="810"/>
      <c r="AH56" s="810"/>
      <c r="AI56" s="810"/>
      <c r="AJ56" s="810"/>
      <c r="AK56" s="810"/>
    </row>
    <row r="57" spans="1:37"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7"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7"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7"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7" x14ac:dyDescent="0.25">
      <c r="A61" s="69" t="s">
        <v>40</v>
      </c>
      <c r="B61" s="29"/>
      <c r="C61" s="29"/>
      <c r="D61" s="29"/>
      <c r="E61" s="29"/>
      <c r="F61" s="29"/>
      <c r="G61" s="29"/>
      <c r="H61" s="29"/>
      <c r="I61" s="29"/>
      <c r="J61" s="29"/>
      <c r="K61" s="34"/>
      <c r="L61" s="34"/>
      <c r="M61" s="30">
        <f>SUM(M55:M60)</f>
        <v>8</v>
      </c>
      <c r="N61" s="69" t="s">
        <v>40</v>
      </c>
      <c r="O61" s="29"/>
      <c r="P61" s="29"/>
      <c r="Q61" s="29"/>
      <c r="R61" s="29"/>
      <c r="S61" s="29"/>
      <c r="T61" s="29"/>
      <c r="U61" s="29"/>
      <c r="V61" s="29"/>
      <c r="W61" s="29"/>
      <c r="X61" s="34"/>
      <c r="Y61" s="34"/>
      <c r="Z61" s="30">
        <f>SUM(Z55:Z60)</f>
        <v>3.3</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2500-000000000000}"/>
  </hyperlinks>
  <printOptions horizontalCentered="1" verticalCentered="1"/>
  <pageMargins left="0.3" right="0.3" top="0.5" bottom="0.25" header="0.3" footer="0.3"/>
  <pageSetup scale="87"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7">
    <tabColor rgb="FFABFFAB"/>
    <pageSetUpPr fitToPage="1"/>
  </sheetPr>
  <dimension ref="A1:AK61"/>
  <sheetViews>
    <sheetView showGridLines="0" zoomScaleNormal="100" workbookViewId="0">
      <pane ySplit="5" topLeftCell="A6" activePane="bottomLeft" state="frozen"/>
      <selection activeCell="A6" sqref="A6:AA61"/>
      <selection pane="bottomLeft" activeCell="AA1" sqref="AA1"/>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7" ht="18.75" x14ac:dyDescent="0.3">
      <c r="A1" s="817" t="str">
        <f>+'24'!A1:Z1</f>
        <v>Cross Country-2021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7" x14ac:dyDescent="0.25">
      <c r="A2" s="820" t="s">
        <v>103</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7" x14ac:dyDescent="0.25">
      <c r="A3" s="823">
        <f>+'Reference Page'!AI10</f>
        <v>44423</v>
      </c>
      <c r="B3" s="824"/>
      <c r="C3" s="824"/>
      <c r="D3" s="824"/>
      <c r="E3" s="824"/>
      <c r="F3" s="824"/>
      <c r="G3" s="22" t="s">
        <v>21</v>
      </c>
      <c r="H3" s="825">
        <f>+A3+6</f>
        <v>44429</v>
      </c>
      <c r="I3" s="825"/>
      <c r="J3" s="825"/>
      <c r="K3" s="825"/>
      <c r="L3" s="825"/>
      <c r="M3" s="826"/>
      <c r="N3" s="726" t="s">
        <v>22</v>
      </c>
      <c r="O3" s="873"/>
      <c r="P3" s="873"/>
      <c r="Q3" s="873"/>
      <c r="R3" s="873"/>
      <c r="S3" s="873"/>
      <c r="T3" s="873"/>
      <c r="U3" s="873"/>
      <c r="V3" s="873"/>
      <c r="W3" s="873"/>
      <c r="X3" s="873"/>
      <c r="Y3" s="873"/>
      <c r="Z3" s="727"/>
    </row>
    <row r="4" spans="1:37" x14ac:dyDescent="0.25">
      <c r="A4" s="877" t="str">
        <f>'Reference Page'!AI4</f>
        <v>Fall</v>
      </c>
      <c r="B4" s="878"/>
      <c r="C4" s="878"/>
      <c r="D4" s="878"/>
      <c r="E4" s="878"/>
      <c r="F4" s="878"/>
      <c r="G4" s="878"/>
      <c r="H4" s="878"/>
      <c r="I4" s="878"/>
      <c r="J4" s="878"/>
      <c r="K4" s="878"/>
      <c r="L4" s="878"/>
      <c r="M4" s="878"/>
      <c r="N4" s="878"/>
      <c r="O4" s="878"/>
      <c r="P4" s="878"/>
      <c r="Q4" s="878"/>
      <c r="R4" s="878"/>
      <c r="S4" s="878"/>
      <c r="T4" s="878"/>
      <c r="U4" s="878"/>
      <c r="V4" s="878"/>
      <c r="W4" s="878"/>
      <c r="X4" s="878"/>
      <c r="Y4" s="878"/>
      <c r="Z4" s="879"/>
    </row>
    <row r="5" spans="1:37" x14ac:dyDescent="0.25">
      <c r="A5" s="862" t="str">
        <f>'Reference Page'!AG5</f>
        <v>High Aerobic Development</v>
      </c>
      <c r="B5" s="863"/>
      <c r="C5" s="863"/>
      <c r="D5" s="863"/>
      <c r="E5" s="863"/>
      <c r="F5" s="863"/>
      <c r="G5" s="863"/>
      <c r="H5" s="863"/>
      <c r="I5" s="863"/>
      <c r="J5" s="863"/>
      <c r="K5" s="863"/>
      <c r="L5" s="863"/>
      <c r="M5" s="863"/>
      <c r="N5" s="863"/>
      <c r="O5" s="863"/>
      <c r="P5" s="863"/>
      <c r="Q5" s="863"/>
      <c r="R5" s="863"/>
      <c r="S5" s="863"/>
      <c r="T5" s="863"/>
      <c r="U5" s="863"/>
      <c r="V5" s="863"/>
      <c r="W5" s="863"/>
      <c r="X5" s="863"/>
      <c r="Y5" s="863"/>
      <c r="Z5" s="864"/>
    </row>
    <row r="6" spans="1:37"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44423</v>
      </c>
      <c r="X6" s="833"/>
      <c r="Y6" s="833"/>
      <c r="Z6" s="833"/>
      <c r="AA6" s="184" t="s">
        <v>829</v>
      </c>
      <c r="AB6" s="184"/>
      <c r="AC6" s="184"/>
      <c r="AD6" s="184"/>
      <c r="AE6" s="184"/>
      <c r="AF6" s="184"/>
      <c r="AG6" s="184"/>
      <c r="AH6" s="184"/>
      <c r="AI6" s="184"/>
      <c r="AJ6" s="184"/>
      <c r="AK6" s="184"/>
    </row>
    <row r="7" spans="1:37" ht="15.75" thickTop="1" x14ac:dyDescent="0.25">
      <c r="A7" s="49" t="s">
        <v>54</v>
      </c>
      <c r="B7" s="48"/>
      <c r="C7" s="48"/>
      <c r="D7" s="48"/>
      <c r="E7" s="48"/>
      <c r="F7" s="48"/>
      <c r="G7" s="48"/>
      <c r="H7" s="48"/>
      <c r="I7" s="48"/>
      <c r="J7" s="48"/>
      <c r="K7" s="50"/>
      <c r="L7" s="50"/>
      <c r="M7" s="51" t="str">
        <f>"("&amp;LEFT(AA6,1)&amp;")"</f>
        <v>(L)</v>
      </c>
      <c r="N7" s="52" t="str">
        <f>'1'!N7</f>
        <v>Afternoon Workout</v>
      </c>
      <c r="O7" s="48"/>
      <c r="P7" s="48"/>
      <c r="Q7" s="48"/>
      <c r="R7" s="48"/>
      <c r="S7" s="48"/>
      <c r="T7" s="48"/>
      <c r="U7" s="48"/>
      <c r="V7" s="53"/>
      <c r="W7" s="48"/>
      <c r="X7" s="48"/>
      <c r="Y7" s="48"/>
      <c r="Z7" s="54"/>
      <c r="AA7" s="809" t="s">
        <v>1361</v>
      </c>
      <c r="AB7" s="810"/>
      <c r="AC7" s="810"/>
      <c r="AD7" s="810"/>
      <c r="AE7" s="810"/>
      <c r="AF7" s="810"/>
      <c r="AG7" s="810"/>
      <c r="AH7" s="810"/>
      <c r="AI7" s="810"/>
      <c r="AJ7" s="810"/>
      <c r="AK7" s="810"/>
    </row>
    <row r="8" spans="1:37" x14ac:dyDescent="0.25">
      <c r="A8" s="55" t="s">
        <v>1195</v>
      </c>
      <c r="B8" s="48"/>
      <c r="C8" s="48"/>
      <c r="D8" s="48"/>
      <c r="E8" s="48"/>
      <c r="F8" s="48"/>
      <c r="G8" s="48"/>
      <c r="H8" s="48"/>
      <c r="I8" s="48"/>
      <c r="J8" s="48"/>
      <c r="K8" s="50"/>
      <c r="L8" s="50"/>
      <c r="M8" s="56">
        <v>15.2</v>
      </c>
      <c r="N8" s="55" t="s">
        <v>58</v>
      </c>
      <c r="O8" s="48"/>
      <c r="P8" s="48"/>
      <c r="Q8" s="48"/>
      <c r="R8" s="48"/>
      <c r="S8" s="48"/>
      <c r="T8" s="48"/>
      <c r="U8" s="48"/>
      <c r="V8" s="48"/>
      <c r="W8" s="48"/>
      <c r="X8" s="48"/>
      <c r="Y8" s="48"/>
      <c r="Z8" s="54"/>
      <c r="AA8" s="809"/>
      <c r="AB8" s="810"/>
      <c r="AC8" s="810"/>
      <c r="AD8" s="810"/>
      <c r="AE8" s="810"/>
      <c r="AF8" s="810"/>
      <c r="AG8" s="810"/>
      <c r="AH8" s="810"/>
      <c r="AI8" s="810"/>
      <c r="AJ8" s="810"/>
      <c r="AK8" s="810"/>
    </row>
    <row r="9" spans="1:37"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7"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7"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7"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7" x14ac:dyDescent="0.25">
      <c r="A13" s="55" t="s">
        <v>40</v>
      </c>
      <c r="B13" s="57"/>
      <c r="C13" s="57"/>
      <c r="D13" s="57"/>
      <c r="E13" s="57"/>
      <c r="F13" s="57"/>
      <c r="G13" s="57"/>
      <c r="H13" s="57"/>
      <c r="I13" s="57"/>
      <c r="J13" s="57"/>
      <c r="K13" s="50"/>
      <c r="L13" s="50"/>
      <c r="M13" s="58">
        <f>SUM(M7:M12)</f>
        <v>15.2</v>
      </c>
      <c r="N13" s="69" t="s">
        <v>40</v>
      </c>
      <c r="O13" s="57"/>
      <c r="P13" s="57"/>
      <c r="Q13" s="57"/>
      <c r="R13" s="57"/>
      <c r="S13" s="57"/>
      <c r="T13" s="57"/>
      <c r="U13" s="57"/>
      <c r="V13" s="57"/>
      <c r="W13" s="57"/>
      <c r="X13" s="57"/>
      <c r="Y13" s="57"/>
      <c r="Z13" s="58">
        <f>SUM(Z7:Z12)</f>
        <v>0</v>
      </c>
      <c r="AA13" s="184"/>
      <c r="AB13" s="184"/>
      <c r="AC13" s="184"/>
      <c r="AD13" s="184"/>
      <c r="AE13" s="184"/>
      <c r="AF13" s="184"/>
      <c r="AG13" s="184"/>
      <c r="AH13" s="184"/>
      <c r="AI13" s="184"/>
      <c r="AJ13" s="184"/>
      <c r="AK13" s="184"/>
    </row>
    <row r="14" spans="1:37"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44424</v>
      </c>
      <c r="X14" s="839"/>
      <c r="Y14" s="839"/>
      <c r="Z14" s="840"/>
      <c r="AA14" s="184" t="s">
        <v>231</v>
      </c>
      <c r="AB14" s="184"/>
      <c r="AC14" s="184"/>
      <c r="AD14" s="184"/>
      <c r="AE14" s="184"/>
      <c r="AF14" s="184"/>
      <c r="AG14" s="184"/>
      <c r="AH14" s="184"/>
      <c r="AI14" s="184"/>
      <c r="AJ14" s="184"/>
      <c r="AK14" s="184"/>
    </row>
    <row r="15" spans="1:37"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1383</v>
      </c>
      <c r="AB15" s="810"/>
      <c r="AC15" s="810"/>
      <c r="AD15" s="810"/>
      <c r="AE15" s="810"/>
      <c r="AF15" s="810"/>
      <c r="AG15" s="810"/>
      <c r="AH15" s="810"/>
      <c r="AI15" s="810"/>
      <c r="AJ15" s="810"/>
      <c r="AK15" s="810"/>
    </row>
    <row r="16" spans="1:37" x14ac:dyDescent="0.25">
      <c r="A16" s="55" t="s">
        <v>1374</v>
      </c>
      <c r="B16" s="48"/>
      <c r="C16" s="48"/>
      <c r="D16" s="48"/>
      <c r="E16" s="48"/>
      <c r="F16" s="48"/>
      <c r="G16" s="48"/>
      <c r="H16" s="48"/>
      <c r="I16" s="48"/>
      <c r="J16" s="48"/>
      <c r="K16" s="48"/>
      <c r="L16" s="48"/>
      <c r="M16" s="54">
        <v>3.6</v>
      </c>
      <c r="N16" s="55" t="s">
        <v>1382</v>
      </c>
      <c r="O16" s="48"/>
      <c r="P16" s="48"/>
      <c r="Q16" s="48"/>
      <c r="R16" s="48"/>
      <c r="S16" s="48"/>
      <c r="T16" s="48"/>
      <c r="U16" s="48"/>
      <c r="V16" s="48"/>
      <c r="W16" s="48"/>
      <c r="X16" s="48"/>
      <c r="Y16" s="48"/>
      <c r="Z16" s="54">
        <v>5.2</v>
      </c>
      <c r="AA16" s="809"/>
      <c r="AB16" s="810"/>
      <c r="AC16" s="810"/>
      <c r="AD16" s="810"/>
      <c r="AE16" s="810"/>
      <c r="AF16" s="810"/>
      <c r="AG16" s="810"/>
      <c r="AH16" s="810"/>
      <c r="AI16" s="810"/>
      <c r="AJ16" s="810"/>
      <c r="AK16" s="810"/>
    </row>
    <row r="17" spans="1:37" x14ac:dyDescent="0.25">
      <c r="A17" s="55" t="s">
        <v>42</v>
      </c>
      <c r="B17" s="48"/>
      <c r="C17" s="48"/>
      <c r="D17" s="48"/>
      <c r="E17" s="48"/>
      <c r="F17" s="48"/>
      <c r="G17" s="48"/>
      <c r="H17" s="48"/>
      <c r="I17" s="48"/>
      <c r="J17" s="48"/>
      <c r="K17" s="48"/>
      <c r="L17" s="48"/>
      <c r="M17" s="54"/>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7"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7"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7"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7" x14ac:dyDescent="0.25">
      <c r="A21" s="55" t="s">
        <v>40</v>
      </c>
      <c r="B21" s="57"/>
      <c r="C21" s="57"/>
      <c r="D21" s="57"/>
      <c r="E21" s="57"/>
      <c r="F21" s="57"/>
      <c r="G21" s="57"/>
      <c r="H21" s="57"/>
      <c r="I21" s="57"/>
      <c r="J21" s="57"/>
      <c r="K21" s="57"/>
      <c r="L21" s="57"/>
      <c r="M21" s="58">
        <f>SUM(M15:M20)</f>
        <v>3.6</v>
      </c>
      <c r="N21" s="55" t="s">
        <v>40</v>
      </c>
      <c r="O21" s="57"/>
      <c r="P21" s="57"/>
      <c r="Q21" s="57"/>
      <c r="R21" s="57"/>
      <c r="S21" s="57"/>
      <c r="T21" s="57"/>
      <c r="U21" s="57"/>
      <c r="V21" s="57"/>
      <c r="W21" s="57"/>
      <c r="X21" s="57"/>
      <c r="Y21" s="57"/>
      <c r="Z21" s="58">
        <f>SUM(Z15:Z20)</f>
        <v>5.2</v>
      </c>
      <c r="AA21" s="184"/>
      <c r="AB21" s="184"/>
      <c r="AC21" s="184"/>
      <c r="AD21" s="184"/>
      <c r="AE21" s="184"/>
      <c r="AF21" s="184"/>
      <c r="AG21" s="184"/>
      <c r="AH21" s="184"/>
      <c r="AI21" s="184"/>
      <c r="AJ21" s="184"/>
      <c r="AK21" s="184"/>
    </row>
    <row r="22" spans="1:37"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44425</v>
      </c>
      <c r="X22" s="839"/>
      <c r="Y22" s="839"/>
      <c r="Z22" s="840"/>
      <c r="AA22" s="184" t="s">
        <v>976</v>
      </c>
      <c r="AB22" s="184"/>
      <c r="AC22" s="184"/>
      <c r="AD22" s="184"/>
      <c r="AE22" s="184"/>
      <c r="AF22" s="184"/>
      <c r="AG22" s="184"/>
      <c r="AH22" s="184"/>
      <c r="AI22" s="184"/>
      <c r="AJ22" s="184"/>
      <c r="AK22" s="184"/>
    </row>
    <row r="23" spans="1:37" ht="15.75" thickTop="1" x14ac:dyDescent="0.25">
      <c r="A23" s="49" t="s">
        <v>54</v>
      </c>
      <c r="B23" s="48"/>
      <c r="C23" s="48"/>
      <c r="D23" s="48"/>
      <c r="E23" s="48"/>
      <c r="F23" s="48"/>
      <c r="G23" s="48"/>
      <c r="H23" s="48"/>
      <c r="I23" s="48"/>
      <c r="J23" s="48"/>
      <c r="K23" s="50"/>
      <c r="L23" s="50"/>
      <c r="M23" s="51" t="str">
        <f>"("&amp;LEFT(AA22,1)&amp;")"</f>
        <v>(H)</v>
      </c>
      <c r="N23" s="52" t="str">
        <f>'1'!N7</f>
        <v>Afternoon Workout</v>
      </c>
      <c r="O23" s="48"/>
      <c r="P23" s="48"/>
      <c r="Q23" s="48"/>
      <c r="R23" s="48"/>
      <c r="S23" s="48"/>
      <c r="T23" s="48"/>
      <c r="U23" s="48"/>
      <c r="V23" s="53"/>
      <c r="W23" s="48"/>
      <c r="X23" s="48"/>
      <c r="Y23" s="48"/>
      <c r="Z23" s="54"/>
      <c r="AA23" s="809" t="s">
        <v>1384</v>
      </c>
      <c r="AB23" s="810"/>
      <c r="AC23" s="810"/>
      <c r="AD23" s="810"/>
      <c r="AE23" s="810"/>
      <c r="AF23" s="810"/>
      <c r="AG23" s="810"/>
      <c r="AH23" s="810"/>
      <c r="AI23" s="810"/>
      <c r="AJ23" s="810"/>
      <c r="AK23" s="810"/>
    </row>
    <row r="24" spans="1:37" x14ac:dyDescent="0.25">
      <c r="A24" s="55" t="s">
        <v>1374</v>
      </c>
      <c r="B24" s="48"/>
      <c r="C24" s="48"/>
      <c r="D24" s="48"/>
      <c r="E24" s="48"/>
      <c r="F24" s="48"/>
      <c r="G24" s="48"/>
      <c r="H24" s="48"/>
      <c r="I24" s="48"/>
      <c r="J24" s="48"/>
      <c r="K24" s="50"/>
      <c r="L24" s="50"/>
      <c r="M24" s="56">
        <v>3.5</v>
      </c>
      <c r="N24" s="55" t="s">
        <v>634</v>
      </c>
      <c r="O24" s="48"/>
      <c r="P24" s="48"/>
      <c r="Q24" s="48"/>
      <c r="R24" s="48"/>
      <c r="S24" s="48"/>
      <c r="T24" s="48"/>
      <c r="U24" s="48"/>
      <c r="V24" s="48"/>
      <c r="W24" s="48"/>
      <c r="X24" s="48"/>
      <c r="Y24" s="48"/>
      <c r="Z24" s="54">
        <v>1.3</v>
      </c>
      <c r="AA24" s="809"/>
      <c r="AB24" s="810"/>
      <c r="AC24" s="810"/>
      <c r="AD24" s="810"/>
      <c r="AE24" s="810"/>
      <c r="AF24" s="810"/>
      <c r="AG24" s="810"/>
      <c r="AH24" s="810"/>
      <c r="AI24" s="810"/>
      <c r="AJ24" s="810"/>
      <c r="AK24" s="810"/>
    </row>
    <row r="25" spans="1:37" x14ac:dyDescent="0.25">
      <c r="A25" s="55" t="s">
        <v>42</v>
      </c>
      <c r="B25" s="48"/>
      <c r="C25" s="48"/>
      <c r="D25" s="48"/>
      <c r="E25" s="48"/>
      <c r="F25" s="48"/>
      <c r="G25" s="48"/>
      <c r="H25" s="48"/>
      <c r="I25" s="48"/>
      <c r="J25" s="48"/>
      <c r="K25" s="50"/>
      <c r="L25" s="50"/>
      <c r="M25" s="56"/>
      <c r="N25" s="55" t="s">
        <v>1385</v>
      </c>
      <c r="O25" s="48"/>
      <c r="P25" s="48"/>
      <c r="Q25" s="48"/>
      <c r="R25" s="48"/>
      <c r="S25" s="48"/>
      <c r="T25" s="48"/>
      <c r="U25" s="48"/>
      <c r="V25" s="48"/>
      <c r="W25" s="48"/>
      <c r="X25" s="48"/>
      <c r="Y25" s="48"/>
      <c r="Z25" s="54">
        <v>0.65</v>
      </c>
      <c r="AA25" s="809"/>
      <c r="AB25" s="810"/>
      <c r="AC25" s="810"/>
      <c r="AD25" s="810"/>
      <c r="AE25" s="810"/>
      <c r="AF25" s="810"/>
      <c r="AG25" s="810"/>
      <c r="AH25" s="810"/>
      <c r="AI25" s="810"/>
      <c r="AJ25" s="810"/>
      <c r="AK25" s="810"/>
    </row>
    <row r="26" spans="1:37" x14ac:dyDescent="0.25">
      <c r="A26" s="55" t="s">
        <v>32</v>
      </c>
      <c r="B26" s="48"/>
      <c r="C26" s="48"/>
      <c r="D26" s="48"/>
      <c r="E26" s="48"/>
      <c r="F26" s="48"/>
      <c r="G26" s="48"/>
      <c r="H26" s="48"/>
      <c r="I26" s="48"/>
      <c r="J26" s="48"/>
      <c r="K26" s="50"/>
      <c r="L26" s="50"/>
      <c r="M26" s="56"/>
      <c r="N26" s="55" t="s">
        <v>548</v>
      </c>
      <c r="O26" s="48"/>
      <c r="P26" s="48"/>
      <c r="Q26" s="48"/>
      <c r="R26" s="48"/>
      <c r="S26" s="48"/>
      <c r="T26" s="48"/>
      <c r="U26" s="48"/>
      <c r="V26" s="48"/>
      <c r="W26" s="48"/>
      <c r="X26" s="48"/>
      <c r="Y26" s="48"/>
      <c r="Z26" s="54">
        <v>2.2999999999999998</v>
      </c>
      <c r="AA26" s="809"/>
      <c r="AB26" s="810"/>
      <c r="AC26" s="810"/>
      <c r="AD26" s="810"/>
      <c r="AE26" s="810"/>
      <c r="AF26" s="810"/>
      <c r="AG26" s="810"/>
      <c r="AH26" s="810"/>
      <c r="AI26" s="810"/>
      <c r="AJ26" s="810"/>
      <c r="AK26" s="810"/>
    </row>
    <row r="27" spans="1:37"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7"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7" x14ac:dyDescent="0.25">
      <c r="A29" s="69" t="s">
        <v>40</v>
      </c>
      <c r="B29" s="57"/>
      <c r="C29" s="57"/>
      <c r="D29" s="57"/>
      <c r="E29" s="57"/>
      <c r="F29" s="57"/>
      <c r="G29" s="57"/>
      <c r="H29" s="57"/>
      <c r="I29" s="57"/>
      <c r="J29" s="57"/>
      <c r="K29" s="50"/>
      <c r="L29" s="50"/>
      <c r="M29" s="58">
        <f>SUM(M23:M28)</f>
        <v>3.5</v>
      </c>
      <c r="N29" s="55" t="s">
        <v>40</v>
      </c>
      <c r="O29" s="57"/>
      <c r="P29" s="57"/>
      <c r="Q29" s="57"/>
      <c r="R29" s="57"/>
      <c r="S29" s="57"/>
      <c r="T29" s="57"/>
      <c r="U29" s="57"/>
      <c r="V29" s="57"/>
      <c r="W29" s="57"/>
      <c r="X29" s="57"/>
      <c r="Y29" s="57"/>
      <c r="Z29" s="58">
        <f>SUM(Z23:Z28)</f>
        <v>4.25</v>
      </c>
      <c r="AA29" s="184"/>
      <c r="AB29" s="184"/>
      <c r="AC29" s="184"/>
      <c r="AD29" s="184"/>
      <c r="AE29" s="184"/>
      <c r="AF29" s="184"/>
      <c r="AG29" s="184"/>
      <c r="AH29" s="184"/>
      <c r="AI29" s="184"/>
      <c r="AJ29" s="184"/>
      <c r="AK29" s="184"/>
    </row>
    <row r="30" spans="1:37"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44426</v>
      </c>
      <c r="X30" s="839"/>
      <c r="Y30" s="839"/>
      <c r="Z30" s="840"/>
      <c r="AA30" s="184" t="s">
        <v>231</v>
      </c>
      <c r="AB30" s="184"/>
      <c r="AC30" s="184"/>
      <c r="AD30" s="184"/>
      <c r="AE30" s="184"/>
      <c r="AF30" s="184"/>
      <c r="AG30" s="184"/>
      <c r="AH30" s="184"/>
      <c r="AI30" s="184"/>
      <c r="AJ30" s="184"/>
      <c r="AK30" s="184"/>
    </row>
    <row r="31" spans="1:37" ht="15.75" thickTop="1" x14ac:dyDescent="0.25">
      <c r="A31" s="49" t="s">
        <v>54</v>
      </c>
      <c r="B31" s="48"/>
      <c r="C31" s="48"/>
      <c r="D31" s="48"/>
      <c r="E31" s="48"/>
      <c r="F31" s="48"/>
      <c r="G31" s="48"/>
      <c r="H31" s="48"/>
      <c r="I31" s="48"/>
      <c r="J31" s="48"/>
      <c r="K31" s="50"/>
      <c r="L31" s="50"/>
      <c r="M31" s="51" t="str">
        <f>"("&amp;LEFT(AA30,1)&amp;")"</f>
        <v>(E)</v>
      </c>
      <c r="N31" s="52" t="str">
        <f>'1'!N7</f>
        <v>Afternoon Workout</v>
      </c>
      <c r="O31" s="48"/>
      <c r="P31" s="48"/>
      <c r="Q31" s="48"/>
      <c r="R31" s="48"/>
      <c r="S31" s="48"/>
      <c r="T31" s="48"/>
      <c r="U31" s="48"/>
      <c r="V31" s="53"/>
      <c r="W31" s="48"/>
      <c r="X31" s="48"/>
      <c r="Y31" s="48"/>
      <c r="Z31" s="54"/>
      <c r="AA31" s="809" t="s">
        <v>1386</v>
      </c>
      <c r="AB31" s="810"/>
      <c r="AC31" s="810"/>
      <c r="AD31" s="810"/>
      <c r="AE31" s="810"/>
      <c r="AF31" s="810"/>
      <c r="AG31" s="810"/>
      <c r="AH31" s="810"/>
      <c r="AI31" s="810"/>
      <c r="AJ31" s="810"/>
      <c r="AK31" s="810"/>
    </row>
    <row r="32" spans="1:37" x14ac:dyDescent="0.25">
      <c r="A32" s="55" t="s">
        <v>601</v>
      </c>
      <c r="B32" s="48"/>
      <c r="C32" s="48"/>
      <c r="D32" s="48"/>
      <c r="E32" s="48"/>
      <c r="F32" s="48"/>
      <c r="G32" s="48"/>
      <c r="H32" s="48"/>
      <c r="I32" s="48"/>
      <c r="J32" s="48"/>
      <c r="K32" s="50"/>
      <c r="L32" s="50"/>
      <c r="M32" s="56">
        <v>8</v>
      </c>
      <c r="N32" s="55" t="s">
        <v>58</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7"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7"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7"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7"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7" x14ac:dyDescent="0.25">
      <c r="A37" s="69" t="s">
        <v>40</v>
      </c>
      <c r="B37" s="57"/>
      <c r="C37" s="57"/>
      <c r="D37" s="57"/>
      <c r="E37" s="57"/>
      <c r="F37" s="57"/>
      <c r="G37" s="57"/>
      <c r="H37" s="57"/>
      <c r="I37" s="57"/>
      <c r="J37" s="57"/>
      <c r="K37" s="50"/>
      <c r="L37" s="50"/>
      <c r="M37" s="58">
        <f>SUM(M31:M36)</f>
        <v>8</v>
      </c>
      <c r="N37" s="55" t="s">
        <v>40</v>
      </c>
      <c r="O37" s="57"/>
      <c r="P37" s="57"/>
      <c r="Q37" s="57"/>
      <c r="R37" s="57"/>
      <c r="S37" s="57"/>
      <c r="T37" s="57"/>
      <c r="U37" s="57"/>
      <c r="V37" s="57"/>
      <c r="W37" s="57"/>
      <c r="X37" s="57"/>
      <c r="Y37" s="57"/>
      <c r="Z37" s="58">
        <f>SUM(Z31:Z36)</f>
        <v>0</v>
      </c>
      <c r="AA37" s="184"/>
      <c r="AB37" s="184"/>
      <c r="AC37" s="184"/>
      <c r="AD37" s="184"/>
      <c r="AE37" s="184"/>
      <c r="AF37" s="184"/>
      <c r="AG37" s="184"/>
      <c r="AH37" s="184"/>
      <c r="AI37" s="184"/>
      <c r="AJ37" s="184"/>
      <c r="AK37" s="184"/>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44427</v>
      </c>
      <c r="X38" s="839"/>
      <c r="Y38" s="839"/>
      <c r="Z38" s="840"/>
      <c r="AA38" s="184" t="s">
        <v>231</v>
      </c>
      <c r="AB38" s="184"/>
      <c r="AC38" s="184"/>
      <c r="AD38" s="184"/>
      <c r="AE38" s="184"/>
      <c r="AF38" s="184"/>
      <c r="AG38" s="184"/>
      <c r="AH38" s="184"/>
      <c r="AI38" s="184"/>
      <c r="AJ38" s="184"/>
      <c r="AK38" s="184"/>
    </row>
    <row r="39" spans="1:37"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1387</v>
      </c>
      <c r="AB39" s="810"/>
      <c r="AC39" s="810"/>
      <c r="AD39" s="810"/>
      <c r="AE39" s="810"/>
      <c r="AF39" s="810"/>
      <c r="AG39" s="810"/>
      <c r="AH39" s="810"/>
      <c r="AI39" s="810"/>
      <c r="AJ39" s="810"/>
      <c r="AK39" s="810"/>
    </row>
    <row r="40" spans="1:37" x14ac:dyDescent="0.25">
      <c r="A40" s="55" t="s">
        <v>785</v>
      </c>
      <c r="B40" s="48"/>
      <c r="C40" s="48"/>
      <c r="D40" s="48"/>
      <c r="E40" s="48"/>
      <c r="F40" s="48"/>
      <c r="G40" s="48"/>
      <c r="H40" s="48"/>
      <c r="I40" s="48"/>
      <c r="J40" s="48"/>
      <c r="K40" s="50"/>
      <c r="L40" s="50"/>
      <c r="M40" s="56">
        <v>8</v>
      </c>
      <c r="N40" s="55" t="s">
        <v>1374</v>
      </c>
      <c r="O40" s="48"/>
      <c r="P40" s="48"/>
      <c r="Q40" s="48"/>
      <c r="R40" s="48"/>
      <c r="S40" s="48"/>
      <c r="T40" s="48"/>
      <c r="U40" s="48"/>
      <c r="V40" s="48"/>
      <c r="W40" s="48"/>
      <c r="X40" s="48"/>
      <c r="Y40" s="48"/>
      <c r="Z40" s="54">
        <v>5.6</v>
      </c>
      <c r="AA40" s="809"/>
      <c r="AB40" s="810"/>
      <c r="AC40" s="810"/>
      <c r="AD40" s="810"/>
      <c r="AE40" s="810"/>
      <c r="AF40" s="810"/>
      <c r="AG40" s="810"/>
      <c r="AH40" s="810"/>
      <c r="AI40" s="810"/>
      <c r="AJ40" s="810"/>
      <c r="AK40" s="810"/>
    </row>
    <row r="41" spans="1:37" x14ac:dyDescent="0.25">
      <c r="A41" s="55" t="s">
        <v>41</v>
      </c>
      <c r="B41" s="48"/>
      <c r="C41" s="48"/>
      <c r="D41" s="48"/>
      <c r="E41" s="48"/>
      <c r="F41" s="48"/>
      <c r="G41" s="48"/>
      <c r="H41" s="48"/>
      <c r="I41" s="48"/>
      <c r="J41" s="48"/>
      <c r="K41" s="50"/>
      <c r="L41" s="50"/>
      <c r="M41" s="56"/>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7"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7"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7"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7" x14ac:dyDescent="0.25">
      <c r="A45" s="69" t="s">
        <v>43</v>
      </c>
      <c r="B45" s="57"/>
      <c r="C45" s="57"/>
      <c r="D45" s="57"/>
      <c r="E45" s="57"/>
      <c r="F45" s="57"/>
      <c r="G45" s="57"/>
      <c r="H45" s="57"/>
      <c r="I45" s="57"/>
      <c r="J45" s="57"/>
      <c r="K45" s="50"/>
      <c r="L45" s="50"/>
      <c r="M45" s="58">
        <f>SUM(M39:M44)</f>
        <v>8</v>
      </c>
      <c r="N45" s="69" t="s">
        <v>40</v>
      </c>
      <c r="O45" s="57"/>
      <c r="P45" s="57"/>
      <c r="Q45" s="57"/>
      <c r="R45" s="57"/>
      <c r="S45" s="57"/>
      <c r="T45" s="57"/>
      <c r="U45" s="57"/>
      <c r="V45" s="57"/>
      <c r="W45" s="57"/>
      <c r="X45" s="57"/>
      <c r="Y45" s="57"/>
      <c r="Z45" s="58">
        <f>SUM(Z39:Z44)</f>
        <v>5.6</v>
      </c>
      <c r="AA45" s="184"/>
      <c r="AB45" s="184"/>
      <c r="AC45" s="184"/>
      <c r="AD45" s="184"/>
      <c r="AE45" s="184"/>
      <c r="AF45" s="184"/>
      <c r="AG45" s="184"/>
      <c r="AH45" s="184"/>
      <c r="AI45" s="184"/>
      <c r="AJ45" s="184"/>
      <c r="AK45" s="184"/>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44428</v>
      </c>
      <c r="X46" s="839"/>
      <c r="Y46" s="839"/>
      <c r="Z46" s="840"/>
      <c r="AA46" s="184" t="s">
        <v>231</v>
      </c>
      <c r="AB46" s="184"/>
      <c r="AC46" s="184"/>
      <c r="AD46" s="184"/>
      <c r="AE46" s="184"/>
      <c r="AF46" s="184"/>
      <c r="AG46" s="184"/>
      <c r="AH46" s="184"/>
      <c r="AI46" s="184"/>
      <c r="AJ46" s="184"/>
      <c r="AK46" s="184"/>
    </row>
    <row r="47" spans="1:37"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1388</v>
      </c>
      <c r="AB47" s="810"/>
      <c r="AC47" s="810"/>
      <c r="AD47" s="810"/>
      <c r="AE47" s="810"/>
      <c r="AF47" s="810"/>
      <c r="AG47" s="810"/>
      <c r="AH47" s="810"/>
      <c r="AI47" s="810"/>
      <c r="AJ47" s="810"/>
      <c r="AK47" s="810"/>
    </row>
    <row r="48" spans="1:37" x14ac:dyDescent="0.25">
      <c r="A48" s="55" t="s">
        <v>933</v>
      </c>
      <c r="B48" s="24"/>
      <c r="C48" s="24"/>
      <c r="D48" s="24"/>
      <c r="E48" s="24"/>
      <c r="F48" s="24"/>
      <c r="G48" s="24"/>
      <c r="H48" s="24"/>
      <c r="I48" s="24"/>
      <c r="J48" s="24"/>
      <c r="M48" s="28">
        <v>6.3</v>
      </c>
      <c r="N48" s="55" t="s">
        <v>1374</v>
      </c>
      <c r="O48" s="48"/>
      <c r="P48" s="48"/>
      <c r="Q48" s="48"/>
      <c r="R48" s="48"/>
      <c r="S48" s="48"/>
      <c r="T48" s="48"/>
      <c r="U48" s="48"/>
      <c r="V48" s="48"/>
      <c r="W48" s="48"/>
      <c r="X48" s="48"/>
      <c r="Y48" s="48"/>
      <c r="Z48" s="54">
        <v>0.9</v>
      </c>
      <c r="AA48" s="809"/>
      <c r="AB48" s="810"/>
      <c r="AC48" s="810"/>
      <c r="AD48" s="810"/>
      <c r="AE48" s="810"/>
      <c r="AF48" s="810"/>
      <c r="AG48" s="810"/>
      <c r="AH48" s="810"/>
      <c r="AI48" s="810"/>
      <c r="AJ48" s="810"/>
      <c r="AK48" s="810"/>
    </row>
    <row r="49" spans="1:37"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7"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7"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7"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7" x14ac:dyDescent="0.25">
      <c r="A53" s="69" t="s">
        <v>40</v>
      </c>
      <c r="B53" s="29"/>
      <c r="C53" s="29"/>
      <c r="D53" s="29"/>
      <c r="E53" s="29"/>
      <c r="F53" s="29"/>
      <c r="G53" s="29"/>
      <c r="H53" s="29"/>
      <c r="I53" s="29"/>
      <c r="J53" s="29"/>
      <c r="M53" s="30">
        <f>SUM(M47:M52)</f>
        <v>6.3</v>
      </c>
      <c r="N53" s="69" t="s">
        <v>40</v>
      </c>
      <c r="O53" s="29"/>
      <c r="P53" s="29"/>
      <c r="Q53" s="29"/>
      <c r="R53" s="29"/>
      <c r="S53" s="29"/>
      <c r="T53" s="29"/>
      <c r="U53" s="29"/>
      <c r="V53" s="29"/>
      <c r="W53" s="29"/>
      <c r="Z53" s="30">
        <f>SUM(Z47:Z52)</f>
        <v>0.9</v>
      </c>
      <c r="AA53" s="184"/>
      <c r="AB53" s="184"/>
      <c r="AC53" s="184"/>
      <c r="AD53" s="184"/>
      <c r="AE53" s="184"/>
      <c r="AF53" s="184"/>
      <c r="AG53" s="184"/>
      <c r="AH53" s="184"/>
      <c r="AI53" s="184"/>
      <c r="AJ53" s="184"/>
      <c r="AK53" s="184"/>
    </row>
    <row r="54" spans="1:37"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44429</v>
      </c>
      <c r="X54" s="839"/>
      <c r="Y54" s="839"/>
      <c r="Z54" s="840"/>
      <c r="AA54" s="184" t="s">
        <v>231</v>
      </c>
      <c r="AB54" s="184"/>
      <c r="AC54" s="184"/>
      <c r="AD54" s="184"/>
      <c r="AE54" s="184"/>
      <c r="AF54" s="184"/>
      <c r="AG54" s="184"/>
      <c r="AH54" s="184"/>
      <c r="AI54" s="184"/>
      <c r="AJ54" s="184"/>
      <c r="AK54" s="184"/>
    </row>
    <row r="55" spans="1:37"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1390</v>
      </c>
      <c r="AB55" s="810"/>
      <c r="AC55" s="810"/>
      <c r="AD55" s="810"/>
      <c r="AE55" s="810"/>
      <c r="AF55" s="810"/>
      <c r="AG55" s="810"/>
      <c r="AH55" s="810"/>
      <c r="AI55" s="810"/>
      <c r="AJ55" s="810"/>
      <c r="AK55" s="810"/>
    </row>
    <row r="56" spans="1:37" x14ac:dyDescent="0.25">
      <c r="A56" s="55" t="s">
        <v>58</v>
      </c>
      <c r="B56" s="24"/>
      <c r="C56" s="24"/>
      <c r="D56" s="24"/>
      <c r="E56" s="24"/>
      <c r="F56" s="24"/>
      <c r="G56" s="24"/>
      <c r="H56" s="24"/>
      <c r="I56" s="24"/>
      <c r="J56" s="24"/>
      <c r="M56" s="28"/>
      <c r="N56" s="55" t="s">
        <v>1389</v>
      </c>
      <c r="O56" s="24"/>
      <c r="P56" s="24"/>
      <c r="Q56" s="24"/>
      <c r="R56" s="24"/>
      <c r="S56" s="24"/>
      <c r="T56" s="24"/>
      <c r="U56" s="24"/>
      <c r="V56" s="24"/>
      <c r="W56" s="24"/>
      <c r="Z56" s="27">
        <v>5.0999999999999996</v>
      </c>
      <c r="AA56" s="809"/>
      <c r="AB56" s="810"/>
      <c r="AC56" s="810"/>
      <c r="AD56" s="810"/>
      <c r="AE56" s="810"/>
      <c r="AF56" s="810"/>
      <c r="AG56" s="810"/>
      <c r="AH56" s="810"/>
      <c r="AI56" s="810"/>
      <c r="AJ56" s="810"/>
      <c r="AK56" s="810"/>
    </row>
    <row r="57" spans="1:37"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7"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7"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7"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7"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5.0999999999999996</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2600-000000000000}"/>
  </hyperlinks>
  <printOptions horizontalCentered="1" verticalCentered="1"/>
  <pageMargins left="0.3" right="0.3" top="0.5" bottom="0.25" header="0.3" footer="0.3"/>
  <pageSetup scale="8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C107"/>
  <sheetViews>
    <sheetView tabSelected="1" zoomScaleNormal="100" workbookViewId="0">
      <pane xSplit="1" topLeftCell="MC1" activePane="topRight" state="frozen"/>
      <selection activeCell="A8" sqref="A8"/>
      <selection pane="topRight" activeCell="B17" sqref="B17:NB17"/>
    </sheetView>
  </sheetViews>
  <sheetFormatPr defaultColWidth="9.140625" defaultRowHeight="15" x14ac:dyDescent="0.25"/>
  <cols>
    <col min="1" max="1" width="13" style="142" customWidth="1"/>
    <col min="2" max="366" width="4.7109375" style="142" customWidth="1"/>
    <col min="367" max="16384" width="9.140625" style="142"/>
  </cols>
  <sheetData>
    <row r="1" spans="1:367" s="119" customFormat="1" ht="15.75" thickBot="1" x14ac:dyDescent="0.3">
      <c r="A1" s="118">
        <v>2021</v>
      </c>
      <c r="B1" s="768" t="s">
        <v>118</v>
      </c>
      <c r="C1" s="769"/>
      <c r="D1" s="769"/>
      <c r="E1" s="769"/>
      <c r="F1" s="769"/>
      <c r="G1" s="769"/>
      <c r="H1" s="769"/>
      <c r="I1" s="769"/>
      <c r="J1" s="769"/>
      <c r="K1" s="769"/>
      <c r="L1" s="769"/>
      <c r="M1" s="769"/>
      <c r="N1" s="769"/>
      <c r="O1" s="769"/>
      <c r="P1" s="769"/>
      <c r="Q1" s="769"/>
      <c r="R1" s="769"/>
      <c r="S1" s="769"/>
      <c r="T1" s="769"/>
      <c r="U1" s="769"/>
      <c r="V1" s="769"/>
      <c r="W1" s="769"/>
      <c r="X1" s="769"/>
      <c r="Y1" s="769"/>
      <c r="Z1" s="769"/>
      <c r="AA1" s="769"/>
      <c r="AB1" s="769"/>
      <c r="AC1" s="769"/>
      <c r="AD1" s="769"/>
      <c r="AE1" s="769"/>
      <c r="AF1" s="770"/>
      <c r="AG1" s="771" t="s">
        <v>119</v>
      </c>
      <c r="AH1" s="772"/>
      <c r="AI1" s="772"/>
      <c r="AJ1" s="772"/>
      <c r="AK1" s="772"/>
      <c r="AL1" s="772"/>
      <c r="AM1" s="772"/>
      <c r="AN1" s="772"/>
      <c r="AO1" s="772"/>
      <c r="AP1" s="772"/>
      <c r="AQ1" s="772"/>
      <c r="AR1" s="772"/>
      <c r="AS1" s="772"/>
      <c r="AT1" s="772"/>
      <c r="AU1" s="772"/>
      <c r="AV1" s="772"/>
      <c r="AW1" s="772"/>
      <c r="AX1" s="772"/>
      <c r="AY1" s="772"/>
      <c r="AZ1" s="772"/>
      <c r="BA1" s="772"/>
      <c r="BB1" s="772"/>
      <c r="BC1" s="772"/>
      <c r="BD1" s="772"/>
      <c r="BE1" s="772"/>
      <c r="BF1" s="772"/>
      <c r="BG1" s="772"/>
      <c r="BH1" s="773"/>
      <c r="BI1" s="774" t="s">
        <v>84</v>
      </c>
      <c r="BJ1" s="775"/>
      <c r="BK1" s="775"/>
      <c r="BL1" s="775"/>
      <c r="BM1" s="775"/>
      <c r="BN1" s="775"/>
      <c r="BO1" s="775"/>
      <c r="BP1" s="775"/>
      <c r="BQ1" s="775"/>
      <c r="BR1" s="775"/>
      <c r="BS1" s="775"/>
      <c r="BT1" s="775"/>
      <c r="BU1" s="775"/>
      <c r="BV1" s="775"/>
      <c r="BW1" s="775"/>
      <c r="BX1" s="775"/>
      <c r="BY1" s="775"/>
      <c r="BZ1" s="775"/>
      <c r="CA1" s="775"/>
      <c r="CB1" s="775"/>
      <c r="CC1" s="775"/>
      <c r="CD1" s="775"/>
      <c r="CE1" s="775"/>
      <c r="CF1" s="775"/>
      <c r="CG1" s="775"/>
      <c r="CH1" s="775"/>
      <c r="CI1" s="775"/>
      <c r="CJ1" s="775"/>
      <c r="CK1" s="775"/>
      <c r="CL1" s="775"/>
      <c r="CM1" s="776"/>
      <c r="CN1" s="777" t="s">
        <v>87</v>
      </c>
      <c r="CO1" s="778"/>
      <c r="CP1" s="778"/>
      <c r="CQ1" s="778"/>
      <c r="CR1" s="778"/>
      <c r="CS1" s="778"/>
      <c r="CT1" s="778"/>
      <c r="CU1" s="778"/>
      <c r="CV1" s="778"/>
      <c r="CW1" s="778"/>
      <c r="CX1" s="778"/>
      <c r="CY1" s="778"/>
      <c r="CZ1" s="778"/>
      <c r="DA1" s="778"/>
      <c r="DB1" s="778"/>
      <c r="DC1" s="778"/>
      <c r="DD1" s="778"/>
      <c r="DE1" s="778"/>
      <c r="DF1" s="778"/>
      <c r="DG1" s="778"/>
      <c r="DH1" s="778"/>
      <c r="DI1" s="778"/>
      <c r="DJ1" s="778"/>
      <c r="DK1" s="778"/>
      <c r="DL1" s="778"/>
      <c r="DM1" s="778"/>
      <c r="DN1" s="778"/>
      <c r="DO1" s="778"/>
      <c r="DP1" s="778"/>
      <c r="DQ1" s="779"/>
      <c r="DR1" s="780" t="s">
        <v>89</v>
      </c>
      <c r="DS1" s="781"/>
      <c r="DT1" s="781"/>
      <c r="DU1" s="781"/>
      <c r="DV1" s="781"/>
      <c r="DW1" s="781"/>
      <c r="DX1" s="781"/>
      <c r="DY1" s="781"/>
      <c r="DZ1" s="781"/>
      <c r="EA1" s="781"/>
      <c r="EB1" s="781"/>
      <c r="EC1" s="781"/>
      <c r="ED1" s="781"/>
      <c r="EE1" s="781"/>
      <c r="EF1" s="781"/>
      <c r="EG1" s="781"/>
      <c r="EH1" s="781"/>
      <c r="EI1" s="781"/>
      <c r="EJ1" s="781"/>
      <c r="EK1" s="781"/>
      <c r="EL1" s="781"/>
      <c r="EM1" s="781"/>
      <c r="EN1" s="781"/>
      <c r="EO1" s="781"/>
      <c r="EP1" s="781"/>
      <c r="EQ1" s="781"/>
      <c r="ER1" s="781"/>
      <c r="ES1" s="781"/>
      <c r="ET1" s="781"/>
      <c r="EU1" s="781"/>
      <c r="EV1" s="782"/>
      <c r="EW1" s="783" t="s">
        <v>93</v>
      </c>
      <c r="EX1" s="784"/>
      <c r="EY1" s="784"/>
      <c r="EZ1" s="784"/>
      <c r="FA1" s="784"/>
      <c r="FB1" s="784"/>
      <c r="FC1" s="784"/>
      <c r="FD1" s="784"/>
      <c r="FE1" s="784"/>
      <c r="FF1" s="784"/>
      <c r="FG1" s="784"/>
      <c r="FH1" s="784"/>
      <c r="FI1" s="784"/>
      <c r="FJ1" s="784"/>
      <c r="FK1" s="784"/>
      <c r="FL1" s="784"/>
      <c r="FM1" s="784"/>
      <c r="FN1" s="784"/>
      <c r="FO1" s="784"/>
      <c r="FP1" s="784"/>
      <c r="FQ1" s="784"/>
      <c r="FR1" s="784"/>
      <c r="FS1" s="784"/>
      <c r="FT1" s="784"/>
      <c r="FU1" s="784"/>
      <c r="FV1" s="784"/>
      <c r="FW1" s="784"/>
      <c r="FX1" s="784"/>
      <c r="FY1" s="784"/>
      <c r="FZ1" s="785"/>
      <c r="GA1" s="786" t="s">
        <v>97</v>
      </c>
      <c r="GB1" s="787"/>
      <c r="GC1" s="787"/>
      <c r="GD1" s="787"/>
      <c r="GE1" s="787"/>
      <c r="GF1" s="787"/>
      <c r="GG1" s="787"/>
      <c r="GH1" s="787"/>
      <c r="GI1" s="787"/>
      <c r="GJ1" s="787"/>
      <c r="GK1" s="787"/>
      <c r="GL1" s="787"/>
      <c r="GM1" s="787"/>
      <c r="GN1" s="787"/>
      <c r="GO1" s="787"/>
      <c r="GP1" s="787"/>
      <c r="GQ1" s="787"/>
      <c r="GR1" s="787"/>
      <c r="GS1" s="787"/>
      <c r="GT1" s="787"/>
      <c r="GU1" s="787"/>
      <c r="GV1" s="787"/>
      <c r="GW1" s="787"/>
      <c r="GX1" s="787"/>
      <c r="GY1" s="787"/>
      <c r="GZ1" s="787"/>
      <c r="HA1" s="787"/>
      <c r="HB1" s="787"/>
      <c r="HC1" s="787"/>
      <c r="HD1" s="787"/>
      <c r="HE1" s="788"/>
      <c r="HF1" s="789" t="s">
        <v>104</v>
      </c>
      <c r="HG1" s="790"/>
      <c r="HH1" s="790"/>
      <c r="HI1" s="790"/>
      <c r="HJ1" s="790"/>
      <c r="HK1" s="790"/>
      <c r="HL1" s="790"/>
      <c r="HM1" s="790"/>
      <c r="HN1" s="790"/>
      <c r="HO1" s="790"/>
      <c r="HP1" s="790"/>
      <c r="HQ1" s="790"/>
      <c r="HR1" s="790"/>
      <c r="HS1" s="790"/>
      <c r="HT1" s="790"/>
      <c r="HU1" s="790"/>
      <c r="HV1" s="790"/>
      <c r="HW1" s="790"/>
      <c r="HX1" s="790"/>
      <c r="HY1" s="790"/>
      <c r="HZ1" s="790"/>
      <c r="IA1" s="790"/>
      <c r="IB1" s="790"/>
      <c r="IC1" s="790"/>
      <c r="ID1" s="790"/>
      <c r="IE1" s="790"/>
      <c r="IF1" s="790"/>
      <c r="IG1" s="790"/>
      <c r="IH1" s="790"/>
      <c r="II1" s="790"/>
      <c r="IJ1" s="791"/>
      <c r="IK1" s="792" t="s">
        <v>109</v>
      </c>
      <c r="IL1" s="793"/>
      <c r="IM1" s="793"/>
      <c r="IN1" s="793"/>
      <c r="IO1" s="793"/>
      <c r="IP1" s="793"/>
      <c r="IQ1" s="793"/>
      <c r="IR1" s="793"/>
      <c r="IS1" s="793"/>
      <c r="IT1" s="793"/>
      <c r="IU1" s="793"/>
      <c r="IV1" s="793"/>
      <c r="IW1" s="793"/>
      <c r="IX1" s="793"/>
      <c r="IY1" s="793"/>
      <c r="IZ1" s="793"/>
      <c r="JA1" s="793"/>
      <c r="JB1" s="793"/>
      <c r="JC1" s="793"/>
      <c r="JD1" s="793"/>
      <c r="JE1" s="793"/>
      <c r="JF1" s="793"/>
      <c r="JG1" s="793"/>
      <c r="JH1" s="793"/>
      <c r="JI1" s="793"/>
      <c r="JJ1" s="793"/>
      <c r="JK1" s="793"/>
      <c r="JL1" s="793"/>
      <c r="JM1" s="793"/>
      <c r="JN1" s="794"/>
      <c r="JO1" s="795" t="s">
        <v>115</v>
      </c>
      <c r="JP1" s="796"/>
      <c r="JQ1" s="796"/>
      <c r="JR1" s="796"/>
      <c r="JS1" s="796"/>
      <c r="JT1" s="796"/>
      <c r="JU1" s="796"/>
      <c r="JV1" s="796"/>
      <c r="JW1" s="796"/>
      <c r="JX1" s="796"/>
      <c r="JY1" s="796"/>
      <c r="JZ1" s="796"/>
      <c r="KA1" s="796"/>
      <c r="KB1" s="796"/>
      <c r="KC1" s="796"/>
      <c r="KD1" s="796"/>
      <c r="KE1" s="796"/>
      <c r="KF1" s="796"/>
      <c r="KG1" s="796"/>
      <c r="KH1" s="796"/>
      <c r="KI1" s="796"/>
      <c r="KJ1" s="796"/>
      <c r="KK1" s="796"/>
      <c r="KL1" s="796"/>
      <c r="KM1" s="796"/>
      <c r="KN1" s="796"/>
      <c r="KO1" s="796"/>
      <c r="KP1" s="796"/>
      <c r="KQ1" s="796"/>
      <c r="KR1" s="796"/>
      <c r="KS1" s="797"/>
      <c r="KT1" s="798" t="s">
        <v>168</v>
      </c>
      <c r="KU1" s="799"/>
      <c r="KV1" s="799"/>
      <c r="KW1" s="799"/>
      <c r="KX1" s="799"/>
      <c r="KY1" s="799"/>
      <c r="KZ1" s="799"/>
      <c r="LA1" s="799"/>
      <c r="LB1" s="799"/>
      <c r="LC1" s="799"/>
      <c r="LD1" s="799"/>
      <c r="LE1" s="799"/>
      <c r="LF1" s="799"/>
      <c r="LG1" s="799"/>
      <c r="LH1" s="799"/>
      <c r="LI1" s="799"/>
      <c r="LJ1" s="799"/>
      <c r="LK1" s="799"/>
      <c r="LL1" s="799"/>
      <c r="LM1" s="799"/>
      <c r="LN1" s="799"/>
      <c r="LO1" s="799"/>
      <c r="LP1" s="799"/>
      <c r="LQ1" s="799"/>
      <c r="LR1" s="799"/>
      <c r="LS1" s="799"/>
      <c r="LT1" s="799"/>
      <c r="LU1" s="799"/>
      <c r="LV1" s="799"/>
      <c r="LW1" s="800"/>
      <c r="LX1" s="765" t="s">
        <v>169</v>
      </c>
      <c r="LY1" s="766"/>
      <c r="LZ1" s="766"/>
      <c r="MA1" s="766"/>
      <c r="MB1" s="766"/>
      <c r="MC1" s="766"/>
      <c r="MD1" s="766"/>
      <c r="ME1" s="766"/>
      <c r="MF1" s="766"/>
      <c r="MG1" s="766"/>
      <c r="MH1" s="766"/>
      <c r="MI1" s="766"/>
      <c r="MJ1" s="766"/>
      <c r="MK1" s="766"/>
      <c r="ML1" s="766"/>
      <c r="MM1" s="766"/>
      <c r="MN1" s="766"/>
      <c r="MO1" s="766"/>
      <c r="MP1" s="766"/>
      <c r="MQ1" s="766"/>
      <c r="MR1" s="766"/>
      <c r="MS1" s="766"/>
      <c r="MT1" s="766"/>
      <c r="MU1" s="766"/>
      <c r="MV1" s="766"/>
      <c r="MW1" s="766"/>
      <c r="MX1" s="766"/>
      <c r="MY1" s="766"/>
      <c r="MZ1" s="766"/>
      <c r="NA1" s="766"/>
      <c r="NB1" s="767"/>
    </row>
    <row r="2" spans="1:367" s="120" customFormat="1" x14ac:dyDescent="0.25">
      <c r="A2" s="120" t="s">
        <v>177</v>
      </c>
      <c r="B2" s="120">
        <v>1</v>
      </c>
      <c r="C2" s="120">
        <v>2</v>
      </c>
      <c r="D2" s="120">
        <v>3</v>
      </c>
      <c r="E2" s="120">
        <v>4</v>
      </c>
      <c r="F2" s="120">
        <v>5</v>
      </c>
      <c r="G2" s="120">
        <v>6</v>
      </c>
      <c r="H2" s="120">
        <v>7</v>
      </c>
      <c r="I2" s="120">
        <v>8</v>
      </c>
      <c r="J2" s="120">
        <v>9</v>
      </c>
      <c r="K2" s="120">
        <v>10</v>
      </c>
      <c r="L2" s="120">
        <v>11</v>
      </c>
      <c r="M2" s="120">
        <v>12</v>
      </c>
      <c r="N2" s="120">
        <v>13</v>
      </c>
      <c r="O2" s="120">
        <v>14</v>
      </c>
      <c r="P2" s="120">
        <v>15</v>
      </c>
      <c r="Q2" s="120">
        <v>16</v>
      </c>
      <c r="R2" s="120">
        <v>17</v>
      </c>
      <c r="S2" s="120">
        <v>18</v>
      </c>
      <c r="T2" s="120">
        <v>19</v>
      </c>
      <c r="U2" s="120">
        <v>20</v>
      </c>
      <c r="V2" s="120">
        <v>21</v>
      </c>
      <c r="W2" s="120">
        <v>22</v>
      </c>
      <c r="X2" s="120">
        <v>23</v>
      </c>
      <c r="Y2" s="120">
        <v>24</v>
      </c>
      <c r="Z2" s="120">
        <v>25</v>
      </c>
      <c r="AA2" s="120">
        <v>26</v>
      </c>
      <c r="AB2" s="120">
        <v>27</v>
      </c>
      <c r="AC2" s="120">
        <v>28</v>
      </c>
      <c r="AD2" s="120">
        <v>29</v>
      </c>
      <c r="AE2" s="120">
        <v>30</v>
      </c>
      <c r="AF2" s="121">
        <v>31</v>
      </c>
      <c r="AG2" s="120">
        <v>1</v>
      </c>
      <c r="AH2" s="120">
        <v>2</v>
      </c>
      <c r="AI2" s="120">
        <v>3</v>
      </c>
      <c r="AJ2" s="120">
        <v>4</v>
      </c>
      <c r="AK2" s="120">
        <v>5</v>
      </c>
      <c r="AL2" s="120">
        <v>6</v>
      </c>
      <c r="AM2" s="120">
        <v>7</v>
      </c>
      <c r="AN2" s="120">
        <v>8</v>
      </c>
      <c r="AO2" s="120">
        <v>9</v>
      </c>
      <c r="AP2" s="120">
        <v>10</v>
      </c>
      <c r="AQ2" s="120">
        <v>11</v>
      </c>
      <c r="AR2" s="120">
        <v>12</v>
      </c>
      <c r="AS2" s="120">
        <v>13</v>
      </c>
      <c r="AT2" s="120">
        <v>14</v>
      </c>
      <c r="AU2" s="120">
        <v>15</v>
      </c>
      <c r="AV2" s="120">
        <v>16</v>
      </c>
      <c r="AW2" s="120">
        <v>17</v>
      </c>
      <c r="AX2" s="120">
        <v>18</v>
      </c>
      <c r="AY2" s="120">
        <v>19</v>
      </c>
      <c r="AZ2" s="120">
        <v>20</v>
      </c>
      <c r="BA2" s="120">
        <v>21</v>
      </c>
      <c r="BB2" s="120">
        <v>22</v>
      </c>
      <c r="BC2" s="120">
        <v>23</v>
      </c>
      <c r="BD2" s="120">
        <v>24</v>
      </c>
      <c r="BE2" s="120">
        <v>25</v>
      </c>
      <c r="BF2" s="120">
        <v>26</v>
      </c>
      <c r="BG2" s="120">
        <v>27</v>
      </c>
      <c r="BH2" s="120">
        <v>28</v>
      </c>
      <c r="BI2" s="120">
        <v>1</v>
      </c>
      <c r="BJ2" s="120">
        <v>2</v>
      </c>
      <c r="BK2" s="120">
        <v>3</v>
      </c>
      <c r="BL2" s="120">
        <v>4</v>
      </c>
      <c r="BM2" s="120">
        <v>5</v>
      </c>
      <c r="BN2" s="120">
        <v>6</v>
      </c>
      <c r="BO2" s="120">
        <v>7</v>
      </c>
      <c r="BP2" s="120">
        <v>8</v>
      </c>
      <c r="BQ2" s="120">
        <v>9</v>
      </c>
      <c r="BR2" s="120">
        <v>10</v>
      </c>
      <c r="BS2" s="120">
        <v>11</v>
      </c>
      <c r="BT2" s="120">
        <v>12</v>
      </c>
      <c r="BU2" s="120">
        <v>13</v>
      </c>
      <c r="BV2" s="120">
        <v>14</v>
      </c>
      <c r="BW2" s="120">
        <v>15</v>
      </c>
      <c r="BX2" s="120">
        <v>16</v>
      </c>
      <c r="BY2" s="120">
        <v>17</v>
      </c>
      <c r="BZ2" s="120">
        <v>18</v>
      </c>
      <c r="CA2" s="120">
        <v>19</v>
      </c>
      <c r="CB2" s="120">
        <v>20</v>
      </c>
      <c r="CC2" s="120">
        <v>21</v>
      </c>
      <c r="CD2" s="120">
        <v>22</v>
      </c>
      <c r="CE2" s="120">
        <v>23</v>
      </c>
      <c r="CF2" s="120">
        <v>24</v>
      </c>
      <c r="CG2" s="120">
        <v>25</v>
      </c>
      <c r="CH2" s="120">
        <v>26</v>
      </c>
      <c r="CI2" s="120">
        <v>27</v>
      </c>
      <c r="CJ2" s="120">
        <v>28</v>
      </c>
      <c r="CK2" s="120">
        <v>29</v>
      </c>
      <c r="CL2" s="120">
        <v>30</v>
      </c>
      <c r="CM2" s="120">
        <v>31</v>
      </c>
      <c r="CN2" s="120">
        <v>1</v>
      </c>
      <c r="CO2" s="120">
        <v>2</v>
      </c>
      <c r="CP2" s="120">
        <v>3</v>
      </c>
      <c r="CQ2" s="120">
        <v>4</v>
      </c>
      <c r="CR2" s="120">
        <v>5</v>
      </c>
      <c r="CS2" s="120">
        <v>6</v>
      </c>
      <c r="CT2" s="120">
        <v>7</v>
      </c>
      <c r="CU2" s="120">
        <v>8</v>
      </c>
      <c r="CV2" s="120">
        <v>9</v>
      </c>
      <c r="CW2" s="120">
        <v>10</v>
      </c>
      <c r="CX2" s="120">
        <v>11</v>
      </c>
      <c r="CY2" s="120">
        <v>12</v>
      </c>
      <c r="CZ2" s="120">
        <v>13</v>
      </c>
      <c r="DA2" s="120">
        <v>14</v>
      </c>
      <c r="DB2" s="120">
        <v>15</v>
      </c>
      <c r="DC2" s="120">
        <v>16</v>
      </c>
      <c r="DD2" s="120">
        <v>17</v>
      </c>
      <c r="DE2" s="120">
        <v>18</v>
      </c>
      <c r="DF2" s="120">
        <v>19</v>
      </c>
      <c r="DG2" s="120">
        <v>20</v>
      </c>
      <c r="DH2" s="120">
        <v>21</v>
      </c>
      <c r="DI2" s="120">
        <v>22</v>
      </c>
      <c r="DJ2" s="120">
        <v>23</v>
      </c>
      <c r="DK2" s="120">
        <v>24</v>
      </c>
      <c r="DL2" s="120">
        <v>25</v>
      </c>
      <c r="DM2" s="120">
        <v>26</v>
      </c>
      <c r="DN2" s="120">
        <v>27</v>
      </c>
      <c r="DO2" s="120">
        <v>28</v>
      </c>
      <c r="DP2" s="120">
        <v>29</v>
      </c>
      <c r="DQ2" s="120">
        <v>30</v>
      </c>
      <c r="DR2" s="120">
        <v>1</v>
      </c>
      <c r="DS2" s="236">
        <v>2</v>
      </c>
      <c r="DT2" s="120">
        <v>3</v>
      </c>
      <c r="DU2" s="120">
        <v>4</v>
      </c>
      <c r="DV2" s="120">
        <v>5</v>
      </c>
      <c r="DW2" s="120">
        <v>6</v>
      </c>
      <c r="DX2" s="120">
        <v>7</v>
      </c>
      <c r="DY2" s="120">
        <v>8</v>
      </c>
      <c r="DZ2" s="120">
        <v>9</v>
      </c>
      <c r="EA2" s="120">
        <v>10</v>
      </c>
      <c r="EB2" s="120">
        <v>11</v>
      </c>
      <c r="EC2" s="120">
        <v>12</v>
      </c>
      <c r="ED2" s="120">
        <v>13</v>
      </c>
      <c r="EE2" s="120">
        <v>14</v>
      </c>
      <c r="EF2" s="120">
        <v>15</v>
      </c>
      <c r="EG2" s="120">
        <v>16</v>
      </c>
      <c r="EH2" s="120">
        <v>17</v>
      </c>
      <c r="EI2" s="120">
        <v>18</v>
      </c>
      <c r="EJ2" s="120">
        <v>19</v>
      </c>
      <c r="EK2" s="120">
        <v>20</v>
      </c>
      <c r="EL2" s="120">
        <v>21</v>
      </c>
      <c r="EM2" s="120">
        <v>22</v>
      </c>
      <c r="EN2" s="120">
        <v>23</v>
      </c>
      <c r="EO2" s="120">
        <v>24</v>
      </c>
      <c r="EP2" s="120">
        <v>25</v>
      </c>
      <c r="EQ2" s="120">
        <v>26</v>
      </c>
      <c r="ER2" s="120">
        <v>27</v>
      </c>
      <c r="ES2" s="120">
        <v>28</v>
      </c>
      <c r="ET2" s="120">
        <v>29</v>
      </c>
      <c r="EU2" s="120">
        <v>30</v>
      </c>
      <c r="EV2" s="120">
        <v>31</v>
      </c>
      <c r="EW2" s="120">
        <v>1</v>
      </c>
      <c r="EX2" s="120">
        <v>2</v>
      </c>
      <c r="EY2" s="120">
        <v>3</v>
      </c>
      <c r="EZ2" s="120">
        <v>4</v>
      </c>
      <c r="FA2" s="120">
        <v>5</v>
      </c>
      <c r="FB2" s="120">
        <v>6</v>
      </c>
      <c r="FC2" s="120">
        <v>7</v>
      </c>
      <c r="FD2" s="120">
        <v>8</v>
      </c>
      <c r="FE2" s="120">
        <v>9</v>
      </c>
      <c r="FF2" s="120">
        <v>10</v>
      </c>
      <c r="FG2" s="120">
        <v>11</v>
      </c>
      <c r="FH2" s="120">
        <v>12</v>
      </c>
      <c r="FI2" s="120">
        <v>13</v>
      </c>
      <c r="FJ2" s="120">
        <v>14</v>
      </c>
      <c r="FK2" s="120">
        <v>15</v>
      </c>
      <c r="FL2" s="120">
        <v>16</v>
      </c>
      <c r="FM2" s="120">
        <v>17</v>
      </c>
      <c r="FN2" s="120">
        <v>18</v>
      </c>
      <c r="FO2" s="120">
        <v>19</v>
      </c>
      <c r="FP2" s="120">
        <v>20</v>
      </c>
      <c r="FQ2" s="120">
        <v>21</v>
      </c>
      <c r="FR2" s="120">
        <v>22</v>
      </c>
      <c r="FS2" s="120">
        <v>23</v>
      </c>
      <c r="FT2" s="120">
        <v>24</v>
      </c>
      <c r="FU2" s="120">
        <v>25</v>
      </c>
      <c r="FV2" s="120">
        <v>26</v>
      </c>
      <c r="FW2" s="120">
        <v>27</v>
      </c>
      <c r="FX2" s="120">
        <v>28</v>
      </c>
      <c r="FY2" s="120">
        <v>29</v>
      </c>
      <c r="FZ2" s="120">
        <v>30</v>
      </c>
      <c r="GA2" s="120">
        <v>1</v>
      </c>
      <c r="GB2" s="120">
        <v>2</v>
      </c>
      <c r="GC2" s="120">
        <v>3</v>
      </c>
      <c r="GD2" s="120">
        <v>4</v>
      </c>
      <c r="GE2" s="120">
        <v>5</v>
      </c>
      <c r="GF2" s="120">
        <v>6</v>
      </c>
      <c r="GG2" s="120">
        <v>7</v>
      </c>
      <c r="GH2" s="120">
        <v>8</v>
      </c>
      <c r="GI2" s="120">
        <v>9</v>
      </c>
      <c r="GJ2" s="120">
        <v>10</v>
      </c>
      <c r="GK2" s="120">
        <v>11</v>
      </c>
      <c r="GL2" s="120">
        <v>12</v>
      </c>
      <c r="GM2" s="120">
        <v>13</v>
      </c>
      <c r="GN2" s="120">
        <v>14</v>
      </c>
      <c r="GO2" s="120">
        <v>15</v>
      </c>
      <c r="GP2" s="120">
        <v>16</v>
      </c>
      <c r="GQ2" s="120">
        <v>17</v>
      </c>
      <c r="GR2" s="120">
        <v>18</v>
      </c>
      <c r="GS2" s="120">
        <v>19</v>
      </c>
      <c r="GT2" s="120">
        <v>20</v>
      </c>
      <c r="GU2" s="120">
        <v>21</v>
      </c>
      <c r="GV2" s="120">
        <v>22</v>
      </c>
      <c r="GW2" s="120">
        <v>23</v>
      </c>
      <c r="GX2" s="120">
        <v>24</v>
      </c>
      <c r="GY2" s="120">
        <v>25</v>
      </c>
      <c r="GZ2" s="120">
        <v>26</v>
      </c>
      <c r="HA2" s="120">
        <v>27</v>
      </c>
      <c r="HB2" s="120">
        <v>28</v>
      </c>
      <c r="HC2" s="120">
        <v>29</v>
      </c>
      <c r="HD2" s="120">
        <v>30</v>
      </c>
      <c r="HE2" s="120">
        <v>31</v>
      </c>
      <c r="HF2" s="120">
        <v>1</v>
      </c>
      <c r="HG2" s="120">
        <v>2</v>
      </c>
      <c r="HH2" s="120">
        <v>3</v>
      </c>
      <c r="HI2" s="120">
        <v>4</v>
      </c>
      <c r="HJ2" s="120">
        <v>5</v>
      </c>
      <c r="HK2" s="120">
        <v>6</v>
      </c>
      <c r="HL2" s="120">
        <v>7</v>
      </c>
      <c r="HM2" s="120">
        <v>8</v>
      </c>
      <c r="HN2" s="120">
        <v>9</v>
      </c>
      <c r="HO2" s="120">
        <v>10</v>
      </c>
      <c r="HP2" s="120">
        <v>11</v>
      </c>
      <c r="HQ2" s="120">
        <v>12</v>
      </c>
      <c r="HR2" s="120">
        <v>13</v>
      </c>
      <c r="HS2" s="120">
        <v>14</v>
      </c>
      <c r="HT2" s="120">
        <v>15</v>
      </c>
      <c r="HU2" s="120">
        <v>16</v>
      </c>
      <c r="HV2" s="120">
        <v>17</v>
      </c>
      <c r="HW2" s="120">
        <v>18</v>
      </c>
      <c r="HX2" s="120">
        <v>19</v>
      </c>
      <c r="HY2" s="120">
        <v>20</v>
      </c>
      <c r="HZ2" s="120">
        <v>21</v>
      </c>
      <c r="IA2" s="120">
        <v>22</v>
      </c>
      <c r="IB2" s="120">
        <v>23</v>
      </c>
      <c r="IC2" s="120">
        <v>24</v>
      </c>
      <c r="ID2" s="120">
        <v>25</v>
      </c>
      <c r="IE2" s="120">
        <v>26</v>
      </c>
      <c r="IF2" s="120">
        <v>27</v>
      </c>
      <c r="IG2" s="120">
        <v>28</v>
      </c>
      <c r="IH2" s="120">
        <v>29</v>
      </c>
      <c r="II2" s="120">
        <v>30</v>
      </c>
      <c r="IJ2" s="120">
        <v>31</v>
      </c>
      <c r="IK2" s="120">
        <v>1</v>
      </c>
      <c r="IL2" s="120">
        <v>2</v>
      </c>
      <c r="IM2" s="120">
        <v>3</v>
      </c>
      <c r="IN2" s="120">
        <v>4</v>
      </c>
      <c r="IO2" s="120">
        <v>5</v>
      </c>
      <c r="IP2" s="120">
        <v>6</v>
      </c>
      <c r="IQ2" s="120">
        <v>7</v>
      </c>
      <c r="IR2" s="120">
        <v>8</v>
      </c>
      <c r="IS2" s="120">
        <v>9</v>
      </c>
      <c r="IT2" s="120">
        <v>10</v>
      </c>
      <c r="IU2" s="120">
        <v>11</v>
      </c>
      <c r="IV2" s="120">
        <v>12</v>
      </c>
      <c r="IW2" s="120">
        <v>13</v>
      </c>
      <c r="IX2" s="120">
        <v>14</v>
      </c>
      <c r="IY2" s="120">
        <v>15</v>
      </c>
      <c r="IZ2" s="120">
        <v>16</v>
      </c>
      <c r="JA2" s="120">
        <v>17</v>
      </c>
      <c r="JB2" s="120">
        <v>18</v>
      </c>
      <c r="JC2" s="120">
        <v>19</v>
      </c>
      <c r="JD2" s="120">
        <v>20</v>
      </c>
      <c r="JE2" s="120">
        <v>21</v>
      </c>
      <c r="JF2" s="120">
        <v>22</v>
      </c>
      <c r="JG2" s="120">
        <v>23</v>
      </c>
      <c r="JH2" s="120">
        <v>24</v>
      </c>
      <c r="JI2" s="120">
        <v>25</v>
      </c>
      <c r="JJ2" s="120">
        <v>26</v>
      </c>
      <c r="JK2" s="120">
        <v>27</v>
      </c>
      <c r="JL2" s="120">
        <v>28</v>
      </c>
      <c r="JM2" s="120">
        <v>29</v>
      </c>
      <c r="JN2" s="120">
        <v>30</v>
      </c>
      <c r="JO2" s="120">
        <v>1</v>
      </c>
      <c r="JP2" s="120">
        <v>2</v>
      </c>
      <c r="JQ2" s="120">
        <v>3</v>
      </c>
      <c r="JR2" s="120">
        <v>4</v>
      </c>
      <c r="JS2" s="120">
        <v>5</v>
      </c>
      <c r="JT2" s="120">
        <v>6</v>
      </c>
      <c r="JU2" s="120">
        <v>7</v>
      </c>
      <c r="JV2" s="120">
        <v>8</v>
      </c>
      <c r="JW2" s="120">
        <v>9</v>
      </c>
      <c r="JX2" s="120">
        <v>10</v>
      </c>
      <c r="JY2" s="120">
        <v>11</v>
      </c>
      <c r="JZ2" s="120">
        <v>12</v>
      </c>
      <c r="KA2" s="120">
        <v>13</v>
      </c>
      <c r="KB2" s="120">
        <v>14</v>
      </c>
      <c r="KC2" s="120">
        <v>15</v>
      </c>
      <c r="KD2" s="120">
        <v>16</v>
      </c>
      <c r="KE2" s="120">
        <v>17</v>
      </c>
      <c r="KF2" s="120">
        <v>18</v>
      </c>
      <c r="KG2" s="120">
        <v>19</v>
      </c>
      <c r="KH2" s="120">
        <v>20</v>
      </c>
      <c r="KI2" s="120">
        <v>21</v>
      </c>
      <c r="KJ2" s="120">
        <v>22</v>
      </c>
      <c r="KK2" s="120">
        <v>23</v>
      </c>
      <c r="KL2" s="120">
        <v>24</v>
      </c>
      <c r="KM2" s="120">
        <v>25</v>
      </c>
      <c r="KN2" s="120">
        <v>26</v>
      </c>
      <c r="KO2" s="120">
        <v>27</v>
      </c>
      <c r="KP2" s="120">
        <v>28</v>
      </c>
      <c r="KQ2" s="120">
        <v>29</v>
      </c>
      <c r="KR2" s="120">
        <v>30</v>
      </c>
      <c r="KS2" s="120">
        <v>31</v>
      </c>
      <c r="KT2" s="120">
        <v>1</v>
      </c>
      <c r="KU2" s="120">
        <v>2</v>
      </c>
      <c r="KV2" s="120">
        <v>3</v>
      </c>
      <c r="KW2" s="120">
        <v>4</v>
      </c>
      <c r="KX2" s="120">
        <v>5</v>
      </c>
      <c r="KY2" s="120">
        <v>6</v>
      </c>
      <c r="KZ2" s="120">
        <v>7</v>
      </c>
      <c r="LA2" s="120">
        <v>8</v>
      </c>
      <c r="LB2" s="120">
        <v>9</v>
      </c>
      <c r="LC2" s="120">
        <v>10</v>
      </c>
      <c r="LD2" s="120">
        <v>11</v>
      </c>
      <c r="LE2" s="120">
        <v>12</v>
      </c>
      <c r="LF2" s="120">
        <v>13</v>
      </c>
      <c r="LG2" s="120">
        <v>14</v>
      </c>
      <c r="LH2" s="120">
        <v>15</v>
      </c>
      <c r="LI2" s="120">
        <v>16</v>
      </c>
      <c r="LJ2" s="120">
        <v>17</v>
      </c>
      <c r="LK2" s="120">
        <v>18</v>
      </c>
      <c r="LL2" s="120">
        <v>19</v>
      </c>
      <c r="LM2" s="120">
        <v>20</v>
      </c>
      <c r="LN2" s="120">
        <v>21</v>
      </c>
      <c r="LO2" s="120">
        <v>22</v>
      </c>
      <c r="LP2" s="120">
        <v>23</v>
      </c>
      <c r="LQ2" s="120">
        <v>24</v>
      </c>
      <c r="LR2" s="120">
        <v>25</v>
      </c>
      <c r="LS2" s="120">
        <v>26</v>
      </c>
      <c r="LT2" s="120">
        <v>27</v>
      </c>
      <c r="LU2" s="120">
        <v>28</v>
      </c>
      <c r="LV2" s="120">
        <v>29</v>
      </c>
      <c r="LW2" s="120">
        <v>30</v>
      </c>
      <c r="LX2" s="120">
        <v>1</v>
      </c>
      <c r="LY2" s="120">
        <v>2</v>
      </c>
      <c r="LZ2" s="120">
        <v>3</v>
      </c>
      <c r="MA2" s="120">
        <v>4</v>
      </c>
      <c r="MB2" s="120">
        <v>5</v>
      </c>
      <c r="MC2" s="120">
        <v>6</v>
      </c>
      <c r="MD2" s="120">
        <v>7</v>
      </c>
      <c r="ME2" s="120">
        <v>8</v>
      </c>
      <c r="MF2" s="120">
        <v>9</v>
      </c>
      <c r="MG2" s="120">
        <v>10</v>
      </c>
      <c r="MH2" s="120">
        <v>11</v>
      </c>
      <c r="MI2" s="120">
        <v>12</v>
      </c>
      <c r="MJ2" s="120">
        <v>13</v>
      </c>
      <c r="MK2" s="120">
        <v>14</v>
      </c>
      <c r="ML2" s="120">
        <v>15</v>
      </c>
      <c r="MM2" s="120">
        <v>16</v>
      </c>
      <c r="MN2" s="120">
        <v>17</v>
      </c>
      <c r="MO2" s="120">
        <v>18</v>
      </c>
      <c r="MP2" s="120">
        <v>19</v>
      </c>
      <c r="MQ2" s="120">
        <v>20</v>
      </c>
      <c r="MR2" s="120">
        <v>21</v>
      </c>
      <c r="MS2" s="120">
        <v>22</v>
      </c>
      <c r="MT2" s="120">
        <v>23</v>
      </c>
      <c r="MU2" s="120">
        <v>24</v>
      </c>
      <c r="MV2" s="120">
        <v>25</v>
      </c>
      <c r="MW2" s="120">
        <v>26</v>
      </c>
      <c r="MX2" s="120">
        <v>27</v>
      </c>
      <c r="MY2" s="120">
        <v>28</v>
      </c>
      <c r="MZ2" s="120">
        <v>29</v>
      </c>
      <c r="NA2" s="120">
        <v>30</v>
      </c>
      <c r="NB2" s="120">
        <v>31</v>
      </c>
    </row>
    <row r="3" spans="1:367" s="123" customFormat="1" x14ac:dyDescent="0.25">
      <c r="A3" s="122" t="s">
        <v>178</v>
      </c>
      <c r="B3" s="174">
        <v>9</v>
      </c>
      <c r="C3" s="174">
        <v>9.5</v>
      </c>
      <c r="D3" s="174">
        <v>9.5</v>
      </c>
      <c r="E3" s="198">
        <v>8.25</v>
      </c>
      <c r="F3" s="174">
        <v>8</v>
      </c>
      <c r="G3" s="198">
        <v>9.75</v>
      </c>
      <c r="H3" s="198">
        <v>9.25</v>
      </c>
      <c r="I3" s="174">
        <v>8</v>
      </c>
      <c r="J3" s="174">
        <v>9</v>
      </c>
      <c r="K3" s="174">
        <v>8.5</v>
      </c>
      <c r="L3" s="174">
        <v>9.5</v>
      </c>
      <c r="M3" s="174">
        <v>8.25</v>
      </c>
      <c r="N3" s="174">
        <v>9.25</v>
      </c>
      <c r="O3" s="174">
        <v>9</v>
      </c>
      <c r="P3" s="174">
        <v>9</v>
      </c>
      <c r="Q3" s="174">
        <v>8.5</v>
      </c>
      <c r="R3" s="174">
        <v>8.5</v>
      </c>
      <c r="S3" s="174">
        <v>9</v>
      </c>
      <c r="T3" s="174">
        <v>8.75</v>
      </c>
      <c r="U3" s="174">
        <v>8</v>
      </c>
      <c r="V3" s="174">
        <v>8</v>
      </c>
      <c r="W3" s="198">
        <v>9.25</v>
      </c>
      <c r="X3" s="302">
        <v>9</v>
      </c>
      <c r="Y3" s="302">
        <v>9</v>
      </c>
      <c r="Z3" s="174">
        <v>8.5</v>
      </c>
      <c r="AA3" s="174">
        <v>8</v>
      </c>
      <c r="AB3" s="174">
        <v>8</v>
      </c>
      <c r="AC3" s="174">
        <v>8</v>
      </c>
      <c r="AD3" s="174">
        <v>8.5</v>
      </c>
      <c r="AE3" s="328">
        <v>9.6</v>
      </c>
      <c r="AF3" s="335">
        <v>8.5</v>
      </c>
      <c r="AG3" s="351">
        <v>8</v>
      </c>
      <c r="AH3" s="351">
        <v>8</v>
      </c>
      <c r="AI3" s="351">
        <v>9</v>
      </c>
      <c r="AJ3" s="351">
        <v>8</v>
      </c>
      <c r="AK3" s="365">
        <v>9.25</v>
      </c>
      <c r="AL3" s="365">
        <v>8.25</v>
      </c>
      <c r="AM3" s="366">
        <v>8.5</v>
      </c>
      <c r="AN3" s="351">
        <v>8</v>
      </c>
      <c r="AO3" s="351">
        <v>8</v>
      </c>
      <c r="AP3" s="198">
        <v>8.25</v>
      </c>
      <c r="AQ3" s="351">
        <v>8</v>
      </c>
      <c r="AR3" s="351">
        <v>8</v>
      </c>
      <c r="AS3" s="351">
        <v>8.5</v>
      </c>
      <c r="AT3" s="351">
        <v>8.5</v>
      </c>
      <c r="AU3" s="351">
        <v>9</v>
      </c>
      <c r="AV3" s="351">
        <v>9</v>
      </c>
      <c r="AW3" s="679">
        <v>10.25</v>
      </c>
      <c r="AX3" s="198">
        <v>8.25</v>
      </c>
      <c r="AY3" s="198">
        <v>8.75</v>
      </c>
      <c r="AZ3" s="302">
        <v>9</v>
      </c>
      <c r="BA3" s="381">
        <v>9.5</v>
      </c>
      <c r="BB3" s="174">
        <v>8.5</v>
      </c>
      <c r="BC3" s="174">
        <v>8</v>
      </c>
      <c r="BD3" s="174">
        <v>8</v>
      </c>
      <c r="BE3" s="174">
        <v>8.25</v>
      </c>
      <c r="BF3" s="174">
        <v>8.25</v>
      </c>
      <c r="BG3" s="174">
        <v>8.5</v>
      </c>
      <c r="BH3" s="335">
        <v>8.5</v>
      </c>
      <c r="BI3" s="174">
        <v>8</v>
      </c>
      <c r="BJ3" s="174">
        <v>8</v>
      </c>
      <c r="BK3" s="174">
        <v>8.5</v>
      </c>
      <c r="BL3" s="174">
        <v>8</v>
      </c>
      <c r="BM3" s="174">
        <v>10</v>
      </c>
      <c r="BN3" s="198">
        <v>9.75</v>
      </c>
      <c r="BO3" s="174">
        <v>8</v>
      </c>
      <c r="BP3" s="174">
        <v>8</v>
      </c>
      <c r="BQ3" s="174">
        <v>8</v>
      </c>
      <c r="BR3" s="198">
        <v>8.25</v>
      </c>
      <c r="BS3" s="174">
        <v>8</v>
      </c>
      <c r="BT3" s="174">
        <v>8</v>
      </c>
      <c r="BU3" s="174">
        <v>9</v>
      </c>
      <c r="BV3" s="174">
        <v>8.5</v>
      </c>
      <c r="BW3" s="174">
        <v>8</v>
      </c>
      <c r="BX3" s="174">
        <v>8</v>
      </c>
      <c r="BY3" s="174">
        <v>9</v>
      </c>
      <c r="BZ3" s="174">
        <v>8</v>
      </c>
      <c r="CA3" s="174">
        <v>9.5</v>
      </c>
      <c r="CB3" s="174">
        <v>8</v>
      </c>
      <c r="CC3" s="174">
        <v>8</v>
      </c>
      <c r="CD3" s="174">
        <v>9</v>
      </c>
      <c r="CE3" s="174">
        <v>8</v>
      </c>
      <c r="CF3" s="198">
        <v>8.75</v>
      </c>
      <c r="CG3" s="174">
        <v>9</v>
      </c>
      <c r="CH3" s="174">
        <v>8.5</v>
      </c>
      <c r="CI3" s="198">
        <v>8.25</v>
      </c>
      <c r="CJ3" s="302">
        <v>9</v>
      </c>
      <c r="CK3" s="174">
        <v>8</v>
      </c>
      <c r="CL3" s="174">
        <v>8</v>
      </c>
      <c r="CM3" s="450">
        <v>8.75</v>
      </c>
      <c r="CN3" s="174">
        <v>8</v>
      </c>
      <c r="CO3" s="174">
        <v>8</v>
      </c>
      <c r="CP3" s="174">
        <v>8.5</v>
      </c>
      <c r="CQ3" s="174">
        <v>8.5</v>
      </c>
      <c r="CR3" s="198">
        <v>8.25</v>
      </c>
      <c r="CS3" s="174">
        <v>8</v>
      </c>
      <c r="CT3" s="174">
        <v>8.5</v>
      </c>
      <c r="CU3" s="480">
        <v>10.5</v>
      </c>
      <c r="CV3" s="174">
        <v>10</v>
      </c>
      <c r="CW3" s="174">
        <v>10</v>
      </c>
      <c r="CX3" s="174">
        <v>8</v>
      </c>
      <c r="CY3" s="174">
        <v>8.75</v>
      </c>
      <c r="CZ3" s="174">
        <v>8</v>
      </c>
      <c r="DA3" s="174">
        <v>8</v>
      </c>
      <c r="DB3" s="198">
        <v>8.25</v>
      </c>
      <c r="DC3" s="174">
        <v>8</v>
      </c>
      <c r="DD3" s="174">
        <v>8.5</v>
      </c>
      <c r="DE3" s="174">
        <v>10</v>
      </c>
      <c r="DF3" s="174">
        <v>8</v>
      </c>
      <c r="DG3" s="174">
        <v>8</v>
      </c>
      <c r="DH3" s="198">
        <v>8.25</v>
      </c>
      <c r="DI3" s="174">
        <v>8</v>
      </c>
      <c r="DJ3" s="174">
        <v>8</v>
      </c>
      <c r="DK3" s="174">
        <v>8.5</v>
      </c>
      <c r="DL3" s="174">
        <v>9</v>
      </c>
      <c r="DM3" s="174">
        <v>8</v>
      </c>
      <c r="DN3" s="198">
        <v>8.75</v>
      </c>
      <c r="DO3" s="174">
        <v>8</v>
      </c>
      <c r="DP3" s="174">
        <v>8</v>
      </c>
      <c r="DQ3" s="335">
        <v>8</v>
      </c>
      <c r="DR3" s="174">
        <v>8.5</v>
      </c>
      <c r="DS3" s="174">
        <v>8</v>
      </c>
      <c r="DT3" s="198">
        <v>8.25</v>
      </c>
      <c r="DU3" s="174">
        <v>8</v>
      </c>
      <c r="DV3" s="174">
        <v>8</v>
      </c>
      <c r="DW3" s="174">
        <v>8</v>
      </c>
      <c r="DX3" s="198">
        <v>8.25</v>
      </c>
      <c r="DY3" s="381">
        <v>9.5</v>
      </c>
      <c r="DZ3" s="198">
        <v>8.75</v>
      </c>
      <c r="EA3" s="174">
        <v>8</v>
      </c>
      <c r="EB3" s="174">
        <v>8</v>
      </c>
      <c r="EC3" s="174">
        <v>8</v>
      </c>
      <c r="ED3" s="174">
        <v>8</v>
      </c>
      <c r="EE3" s="174">
        <v>8</v>
      </c>
      <c r="EF3" s="198">
        <v>9.25</v>
      </c>
      <c r="EG3" s="174">
        <v>9</v>
      </c>
      <c r="EH3" s="174">
        <v>9</v>
      </c>
      <c r="EI3" s="174">
        <v>9</v>
      </c>
      <c r="EJ3" s="174">
        <v>8.5</v>
      </c>
      <c r="EK3" s="174">
        <v>9</v>
      </c>
      <c r="EL3" s="174">
        <v>9</v>
      </c>
      <c r="EM3" s="174">
        <v>8</v>
      </c>
      <c r="EN3" s="174">
        <v>8</v>
      </c>
      <c r="EO3" s="174">
        <v>10</v>
      </c>
      <c r="EP3" s="174">
        <v>8.25</v>
      </c>
      <c r="EQ3" s="174">
        <v>10</v>
      </c>
      <c r="ER3" s="174">
        <v>8</v>
      </c>
      <c r="ES3" s="174">
        <v>8</v>
      </c>
      <c r="ET3" s="174">
        <v>8</v>
      </c>
      <c r="EU3" s="174">
        <v>9</v>
      </c>
      <c r="EV3" s="450">
        <v>9.25</v>
      </c>
      <c r="EW3" s="198">
        <v>9.25</v>
      </c>
      <c r="EX3" s="174">
        <v>8</v>
      </c>
      <c r="EY3" s="174">
        <v>9</v>
      </c>
      <c r="EZ3" s="198">
        <v>9.25</v>
      </c>
      <c r="FA3" s="198">
        <v>8.25</v>
      </c>
      <c r="FB3" s="174">
        <v>8</v>
      </c>
      <c r="FC3" s="198">
        <v>8.25</v>
      </c>
      <c r="FD3" s="174">
        <v>8</v>
      </c>
      <c r="FE3" s="198">
        <v>8.25</v>
      </c>
      <c r="FF3" s="198">
        <v>8.75</v>
      </c>
      <c r="FG3" s="174">
        <v>8</v>
      </c>
      <c r="FH3" s="174">
        <v>8.5</v>
      </c>
      <c r="FI3" s="198">
        <v>8.75</v>
      </c>
      <c r="FJ3" s="174">
        <v>8.5</v>
      </c>
      <c r="FK3" s="174">
        <v>8</v>
      </c>
      <c r="FL3" s="198">
        <v>9.25</v>
      </c>
      <c r="FM3" s="174">
        <v>8</v>
      </c>
      <c r="FN3" s="174">
        <v>8</v>
      </c>
      <c r="FO3" s="174">
        <v>9</v>
      </c>
      <c r="FP3" s="198">
        <v>8.75</v>
      </c>
      <c r="FQ3" s="174">
        <v>8.5</v>
      </c>
      <c r="FR3" s="198">
        <v>8.25</v>
      </c>
      <c r="FS3" s="174">
        <v>8.5</v>
      </c>
      <c r="FT3" s="174">
        <v>9</v>
      </c>
      <c r="FU3" s="174">
        <v>8</v>
      </c>
      <c r="FV3" s="174">
        <v>8.5</v>
      </c>
      <c r="FW3" s="174">
        <v>8</v>
      </c>
      <c r="FX3" s="174">
        <v>8.25</v>
      </c>
      <c r="FY3" s="174">
        <v>8.25</v>
      </c>
      <c r="FZ3" s="335">
        <v>8</v>
      </c>
      <c r="GA3" s="174">
        <v>8.5</v>
      </c>
      <c r="GB3" s="174">
        <v>9</v>
      </c>
      <c r="GC3" s="174">
        <v>8</v>
      </c>
      <c r="GD3" s="174">
        <v>8.25</v>
      </c>
      <c r="GE3" s="174">
        <v>8.25</v>
      </c>
      <c r="GF3" s="174">
        <v>8.5</v>
      </c>
      <c r="GG3" s="174">
        <v>8</v>
      </c>
      <c r="GH3" s="174">
        <v>8.5</v>
      </c>
      <c r="GI3" s="174">
        <v>8</v>
      </c>
      <c r="GJ3" s="123">
        <v>6.75</v>
      </c>
      <c r="GK3" s="123">
        <v>7.5</v>
      </c>
      <c r="GL3" s="174">
        <v>8.75</v>
      </c>
      <c r="GM3" s="174">
        <v>9</v>
      </c>
      <c r="GN3" s="174">
        <v>9</v>
      </c>
      <c r="GO3" s="174">
        <v>8</v>
      </c>
      <c r="GP3" s="198">
        <v>9.75</v>
      </c>
      <c r="GQ3" s="174">
        <v>9</v>
      </c>
      <c r="GR3" s="174">
        <v>8</v>
      </c>
      <c r="GS3" s="174">
        <v>8.75</v>
      </c>
      <c r="GT3" s="174">
        <v>8</v>
      </c>
      <c r="GU3" s="174">
        <v>8</v>
      </c>
      <c r="GV3" s="174">
        <v>9</v>
      </c>
      <c r="GW3" s="174">
        <v>8</v>
      </c>
      <c r="GX3" s="174">
        <v>8</v>
      </c>
      <c r="GY3" s="174">
        <v>8</v>
      </c>
      <c r="GZ3" s="174">
        <v>8</v>
      </c>
      <c r="HA3" s="174">
        <v>8</v>
      </c>
      <c r="HB3" s="174">
        <v>8</v>
      </c>
      <c r="HC3" s="123">
        <v>6.5</v>
      </c>
      <c r="HD3" s="123">
        <v>7.5</v>
      </c>
      <c r="HE3" s="661">
        <v>7.75</v>
      </c>
      <c r="HF3" s="174">
        <v>9</v>
      </c>
      <c r="HG3" s="198">
        <v>9.25</v>
      </c>
      <c r="HH3" s="174">
        <v>8</v>
      </c>
      <c r="HI3" s="174">
        <v>8</v>
      </c>
      <c r="HJ3" s="174">
        <v>8</v>
      </c>
      <c r="HK3" s="174">
        <v>8</v>
      </c>
      <c r="HL3" s="174">
        <v>8</v>
      </c>
      <c r="HM3" s="198">
        <v>8.25</v>
      </c>
      <c r="HN3" s="174">
        <v>8</v>
      </c>
      <c r="HO3" s="198">
        <v>8.25</v>
      </c>
      <c r="HP3" s="174">
        <v>8.5</v>
      </c>
      <c r="HQ3" s="174">
        <v>8.5</v>
      </c>
      <c r="HR3" s="174">
        <v>8</v>
      </c>
      <c r="HS3" s="174">
        <v>8.5</v>
      </c>
      <c r="HT3" s="174">
        <v>8</v>
      </c>
      <c r="HU3" s="174">
        <v>8</v>
      </c>
      <c r="HV3" s="174">
        <v>8</v>
      </c>
      <c r="HW3" s="174">
        <v>8</v>
      </c>
      <c r="HX3" s="174">
        <v>8.5</v>
      </c>
      <c r="HY3" s="174">
        <v>8</v>
      </c>
      <c r="HZ3" s="174">
        <v>8.5</v>
      </c>
      <c r="IA3" s="174">
        <v>8</v>
      </c>
      <c r="IB3" s="174">
        <v>8.5</v>
      </c>
      <c r="IC3" s="174">
        <v>8.25</v>
      </c>
      <c r="ID3" s="174">
        <v>8</v>
      </c>
      <c r="IE3" s="174">
        <v>8</v>
      </c>
      <c r="IF3" s="174">
        <v>8.5</v>
      </c>
      <c r="IG3" s="174">
        <v>8</v>
      </c>
      <c r="IH3" s="198">
        <v>8.25</v>
      </c>
      <c r="II3" s="174">
        <v>8</v>
      </c>
      <c r="IJ3" s="335">
        <v>8</v>
      </c>
      <c r="IK3" s="174">
        <v>8</v>
      </c>
      <c r="IL3" s="174">
        <v>8</v>
      </c>
      <c r="IM3" s="174">
        <v>9</v>
      </c>
      <c r="IN3" s="174">
        <v>9</v>
      </c>
      <c r="IO3" s="174">
        <v>9</v>
      </c>
      <c r="IP3" s="174">
        <v>8</v>
      </c>
      <c r="IQ3" s="174">
        <v>9</v>
      </c>
      <c r="IR3" s="174">
        <v>9</v>
      </c>
      <c r="IS3" s="174">
        <v>8.5</v>
      </c>
      <c r="IT3" s="174">
        <v>9</v>
      </c>
      <c r="IU3" s="174">
        <v>8</v>
      </c>
      <c r="IV3" s="174">
        <v>8</v>
      </c>
      <c r="IW3" s="174">
        <v>8</v>
      </c>
      <c r="IX3" s="174">
        <v>8</v>
      </c>
      <c r="IY3" s="174">
        <v>8.5</v>
      </c>
      <c r="IZ3" s="656">
        <v>8.5</v>
      </c>
      <c r="JA3" s="174">
        <v>9</v>
      </c>
      <c r="JB3" s="174">
        <v>8</v>
      </c>
      <c r="JC3" s="174">
        <v>8.5</v>
      </c>
      <c r="JD3" s="174">
        <v>8.5</v>
      </c>
      <c r="JE3" s="174">
        <v>9</v>
      </c>
      <c r="JF3" s="198">
        <v>8.25</v>
      </c>
      <c r="JG3" s="198">
        <v>8.25</v>
      </c>
      <c r="JH3" s="174">
        <v>8</v>
      </c>
      <c r="JI3" s="198">
        <v>8.25</v>
      </c>
      <c r="JJ3" s="198">
        <v>8.25</v>
      </c>
      <c r="JK3" s="174">
        <v>8</v>
      </c>
      <c r="JL3" s="198">
        <v>8.25</v>
      </c>
      <c r="JM3" s="198">
        <v>8.25</v>
      </c>
      <c r="JN3" s="335">
        <v>8</v>
      </c>
      <c r="JO3" s="174">
        <v>9</v>
      </c>
      <c r="JP3" s="174">
        <v>8</v>
      </c>
      <c r="JQ3" s="174">
        <v>8.5</v>
      </c>
      <c r="JR3" s="174">
        <v>10</v>
      </c>
      <c r="JS3" s="174">
        <v>9</v>
      </c>
      <c r="JT3" s="174">
        <v>9</v>
      </c>
      <c r="JU3" s="174">
        <v>8</v>
      </c>
      <c r="JV3" s="174">
        <v>8.5</v>
      </c>
      <c r="JW3" s="174">
        <v>8.75</v>
      </c>
      <c r="JX3" s="174">
        <v>8.5</v>
      </c>
      <c r="JY3" s="174">
        <v>9</v>
      </c>
      <c r="JZ3" s="174">
        <v>9.5</v>
      </c>
      <c r="KA3" s="174">
        <v>9.5</v>
      </c>
      <c r="KB3" s="174">
        <v>8</v>
      </c>
      <c r="KC3" s="174">
        <v>9.5</v>
      </c>
      <c r="KD3" s="174">
        <v>9.5</v>
      </c>
      <c r="KE3" s="174">
        <v>9.5</v>
      </c>
      <c r="KF3" s="174">
        <v>8.5</v>
      </c>
      <c r="KG3" s="656">
        <v>8.5</v>
      </c>
      <c r="KH3" s="656">
        <v>8.5</v>
      </c>
      <c r="KI3" s="174">
        <v>8</v>
      </c>
      <c r="KJ3" s="174">
        <v>8</v>
      </c>
      <c r="KK3" s="174">
        <v>9</v>
      </c>
      <c r="KL3" s="174">
        <v>8.5</v>
      </c>
      <c r="KM3" s="174">
        <v>11</v>
      </c>
      <c r="KN3" s="174">
        <v>9.5</v>
      </c>
      <c r="KO3" s="174">
        <v>8.5</v>
      </c>
      <c r="KP3" s="174">
        <v>9</v>
      </c>
      <c r="KQ3" s="174">
        <v>8</v>
      </c>
      <c r="KR3" s="174">
        <v>8</v>
      </c>
      <c r="KS3" s="335">
        <v>8</v>
      </c>
      <c r="KT3" s="174">
        <v>8.5</v>
      </c>
      <c r="KU3" s="174">
        <v>10</v>
      </c>
      <c r="KV3" s="174">
        <v>8.5</v>
      </c>
      <c r="KW3" s="174">
        <v>8.5</v>
      </c>
      <c r="KX3" s="174">
        <v>8</v>
      </c>
      <c r="KY3" s="174">
        <v>10</v>
      </c>
      <c r="KZ3" s="656">
        <v>9.5</v>
      </c>
      <c r="LA3" s="656">
        <v>8.5</v>
      </c>
      <c r="LB3" s="198">
        <v>9.25</v>
      </c>
      <c r="LC3" s="174">
        <v>8.5</v>
      </c>
      <c r="LD3" s="174">
        <v>9</v>
      </c>
      <c r="LE3" s="174">
        <v>8.5</v>
      </c>
      <c r="LF3" s="174">
        <v>8.5</v>
      </c>
      <c r="LG3" s="174">
        <v>8</v>
      </c>
      <c r="LH3" s="174">
        <v>8</v>
      </c>
      <c r="LI3" s="174">
        <v>8.5</v>
      </c>
      <c r="LJ3" s="198">
        <v>9.25</v>
      </c>
      <c r="LK3" s="174">
        <v>9</v>
      </c>
      <c r="LL3" s="174">
        <v>9</v>
      </c>
      <c r="LM3" s="174">
        <v>8</v>
      </c>
      <c r="LN3" s="174">
        <v>8</v>
      </c>
      <c r="LO3" s="174">
        <v>8.5</v>
      </c>
      <c r="LP3" s="174">
        <v>8</v>
      </c>
      <c r="LQ3" s="174">
        <v>8</v>
      </c>
      <c r="LR3" s="174">
        <v>8.5</v>
      </c>
      <c r="LS3" s="174">
        <v>8</v>
      </c>
      <c r="LT3" s="174">
        <v>8</v>
      </c>
      <c r="LU3" s="174">
        <v>9</v>
      </c>
      <c r="LV3" s="174">
        <v>8.5</v>
      </c>
      <c r="LW3" s="335">
        <v>8</v>
      </c>
      <c r="LX3" s="174">
        <v>8</v>
      </c>
      <c r="LY3" s="174">
        <v>8</v>
      </c>
      <c r="LZ3" s="174">
        <v>8</v>
      </c>
      <c r="MA3" s="174">
        <v>8</v>
      </c>
      <c r="MB3" s="174">
        <v>8</v>
      </c>
      <c r="MC3" s="198">
        <v>8.75</v>
      </c>
      <c r="MD3" s="174">
        <v>8.5</v>
      </c>
      <c r="ME3" s="174">
        <v>8.5</v>
      </c>
      <c r="MF3" s="174">
        <v>8.5</v>
      </c>
      <c r="MG3" s="174">
        <v>8</v>
      </c>
      <c r="MH3" s="174">
        <v>8</v>
      </c>
      <c r="MI3" s="174">
        <v>8</v>
      </c>
      <c r="MJ3" s="174">
        <v>8</v>
      </c>
      <c r="MK3" s="198">
        <v>8.25</v>
      </c>
      <c r="ML3" s="174">
        <v>8</v>
      </c>
      <c r="MM3" s="174">
        <v>8</v>
      </c>
      <c r="MN3" s="174">
        <v>8.5</v>
      </c>
      <c r="MO3" s="174">
        <v>8</v>
      </c>
      <c r="MP3" s="174">
        <v>9.5</v>
      </c>
      <c r="MQ3" s="174">
        <v>8.5</v>
      </c>
      <c r="MR3" s="174">
        <v>8</v>
      </c>
      <c r="MS3" s="198">
        <v>8.25</v>
      </c>
      <c r="MT3" s="198">
        <v>8.25</v>
      </c>
      <c r="MU3" s="174">
        <v>8</v>
      </c>
      <c r="MV3" s="174">
        <v>8</v>
      </c>
      <c r="MW3" s="174">
        <v>8.5</v>
      </c>
      <c r="MX3" s="174">
        <v>8</v>
      </c>
      <c r="MY3" s="174">
        <v>8</v>
      </c>
      <c r="MZ3" s="174">
        <v>8.5</v>
      </c>
      <c r="NA3" s="174">
        <v>9.5</v>
      </c>
      <c r="NB3" s="335">
        <v>8</v>
      </c>
      <c r="NC3" s="123">
        <f>AVERAGE(B3:NB3)</f>
        <v>8.4646575342465749</v>
      </c>
    </row>
    <row r="4" spans="1:367" s="123" customFormat="1" x14ac:dyDescent="0.25">
      <c r="A4" s="127" t="s">
        <v>179</v>
      </c>
      <c r="B4" s="188">
        <v>112</v>
      </c>
      <c r="C4" s="188">
        <v>112</v>
      </c>
      <c r="D4" s="188">
        <v>112</v>
      </c>
      <c r="E4" s="188">
        <v>100</v>
      </c>
      <c r="F4" s="207">
        <v>112</v>
      </c>
      <c r="G4" s="217">
        <v>116</v>
      </c>
      <c r="H4" s="221">
        <v>110</v>
      </c>
      <c r="I4" s="226">
        <v>104</v>
      </c>
      <c r="J4" s="235">
        <v>100</v>
      </c>
      <c r="K4" s="239">
        <v>100</v>
      </c>
      <c r="L4" s="244">
        <v>104</v>
      </c>
      <c r="M4" s="248">
        <v>111</v>
      </c>
      <c r="N4" s="251">
        <v>112</v>
      </c>
      <c r="O4" s="260">
        <v>102</v>
      </c>
      <c r="P4" s="188">
        <v>112</v>
      </c>
      <c r="Q4" s="268">
        <v>112</v>
      </c>
      <c r="R4" s="271">
        <v>102</v>
      </c>
      <c r="S4" s="276">
        <v>104</v>
      </c>
      <c r="T4" s="280">
        <v>100</v>
      </c>
      <c r="U4" s="283">
        <v>102</v>
      </c>
      <c r="V4" s="296">
        <v>112</v>
      </c>
      <c r="W4" s="301">
        <v>106</v>
      </c>
      <c r="X4" s="304">
        <v>100</v>
      </c>
      <c r="Y4" s="308">
        <v>112</v>
      </c>
      <c r="Z4" s="313">
        <v>112</v>
      </c>
      <c r="AA4" s="313">
        <v>112</v>
      </c>
      <c r="AB4" s="320">
        <v>104</v>
      </c>
      <c r="AC4" s="304">
        <v>100</v>
      </c>
      <c r="AD4" s="327">
        <v>104</v>
      </c>
      <c r="AE4" s="334">
        <v>100</v>
      </c>
      <c r="AF4" s="346">
        <v>106</v>
      </c>
      <c r="AG4" s="353">
        <v>106</v>
      </c>
      <c r="AH4" s="364">
        <v>104</v>
      </c>
      <c r="AI4" s="364">
        <v>100</v>
      </c>
      <c r="AJ4" s="364">
        <v>112</v>
      </c>
      <c r="AK4" s="364">
        <v>100</v>
      </c>
      <c r="AL4" s="364">
        <v>112</v>
      </c>
      <c r="AM4" s="364">
        <v>112</v>
      </c>
      <c r="AN4" s="364">
        <v>102</v>
      </c>
      <c r="AO4" s="364">
        <v>116</v>
      </c>
      <c r="AP4" s="364">
        <v>100</v>
      </c>
      <c r="AQ4" s="370">
        <v>104</v>
      </c>
      <c r="AR4" s="370">
        <v>104</v>
      </c>
      <c r="AS4" s="364">
        <v>112</v>
      </c>
      <c r="AT4" s="372">
        <v>106</v>
      </c>
      <c r="AU4" s="372">
        <v>102</v>
      </c>
      <c r="AV4" s="373">
        <v>104</v>
      </c>
      <c r="AW4" s="373">
        <v>104</v>
      </c>
      <c r="AX4" s="373">
        <v>110</v>
      </c>
      <c r="AY4" s="379">
        <v>112</v>
      </c>
      <c r="AZ4" s="379">
        <v>104</v>
      </c>
      <c r="BA4" s="379">
        <v>100</v>
      </c>
      <c r="BB4" s="379">
        <v>104</v>
      </c>
      <c r="BC4" s="379">
        <v>104</v>
      </c>
      <c r="BD4" s="379">
        <v>104</v>
      </c>
      <c r="BE4" s="379">
        <v>110</v>
      </c>
      <c r="BF4" s="385">
        <v>104</v>
      </c>
      <c r="BG4" s="387">
        <v>104</v>
      </c>
      <c r="BH4" s="391">
        <v>100</v>
      </c>
      <c r="BI4" s="387">
        <v>100</v>
      </c>
      <c r="BJ4" s="395">
        <v>104</v>
      </c>
      <c r="BK4" s="395">
        <v>116</v>
      </c>
      <c r="BL4" s="397">
        <v>122</v>
      </c>
      <c r="BM4" s="397">
        <v>104</v>
      </c>
      <c r="BN4" s="397">
        <v>102</v>
      </c>
      <c r="BO4" s="397">
        <v>104</v>
      </c>
      <c r="BP4" s="397">
        <v>104</v>
      </c>
      <c r="BQ4" s="402">
        <v>120</v>
      </c>
      <c r="BR4" s="407">
        <v>134</v>
      </c>
      <c r="BS4" s="397">
        <v>104</v>
      </c>
      <c r="BT4" s="397">
        <v>104</v>
      </c>
      <c r="BU4" s="397">
        <v>104</v>
      </c>
      <c r="BV4" s="397">
        <v>104</v>
      </c>
      <c r="BW4" s="415">
        <v>118</v>
      </c>
      <c r="BX4" s="416">
        <v>125</v>
      </c>
      <c r="BY4" s="418">
        <v>100</v>
      </c>
      <c r="BZ4" s="423">
        <v>104</v>
      </c>
      <c r="CA4" s="427">
        <v>112</v>
      </c>
      <c r="CB4" s="427">
        <v>112</v>
      </c>
      <c r="CC4" s="427">
        <v>100</v>
      </c>
      <c r="CD4" s="433">
        <v>102</v>
      </c>
      <c r="CE4" s="433">
        <v>102</v>
      </c>
      <c r="CF4" s="423">
        <v>104</v>
      </c>
      <c r="CG4" s="423">
        <v>104</v>
      </c>
      <c r="CH4" s="441">
        <v>116</v>
      </c>
      <c r="CI4" s="443">
        <v>104</v>
      </c>
      <c r="CJ4" s="443">
        <v>104</v>
      </c>
      <c r="CK4" s="443">
        <v>104</v>
      </c>
      <c r="CL4" s="448">
        <v>100</v>
      </c>
      <c r="CM4" s="454">
        <v>112</v>
      </c>
      <c r="CN4" s="448">
        <v>104</v>
      </c>
      <c r="CO4" s="448">
        <v>110</v>
      </c>
      <c r="CP4" s="461">
        <v>114</v>
      </c>
      <c r="CQ4" s="461">
        <v>124</v>
      </c>
      <c r="CR4" s="464">
        <v>112</v>
      </c>
      <c r="CS4" s="470">
        <v>104</v>
      </c>
      <c r="CT4" s="475">
        <v>128</v>
      </c>
      <c r="CU4" s="188">
        <v>104</v>
      </c>
      <c r="CV4" s="478">
        <v>104</v>
      </c>
      <c r="CW4" s="478">
        <v>104</v>
      </c>
      <c r="CX4" s="481">
        <v>112</v>
      </c>
      <c r="CY4" s="490">
        <v>104</v>
      </c>
      <c r="CZ4" s="491">
        <v>120</v>
      </c>
      <c r="DA4" s="495">
        <v>104</v>
      </c>
      <c r="DB4" s="188">
        <v>110</v>
      </c>
      <c r="DC4" s="498">
        <v>104</v>
      </c>
      <c r="DD4" s="491">
        <v>126</v>
      </c>
      <c r="DE4" s="500">
        <v>100</v>
      </c>
      <c r="DF4" s="501">
        <v>108</v>
      </c>
      <c r="DG4" s="501">
        <v>120</v>
      </c>
      <c r="DH4" s="501">
        <v>112</v>
      </c>
      <c r="DI4" s="501">
        <v>104</v>
      </c>
      <c r="DJ4" s="501">
        <v>110</v>
      </c>
      <c r="DK4" s="507">
        <v>102</v>
      </c>
      <c r="DL4" s="509">
        <v>112</v>
      </c>
      <c r="DM4" s="509">
        <v>104</v>
      </c>
      <c r="DN4" s="509">
        <v>104</v>
      </c>
      <c r="DO4" s="515">
        <v>116</v>
      </c>
      <c r="DP4" s="515">
        <v>110</v>
      </c>
      <c r="DQ4" s="517">
        <v>134</v>
      </c>
      <c r="DR4" s="522">
        <v>118</v>
      </c>
      <c r="DS4" s="540">
        <v>120</v>
      </c>
      <c r="DT4" s="544">
        <v>102</v>
      </c>
      <c r="DU4" s="188">
        <v>112</v>
      </c>
      <c r="DV4" s="547">
        <v>104</v>
      </c>
      <c r="DW4" s="188">
        <v>128</v>
      </c>
      <c r="DX4" s="551">
        <v>101</v>
      </c>
      <c r="DY4" s="188">
        <v>112</v>
      </c>
      <c r="DZ4" s="547">
        <v>104</v>
      </c>
      <c r="EA4" s="547">
        <v>104</v>
      </c>
      <c r="EB4" s="547">
        <v>104</v>
      </c>
      <c r="EC4" s="554">
        <v>112</v>
      </c>
      <c r="ED4" s="554">
        <v>112</v>
      </c>
      <c r="EE4" s="554">
        <v>104</v>
      </c>
      <c r="EF4" s="188">
        <v>100</v>
      </c>
      <c r="EG4" s="188">
        <v>112</v>
      </c>
      <c r="EH4" s="554">
        <v>104</v>
      </c>
      <c r="EI4" s="559">
        <v>124</v>
      </c>
      <c r="EJ4" s="559">
        <v>104</v>
      </c>
      <c r="EK4" s="188">
        <v>112</v>
      </c>
      <c r="EL4" s="188">
        <v>104</v>
      </c>
      <c r="EM4" s="188">
        <v>105</v>
      </c>
      <c r="EN4" s="188">
        <v>108</v>
      </c>
      <c r="EO4" s="188">
        <v>104</v>
      </c>
      <c r="EP4" s="188">
        <v>104</v>
      </c>
      <c r="EQ4" s="188">
        <v>104</v>
      </c>
      <c r="ER4" s="188">
        <v>140</v>
      </c>
      <c r="ES4" s="188">
        <v>104</v>
      </c>
      <c r="ET4" s="260">
        <v>112</v>
      </c>
      <c r="EU4" s="568">
        <v>104</v>
      </c>
      <c r="EV4" s="517">
        <v>104</v>
      </c>
      <c r="EW4" s="188">
        <v>112</v>
      </c>
      <c r="EX4" s="188">
        <v>104</v>
      </c>
      <c r="EY4" s="188">
        <v>104</v>
      </c>
      <c r="EZ4" s="188">
        <v>104</v>
      </c>
      <c r="FA4" s="188">
        <v>104</v>
      </c>
      <c r="FB4" s="260">
        <v>104</v>
      </c>
      <c r="FC4" s="188">
        <v>112</v>
      </c>
      <c r="FD4" s="188">
        <v>104</v>
      </c>
      <c r="FE4" s="577">
        <v>112</v>
      </c>
      <c r="FF4" s="188">
        <v>104</v>
      </c>
      <c r="FG4" s="578">
        <v>112</v>
      </c>
      <c r="FH4" s="188">
        <v>130</v>
      </c>
      <c r="FI4" s="188">
        <v>120</v>
      </c>
      <c r="FJ4" s="188">
        <v>112</v>
      </c>
      <c r="FK4" s="188">
        <v>112</v>
      </c>
      <c r="FL4" s="188">
        <v>100</v>
      </c>
      <c r="FM4" s="188">
        <v>124</v>
      </c>
      <c r="FN4" s="581">
        <v>112</v>
      </c>
      <c r="FO4" s="188">
        <v>170</v>
      </c>
      <c r="FP4" s="188">
        <v>104</v>
      </c>
      <c r="FQ4" s="587">
        <v>132</v>
      </c>
      <c r="FR4" s="188">
        <v>104</v>
      </c>
      <c r="FS4" s="188">
        <v>112</v>
      </c>
      <c r="FT4" s="590">
        <v>128</v>
      </c>
      <c r="FU4" s="188">
        <v>111</v>
      </c>
      <c r="FV4" s="188">
        <v>100</v>
      </c>
      <c r="FW4" s="593">
        <v>104</v>
      </c>
      <c r="FX4" s="188">
        <v>114</v>
      </c>
      <c r="FY4" s="188">
        <v>104</v>
      </c>
      <c r="FZ4" s="517">
        <v>114</v>
      </c>
      <c r="GA4" s="188">
        <v>106</v>
      </c>
      <c r="GB4" s="188">
        <v>100</v>
      </c>
      <c r="GC4" s="188">
        <v>108</v>
      </c>
      <c r="GD4" s="188">
        <v>115</v>
      </c>
      <c r="GE4" s="188">
        <v>122</v>
      </c>
      <c r="GF4" s="188">
        <v>104</v>
      </c>
      <c r="GG4" s="188">
        <v>116</v>
      </c>
      <c r="GH4" s="188">
        <v>112</v>
      </c>
      <c r="GI4" s="188">
        <v>152</v>
      </c>
      <c r="GJ4" s="188">
        <v>104</v>
      </c>
      <c r="GK4" s="188">
        <v>100</v>
      </c>
      <c r="GL4" s="188">
        <v>104</v>
      </c>
      <c r="GM4" s="188">
        <v>100</v>
      </c>
      <c r="GN4" s="188">
        <v>100</v>
      </c>
      <c r="GO4" s="188">
        <v>100</v>
      </c>
      <c r="GP4" s="613">
        <v>112</v>
      </c>
      <c r="GQ4" s="188">
        <v>104</v>
      </c>
      <c r="GR4" s="188">
        <v>134</v>
      </c>
      <c r="GS4" s="188">
        <v>112</v>
      </c>
      <c r="GT4" s="188">
        <v>122</v>
      </c>
      <c r="GU4" s="188">
        <v>106</v>
      </c>
      <c r="GV4" s="188">
        <v>106</v>
      </c>
      <c r="GW4" s="188">
        <v>100</v>
      </c>
      <c r="GX4" s="188">
        <v>104</v>
      </c>
      <c r="GY4" s="188">
        <v>140</v>
      </c>
      <c r="GZ4" s="188">
        <v>112</v>
      </c>
      <c r="HA4" s="188">
        <v>126</v>
      </c>
      <c r="HB4" s="188">
        <v>140</v>
      </c>
      <c r="HC4" s="188">
        <v>104</v>
      </c>
      <c r="HD4" s="188">
        <v>128</v>
      </c>
      <c r="HE4" s="517">
        <v>112</v>
      </c>
      <c r="HF4" s="619">
        <v>112</v>
      </c>
      <c r="HG4" s="188">
        <v>120</v>
      </c>
      <c r="HH4" s="188">
        <v>112</v>
      </c>
      <c r="HI4" s="188">
        <v>104</v>
      </c>
      <c r="HJ4" s="188">
        <v>100</v>
      </c>
      <c r="HK4" s="188">
        <v>112</v>
      </c>
      <c r="HL4" s="188">
        <v>144</v>
      </c>
      <c r="HM4" s="188">
        <v>104</v>
      </c>
      <c r="HN4" s="188">
        <v>106</v>
      </c>
      <c r="HO4" s="188">
        <v>138</v>
      </c>
      <c r="HP4" s="188">
        <v>104</v>
      </c>
      <c r="HQ4" s="188">
        <v>122</v>
      </c>
      <c r="HR4" s="188">
        <v>112</v>
      </c>
      <c r="HS4" s="636">
        <v>106</v>
      </c>
      <c r="HT4" s="188">
        <v>114</v>
      </c>
      <c r="HU4" s="188">
        <v>136</v>
      </c>
      <c r="HV4" s="188">
        <v>102</v>
      </c>
      <c r="HW4" s="188">
        <v>106</v>
      </c>
      <c r="HX4" s="188">
        <v>112</v>
      </c>
      <c r="HY4" s="188">
        <v>112</v>
      </c>
      <c r="HZ4" s="188">
        <v>100</v>
      </c>
      <c r="IA4" s="188">
        <v>122</v>
      </c>
      <c r="IB4" s="188">
        <v>140</v>
      </c>
      <c r="IC4" s="188">
        <v>138</v>
      </c>
      <c r="ID4" s="188">
        <v>120</v>
      </c>
      <c r="IE4" s="188">
        <v>126</v>
      </c>
      <c r="IF4" s="188">
        <v>112</v>
      </c>
      <c r="IG4" s="188">
        <v>133</v>
      </c>
      <c r="IH4" s="188">
        <v>120</v>
      </c>
      <c r="II4" s="188">
        <v>120</v>
      </c>
      <c r="IJ4" s="517">
        <v>112</v>
      </c>
      <c r="IK4" s="188">
        <v>114</v>
      </c>
      <c r="IL4" s="188">
        <v>112</v>
      </c>
      <c r="IM4" s="188">
        <v>104</v>
      </c>
      <c r="IN4" s="188">
        <v>120</v>
      </c>
      <c r="IO4" s="188">
        <v>100</v>
      </c>
      <c r="IP4" s="188">
        <v>120</v>
      </c>
      <c r="IQ4" s="188">
        <v>120</v>
      </c>
      <c r="IR4" s="188">
        <v>100</v>
      </c>
      <c r="IS4" s="648">
        <v>120</v>
      </c>
      <c r="IT4" s="188">
        <v>112</v>
      </c>
      <c r="IU4" s="188">
        <v>200</v>
      </c>
      <c r="IV4" s="188">
        <v>100</v>
      </c>
      <c r="IW4" s="188">
        <v>104</v>
      </c>
      <c r="IX4" s="188">
        <v>136</v>
      </c>
      <c r="IY4" s="188">
        <v>100</v>
      </c>
      <c r="IZ4" s="188">
        <v>148</v>
      </c>
      <c r="JA4" s="188">
        <v>100</v>
      </c>
      <c r="JB4" s="188">
        <v>152</v>
      </c>
      <c r="JC4" s="188">
        <v>110</v>
      </c>
      <c r="JD4" s="188">
        <v>120</v>
      </c>
      <c r="JE4" s="188">
        <v>104</v>
      </c>
      <c r="JF4" s="188">
        <v>110</v>
      </c>
      <c r="JG4" s="188">
        <v>118</v>
      </c>
      <c r="JH4" s="188">
        <v>148</v>
      </c>
      <c r="JI4" s="188">
        <v>112</v>
      </c>
      <c r="JJ4" s="188">
        <v>104</v>
      </c>
      <c r="JK4" s="188">
        <v>150</v>
      </c>
      <c r="JL4" s="664">
        <v>144</v>
      </c>
      <c r="JM4" s="668">
        <v>110</v>
      </c>
      <c r="JN4" s="517">
        <v>102</v>
      </c>
      <c r="JO4" s="188">
        <v>102</v>
      </c>
      <c r="JP4" s="188">
        <v>102</v>
      </c>
      <c r="JQ4" s="669">
        <v>134</v>
      </c>
      <c r="JR4" s="188">
        <v>110</v>
      </c>
      <c r="JS4" s="188">
        <v>104</v>
      </c>
      <c r="JT4" s="188">
        <v>102</v>
      </c>
      <c r="JU4" s="188">
        <v>120</v>
      </c>
      <c r="JV4" s="188">
        <v>102</v>
      </c>
      <c r="JW4" s="188">
        <v>110</v>
      </c>
      <c r="JX4" s="188">
        <v>104</v>
      </c>
      <c r="JY4" s="648">
        <v>124</v>
      </c>
      <c r="JZ4" s="188">
        <v>104</v>
      </c>
      <c r="KA4" s="188">
        <v>118</v>
      </c>
      <c r="KB4" s="188">
        <v>104</v>
      </c>
      <c r="KC4" s="188">
        <v>104</v>
      </c>
      <c r="KD4" s="188">
        <v>100</v>
      </c>
      <c r="KE4" s="188">
        <v>120</v>
      </c>
      <c r="KF4" s="188">
        <v>120</v>
      </c>
      <c r="KG4" s="188">
        <v>104</v>
      </c>
      <c r="KH4" s="188">
        <v>112</v>
      </c>
      <c r="KI4" s="188">
        <v>112</v>
      </c>
      <c r="KJ4" s="188">
        <v>112</v>
      </c>
      <c r="KK4" s="188">
        <v>106</v>
      </c>
      <c r="KL4" s="188">
        <v>128</v>
      </c>
      <c r="KM4" s="188">
        <v>100</v>
      </c>
      <c r="KN4" s="188">
        <v>104</v>
      </c>
      <c r="KO4" s="188">
        <v>132</v>
      </c>
      <c r="KP4" s="188">
        <v>112</v>
      </c>
      <c r="KQ4" s="188">
        <v>104</v>
      </c>
      <c r="KR4" s="188">
        <v>106</v>
      </c>
      <c r="KS4" s="517">
        <v>102</v>
      </c>
      <c r="KT4" s="648">
        <v>104</v>
      </c>
      <c r="KU4" s="188">
        <v>114</v>
      </c>
      <c r="KV4" s="686">
        <v>103</v>
      </c>
      <c r="KW4" s="188">
        <v>120</v>
      </c>
      <c r="KX4" s="648">
        <v>104</v>
      </c>
      <c r="KY4" s="648">
        <v>104</v>
      </c>
      <c r="KZ4" s="648">
        <v>112</v>
      </c>
      <c r="LA4" s="188">
        <v>114</v>
      </c>
      <c r="LB4" s="188">
        <v>122</v>
      </c>
      <c r="LC4" s="188">
        <v>112</v>
      </c>
      <c r="LD4" s="188">
        <v>112</v>
      </c>
      <c r="LE4" s="188">
        <v>104</v>
      </c>
      <c r="LF4" s="188">
        <v>104</v>
      </c>
      <c r="LG4" s="188">
        <v>114</v>
      </c>
      <c r="LH4" s="188">
        <v>130</v>
      </c>
      <c r="LI4" s="188">
        <v>106</v>
      </c>
      <c r="LJ4" s="188">
        <v>112</v>
      </c>
      <c r="LK4" s="188">
        <v>112</v>
      </c>
      <c r="LL4" s="188">
        <v>112</v>
      </c>
      <c r="LM4" s="123">
        <v>96</v>
      </c>
      <c r="LN4" s="648">
        <v>104</v>
      </c>
      <c r="LO4" s="648">
        <v>104</v>
      </c>
      <c r="LP4" s="648">
        <v>110</v>
      </c>
      <c r="LQ4" s="648">
        <v>114</v>
      </c>
      <c r="LR4" s="648">
        <v>112</v>
      </c>
      <c r="LS4" s="648">
        <v>100</v>
      </c>
      <c r="LT4" s="648">
        <v>104</v>
      </c>
      <c r="LU4" s="188">
        <v>116</v>
      </c>
      <c r="LV4" s="188">
        <v>104</v>
      </c>
      <c r="LW4" s="517">
        <v>112</v>
      </c>
      <c r="LX4" s="699">
        <v>106</v>
      </c>
      <c r="LY4" s="188">
        <v>118</v>
      </c>
      <c r="LZ4" s="188">
        <v>104</v>
      </c>
      <c r="MA4" s="188">
        <v>126</v>
      </c>
      <c r="MB4" s="188">
        <v>106</v>
      </c>
      <c r="MC4" s="188">
        <v>120</v>
      </c>
      <c r="MD4" s="188">
        <v>112</v>
      </c>
      <c r="ME4" s="188">
        <v>108</v>
      </c>
      <c r="MF4" s="188">
        <v>106</v>
      </c>
      <c r="MG4" s="188">
        <v>112</v>
      </c>
      <c r="MH4" s="188">
        <v>104</v>
      </c>
      <c r="MI4" s="188">
        <v>104</v>
      </c>
      <c r="MJ4" s="188">
        <v>100</v>
      </c>
      <c r="MK4" s="188">
        <v>112</v>
      </c>
      <c r="ML4" s="188">
        <v>104</v>
      </c>
      <c r="MM4" s="188">
        <v>104</v>
      </c>
      <c r="MN4" s="188">
        <v>104</v>
      </c>
      <c r="MO4" s="188">
        <v>104</v>
      </c>
      <c r="MP4" s="188">
        <v>104</v>
      </c>
      <c r="MQ4" s="188">
        <v>104</v>
      </c>
      <c r="MR4" s="188">
        <v>104</v>
      </c>
      <c r="MS4" s="188">
        <v>128</v>
      </c>
      <c r="MT4" s="188">
        <v>104</v>
      </c>
      <c r="MU4" s="188">
        <v>112</v>
      </c>
      <c r="MV4" s="260">
        <v>116</v>
      </c>
      <c r="MW4" s="260">
        <v>120</v>
      </c>
      <c r="MX4" s="188">
        <v>112</v>
      </c>
      <c r="MY4" s="188">
        <v>104</v>
      </c>
      <c r="MZ4" s="188">
        <v>152</v>
      </c>
      <c r="NA4" s="188">
        <v>112</v>
      </c>
      <c r="NB4" s="517">
        <v>112</v>
      </c>
      <c r="NC4" s="123">
        <f>AVERAGE(B4:NB4)</f>
        <v>111.15616438356165</v>
      </c>
    </row>
    <row r="5" spans="1:367" s="123" customFormat="1" x14ac:dyDescent="0.25">
      <c r="A5" s="128" t="s">
        <v>180</v>
      </c>
      <c r="B5" s="186">
        <v>5</v>
      </c>
      <c r="C5" s="186">
        <v>5</v>
      </c>
      <c r="D5" s="186">
        <v>9</v>
      </c>
      <c r="E5" s="200">
        <v>6</v>
      </c>
      <c r="F5" s="186">
        <v>7</v>
      </c>
      <c r="G5" s="214">
        <v>5</v>
      </c>
      <c r="H5" s="220">
        <v>5</v>
      </c>
      <c r="I5" s="224">
        <v>7</v>
      </c>
      <c r="J5" s="230">
        <v>10</v>
      </c>
      <c r="K5" s="230">
        <v>6</v>
      </c>
      <c r="L5" s="200">
        <v>7</v>
      </c>
      <c r="M5" s="249">
        <v>6</v>
      </c>
      <c r="N5" s="200">
        <v>5</v>
      </c>
      <c r="O5" s="257">
        <v>5.5</v>
      </c>
      <c r="P5" s="200">
        <v>5.5</v>
      </c>
      <c r="Q5" s="200">
        <v>5</v>
      </c>
      <c r="R5" s="269">
        <v>5.5</v>
      </c>
      <c r="S5" s="274">
        <v>6</v>
      </c>
      <c r="T5" s="277">
        <v>7</v>
      </c>
      <c r="U5" s="284">
        <v>7</v>
      </c>
      <c r="V5" s="294">
        <v>5</v>
      </c>
      <c r="W5" s="298">
        <v>5.5</v>
      </c>
      <c r="X5" s="305">
        <v>6</v>
      </c>
      <c r="Y5" s="309">
        <v>5</v>
      </c>
      <c r="Z5" s="312">
        <v>8</v>
      </c>
      <c r="AA5" s="315">
        <v>7</v>
      </c>
      <c r="AB5" s="319">
        <v>6</v>
      </c>
      <c r="AC5" s="309">
        <v>5</v>
      </c>
      <c r="AD5" s="309">
        <v>5</v>
      </c>
      <c r="AE5" s="331">
        <v>6</v>
      </c>
      <c r="AF5" s="343">
        <v>5</v>
      </c>
      <c r="AG5" s="354">
        <v>5</v>
      </c>
      <c r="AH5" s="361">
        <v>5.5</v>
      </c>
      <c r="AI5" s="361">
        <v>7</v>
      </c>
      <c r="AJ5" s="361">
        <v>5.5</v>
      </c>
      <c r="AK5" s="331">
        <v>6</v>
      </c>
      <c r="AL5" s="331">
        <v>5</v>
      </c>
      <c r="AM5" s="331">
        <v>6</v>
      </c>
      <c r="AN5" s="361">
        <v>7</v>
      </c>
      <c r="AO5" s="361">
        <v>5.5</v>
      </c>
      <c r="AP5" s="361">
        <v>5.5</v>
      </c>
      <c r="AQ5" s="331">
        <v>5</v>
      </c>
      <c r="AR5" s="331">
        <v>5</v>
      </c>
      <c r="AS5" s="331">
        <v>6</v>
      </c>
      <c r="AT5" s="331">
        <v>5</v>
      </c>
      <c r="AU5" s="331">
        <v>5</v>
      </c>
      <c r="AV5" s="331">
        <v>5</v>
      </c>
      <c r="AW5" s="374">
        <v>5</v>
      </c>
      <c r="AX5" s="377">
        <v>5.5</v>
      </c>
      <c r="AY5" s="380">
        <v>7.5</v>
      </c>
      <c r="AZ5" s="361">
        <v>7</v>
      </c>
      <c r="BA5" s="380">
        <v>7.5</v>
      </c>
      <c r="BB5" s="374">
        <v>5</v>
      </c>
      <c r="BC5" s="331">
        <v>6</v>
      </c>
      <c r="BD5" s="383">
        <v>5.5</v>
      </c>
      <c r="BE5" s="383">
        <v>5.5</v>
      </c>
      <c r="BF5" s="383">
        <v>5.5</v>
      </c>
      <c r="BG5" s="388">
        <v>6.5</v>
      </c>
      <c r="BH5" s="392">
        <v>5</v>
      </c>
      <c r="BI5" s="388">
        <v>5</v>
      </c>
      <c r="BJ5" s="388">
        <v>5</v>
      </c>
      <c r="BK5" s="388">
        <v>5</v>
      </c>
      <c r="BL5" s="388">
        <v>5</v>
      </c>
      <c r="BM5" s="400">
        <v>5.5</v>
      </c>
      <c r="BN5" s="400">
        <v>8</v>
      </c>
      <c r="BO5" s="388">
        <v>5</v>
      </c>
      <c r="BP5" s="388">
        <v>5</v>
      </c>
      <c r="BQ5" s="403">
        <v>8</v>
      </c>
      <c r="BR5" s="403">
        <v>6</v>
      </c>
      <c r="BS5" s="388">
        <v>6</v>
      </c>
      <c r="BT5" s="410">
        <v>6.5</v>
      </c>
      <c r="BU5" s="388">
        <v>6</v>
      </c>
      <c r="BV5" s="388">
        <v>5</v>
      </c>
      <c r="BW5" s="388">
        <v>5</v>
      </c>
      <c r="BX5" s="388">
        <v>5</v>
      </c>
      <c r="BY5" s="388">
        <v>5</v>
      </c>
      <c r="BZ5" s="421">
        <v>5.5</v>
      </c>
      <c r="CA5" s="421">
        <v>5.5</v>
      </c>
      <c r="CB5" s="421">
        <v>7</v>
      </c>
      <c r="CC5" s="200">
        <v>6</v>
      </c>
      <c r="CD5" s="431">
        <v>6.5</v>
      </c>
      <c r="CE5" s="200">
        <v>8</v>
      </c>
      <c r="CF5" s="436">
        <v>5</v>
      </c>
      <c r="CG5" s="438">
        <v>7.5</v>
      </c>
      <c r="CH5" s="436">
        <v>7</v>
      </c>
      <c r="CI5" s="200">
        <v>6.5</v>
      </c>
      <c r="CJ5" s="200">
        <v>5.5</v>
      </c>
      <c r="CK5" s="447">
        <v>5</v>
      </c>
      <c r="CL5" s="447">
        <v>8</v>
      </c>
      <c r="CM5" s="453">
        <v>7.5</v>
      </c>
      <c r="CN5" s="447">
        <v>6</v>
      </c>
      <c r="CO5" s="200">
        <v>5</v>
      </c>
      <c r="CP5" s="459">
        <v>5</v>
      </c>
      <c r="CQ5" s="459">
        <v>5.5</v>
      </c>
      <c r="CR5" s="463">
        <v>9.5</v>
      </c>
      <c r="CS5" s="468">
        <v>5</v>
      </c>
      <c r="CT5" s="474">
        <v>6</v>
      </c>
      <c r="CU5" s="474">
        <v>5</v>
      </c>
      <c r="CV5" s="474">
        <v>6</v>
      </c>
      <c r="CW5" s="474">
        <v>5.5</v>
      </c>
      <c r="CX5" s="483">
        <v>5</v>
      </c>
      <c r="CY5" s="489">
        <v>6.5</v>
      </c>
      <c r="CZ5" s="200">
        <v>8</v>
      </c>
      <c r="DA5" s="494">
        <v>7</v>
      </c>
      <c r="DB5" s="200">
        <v>5</v>
      </c>
      <c r="DC5" s="497">
        <v>6</v>
      </c>
      <c r="DD5" s="200">
        <v>5</v>
      </c>
      <c r="DE5" s="497">
        <v>6</v>
      </c>
      <c r="DF5" s="497">
        <v>6</v>
      </c>
      <c r="DG5" s="200">
        <v>9.5</v>
      </c>
      <c r="DH5" s="200">
        <v>5.5</v>
      </c>
      <c r="DI5" s="504">
        <v>5</v>
      </c>
      <c r="DJ5" s="504">
        <v>5</v>
      </c>
      <c r="DK5" s="504">
        <v>5</v>
      </c>
      <c r="DL5" s="508">
        <v>5.5</v>
      </c>
      <c r="DM5" s="200">
        <v>6</v>
      </c>
      <c r="DN5" s="514">
        <v>6.5</v>
      </c>
      <c r="DO5" s="514">
        <v>6.5</v>
      </c>
      <c r="DP5" s="504">
        <v>5</v>
      </c>
      <c r="DQ5" s="453">
        <v>5</v>
      </c>
      <c r="DR5" s="200">
        <v>5</v>
      </c>
      <c r="DS5" s="539">
        <v>5.5</v>
      </c>
      <c r="DT5" s="543">
        <v>5</v>
      </c>
      <c r="DU5" s="200">
        <v>5</v>
      </c>
      <c r="DV5" s="200">
        <v>11</v>
      </c>
      <c r="DW5" s="548">
        <v>5</v>
      </c>
      <c r="DX5" s="550">
        <v>4.5</v>
      </c>
      <c r="DY5" s="553">
        <v>5</v>
      </c>
      <c r="DZ5" s="200">
        <v>5.5</v>
      </c>
      <c r="EA5" s="200">
        <v>5</v>
      </c>
      <c r="EB5" s="200">
        <v>5</v>
      </c>
      <c r="EC5" s="200">
        <v>5</v>
      </c>
      <c r="ED5" s="200">
        <v>5.5</v>
      </c>
      <c r="EE5" s="555">
        <v>5</v>
      </c>
      <c r="EF5" s="200">
        <v>5</v>
      </c>
      <c r="EG5" s="200">
        <v>5.5</v>
      </c>
      <c r="EH5" s="555">
        <v>5</v>
      </c>
      <c r="EI5" s="560">
        <v>5</v>
      </c>
      <c r="EJ5" s="560">
        <v>5</v>
      </c>
      <c r="EK5" s="200">
        <v>6</v>
      </c>
      <c r="EL5" s="200">
        <v>5</v>
      </c>
      <c r="EM5" s="200">
        <v>5.5</v>
      </c>
      <c r="EN5" s="200">
        <v>5</v>
      </c>
      <c r="EO5" s="200">
        <v>5.5</v>
      </c>
      <c r="EP5" s="200">
        <v>5</v>
      </c>
      <c r="EQ5" s="200">
        <v>5</v>
      </c>
      <c r="ER5" s="200">
        <v>5</v>
      </c>
      <c r="ES5" s="200">
        <v>7</v>
      </c>
      <c r="ET5" s="567">
        <v>5.5</v>
      </c>
      <c r="EU5" s="200">
        <v>5.5</v>
      </c>
      <c r="EV5" s="453">
        <v>6</v>
      </c>
      <c r="EW5" s="200">
        <v>5.5</v>
      </c>
      <c r="EX5" s="200">
        <v>5.5</v>
      </c>
      <c r="EY5" s="200">
        <v>6.5</v>
      </c>
      <c r="EZ5" s="200">
        <v>5</v>
      </c>
      <c r="FA5" s="200">
        <v>5</v>
      </c>
      <c r="FB5" s="200">
        <v>5</v>
      </c>
      <c r="FC5" s="200">
        <v>5.5</v>
      </c>
      <c r="FD5" s="200">
        <v>5</v>
      </c>
      <c r="FE5" s="575">
        <v>5</v>
      </c>
      <c r="FF5" s="200">
        <v>8.5</v>
      </c>
      <c r="FG5" s="579">
        <v>5</v>
      </c>
      <c r="FH5" s="579">
        <v>5</v>
      </c>
      <c r="FI5" s="579">
        <v>5</v>
      </c>
      <c r="FJ5" s="200">
        <v>5.5</v>
      </c>
      <c r="FK5" s="200">
        <v>5</v>
      </c>
      <c r="FL5" s="200">
        <v>5</v>
      </c>
      <c r="FM5" s="200">
        <v>5</v>
      </c>
      <c r="FN5" s="582">
        <v>7</v>
      </c>
      <c r="FO5" s="200">
        <v>5.5</v>
      </c>
      <c r="FP5" s="200">
        <v>11</v>
      </c>
      <c r="FQ5" s="200">
        <v>6</v>
      </c>
      <c r="FR5" s="200">
        <v>5</v>
      </c>
      <c r="FS5" s="200">
        <v>6.5</v>
      </c>
      <c r="FT5" s="200">
        <v>5</v>
      </c>
      <c r="FU5" s="200">
        <v>8.5</v>
      </c>
      <c r="FV5" s="200">
        <v>6.5</v>
      </c>
      <c r="FW5" s="200">
        <v>6</v>
      </c>
      <c r="FX5" s="200">
        <v>5</v>
      </c>
      <c r="FY5" s="200">
        <v>5</v>
      </c>
      <c r="FZ5" s="453">
        <v>5</v>
      </c>
      <c r="GA5" s="200">
        <v>5.5</v>
      </c>
      <c r="GB5" s="200">
        <v>6</v>
      </c>
      <c r="GC5" s="200">
        <v>5</v>
      </c>
      <c r="GD5" s="200">
        <v>5.5</v>
      </c>
      <c r="GE5" s="200">
        <v>5</v>
      </c>
      <c r="GF5" s="200">
        <v>6</v>
      </c>
      <c r="GG5" s="200">
        <v>5</v>
      </c>
      <c r="GH5" s="200">
        <v>5</v>
      </c>
      <c r="GI5" s="200">
        <v>5</v>
      </c>
      <c r="GJ5" s="200">
        <v>5</v>
      </c>
      <c r="GK5" s="200">
        <v>6</v>
      </c>
      <c r="GL5" s="200">
        <v>5</v>
      </c>
      <c r="GM5" s="200">
        <v>5</v>
      </c>
      <c r="GN5" s="610">
        <v>7.5</v>
      </c>
      <c r="GO5" s="200">
        <v>5</v>
      </c>
      <c r="GP5" s="200">
        <v>5</v>
      </c>
      <c r="GQ5" s="200">
        <v>5</v>
      </c>
      <c r="GR5" s="200">
        <v>5</v>
      </c>
      <c r="GS5" s="200">
        <v>5</v>
      </c>
      <c r="GT5" s="200">
        <v>5</v>
      </c>
      <c r="GU5" s="200">
        <v>7</v>
      </c>
      <c r="GV5" s="200">
        <v>6.5</v>
      </c>
      <c r="GW5" s="200">
        <v>5</v>
      </c>
      <c r="GX5" s="200">
        <v>5</v>
      </c>
      <c r="GY5" s="200">
        <v>5</v>
      </c>
      <c r="GZ5" s="200">
        <v>5</v>
      </c>
      <c r="HA5" s="200">
        <v>5</v>
      </c>
      <c r="HB5" s="200">
        <v>7</v>
      </c>
      <c r="HC5" s="200">
        <v>6.5</v>
      </c>
      <c r="HD5" s="200">
        <v>5</v>
      </c>
      <c r="HE5" s="453">
        <v>5</v>
      </c>
      <c r="HF5" s="200">
        <v>5</v>
      </c>
      <c r="HG5" s="200">
        <v>5</v>
      </c>
      <c r="HH5" s="200">
        <v>5</v>
      </c>
      <c r="HI5" s="200">
        <v>5.5</v>
      </c>
      <c r="HJ5" s="200">
        <v>5</v>
      </c>
      <c r="HK5" s="200">
        <v>5</v>
      </c>
      <c r="HL5" s="200">
        <v>5.5</v>
      </c>
      <c r="HM5" s="200">
        <v>5</v>
      </c>
      <c r="HN5" s="200">
        <v>5</v>
      </c>
      <c r="HO5" s="200">
        <v>5</v>
      </c>
      <c r="HP5" s="200">
        <v>5</v>
      </c>
      <c r="HQ5" s="200">
        <v>5.5</v>
      </c>
      <c r="HR5" s="200">
        <v>5.5</v>
      </c>
      <c r="HS5" s="200">
        <v>5</v>
      </c>
      <c r="HT5" s="200">
        <v>5</v>
      </c>
      <c r="HU5" s="200">
        <v>5</v>
      </c>
      <c r="HV5" s="200">
        <v>5</v>
      </c>
      <c r="HW5" s="200">
        <v>5</v>
      </c>
      <c r="HX5" s="200">
        <v>6</v>
      </c>
      <c r="HY5" s="200">
        <v>5</v>
      </c>
      <c r="HZ5" s="200">
        <v>5</v>
      </c>
      <c r="IA5" s="200">
        <v>5</v>
      </c>
      <c r="IB5" s="200">
        <v>6</v>
      </c>
      <c r="IC5" s="200">
        <v>5</v>
      </c>
      <c r="ID5" s="200">
        <v>6</v>
      </c>
      <c r="IE5" s="200">
        <v>5</v>
      </c>
      <c r="IF5" s="200">
        <v>5</v>
      </c>
      <c r="IG5" s="200">
        <v>7</v>
      </c>
      <c r="IH5" s="200">
        <v>5</v>
      </c>
      <c r="II5" s="200">
        <v>5</v>
      </c>
      <c r="IJ5" s="453">
        <v>5</v>
      </c>
      <c r="IK5" s="200">
        <v>5.5</v>
      </c>
      <c r="IL5" s="200">
        <v>5</v>
      </c>
      <c r="IM5" s="200">
        <v>5</v>
      </c>
      <c r="IN5" s="200">
        <v>5</v>
      </c>
      <c r="IO5" s="200">
        <v>7</v>
      </c>
      <c r="IP5" s="200">
        <v>5</v>
      </c>
      <c r="IQ5" s="200">
        <v>5</v>
      </c>
      <c r="IR5" s="200">
        <v>5.5</v>
      </c>
      <c r="IS5" s="200">
        <v>5</v>
      </c>
      <c r="IT5" s="200">
        <v>6</v>
      </c>
      <c r="IU5" s="200">
        <v>5</v>
      </c>
      <c r="IV5" s="200">
        <v>5.5</v>
      </c>
      <c r="IW5" s="200">
        <v>5</v>
      </c>
      <c r="IX5" s="652">
        <v>5</v>
      </c>
      <c r="IY5" s="200">
        <v>5.5</v>
      </c>
      <c r="IZ5" s="200">
        <v>5</v>
      </c>
      <c r="JA5" s="200">
        <v>5</v>
      </c>
      <c r="JB5" s="200">
        <v>5</v>
      </c>
      <c r="JC5" s="200">
        <v>5</v>
      </c>
      <c r="JD5" s="200">
        <v>6</v>
      </c>
      <c r="JE5" s="200">
        <v>5.5</v>
      </c>
      <c r="JF5" s="200">
        <v>7.5</v>
      </c>
      <c r="JG5" s="200">
        <v>5</v>
      </c>
      <c r="JH5" s="200">
        <v>5.5</v>
      </c>
      <c r="JI5" s="200">
        <v>8</v>
      </c>
      <c r="JJ5" s="200">
        <v>6.5</v>
      </c>
      <c r="JK5" s="200">
        <v>5.5</v>
      </c>
      <c r="JL5" s="200">
        <v>6</v>
      </c>
      <c r="JM5" s="667">
        <v>5</v>
      </c>
      <c r="JN5" s="453">
        <v>8</v>
      </c>
      <c r="JO5" s="200">
        <v>5</v>
      </c>
      <c r="JP5" s="200">
        <v>5</v>
      </c>
      <c r="JQ5" s="200">
        <v>5</v>
      </c>
      <c r="JR5" s="200">
        <v>5</v>
      </c>
      <c r="JS5" s="200">
        <v>5</v>
      </c>
      <c r="JT5" s="200">
        <v>7</v>
      </c>
      <c r="JU5" s="200">
        <v>5</v>
      </c>
      <c r="JV5" s="200">
        <v>6</v>
      </c>
      <c r="JW5" s="200">
        <v>5</v>
      </c>
      <c r="JX5" s="200">
        <v>5</v>
      </c>
      <c r="JY5" s="673">
        <v>6</v>
      </c>
      <c r="JZ5" s="200">
        <v>5.5</v>
      </c>
      <c r="KA5" s="200">
        <v>7</v>
      </c>
      <c r="KB5" s="200">
        <v>5</v>
      </c>
      <c r="KC5" s="200">
        <v>5.5</v>
      </c>
      <c r="KD5" s="200">
        <v>5</v>
      </c>
      <c r="KE5" s="200">
        <v>5</v>
      </c>
      <c r="KF5" s="200">
        <v>5.5</v>
      </c>
      <c r="KG5" s="200">
        <v>5</v>
      </c>
      <c r="KH5" s="200">
        <v>7</v>
      </c>
      <c r="KI5" s="200">
        <v>5</v>
      </c>
      <c r="KJ5" s="200">
        <v>5</v>
      </c>
      <c r="KK5" s="200">
        <v>5</v>
      </c>
      <c r="KL5" s="200">
        <v>5</v>
      </c>
      <c r="KM5" s="200">
        <v>5</v>
      </c>
      <c r="KN5" s="200">
        <v>5</v>
      </c>
      <c r="KO5" s="200">
        <v>5</v>
      </c>
      <c r="KP5" s="200">
        <v>5</v>
      </c>
      <c r="KQ5" s="200">
        <v>5</v>
      </c>
      <c r="KR5" s="200">
        <v>6</v>
      </c>
      <c r="KS5" s="453">
        <v>6</v>
      </c>
      <c r="KT5" s="200">
        <v>5.5</v>
      </c>
      <c r="KU5" s="200">
        <v>8.5</v>
      </c>
      <c r="KV5" s="685">
        <v>5.5</v>
      </c>
      <c r="KW5" s="200">
        <v>6.5</v>
      </c>
      <c r="KX5" s="673">
        <v>5</v>
      </c>
      <c r="KY5" s="673">
        <v>5</v>
      </c>
      <c r="KZ5" s="673">
        <v>5.5</v>
      </c>
      <c r="LA5" s="673">
        <v>5</v>
      </c>
      <c r="LB5" s="673">
        <v>5</v>
      </c>
      <c r="LC5" s="200">
        <v>5</v>
      </c>
      <c r="LD5" s="200">
        <v>5</v>
      </c>
      <c r="LE5" s="200">
        <v>6</v>
      </c>
      <c r="LF5" s="200">
        <v>5</v>
      </c>
      <c r="LG5" s="200">
        <v>5</v>
      </c>
      <c r="LH5" s="200">
        <v>5</v>
      </c>
      <c r="LI5" s="200">
        <v>5.5</v>
      </c>
      <c r="LJ5" s="200">
        <v>6</v>
      </c>
      <c r="LK5" s="200">
        <v>7</v>
      </c>
      <c r="LL5" s="200">
        <v>5</v>
      </c>
      <c r="LM5" s="200">
        <v>6.5</v>
      </c>
      <c r="LN5" s="673">
        <v>5</v>
      </c>
      <c r="LO5" s="200">
        <v>6</v>
      </c>
      <c r="LP5" s="200">
        <v>5</v>
      </c>
      <c r="LQ5" s="200">
        <v>5</v>
      </c>
      <c r="LR5" s="200">
        <v>5</v>
      </c>
      <c r="LS5" s="200">
        <v>5</v>
      </c>
      <c r="LT5" s="200">
        <v>5</v>
      </c>
      <c r="LU5" s="200">
        <v>5</v>
      </c>
      <c r="LV5" s="200">
        <v>5</v>
      </c>
      <c r="LW5" s="453">
        <v>5</v>
      </c>
      <c r="LX5" s="700">
        <v>5</v>
      </c>
      <c r="LY5" s="200">
        <v>5.5</v>
      </c>
      <c r="LZ5" s="200">
        <v>6.5</v>
      </c>
      <c r="MA5" s="200">
        <v>5</v>
      </c>
      <c r="MB5" s="200">
        <v>5.5</v>
      </c>
      <c r="MC5" s="200">
        <v>5</v>
      </c>
      <c r="MD5" s="200">
        <v>5</v>
      </c>
      <c r="ME5" s="200">
        <v>7</v>
      </c>
      <c r="MF5" s="200">
        <v>5</v>
      </c>
      <c r="MG5" s="200">
        <v>5</v>
      </c>
      <c r="MH5" s="200">
        <v>6</v>
      </c>
      <c r="MI5" s="200">
        <v>6</v>
      </c>
      <c r="MJ5" s="200">
        <v>5</v>
      </c>
      <c r="MK5" s="200">
        <v>5</v>
      </c>
      <c r="ML5" s="200">
        <v>7</v>
      </c>
      <c r="MM5" s="200">
        <v>5</v>
      </c>
      <c r="MN5" s="200">
        <v>5</v>
      </c>
      <c r="MO5" s="200">
        <v>5</v>
      </c>
      <c r="MP5" s="200">
        <v>5</v>
      </c>
      <c r="MQ5" s="200">
        <v>5</v>
      </c>
      <c r="MR5" s="200">
        <v>5</v>
      </c>
      <c r="MS5" s="200">
        <v>5</v>
      </c>
      <c r="MT5" s="200">
        <v>5</v>
      </c>
      <c r="MU5" s="200">
        <v>5</v>
      </c>
      <c r="MV5" s="200">
        <v>5</v>
      </c>
      <c r="MW5" s="200">
        <v>6.5</v>
      </c>
      <c r="MX5" s="200">
        <v>5.5</v>
      </c>
      <c r="MY5" s="200">
        <v>5</v>
      </c>
      <c r="MZ5" s="200">
        <v>5</v>
      </c>
      <c r="NA5" s="200">
        <v>5</v>
      </c>
      <c r="NB5" s="453">
        <v>5</v>
      </c>
      <c r="NC5" s="123">
        <f>AVERAGE(B5:NB5)</f>
        <v>5.6150684931506847</v>
      </c>
    </row>
    <row r="6" spans="1:367" s="123" customFormat="1" x14ac:dyDescent="0.25">
      <c r="A6" s="129" t="s">
        <v>181</v>
      </c>
      <c r="B6" s="187">
        <v>5</v>
      </c>
      <c r="C6" s="194">
        <v>6</v>
      </c>
      <c r="D6" s="187">
        <v>5</v>
      </c>
      <c r="E6" s="194">
        <v>5</v>
      </c>
      <c r="F6" s="187">
        <v>5</v>
      </c>
      <c r="G6" s="215">
        <v>6</v>
      </c>
      <c r="H6" s="194">
        <v>5</v>
      </c>
      <c r="I6" s="225">
        <v>6</v>
      </c>
      <c r="J6" s="231">
        <v>5</v>
      </c>
      <c r="K6" s="237">
        <v>5</v>
      </c>
      <c r="L6" s="241">
        <v>5</v>
      </c>
      <c r="M6" s="250">
        <v>5</v>
      </c>
      <c r="N6" s="252">
        <v>6</v>
      </c>
      <c r="O6" s="258">
        <v>5</v>
      </c>
      <c r="P6" s="194">
        <v>5</v>
      </c>
      <c r="Q6" s="267">
        <v>5</v>
      </c>
      <c r="R6" s="270">
        <v>5</v>
      </c>
      <c r="S6" s="275">
        <v>5.5</v>
      </c>
      <c r="T6" s="281">
        <v>5</v>
      </c>
      <c r="U6" s="282">
        <v>6</v>
      </c>
      <c r="V6" s="293">
        <v>5.5</v>
      </c>
      <c r="W6" s="299">
        <v>5</v>
      </c>
      <c r="X6" s="306">
        <v>6</v>
      </c>
      <c r="Y6" s="307">
        <v>5</v>
      </c>
      <c r="Z6" s="311">
        <v>5</v>
      </c>
      <c r="AA6" s="314">
        <v>8</v>
      </c>
      <c r="AB6" s="318">
        <v>5</v>
      </c>
      <c r="AC6" s="318">
        <v>5</v>
      </c>
      <c r="AD6" s="318">
        <v>5</v>
      </c>
      <c r="AE6" s="330">
        <v>6</v>
      </c>
      <c r="AF6" s="344">
        <v>5</v>
      </c>
      <c r="AG6" s="355">
        <v>6</v>
      </c>
      <c r="AH6" s="362">
        <v>5.5</v>
      </c>
      <c r="AI6" s="362">
        <v>5</v>
      </c>
      <c r="AJ6" s="362">
        <v>5</v>
      </c>
      <c r="AK6" s="362">
        <v>5</v>
      </c>
      <c r="AL6" s="362">
        <v>5</v>
      </c>
      <c r="AM6" s="362">
        <v>5</v>
      </c>
      <c r="AN6" s="362">
        <v>5</v>
      </c>
      <c r="AO6" s="362">
        <v>5</v>
      </c>
      <c r="AP6" s="362">
        <v>5.5</v>
      </c>
      <c r="AQ6" s="362">
        <v>5</v>
      </c>
      <c r="AR6" s="355">
        <v>6</v>
      </c>
      <c r="AS6" s="362">
        <v>5</v>
      </c>
      <c r="AT6" s="355">
        <v>6</v>
      </c>
      <c r="AU6" s="362">
        <v>5.5</v>
      </c>
      <c r="AV6" s="362">
        <v>5</v>
      </c>
      <c r="AW6" s="362">
        <v>5</v>
      </c>
      <c r="AX6" s="362">
        <v>5</v>
      </c>
      <c r="AY6" s="362">
        <v>5</v>
      </c>
      <c r="AZ6" s="362">
        <v>5</v>
      </c>
      <c r="BA6" s="362">
        <v>5</v>
      </c>
      <c r="BB6" s="362">
        <v>5</v>
      </c>
      <c r="BC6" s="362">
        <v>5</v>
      </c>
      <c r="BD6" s="362">
        <v>5</v>
      </c>
      <c r="BE6" s="362">
        <v>5</v>
      </c>
      <c r="BF6" s="384">
        <v>6</v>
      </c>
      <c r="BG6" s="362">
        <v>5</v>
      </c>
      <c r="BH6" s="390">
        <v>5.5</v>
      </c>
      <c r="BI6" s="362">
        <v>5</v>
      </c>
      <c r="BJ6" s="362">
        <v>5</v>
      </c>
      <c r="BK6" s="362">
        <v>5</v>
      </c>
      <c r="BL6" s="362">
        <v>5</v>
      </c>
      <c r="BM6" s="399">
        <v>5</v>
      </c>
      <c r="BN6" s="399">
        <v>6</v>
      </c>
      <c r="BO6" s="362">
        <v>5</v>
      </c>
      <c r="BP6" s="399">
        <v>6</v>
      </c>
      <c r="BQ6" s="404">
        <v>6</v>
      </c>
      <c r="BR6" s="362">
        <v>5</v>
      </c>
      <c r="BS6" s="362">
        <v>5</v>
      </c>
      <c r="BT6" s="411">
        <v>5.5</v>
      </c>
      <c r="BU6" s="404">
        <v>6</v>
      </c>
      <c r="BV6" s="413">
        <v>5</v>
      </c>
      <c r="BW6" s="413">
        <v>5</v>
      </c>
      <c r="BX6" s="413">
        <v>5</v>
      </c>
      <c r="BY6" s="413">
        <v>5</v>
      </c>
      <c r="BZ6" s="420">
        <v>5</v>
      </c>
      <c r="CA6" s="420">
        <v>5</v>
      </c>
      <c r="CB6" s="420">
        <v>5</v>
      </c>
      <c r="CC6" s="430">
        <v>7</v>
      </c>
      <c r="CD6" s="432">
        <v>5</v>
      </c>
      <c r="CE6" s="194">
        <v>5</v>
      </c>
      <c r="CF6" s="437">
        <v>5</v>
      </c>
      <c r="CG6" s="194">
        <v>5.5</v>
      </c>
      <c r="CH6" s="437">
        <v>5</v>
      </c>
      <c r="CI6" s="437">
        <v>5</v>
      </c>
      <c r="CJ6" s="194">
        <v>5</v>
      </c>
      <c r="CK6" s="446">
        <v>7</v>
      </c>
      <c r="CL6" s="446">
        <v>5</v>
      </c>
      <c r="CM6" s="451">
        <v>5.5</v>
      </c>
      <c r="CN6" s="446">
        <v>6</v>
      </c>
      <c r="CO6" s="446">
        <v>5</v>
      </c>
      <c r="CP6" s="460">
        <v>5.5</v>
      </c>
      <c r="CQ6" s="460">
        <v>8.5</v>
      </c>
      <c r="CR6" s="462">
        <v>6.5</v>
      </c>
      <c r="CS6" s="469">
        <v>5</v>
      </c>
      <c r="CT6" s="473">
        <v>5</v>
      </c>
      <c r="CU6" s="473">
        <v>5</v>
      </c>
      <c r="CV6" s="473">
        <v>5</v>
      </c>
      <c r="CW6" s="446">
        <v>6</v>
      </c>
      <c r="CX6" s="482">
        <v>5</v>
      </c>
      <c r="CY6" s="482">
        <v>5</v>
      </c>
      <c r="CZ6" s="194">
        <v>6</v>
      </c>
      <c r="DA6" s="493">
        <v>6</v>
      </c>
      <c r="DB6" s="194">
        <v>5</v>
      </c>
      <c r="DC6" s="496">
        <v>5</v>
      </c>
      <c r="DD6" s="496">
        <v>5</v>
      </c>
      <c r="DE6" s="496">
        <v>5</v>
      </c>
      <c r="DF6" s="496">
        <v>5</v>
      </c>
      <c r="DG6" s="502">
        <v>6</v>
      </c>
      <c r="DH6" s="502">
        <v>5.5</v>
      </c>
      <c r="DI6" s="502">
        <v>5</v>
      </c>
      <c r="DJ6" s="502">
        <v>5.5</v>
      </c>
      <c r="DK6" s="506">
        <v>5.5</v>
      </c>
      <c r="DL6" s="510">
        <v>5</v>
      </c>
      <c r="DM6" s="510">
        <v>5</v>
      </c>
      <c r="DN6" s="513">
        <v>6</v>
      </c>
      <c r="DO6" s="510">
        <v>5</v>
      </c>
      <c r="DP6" s="510">
        <v>5</v>
      </c>
      <c r="DQ6" s="451">
        <v>5</v>
      </c>
      <c r="DR6" s="523">
        <v>5</v>
      </c>
      <c r="DS6" s="523">
        <v>5</v>
      </c>
      <c r="DT6" s="542">
        <v>6</v>
      </c>
      <c r="DU6" s="194">
        <v>5</v>
      </c>
      <c r="DV6" s="194">
        <v>5</v>
      </c>
      <c r="DW6" s="549">
        <v>5</v>
      </c>
      <c r="DX6" s="552">
        <v>5</v>
      </c>
      <c r="DY6" s="552">
        <v>5</v>
      </c>
      <c r="DZ6" s="552">
        <v>5</v>
      </c>
      <c r="EA6" s="552">
        <v>5</v>
      </c>
      <c r="EB6" s="194">
        <v>6</v>
      </c>
      <c r="EC6" s="194">
        <v>5</v>
      </c>
      <c r="ED6" s="194">
        <v>5</v>
      </c>
      <c r="EE6" s="556">
        <v>5</v>
      </c>
      <c r="EF6" s="194">
        <v>5</v>
      </c>
      <c r="EG6" s="194">
        <v>5</v>
      </c>
      <c r="EH6" s="556">
        <v>5</v>
      </c>
      <c r="EI6" s="561">
        <v>6.5</v>
      </c>
      <c r="EJ6" s="561">
        <v>5</v>
      </c>
      <c r="EK6" s="123">
        <v>4.5</v>
      </c>
      <c r="EL6" s="194">
        <v>6</v>
      </c>
      <c r="EM6" s="194">
        <v>5</v>
      </c>
      <c r="EN6" s="194">
        <v>6.5</v>
      </c>
      <c r="EO6" s="194">
        <v>5</v>
      </c>
      <c r="EP6" s="565">
        <v>5.5</v>
      </c>
      <c r="EQ6" s="566">
        <v>6</v>
      </c>
      <c r="ER6" s="194">
        <v>5.5</v>
      </c>
      <c r="ES6" s="194">
        <v>5</v>
      </c>
      <c r="ET6" s="566">
        <v>6.5</v>
      </c>
      <c r="EU6" s="566">
        <v>6</v>
      </c>
      <c r="EV6" s="451">
        <v>5.5</v>
      </c>
      <c r="EW6" s="194">
        <v>7</v>
      </c>
      <c r="EX6" s="194">
        <v>7.5</v>
      </c>
      <c r="EY6" s="194">
        <v>5.5</v>
      </c>
      <c r="EZ6" s="194">
        <v>6</v>
      </c>
      <c r="FA6" s="123">
        <v>4.5</v>
      </c>
      <c r="FB6" s="573">
        <v>5</v>
      </c>
      <c r="FC6" s="194">
        <v>7</v>
      </c>
      <c r="FD6" s="194">
        <v>5</v>
      </c>
      <c r="FE6" s="576">
        <v>5.5</v>
      </c>
      <c r="FF6" s="194">
        <v>5</v>
      </c>
      <c r="FG6" s="194">
        <v>5</v>
      </c>
      <c r="FH6" s="194">
        <v>6.5</v>
      </c>
      <c r="FI6" s="194">
        <v>7</v>
      </c>
      <c r="FJ6" s="194">
        <v>7.5</v>
      </c>
      <c r="FK6" s="194">
        <v>5</v>
      </c>
      <c r="FL6" s="194">
        <v>5</v>
      </c>
      <c r="FM6" s="194">
        <v>5</v>
      </c>
      <c r="FN6" s="583">
        <v>5</v>
      </c>
      <c r="FO6" s="194">
        <v>5.5</v>
      </c>
      <c r="FP6" s="194">
        <v>6</v>
      </c>
      <c r="FQ6" s="588">
        <v>5</v>
      </c>
      <c r="FR6" s="194">
        <v>5</v>
      </c>
      <c r="FS6" s="194">
        <v>5</v>
      </c>
      <c r="FT6" s="591">
        <v>5</v>
      </c>
      <c r="FU6" s="194">
        <v>6</v>
      </c>
      <c r="FV6" s="194">
        <v>5</v>
      </c>
      <c r="FW6" s="592">
        <v>6</v>
      </c>
      <c r="FX6" s="592">
        <v>7.5</v>
      </c>
      <c r="FY6" s="194">
        <v>5</v>
      </c>
      <c r="FZ6" s="451">
        <v>5.5</v>
      </c>
      <c r="GA6" s="194">
        <v>5</v>
      </c>
      <c r="GB6" s="194">
        <v>5</v>
      </c>
      <c r="GC6" s="194">
        <v>5</v>
      </c>
      <c r="GD6" s="194">
        <v>5</v>
      </c>
      <c r="GE6" s="194">
        <v>6</v>
      </c>
      <c r="GF6" s="194">
        <v>5</v>
      </c>
      <c r="GG6" s="194">
        <v>5</v>
      </c>
      <c r="GH6" s="194">
        <v>5</v>
      </c>
      <c r="GI6" s="194">
        <v>5</v>
      </c>
      <c r="GJ6" s="194">
        <v>5</v>
      </c>
      <c r="GK6" s="194">
        <v>5</v>
      </c>
      <c r="GL6" s="194">
        <v>5</v>
      </c>
      <c r="GM6" s="608">
        <v>5</v>
      </c>
      <c r="GN6" s="611">
        <v>5</v>
      </c>
      <c r="GO6" s="194">
        <v>6</v>
      </c>
      <c r="GP6" s="611">
        <v>5</v>
      </c>
      <c r="GQ6" s="611">
        <v>5</v>
      </c>
      <c r="GR6" s="194">
        <v>5</v>
      </c>
      <c r="GS6" s="194">
        <v>6</v>
      </c>
      <c r="GT6" s="194">
        <v>6</v>
      </c>
      <c r="GU6" s="194">
        <v>5</v>
      </c>
      <c r="GV6" s="194">
        <v>5</v>
      </c>
      <c r="GW6" s="194">
        <v>6</v>
      </c>
      <c r="GX6" s="194">
        <v>5</v>
      </c>
      <c r="GY6" s="194">
        <v>5</v>
      </c>
      <c r="GZ6" s="194">
        <v>5</v>
      </c>
      <c r="HA6" s="194">
        <v>5</v>
      </c>
      <c r="HB6" s="194">
        <v>5</v>
      </c>
      <c r="HC6" s="194">
        <v>6.5</v>
      </c>
      <c r="HD6" s="194">
        <v>5</v>
      </c>
      <c r="HE6" s="451">
        <v>5</v>
      </c>
      <c r="HF6" s="194">
        <v>5</v>
      </c>
      <c r="HG6" s="194">
        <v>5</v>
      </c>
      <c r="HH6" s="194">
        <v>5.5</v>
      </c>
      <c r="HI6" s="194">
        <v>5</v>
      </c>
      <c r="HJ6" s="194">
        <v>5</v>
      </c>
      <c r="HK6" s="194">
        <v>5</v>
      </c>
      <c r="HL6" s="194">
        <v>6</v>
      </c>
      <c r="HM6" s="194">
        <v>5</v>
      </c>
      <c r="HN6" s="194">
        <v>5</v>
      </c>
      <c r="HO6" s="194">
        <v>5</v>
      </c>
      <c r="HP6" s="194">
        <v>5.5</v>
      </c>
      <c r="HQ6" s="194">
        <v>5</v>
      </c>
      <c r="HR6" s="194">
        <v>5</v>
      </c>
      <c r="HS6" s="637">
        <v>6</v>
      </c>
      <c r="HT6" s="194">
        <v>6</v>
      </c>
      <c r="HU6" s="194">
        <v>5.5</v>
      </c>
      <c r="HV6" s="194">
        <v>5</v>
      </c>
      <c r="HW6" s="194">
        <v>5</v>
      </c>
      <c r="HX6" s="194">
        <v>5</v>
      </c>
      <c r="HY6" s="194">
        <v>5</v>
      </c>
      <c r="HZ6" s="194">
        <v>6</v>
      </c>
      <c r="IA6" s="194">
        <v>5</v>
      </c>
      <c r="IB6" s="194">
        <v>5</v>
      </c>
      <c r="IC6" s="194">
        <v>5</v>
      </c>
      <c r="ID6" s="194">
        <v>5</v>
      </c>
      <c r="IE6" s="194">
        <v>6</v>
      </c>
      <c r="IF6" s="194">
        <v>5.5</v>
      </c>
      <c r="IG6" s="194">
        <v>5</v>
      </c>
      <c r="IH6" s="194">
        <v>5</v>
      </c>
      <c r="II6" s="194">
        <v>5</v>
      </c>
      <c r="IJ6" s="451">
        <v>5</v>
      </c>
      <c r="IK6" s="194">
        <v>5</v>
      </c>
      <c r="IL6" s="194">
        <v>5</v>
      </c>
      <c r="IM6" s="194">
        <v>5</v>
      </c>
      <c r="IN6" s="194">
        <v>7</v>
      </c>
      <c r="IO6" s="194">
        <v>7</v>
      </c>
      <c r="IP6" s="194">
        <v>5</v>
      </c>
      <c r="IQ6" s="194">
        <v>5</v>
      </c>
      <c r="IR6" s="194">
        <v>5</v>
      </c>
      <c r="IS6" s="647">
        <v>5</v>
      </c>
      <c r="IT6" s="194">
        <v>5</v>
      </c>
      <c r="IU6" s="194">
        <v>5.5</v>
      </c>
      <c r="IV6" s="194">
        <v>5</v>
      </c>
      <c r="IW6" s="194">
        <v>5</v>
      </c>
      <c r="IX6" s="651">
        <v>5</v>
      </c>
      <c r="IY6" s="647">
        <v>5</v>
      </c>
      <c r="IZ6" s="194">
        <v>5</v>
      </c>
      <c r="JA6" s="194">
        <v>5</v>
      </c>
      <c r="JB6" s="194">
        <v>5</v>
      </c>
      <c r="JC6" s="194">
        <v>5</v>
      </c>
      <c r="JD6" s="194">
        <v>5.5</v>
      </c>
      <c r="JE6" s="194">
        <v>5</v>
      </c>
      <c r="JF6" s="194">
        <v>5</v>
      </c>
      <c r="JG6" s="194">
        <v>5</v>
      </c>
      <c r="JH6" s="194">
        <v>5.5</v>
      </c>
      <c r="JI6" s="194">
        <v>6</v>
      </c>
      <c r="JJ6" s="194">
        <v>5</v>
      </c>
      <c r="JK6" s="194">
        <v>6</v>
      </c>
      <c r="JL6" s="194">
        <v>6</v>
      </c>
      <c r="JM6" s="194">
        <v>6</v>
      </c>
      <c r="JN6" s="451">
        <v>6</v>
      </c>
      <c r="JO6" s="194">
        <v>5</v>
      </c>
      <c r="JP6" s="194">
        <v>5</v>
      </c>
      <c r="JQ6" s="194">
        <v>6</v>
      </c>
      <c r="JR6" s="194">
        <v>5</v>
      </c>
      <c r="JS6" s="194">
        <v>5</v>
      </c>
      <c r="JT6" s="194">
        <v>5</v>
      </c>
      <c r="JU6" s="194">
        <v>5</v>
      </c>
      <c r="JV6" s="194">
        <v>5</v>
      </c>
      <c r="JW6" s="194">
        <v>5</v>
      </c>
      <c r="JX6" s="194">
        <v>6</v>
      </c>
      <c r="JY6" s="647">
        <v>5</v>
      </c>
      <c r="JZ6" s="194">
        <v>5.5</v>
      </c>
      <c r="KA6" s="194">
        <v>5</v>
      </c>
      <c r="KB6" s="194">
        <v>5</v>
      </c>
      <c r="KC6" s="194">
        <v>5</v>
      </c>
      <c r="KD6" s="194">
        <v>5</v>
      </c>
      <c r="KE6" s="194">
        <v>5</v>
      </c>
      <c r="KF6" s="194">
        <v>5</v>
      </c>
      <c r="KG6" s="194">
        <v>5.5</v>
      </c>
      <c r="KH6" s="194">
        <v>5</v>
      </c>
      <c r="KI6" s="194">
        <v>5</v>
      </c>
      <c r="KJ6" s="194">
        <v>5</v>
      </c>
      <c r="KK6" s="194">
        <v>5</v>
      </c>
      <c r="KL6" s="194">
        <v>6</v>
      </c>
      <c r="KM6" s="194">
        <v>5</v>
      </c>
      <c r="KN6" s="194">
        <v>5</v>
      </c>
      <c r="KO6" s="194">
        <v>5</v>
      </c>
      <c r="KP6" s="194">
        <v>5</v>
      </c>
      <c r="KQ6" s="194">
        <v>5</v>
      </c>
      <c r="KR6" s="194">
        <v>5</v>
      </c>
      <c r="KS6" s="451">
        <v>5</v>
      </c>
      <c r="KT6" s="194">
        <v>5</v>
      </c>
      <c r="KU6" s="194">
        <v>5.5</v>
      </c>
      <c r="KV6" s="194">
        <v>5</v>
      </c>
      <c r="KW6" s="194">
        <v>6</v>
      </c>
      <c r="KX6" s="647">
        <v>5</v>
      </c>
      <c r="KY6" s="647">
        <v>5</v>
      </c>
      <c r="KZ6" s="647">
        <v>5</v>
      </c>
      <c r="LA6" s="647">
        <v>5</v>
      </c>
      <c r="LB6" s="647">
        <v>5</v>
      </c>
      <c r="LC6" s="194">
        <v>6</v>
      </c>
      <c r="LD6" s="194">
        <v>5</v>
      </c>
      <c r="LE6" s="194">
        <v>5</v>
      </c>
      <c r="LF6" s="194">
        <v>6</v>
      </c>
      <c r="LG6" s="194">
        <v>5</v>
      </c>
      <c r="LH6" s="194">
        <v>5</v>
      </c>
      <c r="LI6" s="194">
        <v>5.5</v>
      </c>
      <c r="LJ6" s="194">
        <v>5</v>
      </c>
      <c r="LK6" s="194">
        <v>5</v>
      </c>
      <c r="LL6" s="194">
        <v>5</v>
      </c>
      <c r="LM6" s="194">
        <v>5</v>
      </c>
      <c r="LN6" s="647">
        <v>5</v>
      </c>
      <c r="LO6" s="194">
        <v>5</v>
      </c>
      <c r="LP6" s="194">
        <v>5</v>
      </c>
      <c r="LQ6" s="194">
        <v>5</v>
      </c>
      <c r="LR6" s="194">
        <v>5</v>
      </c>
      <c r="LS6" s="194">
        <v>5</v>
      </c>
      <c r="LT6" s="194">
        <v>5</v>
      </c>
      <c r="LU6" s="194">
        <v>5</v>
      </c>
      <c r="LV6" s="194">
        <v>5</v>
      </c>
      <c r="LW6" s="451">
        <v>5</v>
      </c>
      <c r="LX6" s="698">
        <v>5</v>
      </c>
      <c r="LY6" s="194">
        <v>5.5</v>
      </c>
      <c r="LZ6" s="194">
        <v>5</v>
      </c>
      <c r="MA6" s="194">
        <v>5</v>
      </c>
      <c r="MB6" s="194">
        <v>5.5</v>
      </c>
      <c r="MC6" s="194">
        <v>5</v>
      </c>
      <c r="MD6" s="194">
        <v>5</v>
      </c>
      <c r="ME6" s="194">
        <v>5.5</v>
      </c>
      <c r="MF6" s="194">
        <v>5</v>
      </c>
      <c r="MG6" s="194">
        <v>5</v>
      </c>
      <c r="MH6" s="194">
        <v>5</v>
      </c>
      <c r="MI6" s="194">
        <v>5</v>
      </c>
      <c r="MJ6" s="194">
        <v>5</v>
      </c>
      <c r="MK6" s="194">
        <v>5</v>
      </c>
      <c r="ML6" s="194">
        <v>5</v>
      </c>
      <c r="MM6" s="194">
        <v>5</v>
      </c>
      <c r="MN6" s="194">
        <v>5</v>
      </c>
      <c r="MO6" s="194">
        <v>5</v>
      </c>
      <c r="MP6" s="194">
        <v>5</v>
      </c>
      <c r="MQ6" s="194">
        <v>5</v>
      </c>
      <c r="MR6" s="194">
        <v>5</v>
      </c>
      <c r="MS6" s="194">
        <v>6</v>
      </c>
      <c r="MT6" s="194">
        <v>5</v>
      </c>
      <c r="MU6" s="194">
        <v>5</v>
      </c>
      <c r="MV6" s="194">
        <v>5</v>
      </c>
      <c r="MW6" s="194">
        <v>6</v>
      </c>
      <c r="MX6" s="194">
        <v>5</v>
      </c>
      <c r="MY6" s="194">
        <v>5</v>
      </c>
      <c r="MZ6" s="194">
        <v>5.5</v>
      </c>
      <c r="NA6" s="194">
        <v>5</v>
      </c>
      <c r="NB6" s="451">
        <v>5</v>
      </c>
      <c r="NC6" s="123">
        <f>AVERAGE(B6:NB6)</f>
        <v>5.2917808219178086</v>
      </c>
    </row>
    <row r="7" spans="1:367" s="123" customFormat="1" x14ac:dyDescent="0.25">
      <c r="A7" s="130" t="s">
        <v>182</v>
      </c>
      <c r="B7" s="175"/>
      <c r="C7" s="175"/>
      <c r="D7" s="175"/>
      <c r="E7" s="175"/>
      <c r="F7" s="175"/>
      <c r="G7" s="175"/>
      <c r="H7" s="175"/>
      <c r="I7" s="175"/>
      <c r="J7" s="175"/>
      <c r="K7" s="175"/>
      <c r="L7" s="175"/>
      <c r="M7" s="175"/>
      <c r="N7" s="175"/>
      <c r="O7" s="175"/>
      <c r="P7" s="175"/>
      <c r="Q7" s="175"/>
      <c r="R7" s="175"/>
      <c r="S7" s="175"/>
      <c r="T7" s="175"/>
      <c r="U7" s="175"/>
      <c r="V7" s="175"/>
      <c r="W7" s="175"/>
      <c r="X7" s="175"/>
      <c r="Y7" s="175"/>
      <c r="Z7" s="175"/>
      <c r="AA7" s="175"/>
      <c r="AB7" s="175"/>
      <c r="AC7" s="175"/>
      <c r="AD7" s="175"/>
      <c r="AE7" s="175"/>
      <c r="AF7" s="347"/>
      <c r="AG7" s="175"/>
      <c r="AH7" s="175"/>
      <c r="AI7" s="175"/>
      <c r="AJ7" s="175"/>
      <c r="AK7" s="175"/>
      <c r="AL7" s="175"/>
      <c r="AM7" s="175"/>
      <c r="AN7" s="175"/>
      <c r="AO7" s="175"/>
      <c r="AP7" s="175"/>
      <c r="AQ7" s="175"/>
      <c r="AR7" s="175"/>
      <c r="AS7" s="175"/>
      <c r="AT7" s="175"/>
      <c r="AU7" s="175"/>
      <c r="AV7" s="175"/>
      <c r="AW7" s="175"/>
      <c r="AX7" s="175"/>
      <c r="AY7" s="175"/>
      <c r="AZ7" s="175"/>
      <c r="BA7" s="175"/>
      <c r="BB7" s="175"/>
      <c r="BC7" s="175"/>
      <c r="BD7" s="175"/>
      <c r="BE7" s="175"/>
      <c r="BF7" s="175"/>
      <c r="BG7" s="175"/>
      <c r="BH7" s="347"/>
      <c r="BI7" s="175"/>
      <c r="BJ7" s="175"/>
      <c r="BK7" s="175"/>
      <c r="BL7" s="175"/>
      <c r="BM7" s="175"/>
      <c r="BN7" s="175"/>
      <c r="BO7" s="175"/>
      <c r="BP7" s="175"/>
      <c r="BQ7" s="175"/>
      <c r="BR7" s="175"/>
      <c r="BS7" s="175"/>
      <c r="BT7" s="175"/>
      <c r="BU7" s="175"/>
      <c r="BV7" s="175"/>
      <c r="BW7" s="175"/>
      <c r="BX7" s="175"/>
      <c r="BY7" s="175"/>
      <c r="BZ7" s="175"/>
      <c r="CA7" s="175"/>
      <c r="CB7" s="175"/>
      <c r="CC7" s="175"/>
      <c r="CD7" s="175"/>
      <c r="CE7" s="175"/>
      <c r="CF7" s="175"/>
      <c r="CG7" s="175"/>
      <c r="CH7" s="175"/>
      <c r="CI7" s="175"/>
      <c r="CJ7" s="175"/>
      <c r="CK7" s="175"/>
      <c r="CL7" s="175"/>
      <c r="CM7" s="347"/>
      <c r="CN7" s="175"/>
      <c r="CO7" s="175"/>
      <c r="CP7" s="175"/>
      <c r="CQ7" s="175"/>
      <c r="CR7" s="175"/>
      <c r="CS7" s="175"/>
      <c r="CT7" s="175"/>
      <c r="CU7" s="175"/>
      <c r="CV7" s="175"/>
      <c r="CW7" s="175"/>
      <c r="CX7" s="175"/>
      <c r="CY7" s="175"/>
      <c r="CZ7" s="175"/>
      <c r="DA7" s="175"/>
      <c r="DB7" s="175"/>
      <c r="DC7" s="175"/>
      <c r="DD7" s="175"/>
      <c r="DE7" s="175"/>
      <c r="DF7" s="175"/>
      <c r="DG7" s="175"/>
      <c r="DH7" s="175"/>
      <c r="DI7" s="175"/>
      <c r="DJ7" s="175"/>
      <c r="DK7" s="175"/>
      <c r="DL7" s="175"/>
      <c r="DM7" s="175"/>
      <c r="DN7" s="175"/>
      <c r="DO7" s="175"/>
      <c r="DP7" s="175"/>
      <c r="DQ7" s="347"/>
      <c r="EV7" s="125"/>
      <c r="FZ7" s="125"/>
      <c r="HE7" s="125"/>
      <c r="IJ7" s="125"/>
      <c r="JE7" s="175"/>
      <c r="JM7" s="175"/>
      <c r="JN7" s="125"/>
      <c r="KS7" s="125"/>
      <c r="KT7" s="682"/>
      <c r="KU7" s="682"/>
      <c r="KV7" s="682"/>
      <c r="KW7" s="682"/>
      <c r="KX7" s="682"/>
      <c r="KY7" s="682"/>
      <c r="KZ7" s="682"/>
      <c r="LA7" s="682"/>
      <c r="LB7" s="682"/>
      <c r="LI7" s="682"/>
      <c r="LJ7" s="682"/>
      <c r="LW7" s="125"/>
      <c r="NB7" s="125"/>
    </row>
    <row r="8" spans="1:367" s="123" customFormat="1" x14ac:dyDescent="0.25">
      <c r="A8" s="131" t="s">
        <v>183</v>
      </c>
      <c r="B8" s="176"/>
      <c r="C8" s="176"/>
      <c r="D8" s="176"/>
      <c r="E8" s="176"/>
      <c r="F8" s="176"/>
      <c r="G8" s="176"/>
      <c r="H8" s="176"/>
      <c r="I8" s="176"/>
      <c r="J8" s="176"/>
      <c r="K8" s="176"/>
      <c r="L8" s="176"/>
      <c r="M8" s="176"/>
      <c r="N8" s="176"/>
      <c r="O8" s="176"/>
      <c r="P8" s="176"/>
      <c r="Q8" s="176"/>
      <c r="R8" s="176"/>
      <c r="S8" s="176"/>
      <c r="T8" s="176"/>
      <c r="U8" s="176"/>
      <c r="V8" s="176"/>
      <c r="W8" s="176"/>
      <c r="X8" s="176"/>
      <c r="Y8" s="176"/>
      <c r="Z8" s="176"/>
      <c r="AA8" s="176"/>
      <c r="AB8" s="176"/>
      <c r="AC8" s="176"/>
      <c r="AD8" s="176"/>
      <c r="AE8" s="176"/>
      <c r="AF8" s="338"/>
      <c r="AG8" s="176"/>
      <c r="AH8" s="176"/>
      <c r="AI8" s="176"/>
      <c r="AJ8" s="176"/>
      <c r="AK8" s="176"/>
      <c r="AL8" s="176"/>
      <c r="AM8" s="176"/>
      <c r="AN8" s="176"/>
      <c r="AO8" s="176"/>
      <c r="AP8" s="176"/>
      <c r="AQ8" s="176"/>
      <c r="AR8" s="176"/>
      <c r="AS8" s="176"/>
      <c r="AT8" s="176"/>
      <c r="AU8" s="176"/>
      <c r="AV8" s="176"/>
      <c r="AW8" s="176"/>
      <c r="AX8" s="176"/>
      <c r="AY8" s="176"/>
      <c r="AZ8" s="176"/>
      <c r="BA8" s="176"/>
      <c r="BB8" s="176"/>
      <c r="BC8" s="176"/>
      <c r="BD8" s="176"/>
      <c r="BE8" s="176"/>
      <c r="BF8" s="176"/>
      <c r="BG8" s="176"/>
      <c r="BH8" s="338"/>
      <c r="BI8" s="176"/>
      <c r="BJ8" s="176"/>
      <c r="BK8" s="176"/>
      <c r="BL8" s="176"/>
      <c r="BM8" s="176"/>
      <c r="BN8" s="176"/>
      <c r="BO8" s="176"/>
      <c r="BP8" s="176"/>
      <c r="BQ8" s="176"/>
      <c r="BR8" s="176"/>
      <c r="BS8" s="176"/>
      <c r="BT8" s="176"/>
      <c r="BU8" s="176"/>
      <c r="BV8" s="176"/>
      <c r="BW8" s="176"/>
      <c r="BX8" s="176"/>
      <c r="BY8" s="176"/>
      <c r="BZ8" s="176"/>
      <c r="CA8" s="176"/>
      <c r="CB8" s="176"/>
      <c r="CC8" s="176"/>
      <c r="CD8" s="176"/>
      <c r="CE8" s="176"/>
      <c r="CF8" s="176"/>
      <c r="CG8" s="176"/>
      <c r="CH8" s="176"/>
      <c r="CI8" s="176"/>
      <c r="CJ8" s="176"/>
      <c r="CK8" s="176"/>
      <c r="CL8" s="176"/>
      <c r="CM8" s="338"/>
      <c r="CN8" s="176"/>
      <c r="CO8" s="176"/>
      <c r="CP8" s="176"/>
      <c r="CQ8" s="176"/>
      <c r="CR8" s="176"/>
      <c r="CS8" s="176"/>
      <c r="CT8" s="176"/>
      <c r="CU8" s="176"/>
      <c r="CV8" s="176"/>
      <c r="CW8" s="176"/>
      <c r="CX8" s="176"/>
      <c r="CY8" s="176"/>
      <c r="CZ8" s="176"/>
      <c r="DA8" s="176"/>
      <c r="DB8" s="176"/>
      <c r="DC8" s="176"/>
      <c r="DD8" s="176"/>
      <c r="DE8" s="176"/>
      <c r="DF8" s="176"/>
      <c r="DG8" s="176"/>
      <c r="DH8" s="176"/>
      <c r="DI8" s="176"/>
      <c r="DJ8" s="176"/>
      <c r="DK8" s="176"/>
      <c r="DL8" s="176"/>
      <c r="DM8" s="176"/>
      <c r="DN8" s="176"/>
      <c r="DO8" s="176"/>
      <c r="DP8" s="176"/>
      <c r="DQ8" s="338"/>
      <c r="EV8" s="125"/>
      <c r="FZ8" s="125"/>
      <c r="HE8" s="125"/>
      <c r="IJ8" s="125"/>
      <c r="JM8" s="176"/>
      <c r="JN8" s="125"/>
      <c r="KS8" s="125"/>
      <c r="KT8" s="675"/>
      <c r="KU8" s="675"/>
      <c r="KV8" s="675"/>
      <c r="KW8" s="675"/>
      <c r="KX8" s="675"/>
      <c r="KY8" s="675"/>
      <c r="KZ8" s="675"/>
      <c r="LI8" s="675"/>
      <c r="LW8" s="125"/>
      <c r="NB8" s="125"/>
    </row>
    <row r="9" spans="1:367" s="191" customFormat="1" ht="14.45" customHeight="1" x14ac:dyDescent="0.25">
      <c r="A9" s="189" t="s">
        <v>184</v>
      </c>
      <c r="B9" s="190" t="s">
        <v>234</v>
      </c>
      <c r="C9" s="190" t="s">
        <v>238</v>
      </c>
      <c r="D9" s="190" t="s">
        <v>242</v>
      </c>
      <c r="E9" s="190" t="s">
        <v>243</v>
      </c>
      <c r="F9" s="216" t="s">
        <v>273</v>
      </c>
      <c r="G9" s="216" t="s">
        <v>272</v>
      </c>
      <c r="H9" s="219" t="s">
        <v>279</v>
      </c>
      <c r="I9" s="223" t="s">
        <v>283</v>
      </c>
      <c r="J9" s="234" t="s">
        <v>296</v>
      </c>
      <c r="K9" s="246" t="s">
        <v>308</v>
      </c>
      <c r="L9" s="246" t="s">
        <v>307</v>
      </c>
      <c r="M9" s="246" t="s">
        <v>309</v>
      </c>
      <c r="N9" s="254" t="s">
        <v>319</v>
      </c>
      <c r="O9" s="261" t="s">
        <v>326</v>
      </c>
      <c r="P9" s="263" t="s">
        <v>328</v>
      </c>
      <c r="Q9" s="266" t="s">
        <v>334</v>
      </c>
      <c r="R9" s="272" t="s">
        <v>338</v>
      </c>
      <c r="S9" s="273" t="s">
        <v>339</v>
      </c>
      <c r="T9" s="279" t="s">
        <v>344</v>
      </c>
      <c r="U9" s="286" t="s">
        <v>345</v>
      </c>
      <c r="V9" s="295" t="s">
        <v>355</v>
      </c>
      <c r="W9" s="300" t="s">
        <v>363</v>
      </c>
      <c r="X9" s="303" t="s">
        <v>370</v>
      </c>
      <c r="Y9" s="310" t="s">
        <v>380</v>
      </c>
      <c r="Z9" s="310" t="s">
        <v>380</v>
      </c>
      <c r="AA9" s="316" t="s">
        <v>398</v>
      </c>
      <c r="AB9" s="317" t="s">
        <v>400</v>
      </c>
      <c r="AC9" s="326" t="s">
        <v>410</v>
      </c>
      <c r="AD9" s="329" t="s">
        <v>421</v>
      </c>
      <c r="AE9" s="333" t="s">
        <v>426</v>
      </c>
      <c r="AF9" s="345" t="s">
        <v>428</v>
      </c>
      <c r="AG9" s="356" t="s">
        <v>437</v>
      </c>
      <c r="AH9" s="356" t="s">
        <v>451</v>
      </c>
      <c r="AI9" s="356" t="s">
        <v>459</v>
      </c>
      <c r="AJ9" s="356" t="s">
        <v>463</v>
      </c>
      <c r="AK9" s="356" t="s">
        <v>464</v>
      </c>
      <c r="AL9" s="356" t="s">
        <v>471</v>
      </c>
      <c r="AM9" s="356" t="s">
        <v>475</v>
      </c>
      <c r="AN9" s="356" t="s">
        <v>477</v>
      </c>
      <c r="AO9" s="295" t="s">
        <v>355</v>
      </c>
      <c r="AP9" s="356" t="s">
        <v>504</v>
      </c>
      <c r="AQ9" s="368" t="s">
        <v>516</v>
      </c>
      <c r="AR9" s="368" t="s">
        <v>517</v>
      </c>
      <c r="AS9" s="295" t="s">
        <v>355</v>
      </c>
      <c r="AT9" s="371" t="s">
        <v>529</v>
      </c>
      <c r="AU9" s="371" t="s">
        <v>540</v>
      </c>
      <c r="AV9" s="295" t="s">
        <v>355</v>
      </c>
      <c r="AW9" s="295" t="s">
        <v>355</v>
      </c>
      <c r="AX9" s="378" t="s">
        <v>556</v>
      </c>
      <c r="AY9" s="295" t="s">
        <v>355</v>
      </c>
      <c r="AZ9" s="382" t="s">
        <v>566</v>
      </c>
      <c r="BA9" s="382" t="s">
        <v>570</v>
      </c>
      <c r="BB9" s="382" t="s">
        <v>570</v>
      </c>
      <c r="BC9" s="382" t="s">
        <v>570</v>
      </c>
      <c r="BD9" s="382" t="s">
        <v>570</v>
      </c>
      <c r="BE9" s="382" t="s">
        <v>570</v>
      </c>
      <c r="BF9" s="386" t="s">
        <v>592</v>
      </c>
      <c r="BG9" s="382" t="s">
        <v>570</v>
      </c>
      <c r="BH9" s="393" t="s">
        <v>604</v>
      </c>
      <c r="BI9" s="394" t="s">
        <v>607</v>
      </c>
      <c r="BJ9" s="382" t="s">
        <v>570</v>
      </c>
      <c r="BK9" s="295" t="s">
        <v>355</v>
      </c>
      <c r="BL9" s="398" t="s">
        <v>647</v>
      </c>
      <c r="BM9" s="398" t="s">
        <v>643</v>
      </c>
      <c r="BN9" s="398" t="s">
        <v>648</v>
      </c>
      <c r="BO9" s="382" t="s">
        <v>570</v>
      </c>
      <c r="BP9" s="382" t="s">
        <v>570</v>
      </c>
      <c r="BQ9" s="405" t="s">
        <v>658</v>
      </c>
      <c r="BR9" s="408" t="s">
        <v>663</v>
      </c>
      <c r="BS9" s="409" t="s">
        <v>665</v>
      </c>
      <c r="BT9" s="412" t="s">
        <v>681</v>
      </c>
      <c r="BU9" s="412" t="s">
        <v>690</v>
      </c>
      <c r="BV9" s="412" t="s">
        <v>692</v>
      </c>
      <c r="BW9" s="412" t="s">
        <v>700</v>
      </c>
      <c r="BX9" s="417" t="s">
        <v>706</v>
      </c>
      <c r="BY9" s="419" t="s">
        <v>718</v>
      </c>
      <c r="BZ9" s="422" t="s">
        <v>719</v>
      </c>
      <c r="CA9" s="425" t="s">
        <v>726</v>
      </c>
      <c r="CB9" s="429" t="s">
        <v>733</v>
      </c>
      <c r="CC9" s="429" t="s">
        <v>741</v>
      </c>
      <c r="CD9" s="434" t="s">
        <v>742</v>
      </c>
      <c r="CE9" s="435" t="s">
        <v>754</v>
      </c>
      <c r="CF9" s="435" t="s">
        <v>755</v>
      </c>
      <c r="CG9" s="439" t="s">
        <v>764</v>
      </c>
      <c r="CH9" s="442" t="s">
        <v>773</v>
      </c>
      <c r="CI9" s="444" t="s">
        <v>355</v>
      </c>
      <c r="CJ9" s="445" t="s">
        <v>786</v>
      </c>
      <c r="CK9" s="444" t="s">
        <v>355</v>
      </c>
      <c r="CL9" s="449" t="s">
        <v>804</v>
      </c>
      <c r="CM9" s="455" t="s">
        <v>812</v>
      </c>
      <c r="CN9" s="458" t="s">
        <v>822</v>
      </c>
      <c r="CO9" s="458" t="s">
        <v>823</v>
      </c>
      <c r="CP9" s="458" t="s">
        <v>826</v>
      </c>
      <c r="CQ9" s="458" t="s">
        <v>827</v>
      </c>
      <c r="CR9" s="466" t="s">
        <v>828</v>
      </c>
      <c r="CS9" s="472" t="s">
        <v>843</v>
      </c>
      <c r="CT9" s="476" t="s">
        <v>850</v>
      </c>
      <c r="CU9" s="477" t="s">
        <v>852</v>
      </c>
      <c r="CV9" s="479" t="s">
        <v>867</v>
      </c>
      <c r="CW9" s="382" t="s">
        <v>570</v>
      </c>
      <c r="CX9" s="484" t="s">
        <v>874</v>
      </c>
      <c r="CY9" s="488" t="s">
        <v>876</v>
      </c>
      <c r="CZ9" s="492" t="s">
        <v>885</v>
      </c>
      <c r="DA9" s="492" t="s">
        <v>885</v>
      </c>
      <c r="DB9" s="479" t="s">
        <v>867</v>
      </c>
      <c r="DC9" s="479" t="s">
        <v>867</v>
      </c>
      <c r="DD9" s="499" t="s">
        <v>909</v>
      </c>
      <c r="DE9" s="382" t="s">
        <v>570</v>
      </c>
      <c r="DF9" s="479" t="s">
        <v>867</v>
      </c>
      <c r="DG9" s="479" t="s">
        <v>867</v>
      </c>
      <c r="DH9" s="479" t="s">
        <v>867</v>
      </c>
      <c r="DI9" s="479" t="s">
        <v>867</v>
      </c>
      <c r="DJ9" s="505" t="s">
        <v>936</v>
      </c>
      <c r="DK9" s="479" t="s">
        <v>867</v>
      </c>
      <c r="DL9" s="479" t="s">
        <v>867</v>
      </c>
      <c r="DM9" s="479" t="s">
        <v>867</v>
      </c>
      <c r="DN9" s="479" t="s">
        <v>867</v>
      </c>
      <c r="DO9" s="479" t="s">
        <v>867</v>
      </c>
      <c r="DP9" s="479" t="s">
        <v>867</v>
      </c>
      <c r="DQ9" s="520" t="s">
        <v>968</v>
      </c>
      <c r="EV9" s="192"/>
      <c r="FZ9" s="192"/>
      <c r="HE9" s="192"/>
      <c r="IJ9" s="192"/>
      <c r="JN9" s="192"/>
      <c r="KS9" s="192"/>
      <c r="LW9" s="192"/>
      <c r="NB9" s="192"/>
    </row>
    <row r="10" spans="1:367" s="120" customFormat="1" x14ac:dyDescent="0.25">
      <c r="B10" s="120">
        <v>1</v>
      </c>
      <c r="C10" s="120">
        <v>2</v>
      </c>
      <c r="D10" s="120">
        <v>3</v>
      </c>
      <c r="E10" s="120">
        <v>4</v>
      </c>
      <c r="F10" s="120">
        <v>5</v>
      </c>
      <c r="G10" s="120">
        <v>6</v>
      </c>
      <c r="H10" s="120">
        <v>7</v>
      </c>
      <c r="I10" s="120">
        <v>8</v>
      </c>
      <c r="J10" s="120">
        <v>9</v>
      </c>
      <c r="K10" s="120">
        <v>10</v>
      </c>
      <c r="L10" s="120">
        <v>11</v>
      </c>
      <c r="M10" s="120">
        <v>12</v>
      </c>
      <c r="N10" s="120">
        <v>13</v>
      </c>
      <c r="O10" s="120">
        <v>14</v>
      </c>
      <c r="P10" s="120">
        <v>15</v>
      </c>
      <c r="Q10" s="120">
        <v>16</v>
      </c>
      <c r="R10" s="120">
        <v>17</v>
      </c>
      <c r="S10" s="120">
        <v>18</v>
      </c>
      <c r="T10" s="120">
        <v>19</v>
      </c>
      <c r="U10" s="120">
        <v>20</v>
      </c>
      <c r="V10" s="120">
        <v>21</v>
      </c>
      <c r="W10" s="120">
        <v>22</v>
      </c>
      <c r="X10" s="120">
        <v>23</v>
      </c>
      <c r="Y10" s="120">
        <v>24</v>
      </c>
      <c r="Z10" s="120">
        <v>25</v>
      </c>
      <c r="AA10" s="120">
        <v>26</v>
      </c>
      <c r="AB10" s="120">
        <v>27</v>
      </c>
      <c r="AC10" s="322">
        <v>28</v>
      </c>
      <c r="AD10" s="120">
        <v>29</v>
      </c>
      <c r="AE10" s="120">
        <v>30</v>
      </c>
      <c r="AF10" s="121">
        <v>31</v>
      </c>
      <c r="AG10" s="120">
        <v>1</v>
      </c>
      <c r="AH10" s="120">
        <v>2</v>
      </c>
      <c r="AI10" s="120">
        <v>3</v>
      </c>
      <c r="AJ10" s="120">
        <v>4</v>
      </c>
      <c r="AK10" s="120">
        <v>5</v>
      </c>
      <c r="AL10" s="120">
        <v>6</v>
      </c>
      <c r="AM10" s="120">
        <v>7</v>
      </c>
      <c r="AN10" s="120">
        <v>8</v>
      </c>
      <c r="AO10" s="120">
        <v>9</v>
      </c>
      <c r="AP10" s="120">
        <v>10</v>
      </c>
      <c r="AQ10" s="120">
        <v>11</v>
      </c>
      <c r="AR10" s="120">
        <v>12</v>
      </c>
      <c r="AS10" s="120">
        <v>13</v>
      </c>
      <c r="AT10" s="120">
        <v>14</v>
      </c>
      <c r="AU10" s="120">
        <v>15</v>
      </c>
      <c r="AV10" s="120">
        <v>16</v>
      </c>
      <c r="AW10" s="120">
        <v>17</v>
      </c>
      <c r="AX10" s="120">
        <v>18</v>
      </c>
      <c r="AY10" s="120">
        <v>19</v>
      </c>
      <c r="AZ10" s="120">
        <v>20</v>
      </c>
      <c r="BA10" s="120">
        <v>21</v>
      </c>
      <c r="BB10" s="120">
        <v>22</v>
      </c>
      <c r="BC10" s="120">
        <v>23</v>
      </c>
      <c r="BD10" s="120">
        <v>24</v>
      </c>
      <c r="BE10" s="120">
        <v>25</v>
      </c>
      <c r="BF10" s="120">
        <v>26</v>
      </c>
      <c r="BG10" s="120">
        <v>27</v>
      </c>
      <c r="BH10" s="120">
        <v>28</v>
      </c>
      <c r="BI10" s="120">
        <v>1</v>
      </c>
      <c r="BJ10" s="120">
        <v>2</v>
      </c>
      <c r="BK10" s="120">
        <v>3</v>
      </c>
      <c r="BL10" s="120">
        <v>4</v>
      </c>
      <c r="BM10" s="120">
        <v>5</v>
      </c>
      <c r="BN10" s="120">
        <v>6</v>
      </c>
      <c r="BO10" s="120">
        <v>7</v>
      </c>
      <c r="BP10" s="120">
        <v>8</v>
      </c>
      <c r="BQ10" s="120">
        <v>9</v>
      </c>
      <c r="BR10" s="120">
        <v>10</v>
      </c>
      <c r="BS10" s="120">
        <v>11</v>
      </c>
      <c r="BT10" s="120">
        <v>12</v>
      </c>
      <c r="BU10" s="120">
        <v>13</v>
      </c>
      <c r="BV10" s="120">
        <v>14</v>
      </c>
      <c r="BW10" s="120">
        <v>15</v>
      </c>
      <c r="BX10" s="120">
        <v>16</v>
      </c>
      <c r="BY10" s="120">
        <v>17</v>
      </c>
      <c r="BZ10" s="120">
        <v>18</v>
      </c>
      <c r="CA10" s="120">
        <v>19</v>
      </c>
      <c r="CB10" s="120">
        <v>20</v>
      </c>
      <c r="CC10" s="120">
        <v>21</v>
      </c>
      <c r="CD10" s="120">
        <v>22</v>
      </c>
      <c r="CE10" s="120">
        <v>23</v>
      </c>
      <c r="CF10" s="120">
        <v>24</v>
      </c>
      <c r="CG10" s="120">
        <v>25</v>
      </c>
      <c r="CH10" s="120">
        <v>26</v>
      </c>
      <c r="CI10" s="120">
        <v>27</v>
      </c>
      <c r="CJ10" s="120">
        <v>28</v>
      </c>
      <c r="CK10" s="120">
        <v>29</v>
      </c>
      <c r="CL10" s="120">
        <v>30</v>
      </c>
      <c r="CM10" s="120">
        <v>31</v>
      </c>
      <c r="CN10" s="120">
        <v>1</v>
      </c>
      <c r="CO10" s="120">
        <v>2</v>
      </c>
      <c r="CP10" s="120">
        <v>3</v>
      </c>
      <c r="CQ10" s="120">
        <v>4</v>
      </c>
      <c r="CR10" s="120">
        <v>5</v>
      </c>
      <c r="CS10" s="120">
        <v>6</v>
      </c>
      <c r="CT10" s="120">
        <v>7</v>
      </c>
      <c r="CU10" s="120">
        <v>8</v>
      </c>
      <c r="CV10" s="120">
        <v>9</v>
      </c>
      <c r="CW10" s="120">
        <v>10</v>
      </c>
      <c r="CX10" s="120">
        <v>11</v>
      </c>
      <c r="CY10" s="120">
        <v>12</v>
      </c>
      <c r="CZ10" s="120">
        <v>13</v>
      </c>
      <c r="DA10" s="120">
        <v>14</v>
      </c>
      <c r="DB10" s="120">
        <v>15</v>
      </c>
      <c r="DC10" s="120">
        <v>16</v>
      </c>
      <c r="DD10" s="120">
        <v>17</v>
      </c>
      <c r="DE10" s="120">
        <v>18</v>
      </c>
      <c r="DF10" s="120">
        <v>19</v>
      </c>
      <c r="DG10" s="120">
        <v>20</v>
      </c>
      <c r="DH10" s="120">
        <v>21</v>
      </c>
      <c r="DI10" s="120">
        <v>22</v>
      </c>
      <c r="DJ10" s="120">
        <v>23</v>
      </c>
      <c r="DK10" s="120">
        <v>24</v>
      </c>
      <c r="DL10" s="120">
        <v>25</v>
      </c>
      <c r="DM10" s="120">
        <v>26</v>
      </c>
      <c r="DN10" s="120">
        <v>27</v>
      </c>
      <c r="DO10" s="120">
        <v>28</v>
      </c>
      <c r="DP10" s="120">
        <v>29</v>
      </c>
      <c r="DQ10" s="120">
        <v>30</v>
      </c>
      <c r="DR10" s="120">
        <v>1</v>
      </c>
      <c r="DS10" s="236">
        <v>2</v>
      </c>
      <c r="DT10" s="120">
        <v>3</v>
      </c>
      <c r="DU10" s="120">
        <v>4</v>
      </c>
      <c r="DV10" s="120">
        <v>5</v>
      </c>
      <c r="DW10" s="120">
        <v>6</v>
      </c>
      <c r="DX10" s="120">
        <v>7</v>
      </c>
      <c r="DY10" s="120">
        <v>8</v>
      </c>
      <c r="DZ10" s="120">
        <v>9</v>
      </c>
      <c r="EA10" s="120">
        <v>10</v>
      </c>
      <c r="EB10" s="120">
        <v>11</v>
      </c>
      <c r="EC10" s="120">
        <v>12</v>
      </c>
      <c r="ED10" s="120">
        <v>13</v>
      </c>
      <c r="EE10" s="120">
        <v>14</v>
      </c>
      <c r="EF10" s="120">
        <v>15</v>
      </c>
      <c r="EG10" s="120">
        <v>16</v>
      </c>
      <c r="EH10" s="120">
        <v>17</v>
      </c>
      <c r="EI10" s="120">
        <v>18</v>
      </c>
      <c r="EJ10" s="120">
        <v>19</v>
      </c>
      <c r="EK10" s="120">
        <v>20</v>
      </c>
      <c r="EL10" s="120">
        <v>21</v>
      </c>
      <c r="EM10" s="120">
        <v>22</v>
      </c>
      <c r="EN10" s="120">
        <v>23</v>
      </c>
      <c r="EO10" s="120">
        <v>24</v>
      </c>
      <c r="EP10" s="120">
        <v>25</v>
      </c>
      <c r="EQ10" s="120">
        <v>26</v>
      </c>
      <c r="ER10" s="120">
        <v>27</v>
      </c>
      <c r="ES10" s="120">
        <v>28</v>
      </c>
      <c r="ET10" s="120">
        <v>29</v>
      </c>
      <c r="EU10" s="120">
        <v>30</v>
      </c>
      <c r="EV10" s="120">
        <v>31</v>
      </c>
      <c r="EW10" s="120">
        <v>1</v>
      </c>
      <c r="EX10" s="120">
        <v>2</v>
      </c>
      <c r="EY10" s="120">
        <v>3</v>
      </c>
      <c r="EZ10" s="120">
        <v>4</v>
      </c>
      <c r="FA10" s="120">
        <v>5</v>
      </c>
      <c r="FB10" s="120">
        <v>6</v>
      </c>
      <c r="FC10" s="120">
        <v>7</v>
      </c>
      <c r="FD10" s="120">
        <v>8</v>
      </c>
      <c r="FE10" s="120">
        <v>9</v>
      </c>
      <c r="FF10" s="120">
        <v>10</v>
      </c>
      <c r="FG10" s="120">
        <v>11</v>
      </c>
      <c r="FH10" s="120">
        <v>12</v>
      </c>
      <c r="FI10" s="120">
        <v>13</v>
      </c>
      <c r="FJ10" s="120">
        <v>14</v>
      </c>
      <c r="FK10" s="120">
        <v>15</v>
      </c>
      <c r="FL10" s="120">
        <v>16</v>
      </c>
      <c r="FM10" s="120">
        <v>17</v>
      </c>
      <c r="FN10" s="120">
        <v>18</v>
      </c>
      <c r="FO10" s="120">
        <v>19</v>
      </c>
      <c r="FP10" s="120">
        <v>20</v>
      </c>
      <c r="FQ10" s="120">
        <v>21</v>
      </c>
      <c r="FR10" s="120">
        <v>22</v>
      </c>
      <c r="FS10" s="120">
        <v>23</v>
      </c>
      <c r="FT10" s="120">
        <v>24</v>
      </c>
      <c r="FU10" s="120">
        <v>25</v>
      </c>
      <c r="FV10" s="120">
        <v>26</v>
      </c>
      <c r="FW10" s="120">
        <v>27</v>
      </c>
      <c r="FX10" s="120">
        <v>28</v>
      </c>
      <c r="FY10" s="120">
        <v>29</v>
      </c>
      <c r="FZ10" s="120">
        <v>30</v>
      </c>
      <c r="GA10" s="120">
        <v>1</v>
      </c>
      <c r="GB10" s="120">
        <v>2</v>
      </c>
      <c r="GC10" s="120">
        <v>3</v>
      </c>
      <c r="GD10" s="120">
        <v>4</v>
      </c>
      <c r="GE10" s="120">
        <v>5</v>
      </c>
      <c r="GF10" s="120">
        <v>6</v>
      </c>
      <c r="GG10" s="120">
        <v>7</v>
      </c>
      <c r="GH10" s="120">
        <v>8</v>
      </c>
      <c r="GI10" s="120">
        <v>9</v>
      </c>
      <c r="GJ10" s="120">
        <v>10</v>
      </c>
      <c r="GK10" s="120">
        <v>11</v>
      </c>
      <c r="GL10" s="120">
        <v>12</v>
      </c>
      <c r="GM10" s="120">
        <v>13</v>
      </c>
      <c r="GN10" s="120">
        <v>14</v>
      </c>
      <c r="GO10" s="120">
        <v>15</v>
      </c>
      <c r="GP10" s="120">
        <v>16</v>
      </c>
      <c r="GQ10" s="120">
        <v>17</v>
      </c>
      <c r="GR10" s="120">
        <v>18</v>
      </c>
      <c r="GS10" s="120">
        <v>19</v>
      </c>
      <c r="GT10" s="120">
        <v>20</v>
      </c>
      <c r="GU10" s="120">
        <v>21</v>
      </c>
      <c r="GV10" s="120">
        <v>22</v>
      </c>
      <c r="GW10" s="120">
        <v>23</v>
      </c>
      <c r="GX10" s="120">
        <v>24</v>
      </c>
      <c r="GY10" s="120">
        <v>25</v>
      </c>
      <c r="GZ10" s="120">
        <v>26</v>
      </c>
      <c r="HA10" s="120">
        <v>27</v>
      </c>
      <c r="HB10" s="120">
        <v>28</v>
      </c>
      <c r="HC10" s="120">
        <v>29</v>
      </c>
      <c r="HD10" s="120">
        <v>30</v>
      </c>
      <c r="HE10" s="120">
        <v>31</v>
      </c>
      <c r="HF10" s="120">
        <v>1</v>
      </c>
      <c r="HG10" s="120">
        <v>2</v>
      </c>
      <c r="HH10" s="120">
        <v>3</v>
      </c>
      <c r="HI10" s="120">
        <v>4</v>
      </c>
      <c r="HJ10" s="120">
        <v>5</v>
      </c>
      <c r="HK10" s="120">
        <v>6</v>
      </c>
      <c r="HL10" s="120">
        <v>7</v>
      </c>
      <c r="HM10" s="120">
        <v>8</v>
      </c>
      <c r="HN10" s="120">
        <v>9</v>
      </c>
      <c r="HO10" s="120">
        <v>10</v>
      </c>
      <c r="HP10" s="120">
        <v>11</v>
      </c>
      <c r="HQ10" s="120">
        <v>12</v>
      </c>
      <c r="HR10" s="120">
        <v>13</v>
      </c>
      <c r="HS10" s="120">
        <v>14</v>
      </c>
      <c r="HT10" s="120">
        <v>15</v>
      </c>
      <c r="HU10" s="120">
        <v>16</v>
      </c>
      <c r="HV10" s="120">
        <v>17</v>
      </c>
      <c r="HW10" s="120">
        <v>18</v>
      </c>
      <c r="HX10" s="120">
        <v>19</v>
      </c>
      <c r="HY10" s="120">
        <v>20</v>
      </c>
      <c r="HZ10" s="120">
        <v>21</v>
      </c>
      <c r="IA10" s="120">
        <v>22</v>
      </c>
      <c r="IB10" s="120">
        <v>23</v>
      </c>
      <c r="IC10" s="120">
        <v>24</v>
      </c>
      <c r="ID10" s="120">
        <v>25</v>
      </c>
      <c r="IE10" s="120">
        <v>26</v>
      </c>
      <c r="IF10" s="120">
        <v>27</v>
      </c>
      <c r="IG10" s="120">
        <v>28</v>
      </c>
      <c r="IH10" s="120">
        <v>29</v>
      </c>
      <c r="II10" s="120">
        <v>30</v>
      </c>
      <c r="IJ10" s="120">
        <v>31</v>
      </c>
      <c r="IK10" s="120">
        <v>1</v>
      </c>
      <c r="IL10" s="120">
        <v>2</v>
      </c>
      <c r="IM10" s="120">
        <v>3</v>
      </c>
      <c r="IN10" s="120">
        <v>4</v>
      </c>
      <c r="IO10" s="120">
        <v>5</v>
      </c>
      <c r="IP10" s="120">
        <v>6</v>
      </c>
      <c r="IQ10" s="120">
        <v>7</v>
      </c>
      <c r="IR10" s="120">
        <v>8</v>
      </c>
      <c r="IS10" s="120">
        <v>9</v>
      </c>
      <c r="IT10" s="120">
        <v>10</v>
      </c>
      <c r="IU10" s="120">
        <v>11</v>
      </c>
      <c r="IV10" s="120">
        <v>12</v>
      </c>
      <c r="IW10" s="120">
        <v>13</v>
      </c>
      <c r="IX10" s="120">
        <v>14</v>
      </c>
      <c r="IY10" s="120">
        <v>15</v>
      </c>
      <c r="IZ10" s="120">
        <v>16</v>
      </c>
      <c r="JA10" s="120">
        <v>17</v>
      </c>
      <c r="JB10" s="120">
        <v>18</v>
      </c>
      <c r="JC10" s="120">
        <v>19</v>
      </c>
      <c r="JD10" s="120">
        <v>20</v>
      </c>
      <c r="JE10" s="120">
        <v>21</v>
      </c>
      <c r="JF10" s="120">
        <v>22</v>
      </c>
      <c r="JG10" s="120">
        <v>23</v>
      </c>
      <c r="JH10" s="120">
        <v>24</v>
      </c>
      <c r="JI10" s="120">
        <v>25</v>
      </c>
      <c r="JJ10" s="120">
        <v>26</v>
      </c>
      <c r="JK10" s="120">
        <v>27</v>
      </c>
      <c r="JL10" s="120">
        <v>28</v>
      </c>
      <c r="JM10" s="120">
        <v>29</v>
      </c>
      <c r="JN10" s="120">
        <v>30</v>
      </c>
      <c r="JO10" s="120">
        <v>1</v>
      </c>
      <c r="JP10" s="120">
        <v>2</v>
      </c>
      <c r="JQ10" s="120">
        <v>3</v>
      </c>
      <c r="JR10" s="120">
        <v>4</v>
      </c>
      <c r="JS10" s="120">
        <v>5</v>
      </c>
      <c r="JT10" s="120">
        <v>6</v>
      </c>
      <c r="JU10" s="120">
        <v>7</v>
      </c>
      <c r="JV10" s="120">
        <v>8</v>
      </c>
      <c r="JW10" s="120">
        <v>9</v>
      </c>
      <c r="JX10" s="120">
        <v>10</v>
      </c>
      <c r="JY10" s="120">
        <v>11</v>
      </c>
      <c r="JZ10" s="120">
        <v>12</v>
      </c>
      <c r="KA10" s="120">
        <v>13</v>
      </c>
      <c r="KB10" s="120">
        <v>14</v>
      </c>
      <c r="KC10" s="120">
        <v>15</v>
      </c>
      <c r="KD10" s="120">
        <v>16</v>
      </c>
      <c r="KE10" s="120">
        <v>17</v>
      </c>
      <c r="KF10" s="120">
        <v>18</v>
      </c>
      <c r="KG10" s="120">
        <v>19</v>
      </c>
      <c r="KH10" s="120">
        <v>20</v>
      </c>
      <c r="KI10" s="120">
        <v>21</v>
      </c>
      <c r="KJ10" s="120">
        <v>22</v>
      </c>
      <c r="KK10" s="120">
        <v>23</v>
      </c>
      <c r="KL10" s="120">
        <v>24</v>
      </c>
      <c r="KM10" s="120">
        <v>25</v>
      </c>
      <c r="KN10" s="120">
        <v>26</v>
      </c>
      <c r="KO10" s="120">
        <v>27</v>
      </c>
      <c r="KP10" s="120">
        <v>28</v>
      </c>
      <c r="KQ10" s="120">
        <v>29</v>
      </c>
      <c r="KR10" s="120">
        <v>30</v>
      </c>
      <c r="KS10" s="120">
        <v>31</v>
      </c>
      <c r="KT10" s="120">
        <v>1</v>
      </c>
      <c r="KU10" s="120">
        <v>2</v>
      </c>
      <c r="KV10" s="120">
        <v>3</v>
      </c>
      <c r="KW10" s="120">
        <v>4</v>
      </c>
      <c r="KX10" s="120">
        <v>5</v>
      </c>
      <c r="KY10" s="120">
        <v>6</v>
      </c>
      <c r="KZ10" s="120">
        <v>7</v>
      </c>
      <c r="LA10" s="120">
        <v>8</v>
      </c>
      <c r="LB10" s="120">
        <v>9</v>
      </c>
      <c r="LC10" s="120">
        <v>10</v>
      </c>
      <c r="LD10" s="120">
        <v>11</v>
      </c>
      <c r="LE10" s="120">
        <v>12</v>
      </c>
      <c r="LF10" s="120">
        <v>13</v>
      </c>
      <c r="LG10" s="120">
        <v>14</v>
      </c>
      <c r="LH10" s="120">
        <v>15</v>
      </c>
      <c r="LI10" s="120">
        <v>16</v>
      </c>
      <c r="LJ10" s="120">
        <v>17</v>
      </c>
      <c r="LK10" s="120">
        <v>18</v>
      </c>
      <c r="LL10" s="120">
        <v>19</v>
      </c>
      <c r="LM10" s="120">
        <v>20</v>
      </c>
      <c r="LN10" s="120">
        <v>21</v>
      </c>
      <c r="LO10" s="120">
        <v>22</v>
      </c>
      <c r="LP10" s="120">
        <v>23</v>
      </c>
      <c r="LQ10" s="120">
        <v>24</v>
      </c>
      <c r="LR10" s="120">
        <v>25</v>
      </c>
      <c r="LS10" s="120">
        <v>26</v>
      </c>
      <c r="LT10" s="120">
        <v>27</v>
      </c>
      <c r="LU10" s="120">
        <v>28</v>
      </c>
      <c r="LV10" s="120">
        <v>29</v>
      </c>
      <c r="LW10" s="120">
        <v>30</v>
      </c>
      <c r="LX10" s="120">
        <v>1</v>
      </c>
      <c r="LY10" s="120">
        <v>2</v>
      </c>
      <c r="LZ10" s="120">
        <v>3</v>
      </c>
      <c r="MA10" s="120">
        <v>4</v>
      </c>
      <c r="MB10" s="120">
        <v>5</v>
      </c>
      <c r="MC10" s="120">
        <v>6</v>
      </c>
      <c r="MD10" s="120">
        <v>7</v>
      </c>
      <c r="ME10" s="120">
        <v>8</v>
      </c>
      <c r="MF10" s="120">
        <v>9</v>
      </c>
      <c r="MG10" s="120">
        <v>10</v>
      </c>
      <c r="MH10" s="120">
        <v>11</v>
      </c>
      <c r="MI10" s="120">
        <v>12</v>
      </c>
      <c r="MJ10" s="120">
        <v>13</v>
      </c>
      <c r="MK10" s="120">
        <v>14</v>
      </c>
      <c r="ML10" s="120">
        <v>15</v>
      </c>
      <c r="MM10" s="120">
        <v>16</v>
      </c>
      <c r="MN10" s="120">
        <v>17</v>
      </c>
      <c r="MO10" s="120">
        <v>18</v>
      </c>
      <c r="MP10" s="120">
        <v>19</v>
      </c>
      <c r="MQ10" s="120">
        <v>20</v>
      </c>
      <c r="MR10" s="120">
        <v>21</v>
      </c>
      <c r="MS10" s="120">
        <v>22</v>
      </c>
      <c r="MT10" s="120">
        <v>23</v>
      </c>
      <c r="MU10" s="120">
        <v>24</v>
      </c>
      <c r="MV10" s="120">
        <v>25</v>
      </c>
      <c r="MW10" s="120">
        <v>26</v>
      </c>
      <c r="MX10" s="120">
        <v>27</v>
      </c>
      <c r="MY10" s="120">
        <v>28</v>
      </c>
      <c r="MZ10" s="120">
        <v>29</v>
      </c>
      <c r="NA10" s="120">
        <v>30</v>
      </c>
      <c r="NB10" s="120">
        <v>31</v>
      </c>
    </row>
    <row r="11" spans="1:367" s="123" customFormat="1" x14ac:dyDescent="0.25">
      <c r="A11" s="136" t="s">
        <v>189</v>
      </c>
      <c r="B11" s="196">
        <v>3</v>
      </c>
      <c r="C11" s="195">
        <v>4</v>
      </c>
      <c r="D11" s="195">
        <v>4</v>
      </c>
      <c r="E11" s="195">
        <v>3</v>
      </c>
      <c r="F11" s="195">
        <v>4</v>
      </c>
      <c r="G11" s="195">
        <v>2</v>
      </c>
      <c r="H11" s="195">
        <v>3</v>
      </c>
      <c r="I11" s="195">
        <v>4</v>
      </c>
      <c r="J11" s="195">
        <v>4</v>
      </c>
      <c r="K11" s="195">
        <v>4</v>
      </c>
      <c r="L11" s="195">
        <v>2</v>
      </c>
      <c r="M11" s="195">
        <v>2</v>
      </c>
      <c r="N11" s="195">
        <v>4</v>
      </c>
      <c r="O11" s="195">
        <v>2</v>
      </c>
      <c r="P11" s="195">
        <v>1</v>
      </c>
      <c r="Q11" s="195">
        <v>3</v>
      </c>
      <c r="R11" s="195">
        <v>4</v>
      </c>
      <c r="S11" s="195">
        <v>3</v>
      </c>
      <c r="T11" s="195">
        <v>3</v>
      </c>
      <c r="U11" s="195">
        <v>4</v>
      </c>
      <c r="V11" s="195">
        <v>4</v>
      </c>
      <c r="W11" s="195">
        <v>2</v>
      </c>
      <c r="X11" s="195">
        <v>3</v>
      </c>
      <c r="Y11" s="195">
        <v>2</v>
      </c>
      <c r="Z11" s="195">
        <v>4</v>
      </c>
      <c r="AA11" s="195">
        <v>4</v>
      </c>
      <c r="AB11" s="195">
        <v>4</v>
      </c>
      <c r="AC11" s="195">
        <v>4</v>
      </c>
      <c r="AD11" s="195">
        <v>5</v>
      </c>
      <c r="AE11" s="195">
        <v>5</v>
      </c>
      <c r="AF11" s="339">
        <v>3</v>
      </c>
      <c r="AG11" s="195">
        <v>3</v>
      </c>
      <c r="AH11" s="195">
        <v>3</v>
      </c>
      <c r="AI11" s="195">
        <v>4</v>
      </c>
      <c r="AJ11" s="195">
        <v>4</v>
      </c>
      <c r="AK11" s="195">
        <v>4</v>
      </c>
      <c r="AL11" s="195">
        <v>2</v>
      </c>
      <c r="AM11" s="195">
        <v>4</v>
      </c>
      <c r="AN11" s="195">
        <v>4</v>
      </c>
      <c r="AO11" s="195">
        <v>5</v>
      </c>
      <c r="AP11" s="195">
        <v>3</v>
      </c>
      <c r="AQ11" s="195">
        <v>3</v>
      </c>
      <c r="AR11" s="195">
        <v>4</v>
      </c>
      <c r="AS11" s="195">
        <v>4</v>
      </c>
      <c r="AT11" s="195">
        <v>4</v>
      </c>
      <c r="AU11" s="195">
        <v>4</v>
      </c>
      <c r="AV11" s="195">
        <v>3</v>
      </c>
      <c r="AW11" s="195">
        <v>3</v>
      </c>
      <c r="AX11" s="195">
        <v>3</v>
      </c>
      <c r="AY11" s="195">
        <v>4</v>
      </c>
      <c r="AZ11" s="195">
        <v>4</v>
      </c>
      <c r="BA11" s="195">
        <v>4</v>
      </c>
      <c r="BB11" s="195">
        <v>3</v>
      </c>
      <c r="BC11" s="195">
        <v>4</v>
      </c>
      <c r="BD11" s="195">
        <v>4</v>
      </c>
      <c r="BE11" s="195">
        <v>4</v>
      </c>
      <c r="BF11" s="195">
        <v>4</v>
      </c>
      <c r="BG11" s="195">
        <v>4</v>
      </c>
      <c r="BH11" s="339">
        <v>3</v>
      </c>
      <c r="BI11" s="195">
        <v>2</v>
      </c>
      <c r="BJ11" s="195">
        <v>3</v>
      </c>
      <c r="BK11" s="195">
        <v>3</v>
      </c>
      <c r="BL11" s="195">
        <v>2</v>
      </c>
      <c r="BM11" s="195">
        <v>1</v>
      </c>
      <c r="BN11" s="195">
        <v>2</v>
      </c>
      <c r="BO11" s="195">
        <v>3</v>
      </c>
      <c r="BP11" s="195">
        <v>3</v>
      </c>
      <c r="BQ11" s="195">
        <v>2</v>
      </c>
      <c r="BR11" s="195">
        <v>4</v>
      </c>
      <c r="BS11" s="195">
        <v>4</v>
      </c>
      <c r="BT11" s="195">
        <v>5</v>
      </c>
      <c r="BU11" s="195">
        <v>4</v>
      </c>
      <c r="BV11" s="195">
        <v>3</v>
      </c>
      <c r="BW11" s="195">
        <v>2</v>
      </c>
      <c r="BX11" s="195">
        <v>3</v>
      </c>
      <c r="BY11" s="195">
        <v>4</v>
      </c>
      <c r="BZ11" s="195">
        <v>4</v>
      </c>
      <c r="CA11" s="195">
        <v>2</v>
      </c>
      <c r="CB11" s="195">
        <v>4</v>
      </c>
      <c r="CC11" s="195">
        <v>3</v>
      </c>
      <c r="CD11" s="195">
        <v>4</v>
      </c>
      <c r="CE11" s="195">
        <v>4</v>
      </c>
      <c r="CF11" s="195">
        <v>4</v>
      </c>
      <c r="CG11" s="195">
        <v>3</v>
      </c>
      <c r="CH11" s="195">
        <v>5</v>
      </c>
      <c r="CI11" s="195">
        <v>4</v>
      </c>
      <c r="CJ11" s="195">
        <v>1</v>
      </c>
      <c r="CK11" s="195">
        <v>3</v>
      </c>
      <c r="CL11" s="195">
        <v>4</v>
      </c>
      <c r="CM11" s="339">
        <v>4</v>
      </c>
      <c r="CN11" s="195">
        <v>2</v>
      </c>
      <c r="CO11" s="195">
        <v>2</v>
      </c>
      <c r="CP11" s="195">
        <v>3</v>
      </c>
      <c r="CQ11" s="195">
        <v>3</v>
      </c>
      <c r="CR11" s="195">
        <v>3</v>
      </c>
      <c r="CS11" s="195">
        <v>2</v>
      </c>
      <c r="CT11" s="195">
        <v>1</v>
      </c>
      <c r="CU11" s="195">
        <v>2</v>
      </c>
      <c r="CV11" s="195">
        <v>2</v>
      </c>
      <c r="CW11" s="195">
        <v>2</v>
      </c>
      <c r="CX11" s="195">
        <v>2</v>
      </c>
      <c r="CY11" s="195">
        <v>3</v>
      </c>
      <c r="CZ11" s="195">
        <v>2</v>
      </c>
      <c r="DA11" s="195">
        <v>2</v>
      </c>
      <c r="DB11" s="195">
        <v>1</v>
      </c>
      <c r="DC11" s="195">
        <v>2</v>
      </c>
      <c r="DD11" s="195">
        <v>3</v>
      </c>
      <c r="DE11" s="195">
        <v>2</v>
      </c>
      <c r="DF11" s="195">
        <v>3</v>
      </c>
      <c r="DG11" s="195">
        <v>2</v>
      </c>
      <c r="DH11" s="195">
        <v>2</v>
      </c>
      <c r="DI11" s="195">
        <v>3</v>
      </c>
      <c r="DJ11" s="195">
        <v>4</v>
      </c>
      <c r="DK11" s="195">
        <v>3</v>
      </c>
      <c r="DL11" s="195">
        <v>1</v>
      </c>
      <c r="DM11" s="195">
        <v>2</v>
      </c>
      <c r="DN11" s="195">
        <v>3</v>
      </c>
      <c r="DO11" s="195">
        <v>3</v>
      </c>
      <c r="DP11" s="195">
        <v>2</v>
      </c>
      <c r="DQ11" s="339">
        <v>2</v>
      </c>
      <c r="DR11" s="195">
        <v>3</v>
      </c>
      <c r="DS11" s="195">
        <v>3</v>
      </c>
      <c r="DT11" s="195">
        <v>3</v>
      </c>
      <c r="DU11" s="195">
        <v>3</v>
      </c>
      <c r="DV11" s="195">
        <v>3</v>
      </c>
      <c r="DW11" s="195">
        <v>3</v>
      </c>
      <c r="DX11" s="195">
        <v>3</v>
      </c>
      <c r="DY11" s="195">
        <v>2</v>
      </c>
      <c r="DZ11" s="195">
        <v>3</v>
      </c>
      <c r="EA11" s="195">
        <v>3</v>
      </c>
      <c r="EB11" s="195">
        <v>3</v>
      </c>
      <c r="EC11" s="195">
        <v>3</v>
      </c>
      <c r="ED11" s="195">
        <v>3</v>
      </c>
      <c r="EE11" s="195">
        <v>3</v>
      </c>
      <c r="EF11" s="195">
        <v>3</v>
      </c>
      <c r="EG11" s="195">
        <v>2</v>
      </c>
      <c r="EH11" s="195">
        <v>3</v>
      </c>
      <c r="EI11" s="195">
        <v>3</v>
      </c>
      <c r="EJ11" s="195">
        <v>3</v>
      </c>
      <c r="EK11" s="195">
        <v>3</v>
      </c>
      <c r="EL11" s="195">
        <v>3</v>
      </c>
      <c r="EM11" s="195">
        <v>3</v>
      </c>
      <c r="EN11" s="195">
        <v>2</v>
      </c>
      <c r="EO11" s="195">
        <v>3</v>
      </c>
      <c r="EP11" s="195">
        <v>1</v>
      </c>
      <c r="EQ11" s="195">
        <v>2</v>
      </c>
      <c r="ER11" s="195">
        <v>3</v>
      </c>
      <c r="ES11" s="195">
        <v>3</v>
      </c>
      <c r="ET11" s="195">
        <v>4</v>
      </c>
      <c r="EU11" s="195">
        <v>4</v>
      </c>
      <c r="EV11" s="339">
        <v>4</v>
      </c>
      <c r="EW11" s="195">
        <v>4</v>
      </c>
      <c r="EX11" s="195">
        <v>4</v>
      </c>
      <c r="EY11" s="195">
        <v>4</v>
      </c>
      <c r="EZ11" s="195">
        <v>4</v>
      </c>
      <c r="FA11" s="195">
        <v>4</v>
      </c>
      <c r="FB11" s="195">
        <v>2</v>
      </c>
      <c r="FC11" s="195">
        <v>3</v>
      </c>
      <c r="FD11" s="195">
        <v>2</v>
      </c>
      <c r="FE11" s="195">
        <v>3</v>
      </c>
      <c r="FF11" s="195">
        <v>3</v>
      </c>
      <c r="FG11" s="195">
        <v>3</v>
      </c>
      <c r="FH11" s="195">
        <v>4</v>
      </c>
      <c r="FI11" s="195">
        <v>3</v>
      </c>
      <c r="FJ11" s="195">
        <v>3</v>
      </c>
      <c r="FK11" s="195">
        <v>4</v>
      </c>
      <c r="FL11" s="195">
        <v>3</v>
      </c>
      <c r="FM11" s="195">
        <v>3</v>
      </c>
      <c r="FN11" s="195">
        <v>3</v>
      </c>
      <c r="FO11" s="195">
        <v>4</v>
      </c>
      <c r="FP11" s="195">
        <v>3</v>
      </c>
      <c r="FQ11" s="195">
        <v>1</v>
      </c>
      <c r="FR11" s="195">
        <v>1</v>
      </c>
      <c r="FS11" s="195">
        <v>2</v>
      </c>
      <c r="FT11" s="195">
        <v>4</v>
      </c>
      <c r="FU11" s="195">
        <v>4</v>
      </c>
      <c r="FV11" s="195">
        <v>4</v>
      </c>
      <c r="FW11" s="195">
        <v>4</v>
      </c>
      <c r="FX11" s="195">
        <v>5</v>
      </c>
      <c r="FY11" s="195">
        <v>4</v>
      </c>
      <c r="FZ11" s="339">
        <v>5</v>
      </c>
      <c r="GA11" s="195">
        <v>4</v>
      </c>
      <c r="GB11" s="195">
        <v>3</v>
      </c>
      <c r="GC11" s="195">
        <v>4</v>
      </c>
      <c r="GD11" s="195">
        <v>4</v>
      </c>
      <c r="GE11" s="195">
        <v>3</v>
      </c>
      <c r="GF11" s="195">
        <v>5</v>
      </c>
      <c r="GG11" s="195">
        <v>3</v>
      </c>
      <c r="GH11" s="195">
        <v>1</v>
      </c>
      <c r="GI11" s="195">
        <v>1</v>
      </c>
      <c r="GJ11" s="195">
        <v>3</v>
      </c>
      <c r="GK11" s="195">
        <v>3</v>
      </c>
      <c r="GL11" s="195">
        <v>2</v>
      </c>
      <c r="GM11" s="195">
        <v>3</v>
      </c>
      <c r="GN11" s="195">
        <v>4</v>
      </c>
      <c r="GO11" s="195">
        <v>3</v>
      </c>
      <c r="GP11" s="195">
        <v>3</v>
      </c>
      <c r="GQ11" s="195">
        <v>3</v>
      </c>
      <c r="GR11" s="195">
        <v>4</v>
      </c>
      <c r="GS11" s="195">
        <v>3</v>
      </c>
      <c r="GT11" s="195">
        <v>4</v>
      </c>
      <c r="GU11" s="195">
        <v>4</v>
      </c>
      <c r="GV11" s="195">
        <v>4</v>
      </c>
      <c r="GW11" s="195">
        <v>4</v>
      </c>
      <c r="GX11" s="195">
        <v>4</v>
      </c>
      <c r="GY11" s="195">
        <v>4</v>
      </c>
      <c r="GZ11" s="195">
        <v>2</v>
      </c>
      <c r="HA11" s="195">
        <v>3</v>
      </c>
      <c r="HB11" s="195">
        <v>3</v>
      </c>
      <c r="HC11" s="195">
        <v>3</v>
      </c>
      <c r="HD11" s="195">
        <v>4</v>
      </c>
      <c r="HE11" s="339">
        <v>3</v>
      </c>
      <c r="HF11" s="195">
        <v>1</v>
      </c>
      <c r="HG11" s="195">
        <v>3</v>
      </c>
      <c r="HH11" s="195">
        <v>3</v>
      </c>
      <c r="HI11" s="195">
        <v>3</v>
      </c>
      <c r="HJ11" s="195">
        <v>5</v>
      </c>
      <c r="HK11" s="195">
        <v>4</v>
      </c>
      <c r="HL11" s="195">
        <v>3</v>
      </c>
      <c r="HM11" s="195">
        <v>3</v>
      </c>
      <c r="HN11" s="622">
        <v>3</v>
      </c>
      <c r="HO11" s="622">
        <v>4</v>
      </c>
      <c r="HP11" s="622">
        <v>3</v>
      </c>
      <c r="HQ11" s="195">
        <v>4</v>
      </c>
      <c r="HR11" s="195">
        <v>4</v>
      </c>
      <c r="HS11" s="195">
        <v>3</v>
      </c>
      <c r="HT11" s="195">
        <v>5</v>
      </c>
      <c r="HU11" s="195">
        <v>4</v>
      </c>
      <c r="HV11" s="195">
        <v>4</v>
      </c>
      <c r="HW11" s="195">
        <v>3</v>
      </c>
      <c r="HX11" s="195">
        <v>2</v>
      </c>
      <c r="HY11" s="195">
        <v>3</v>
      </c>
      <c r="HZ11" s="195">
        <v>3</v>
      </c>
      <c r="IA11" s="195">
        <v>4</v>
      </c>
      <c r="IB11" s="195">
        <v>4</v>
      </c>
      <c r="IC11" s="195">
        <v>4</v>
      </c>
      <c r="ID11" s="195">
        <v>4</v>
      </c>
      <c r="IE11" s="195">
        <v>4</v>
      </c>
      <c r="IF11" s="195">
        <v>4</v>
      </c>
      <c r="IG11" s="195">
        <v>3</v>
      </c>
      <c r="IH11" s="195">
        <v>2</v>
      </c>
      <c r="II11" s="195">
        <v>3</v>
      </c>
      <c r="IJ11" s="339">
        <v>3</v>
      </c>
      <c r="IM11" s="195">
        <v>3</v>
      </c>
      <c r="IN11" s="195">
        <v>3</v>
      </c>
      <c r="IO11" s="195">
        <v>3</v>
      </c>
      <c r="IP11" s="195">
        <v>4</v>
      </c>
      <c r="IQ11" s="195">
        <v>4</v>
      </c>
      <c r="IR11" s="195">
        <v>3</v>
      </c>
      <c r="IS11" s="195">
        <v>3</v>
      </c>
      <c r="IT11" s="195">
        <v>3</v>
      </c>
      <c r="IU11" s="195">
        <v>5</v>
      </c>
      <c r="IV11" s="195">
        <v>4</v>
      </c>
      <c r="IW11" s="195">
        <v>2</v>
      </c>
      <c r="IX11" s="195">
        <v>1</v>
      </c>
      <c r="IY11" s="195">
        <v>3</v>
      </c>
      <c r="IZ11" s="195">
        <v>3</v>
      </c>
      <c r="JA11" s="195">
        <v>3</v>
      </c>
      <c r="JB11" s="195">
        <v>3</v>
      </c>
      <c r="JC11" s="195">
        <v>3</v>
      </c>
      <c r="JD11" s="195">
        <v>3</v>
      </c>
      <c r="JE11" s="195">
        <v>4</v>
      </c>
      <c r="JF11" s="195">
        <v>4</v>
      </c>
      <c r="JG11" s="195">
        <v>4</v>
      </c>
      <c r="JH11" s="195">
        <v>4</v>
      </c>
      <c r="JI11" s="195">
        <v>4</v>
      </c>
      <c r="JJ11" s="195">
        <v>4</v>
      </c>
      <c r="JK11" s="195">
        <v>4</v>
      </c>
      <c r="JL11" s="195">
        <v>4</v>
      </c>
      <c r="JM11" s="195">
        <v>2</v>
      </c>
      <c r="JN11" s="339">
        <v>3</v>
      </c>
      <c r="JO11" s="195">
        <v>3</v>
      </c>
      <c r="JP11" s="195">
        <v>4</v>
      </c>
      <c r="JQ11" s="195">
        <v>4</v>
      </c>
      <c r="JR11" s="195">
        <v>3</v>
      </c>
      <c r="JS11" s="195">
        <v>4</v>
      </c>
      <c r="JT11" s="195">
        <v>3</v>
      </c>
      <c r="JU11" s="195">
        <v>2</v>
      </c>
      <c r="JV11" s="195">
        <v>3</v>
      </c>
      <c r="JW11" s="195">
        <v>5</v>
      </c>
      <c r="JX11" s="195">
        <v>4</v>
      </c>
      <c r="JY11" s="622">
        <v>4</v>
      </c>
      <c r="JZ11" s="195">
        <v>3</v>
      </c>
      <c r="KA11" s="195">
        <v>3</v>
      </c>
      <c r="KB11" s="622">
        <v>4</v>
      </c>
      <c r="KC11" s="195">
        <v>4</v>
      </c>
      <c r="KD11" s="195">
        <v>3</v>
      </c>
      <c r="KE11" s="195">
        <v>2</v>
      </c>
      <c r="KF11" s="195">
        <v>4</v>
      </c>
      <c r="KG11" s="195">
        <v>3</v>
      </c>
      <c r="KH11" s="195">
        <v>3</v>
      </c>
      <c r="KI11" s="195">
        <v>3</v>
      </c>
      <c r="KJ11" s="195">
        <v>4</v>
      </c>
      <c r="KK11" s="195">
        <v>4</v>
      </c>
      <c r="KL11" s="195">
        <v>2</v>
      </c>
      <c r="KM11" s="622">
        <v>3</v>
      </c>
      <c r="KN11" s="622">
        <v>4</v>
      </c>
      <c r="KO11" s="622">
        <v>4</v>
      </c>
      <c r="KP11" s="622">
        <v>4</v>
      </c>
      <c r="KQ11" s="622">
        <v>4</v>
      </c>
      <c r="KR11" s="622">
        <v>4</v>
      </c>
      <c r="KS11" s="339">
        <v>5</v>
      </c>
      <c r="KT11" s="622">
        <v>3</v>
      </c>
      <c r="KU11" s="622">
        <v>3</v>
      </c>
      <c r="KV11" s="622">
        <v>3</v>
      </c>
      <c r="KW11" s="622">
        <v>4</v>
      </c>
      <c r="KX11" s="622">
        <v>2</v>
      </c>
      <c r="KY11" s="622">
        <v>3</v>
      </c>
      <c r="KZ11" s="622">
        <v>3</v>
      </c>
      <c r="LA11" s="622">
        <v>3</v>
      </c>
      <c r="LB11" s="622">
        <v>3</v>
      </c>
      <c r="LC11" s="195">
        <v>3</v>
      </c>
      <c r="LD11" s="195">
        <v>3</v>
      </c>
      <c r="LE11" s="195">
        <v>4</v>
      </c>
      <c r="LF11" s="195">
        <v>4</v>
      </c>
      <c r="LG11" s="195">
        <v>3</v>
      </c>
      <c r="LH11" s="195">
        <v>1</v>
      </c>
      <c r="LI11" s="195">
        <v>1</v>
      </c>
      <c r="LJ11" s="195">
        <v>3</v>
      </c>
      <c r="LK11" s="195">
        <v>3</v>
      </c>
      <c r="LL11" s="195">
        <v>3</v>
      </c>
      <c r="LM11" s="195">
        <v>3</v>
      </c>
      <c r="LN11" s="195">
        <v>1</v>
      </c>
      <c r="LO11" s="195">
        <v>3</v>
      </c>
      <c r="LP11" s="195">
        <v>3</v>
      </c>
      <c r="LQ11" s="195">
        <v>4</v>
      </c>
      <c r="LR11" s="195">
        <v>3</v>
      </c>
      <c r="LS11" s="195">
        <v>4</v>
      </c>
      <c r="LT11" s="195">
        <v>2</v>
      </c>
      <c r="LU11" s="195">
        <v>3</v>
      </c>
      <c r="LV11" s="195">
        <v>3</v>
      </c>
      <c r="LW11" s="339">
        <v>4</v>
      </c>
      <c r="LX11" s="696">
        <v>4</v>
      </c>
      <c r="LY11" s="195">
        <v>4</v>
      </c>
      <c r="LZ11" s="195">
        <v>5</v>
      </c>
      <c r="MA11" s="195">
        <v>5</v>
      </c>
      <c r="MB11" s="195">
        <v>2</v>
      </c>
      <c r="MC11" s="195">
        <v>4</v>
      </c>
      <c r="MD11" s="195">
        <v>3</v>
      </c>
      <c r="ME11" s="195">
        <v>4</v>
      </c>
      <c r="MF11" s="195">
        <v>4</v>
      </c>
      <c r="MG11" s="195">
        <v>4</v>
      </c>
      <c r="MH11" s="195">
        <v>4</v>
      </c>
      <c r="MI11" s="195">
        <v>3</v>
      </c>
      <c r="MJ11" s="195">
        <v>3</v>
      </c>
      <c r="MK11" s="195">
        <v>3</v>
      </c>
      <c r="ML11" s="195">
        <v>3</v>
      </c>
      <c r="MM11" s="195">
        <v>3</v>
      </c>
      <c r="MN11" s="195">
        <v>3</v>
      </c>
      <c r="MO11" s="195">
        <v>3</v>
      </c>
      <c r="MP11" s="195">
        <v>3</v>
      </c>
      <c r="MQ11" s="195">
        <v>3</v>
      </c>
      <c r="MR11" s="195">
        <v>4</v>
      </c>
      <c r="MS11" s="195">
        <v>4</v>
      </c>
      <c r="MT11" s="195">
        <v>3</v>
      </c>
      <c r="MU11" s="195">
        <v>4</v>
      </c>
      <c r="MV11" s="195">
        <v>2</v>
      </c>
      <c r="MW11" s="195">
        <v>4</v>
      </c>
      <c r="MX11" s="195">
        <v>4</v>
      </c>
      <c r="MY11" s="195">
        <v>4</v>
      </c>
      <c r="MZ11" s="195">
        <v>4</v>
      </c>
      <c r="NA11" s="195">
        <v>4</v>
      </c>
      <c r="NB11" s="339">
        <v>4</v>
      </c>
      <c r="NC11" s="123">
        <f>AVERAGE(B11:NB11)</f>
        <v>3.2231404958677685</v>
      </c>
    </row>
    <row r="12" spans="1:367" s="203" customFormat="1" ht="14.45" customHeight="1" x14ac:dyDescent="0.25">
      <c r="A12" s="160" t="s">
        <v>192</v>
      </c>
      <c r="B12" s="201" t="s">
        <v>226</v>
      </c>
      <c r="C12" s="202">
        <v>8.3333333333333329E-2</v>
      </c>
      <c r="E12" s="204" t="s">
        <v>182</v>
      </c>
      <c r="F12" s="204" t="s">
        <v>252</v>
      </c>
      <c r="G12" s="204" t="s">
        <v>274</v>
      </c>
      <c r="H12" s="256" t="s">
        <v>278</v>
      </c>
      <c r="I12" s="204" t="s">
        <v>226</v>
      </c>
      <c r="J12" s="202">
        <v>8.3333333333333329E-2</v>
      </c>
      <c r="L12" s="204" t="s">
        <v>182</v>
      </c>
      <c r="M12" s="204" t="s">
        <v>252</v>
      </c>
      <c r="N12" s="204" t="s">
        <v>274</v>
      </c>
      <c r="O12" s="255" t="s">
        <v>322</v>
      </c>
      <c r="P12" s="204" t="s">
        <v>226</v>
      </c>
      <c r="Q12" s="204" t="s">
        <v>252</v>
      </c>
      <c r="S12" s="204" t="s">
        <v>182</v>
      </c>
      <c r="T12" s="256" t="s">
        <v>278</v>
      </c>
      <c r="U12" s="204" t="s">
        <v>274</v>
      </c>
      <c r="V12" s="202">
        <v>8.3333333333333329E-2</v>
      </c>
      <c r="W12" s="204" t="s">
        <v>226</v>
      </c>
      <c r="X12" s="204" t="s">
        <v>252</v>
      </c>
      <c r="Z12" s="204" t="s">
        <v>182</v>
      </c>
      <c r="AA12" s="256" t="s">
        <v>389</v>
      </c>
      <c r="AB12" s="204" t="s">
        <v>274</v>
      </c>
      <c r="AC12" s="204" t="s">
        <v>252</v>
      </c>
      <c r="AD12" s="204" t="s">
        <v>226</v>
      </c>
      <c r="AE12" s="202">
        <v>8.3333333333333329E-2</v>
      </c>
      <c r="AF12" s="205"/>
      <c r="AG12" s="204" t="s">
        <v>182</v>
      </c>
      <c r="AH12" s="255" t="s">
        <v>441</v>
      </c>
      <c r="AI12" s="204" t="s">
        <v>274</v>
      </c>
      <c r="AJ12" s="202">
        <v>8.3333333333333329E-2</v>
      </c>
      <c r="AK12" s="204" t="s">
        <v>226</v>
      </c>
      <c r="AL12" s="256" t="s">
        <v>278</v>
      </c>
      <c r="AN12" s="204" t="s">
        <v>182</v>
      </c>
      <c r="AO12" s="202">
        <v>8.3333333333333329E-2</v>
      </c>
      <c r="AP12" s="204" t="s">
        <v>274</v>
      </c>
      <c r="AQ12" s="204" t="s">
        <v>252</v>
      </c>
      <c r="AR12" s="204" t="s">
        <v>226</v>
      </c>
      <c r="AS12" s="256" t="s">
        <v>389</v>
      </c>
      <c r="AU12" s="204" t="s">
        <v>182</v>
      </c>
      <c r="AV12" s="256" t="s">
        <v>278</v>
      </c>
      <c r="AW12" s="204" t="s">
        <v>274</v>
      </c>
      <c r="AX12" s="256" t="s">
        <v>389</v>
      </c>
      <c r="AY12" s="204" t="s">
        <v>226</v>
      </c>
      <c r="AZ12" s="202">
        <v>8.3333333333333329E-2</v>
      </c>
      <c r="BB12" s="204" t="s">
        <v>182</v>
      </c>
      <c r="BC12" s="202">
        <v>8.3333333333333329E-2</v>
      </c>
      <c r="BD12" s="204" t="s">
        <v>274</v>
      </c>
      <c r="BE12" s="204" t="s">
        <v>252</v>
      </c>
      <c r="BF12" s="204" t="s">
        <v>226</v>
      </c>
      <c r="BG12" s="256" t="s">
        <v>278</v>
      </c>
      <c r="BH12" s="205"/>
      <c r="BI12" s="204" t="s">
        <v>182</v>
      </c>
      <c r="BJ12" s="255" t="s">
        <v>624</v>
      </c>
      <c r="BK12" s="204" t="s">
        <v>226</v>
      </c>
      <c r="BL12" s="204" t="s">
        <v>252</v>
      </c>
      <c r="BM12" s="204" t="s">
        <v>274</v>
      </c>
      <c r="BN12" s="202">
        <v>8.3333333333333329E-2</v>
      </c>
      <c r="BP12" s="204" t="s">
        <v>182</v>
      </c>
      <c r="BQ12" s="204" t="s">
        <v>252</v>
      </c>
      <c r="BR12" s="204" t="s">
        <v>274</v>
      </c>
      <c r="BS12" s="255" t="s">
        <v>664</v>
      </c>
      <c r="BT12" s="204" t="s">
        <v>226</v>
      </c>
      <c r="BU12" s="202">
        <v>8.3333333333333329E-2</v>
      </c>
      <c r="BV12" s="255" t="s">
        <v>691</v>
      </c>
      <c r="BW12" s="204" t="s">
        <v>182</v>
      </c>
      <c r="BX12" s="255" t="s">
        <v>441</v>
      </c>
      <c r="BY12" s="204" t="s">
        <v>274</v>
      </c>
      <c r="BZ12" s="256" t="s">
        <v>278</v>
      </c>
      <c r="CB12" s="202">
        <v>8.3333333333333329E-2</v>
      </c>
      <c r="CD12" s="204" t="s">
        <v>182</v>
      </c>
      <c r="CE12" s="255" t="s">
        <v>441</v>
      </c>
      <c r="CF12" s="204" t="s">
        <v>226</v>
      </c>
      <c r="CG12" s="202">
        <v>8.3333333333333329E-2</v>
      </c>
      <c r="CK12" s="255" t="s">
        <v>792</v>
      </c>
      <c r="CL12" s="202">
        <v>8.3333333333333329E-2</v>
      </c>
      <c r="CM12" s="452" t="s">
        <v>182</v>
      </c>
      <c r="CN12" s="256" t="s">
        <v>278</v>
      </c>
      <c r="CO12" s="204" t="s">
        <v>274</v>
      </c>
      <c r="CR12" s="204" t="s">
        <v>182</v>
      </c>
      <c r="CS12" s="204" t="s">
        <v>836</v>
      </c>
      <c r="CT12" s="204" t="s">
        <v>844</v>
      </c>
      <c r="CU12" s="204" t="s">
        <v>836</v>
      </c>
      <c r="CY12" s="204" t="s">
        <v>182</v>
      </c>
      <c r="CZ12" s="255" t="s">
        <v>879</v>
      </c>
      <c r="DA12" s="204" t="s">
        <v>274</v>
      </c>
      <c r="DB12" s="204" t="s">
        <v>836</v>
      </c>
      <c r="DF12" s="204" t="s">
        <v>182</v>
      </c>
      <c r="DH12" s="204" t="s">
        <v>274</v>
      </c>
      <c r="DM12" s="204" t="s">
        <v>182</v>
      </c>
      <c r="DN12" s="204" t="s">
        <v>836</v>
      </c>
      <c r="DP12" s="204" t="s">
        <v>69</v>
      </c>
      <c r="DQ12" s="205"/>
      <c r="EV12" s="205"/>
      <c r="EW12" s="204" t="s">
        <v>182</v>
      </c>
      <c r="FD12" s="204" t="s">
        <v>182</v>
      </c>
      <c r="FZ12" s="205"/>
      <c r="GT12" s="617" t="s">
        <v>1284</v>
      </c>
      <c r="HE12" s="205"/>
      <c r="HO12" s="629" t="s">
        <v>389</v>
      </c>
      <c r="IG12" s="646" t="s">
        <v>1402</v>
      </c>
      <c r="IJ12" s="205"/>
      <c r="IN12" s="255" t="s">
        <v>1401</v>
      </c>
      <c r="JB12" s="255" t="s">
        <v>1448</v>
      </c>
      <c r="JD12" s="204" t="s">
        <v>274</v>
      </c>
      <c r="JF12" s="256" t="s">
        <v>182</v>
      </c>
      <c r="JN12" s="205"/>
      <c r="KB12" s="676" t="s">
        <v>226</v>
      </c>
      <c r="KS12" s="205"/>
      <c r="KT12" s="256" t="s">
        <v>182</v>
      </c>
      <c r="LB12" s="256" t="s">
        <v>274</v>
      </c>
      <c r="LC12" s="617" t="s">
        <v>141</v>
      </c>
      <c r="LD12" s="617" t="s">
        <v>1284</v>
      </c>
      <c r="LO12" s="617" t="s">
        <v>274</v>
      </c>
      <c r="LW12" s="205"/>
      <c r="MQ12" s="204" t="s">
        <v>274</v>
      </c>
      <c r="MS12" s="204" t="s">
        <v>182</v>
      </c>
      <c r="MT12" s="123"/>
      <c r="MU12" s="204" t="s">
        <v>226</v>
      </c>
      <c r="MV12" s="123"/>
      <c r="MW12" s="123"/>
      <c r="MX12" s="123"/>
      <c r="MY12" s="204" t="s">
        <v>274</v>
      </c>
      <c r="NB12" s="205"/>
    </row>
    <row r="13" spans="1:367" s="123" customFormat="1" x14ac:dyDescent="0.25">
      <c r="A13" s="138" t="s">
        <v>193</v>
      </c>
      <c r="B13" s="179"/>
      <c r="C13" s="179"/>
      <c r="D13" s="179"/>
      <c r="E13" s="179"/>
      <c r="F13" s="179"/>
      <c r="G13" s="179"/>
      <c r="H13" s="179"/>
      <c r="I13" s="179"/>
      <c r="J13" s="179"/>
      <c r="K13" s="179"/>
      <c r="L13" s="179"/>
      <c r="M13" s="179"/>
      <c r="N13" s="179"/>
      <c r="O13" s="179"/>
      <c r="P13" s="179"/>
      <c r="Q13" s="179"/>
      <c r="R13" s="179"/>
      <c r="S13" s="179"/>
      <c r="T13" s="179"/>
      <c r="U13" s="179"/>
      <c r="V13" s="179"/>
      <c r="W13" s="179"/>
      <c r="X13" s="179"/>
      <c r="Y13" s="179"/>
      <c r="Z13" s="179"/>
      <c r="AA13" s="179"/>
      <c r="AB13" s="179"/>
      <c r="AC13" s="179"/>
      <c r="AD13" s="179"/>
      <c r="AE13" s="179"/>
      <c r="AF13" s="348"/>
      <c r="AG13" s="179"/>
      <c r="AH13" s="179"/>
      <c r="AI13" s="179"/>
      <c r="AJ13" s="179"/>
      <c r="AK13" s="179"/>
      <c r="AL13" s="179"/>
      <c r="AM13" s="179"/>
      <c r="AN13" s="179"/>
      <c r="AO13" s="179"/>
      <c r="AP13" s="179"/>
      <c r="AQ13" s="179"/>
      <c r="AR13" s="179"/>
      <c r="AS13" s="179"/>
      <c r="AT13" s="179"/>
      <c r="AU13" s="179"/>
      <c r="AV13" s="179"/>
      <c r="AW13" s="179"/>
      <c r="AX13" s="179"/>
      <c r="AY13" s="179"/>
      <c r="AZ13" s="179"/>
      <c r="BA13" s="179"/>
      <c r="BB13" s="179"/>
      <c r="BC13" s="179"/>
      <c r="BD13" s="179"/>
      <c r="BE13" s="179"/>
      <c r="BF13" s="179"/>
      <c r="BG13" s="179"/>
      <c r="BH13" s="348"/>
      <c r="BI13" s="179"/>
      <c r="BJ13" s="179"/>
      <c r="BK13" s="179"/>
      <c r="BL13" s="179"/>
      <c r="BM13" s="179"/>
      <c r="BN13" s="179"/>
      <c r="BO13" s="179"/>
      <c r="BP13" s="179"/>
      <c r="BQ13" s="179"/>
      <c r="BR13" s="179"/>
      <c r="BS13" s="179"/>
      <c r="BT13" s="179"/>
      <c r="BU13" s="179"/>
      <c r="BV13" s="179"/>
      <c r="BW13" s="179"/>
      <c r="BX13" s="179"/>
      <c r="BY13" s="179"/>
      <c r="BZ13" s="179"/>
      <c r="CA13" s="179"/>
      <c r="CB13" s="179"/>
      <c r="CC13" s="179"/>
      <c r="CD13" s="179"/>
      <c r="CE13" s="179"/>
      <c r="CF13" s="179"/>
      <c r="CG13" s="179"/>
      <c r="CH13" s="179"/>
      <c r="CI13" s="179"/>
      <c r="CJ13" s="179"/>
      <c r="CK13" s="179"/>
      <c r="CL13" s="179"/>
      <c r="CM13" s="348"/>
      <c r="CN13" s="179"/>
      <c r="CO13" s="179"/>
      <c r="CP13" s="179"/>
      <c r="CQ13" s="179"/>
      <c r="CR13" s="179"/>
      <c r="CS13" s="179"/>
      <c r="CT13" s="179"/>
      <c r="CU13" s="179"/>
      <c r="CV13" s="179"/>
      <c r="CW13" s="179"/>
      <c r="CX13" s="179"/>
      <c r="CY13" s="179"/>
      <c r="CZ13" s="179"/>
      <c r="DA13" s="179"/>
      <c r="DB13" s="179"/>
      <c r="DC13" s="179"/>
      <c r="DD13" s="179"/>
      <c r="DE13" s="179"/>
      <c r="DF13" s="179"/>
      <c r="DG13" s="179"/>
      <c r="DH13" s="179"/>
      <c r="DI13" s="179"/>
      <c r="DJ13" s="179"/>
      <c r="DK13" s="179"/>
      <c r="DL13" s="179"/>
      <c r="DM13" s="179"/>
      <c r="DN13" s="179"/>
      <c r="DO13" s="179"/>
      <c r="DP13" s="179"/>
      <c r="DQ13" s="348"/>
      <c r="EV13" s="125"/>
      <c r="FZ13" s="125"/>
      <c r="HE13" s="125"/>
      <c r="IB13" s="643"/>
      <c r="IC13" s="643"/>
      <c r="ID13" s="643"/>
      <c r="IE13" s="644"/>
      <c r="IF13" s="179"/>
      <c r="IJ13" s="125"/>
      <c r="IR13" s="643"/>
      <c r="IT13" s="643"/>
      <c r="IW13" s="643"/>
      <c r="JF13" s="179"/>
      <c r="JN13" s="125"/>
      <c r="KH13" s="179"/>
      <c r="KS13" s="125"/>
      <c r="KT13" s="179"/>
      <c r="KU13" s="179"/>
      <c r="KV13" s="179"/>
      <c r="KW13" s="179"/>
      <c r="KY13" s="643"/>
      <c r="KZ13" s="643"/>
      <c r="LB13" s="643"/>
      <c r="LC13" s="643"/>
      <c r="LD13" s="643"/>
      <c r="LI13" s="643"/>
      <c r="LJ13" s="643"/>
      <c r="LO13" s="643"/>
      <c r="LQ13" s="643"/>
      <c r="LW13" s="348"/>
      <c r="NB13" s="125"/>
    </row>
    <row r="14" spans="1:367" s="123" customFormat="1" x14ac:dyDescent="0.25">
      <c r="A14" s="173" t="s">
        <v>194</v>
      </c>
      <c r="B14" s="178"/>
      <c r="C14" s="178"/>
      <c r="D14" s="178"/>
      <c r="E14" s="178"/>
      <c r="F14" s="178"/>
      <c r="G14" s="178"/>
      <c r="H14" s="178"/>
      <c r="I14" s="178"/>
      <c r="J14" s="178"/>
      <c r="K14" s="178"/>
      <c r="L14" s="178"/>
      <c r="M14" s="178"/>
      <c r="N14" s="178"/>
      <c r="O14" s="178"/>
      <c r="P14" s="178"/>
      <c r="Q14" s="178"/>
      <c r="R14" s="178"/>
      <c r="S14" s="178"/>
      <c r="T14" s="178"/>
      <c r="U14" s="178"/>
      <c r="V14" s="178"/>
      <c r="W14" s="178"/>
      <c r="X14" s="178"/>
      <c r="Y14" s="178"/>
      <c r="Z14" s="178"/>
      <c r="AA14" s="178"/>
      <c r="AB14" s="178"/>
      <c r="AC14" s="178"/>
      <c r="AD14" s="178"/>
      <c r="AE14" s="178"/>
      <c r="AF14" s="350"/>
      <c r="AG14" s="178"/>
      <c r="AH14" s="178"/>
      <c r="AI14" s="178"/>
      <c r="AJ14" s="178"/>
      <c r="AK14" s="178"/>
      <c r="AL14" s="178"/>
      <c r="AM14" s="178"/>
      <c r="AN14" s="178"/>
      <c r="AO14" s="178"/>
      <c r="AP14" s="178"/>
      <c r="AQ14" s="178"/>
      <c r="AR14" s="178"/>
      <c r="AS14" s="178"/>
      <c r="AT14" s="178"/>
      <c r="AU14" s="178"/>
      <c r="AV14" s="178"/>
      <c r="AW14" s="178"/>
      <c r="AX14" s="178"/>
      <c r="AY14" s="178"/>
      <c r="AZ14" s="178"/>
      <c r="BA14" s="178"/>
      <c r="BB14" s="178"/>
      <c r="BC14" s="178"/>
      <c r="BD14" s="178"/>
      <c r="BE14" s="178"/>
      <c r="BF14" s="178"/>
      <c r="BG14" s="178"/>
      <c r="BH14" s="350"/>
      <c r="BI14" s="178"/>
      <c r="BJ14" s="178"/>
      <c r="BK14" s="178"/>
      <c r="BL14" s="178"/>
      <c r="BM14" s="178"/>
      <c r="BN14" s="178"/>
      <c r="BO14" s="178"/>
      <c r="BP14" s="178"/>
      <c r="BQ14" s="178"/>
      <c r="BR14" s="178"/>
      <c r="BS14" s="178"/>
      <c r="BT14" s="178"/>
      <c r="BU14" s="178"/>
      <c r="BV14" s="178"/>
      <c r="BW14" s="178"/>
      <c r="BX14" s="178"/>
      <c r="BY14" s="178"/>
      <c r="BZ14" s="178"/>
      <c r="CA14" s="178"/>
      <c r="CB14" s="178"/>
      <c r="CC14" s="178"/>
      <c r="CD14" s="178"/>
      <c r="CE14" s="178"/>
      <c r="CF14" s="178"/>
      <c r="CG14" s="178"/>
      <c r="CH14" s="178"/>
      <c r="CI14" s="178"/>
      <c r="CJ14" s="178"/>
      <c r="CK14" s="178"/>
      <c r="CL14" s="178"/>
      <c r="CM14" s="350"/>
      <c r="CN14" s="178"/>
      <c r="CO14" s="178"/>
      <c r="CP14" s="178"/>
      <c r="CQ14" s="178"/>
      <c r="CR14" s="178"/>
      <c r="CS14" s="178"/>
      <c r="CT14" s="178"/>
      <c r="CU14" s="178"/>
      <c r="CV14" s="178"/>
      <c r="CW14" s="178"/>
      <c r="CX14" s="178"/>
      <c r="CY14" s="178"/>
      <c r="CZ14" s="178"/>
      <c r="DA14" s="178"/>
      <c r="DB14" s="178"/>
      <c r="DC14" s="178"/>
      <c r="DD14" s="178"/>
      <c r="DE14" s="178"/>
      <c r="DF14" s="178"/>
      <c r="DG14" s="178"/>
      <c r="DH14" s="178"/>
      <c r="DI14" s="178"/>
      <c r="DJ14" s="178"/>
      <c r="DK14" s="178"/>
      <c r="DL14" s="178"/>
      <c r="DM14" s="178"/>
      <c r="DN14" s="178"/>
      <c r="DO14" s="178"/>
      <c r="DP14" s="178"/>
      <c r="DQ14" s="350"/>
      <c r="DR14" s="178"/>
      <c r="DS14" s="178"/>
      <c r="DT14" s="178"/>
      <c r="DU14" s="178"/>
      <c r="DV14" s="178"/>
      <c r="DW14" s="178"/>
      <c r="DX14" s="178"/>
      <c r="DY14" s="178"/>
      <c r="DZ14" s="178"/>
      <c r="EA14" s="178"/>
      <c r="EV14" s="125"/>
      <c r="FZ14" s="125"/>
      <c r="HE14" s="125"/>
      <c r="HF14" s="178"/>
      <c r="HK14" s="628"/>
      <c r="IE14" s="644"/>
      <c r="IG14" s="645"/>
      <c r="IJ14" s="125"/>
      <c r="IL14" s="659"/>
      <c r="IP14" s="659"/>
      <c r="IT14" s="659"/>
      <c r="JA14" s="660"/>
      <c r="JE14" s="660"/>
      <c r="JF14" s="660"/>
      <c r="JK14" s="660"/>
      <c r="JM14" s="660"/>
      <c r="JN14" s="125"/>
      <c r="JO14" s="660"/>
      <c r="KB14" s="659"/>
      <c r="KS14" s="125"/>
      <c r="KT14" s="660"/>
      <c r="KU14" s="660"/>
      <c r="KV14" s="660"/>
      <c r="KW14" s="660"/>
      <c r="LC14" s="660"/>
      <c r="LD14" s="660"/>
      <c r="LW14" s="125"/>
      <c r="NB14" s="350"/>
    </row>
    <row r="15" spans="1:367" s="123" customFormat="1" x14ac:dyDescent="0.25">
      <c r="A15" s="131" t="s">
        <v>195</v>
      </c>
      <c r="B15" s="176">
        <v>3</v>
      </c>
      <c r="C15" s="176">
        <v>3</v>
      </c>
      <c r="D15" s="176">
        <v>4</v>
      </c>
      <c r="E15" s="176">
        <v>3</v>
      </c>
      <c r="F15" s="176">
        <v>4</v>
      </c>
      <c r="G15" s="176">
        <v>3</v>
      </c>
      <c r="H15" s="176">
        <v>3</v>
      </c>
      <c r="I15" s="176">
        <v>3</v>
      </c>
      <c r="J15" s="176">
        <v>3</v>
      </c>
      <c r="K15" s="176">
        <v>3</v>
      </c>
      <c r="L15" s="176">
        <v>2</v>
      </c>
      <c r="M15" s="176">
        <v>2</v>
      </c>
      <c r="O15" s="176">
        <v>3</v>
      </c>
      <c r="R15" s="176">
        <v>4</v>
      </c>
      <c r="S15" s="176">
        <v>4</v>
      </c>
      <c r="T15" s="176">
        <v>4</v>
      </c>
      <c r="U15" s="176">
        <v>3</v>
      </c>
      <c r="V15" s="176">
        <v>2</v>
      </c>
      <c r="W15" s="176">
        <v>3</v>
      </c>
      <c r="X15" s="176">
        <v>4</v>
      </c>
      <c r="Y15" s="176">
        <v>2</v>
      </c>
      <c r="Z15" s="176">
        <v>3</v>
      </c>
      <c r="AA15" s="176">
        <v>3</v>
      </c>
      <c r="AB15" s="176">
        <v>7</v>
      </c>
      <c r="AC15" s="176">
        <v>3</v>
      </c>
      <c r="AD15" s="176">
        <v>5</v>
      </c>
      <c r="AE15" s="176">
        <v>3</v>
      </c>
      <c r="AF15" s="338">
        <v>2</v>
      </c>
      <c r="AG15" s="176">
        <v>2</v>
      </c>
      <c r="AH15" s="176">
        <v>3</v>
      </c>
      <c r="AI15" s="176">
        <v>7</v>
      </c>
      <c r="AJ15" s="176">
        <v>3</v>
      </c>
      <c r="AK15" s="176">
        <v>2</v>
      </c>
      <c r="AL15" s="176">
        <v>3</v>
      </c>
      <c r="AM15" s="176">
        <v>4</v>
      </c>
      <c r="AN15" s="176">
        <v>4</v>
      </c>
      <c r="AO15" s="176">
        <v>5</v>
      </c>
      <c r="AP15" s="176">
        <v>5</v>
      </c>
      <c r="AQ15" s="176">
        <v>4</v>
      </c>
      <c r="AR15" s="176">
        <v>1</v>
      </c>
      <c r="AS15" s="176">
        <v>3</v>
      </c>
      <c r="AU15" s="176">
        <v>3</v>
      </c>
      <c r="AV15" s="176">
        <v>3</v>
      </c>
      <c r="AW15" s="176">
        <v>7</v>
      </c>
      <c r="AX15" s="176">
        <v>3</v>
      </c>
      <c r="AY15" s="176">
        <v>1</v>
      </c>
      <c r="BB15" s="176">
        <v>4</v>
      </c>
      <c r="BC15" s="176">
        <v>3</v>
      </c>
      <c r="BD15" s="176">
        <v>6</v>
      </c>
      <c r="BE15" s="176">
        <v>3</v>
      </c>
      <c r="BF15" s="176">
        <v>4</v>
      </c>
      <c r="BG15" s="176">
        <v>4</v>
      </c>
      <c r="BH15" s="338">
        <v>2</v>
      </c>
      <c r="BI15" s="176">
        <v>5</v>
      </c>
      <c r="BJ15" s="176">
        <v>6</v>
      </c>
      <c r="BK15" s="176">
        <v>6</v>
      </c>
      <c r="BL15" s="176">
        <v>4</v>
      </c>
      <c r="BM15" s="176">
        <v>2</v>
      </c>
      <c r="BN15" s="176">
        <v>1</v>
      </c>
      <c r="BP15" s="176">
        <v>7</v>
      </c>
      <c r="BQ15" s="176">
        <v>3</v>
      </c>
      <c r="BR15" s="176">
        <v>7</v>
      </c>
      <c r="BS15" s="176">
        <v>3</v>
      </c>
      <c r="BT15" s="176">
        <v>7</v>
      </c>
      <c r="BU15" s="176">
        <v>3</v>
      </c>
      <c r="BV15" s="176">
        <v>2</v>
      </c>
      <c r="BW15" s="176">
        <v>8</v>
      </c>
      <c r="BX15" s="176">
        <v>3</v>
      </c>
      <c r="BY15" s="176">
        <v>6</v>
      </c>
      <c r="BZ15" s="176">
        <v>2</v>
      </c>
      <c r="CA15" s="176">
        <v>9</v>
      </c>
      <c r="CB15" s="176">
        <v>7</v>
      </c>
      <c r="CC15" s="176">
        <v>2</v>
      </c>
      <c r="CD15" s="176">
        <v>8</v>
      </c>
      <c r="CE15" s="176">
        <v>3</v>
      </c>
      <c r="CF15" s="176">
        <v>6</v>
      </c>
      <c r="CG15" s="176">
        <v>2</v>
      </c>
      <c r="CH15" s="176">
        <v>10</v>
      </c>
      <c r="CI15" s="176">
        <v>10</v>
      </c>
      <c r="CJ15" s="176">
        <v>4</v>
      </c>
      <c r="CK15" s="176">
        <v>3</v>
      </c>
      <c r="CL15" s="176">
        <v>6</v>
      </c>
      <c r="CM15" s="338">
        <v>3</v>
      </c>
      <c r="CN15" s="176">
        <v>7</v>
      </c>
      <c r="CO15" s="176">
        <v>7</v>
      </c>
      <c r="CQ15" s="176">
        <v>4</v>
      </c>
      <c r="CR15" s="176">
        <v>6</v>
      </c>
      <c r="CS15" s="176">
        <v>1</v>
      </c>
      <c r="CT15" s="176">
        <v>5</v>
      </c>
      <c r="CU15" s="176">
        <v>2</v>
      </c>
      <c r="CV15" s="176">
        <v>3</v>
      </c>
      <c r="CW15" s="176">
        <v>9</v>
      </c>
      <c r="CY15" s="176">
        <v>2</v>
      </c>
      <c r="CZ15" s="176">
        <v>5</v>
      </c>
      <c r="DA15" s="176">
        <v>2</v>
      </c>
      <c r="DB15" s="176">
        <v>1</v>
      </c>
      <c r="DD15" s="176">
        <v>10</v>
      </c>
      <c r="DF15" s="176">
        <v>6</v>
      </c>
      <c r="DH15" s="176">
        <v>5</v>
      </c>
      <c r="DI15" s="176">
        <v>3</v>
      </c>
      <c r="DJ15" s="176">
        <v>6</v>
      </c>
      <c r="DK15" s="176">
        <v>3</v>
      </c>
      <c r="DL15" s="176">
        <v>3</v>
      </c>
      <c r="DM15" s="176">
        <v>6</v>
      </c>
      <c r="DN15" s="176">
        <v>3</v>
      </c>
      <c r="DO15" s="176">
        <v>5</v>
      </c>
      <c r="DP15" s="176">
        <v>2</v>
      </c>
      <c r="DQ15" s="338">
        <v>9</v>
      </c>
      <c r="EF15" s="176">
        <v>3</v>
      </c>
      <c r="EG15" s="176">
        <v>3</v>
      </c>
      <c r="EH15" s="176">
        <v>3</v>
      </c>
      <c r="EI15" s="176">
        <v>3</v>
      </c>
      <c r="EK15" s="176">
        <v>3</v>
      </c>
      <c r="EL15" s="176">
        <v>2</v>
      </c>
      <c r="EM15" s="176">
        <v>7</v>
      </c>
      <c r="EO15" s="176">
        <v>3</v>
      </c>
      <c r="EQ15" s="176">
        <v>7</v>
      </c>
      <c r="ES15" s="176">
        <v>3</v>
      </c>
      <c r="ET15" s="176">
        <v>4</v>
      </c>
      <c r="EU15" s="176">
        <v>4</v>
      </c>
      <c r="EV15" s="338">
        <v>4</v>
      </c>
      <c r="EX15" s="176">
        <v>6</v>
      </c>
      <c r="EY15" s="176">
        <v>4</v>
      </c>
      <c r="EZ15" s="176">
        <v>6</v>
      </c>
      <c r="FA15" s="176">
        <v>4</v>
      </c>
      <c r="FB15" s="176">
        <v>3</v>
      </c>
      <c r="FC15" s="176">
        <v>6</v>
      </c>
      <c r="FE15" s="176">
        <v>4</v>
      </c>
      <c r="FF15" s="176">
        <v>6</v>
      </c>
      <c r="FG15" s="176">
        <v>3</v>
      </c>
      <c r="FH15" s="176">
        <v>3</v>
      </c>
      <c r="FI15" s="176">
        <v>3</v>
      </c>
      <c r="FJ15" s="176">
        <v>6</v>
      </c>
      <c r="FK15" s="176">
        <v>3</v>
      </c>
      <c r="FL15" s="176">
        <v>3</v>
      </c>
      <c r="FM15" s="176">
        <v>3</v>
      </c>
      <c r="FN15" s="176">
        <v>3</v>
      </c>
      <c r="FO15" s="176">
        <v>8</v>
      </c>
      <c r="FP15" s="176">
        <v>3</v>
      </c>
      <c r="FQ15" s="176">
        <v>3</v>
      </c>
      <c r="FR15" s="176">
        <v>2</v>
      </c>
      <c r="FS15" s="176">
        <v>1</v>
      </c>
      <c r="FT15" s="176">
        <v>2</v>
      </c>
      <c r="FU15" s="176">
        <v>3</v>
      </c>
      <c r="FV15" s="176">
        <v>3</v>
      </c>
      <c r="FW15" s="176">
        <v>6</v>
      </c>
      <c r="FX15" s="176">
        <v>3</v>
      </c>
      <c r="FY15" s="176">
        <v>3</v>
      </c>
      <c r="FZ15" s="338">
        <v>7</v>
      </c>
      <c r="GA15" s="176">
        <v>6</v>
      </c>
      <c r="GB15" s="176">
        <v>3</v>
      </c>
      <c r="GC15" s="176">
        <v>3</v>
      </c>
      <c r="GD15" s="176">
        <v>5</v>
      </c>
      <c r="GE15" s="176">
        <v>8</v>
      </c>
      <c r="GF15" s="176">
        <v>4</v>
      </c>
      <c r="GG15" s="176">
        <v>3</v>
      </c>
      <c r="GH15" s="176">
        <v>3</v>
      </c>
      <c r="GI15" s="176">
        <v>3</v>
      </c>
      <c r="GJ15" s="176">
        <v>3</v>
      </c>
      <c r="GK15" s="176">
        <v>2</v>
      </c>
      <c r="GL15" s="176">
        <v>2</v>
      </c>
      <c r="GM15" s="176">
        <v>3</v>
      </c>
      <c r="GN15" s="176">
        <v>3</v>
      </c>
      <c r="GO15" s="176">
        <v>3</v>
      </c>
      <c r="GP15" s="176">
        <v>3</v>
      </c>
      <c r="GQ15" s="176">
        <v>3</v>
      </c>
      <c r="GR15" s="176">
        <v>4</v>
      </c>
      <c r="GS15" s="176">
        <v>3</v>
      </c>
      <c r="GT15" s="176">
        <v>3</v>
      </c>
      <c r="GU15" s="176">
        <v>6</v>
      </c>
      <c r="GV15" s="176">
        <v>4</v>
      </c>
      <c r="GW15" s="176">
        <v>5</v>
      </c>
      <c r="GX15" s="176">
        <v>4</v>
      </c>
      <c r="GY15" s="176">
        <v>7</v>
      </c>
      <c r="GZ15" s="176">
        <v>3</v>
      </c>
      <c r="HA15" s="176">
        <v>4</v>
      </c>
      <c r="HB15" s="176">
        <v>3</v>
      </c>
      <c r="HC15" s="176">
        <v>4</v>
      </c>
      <c r="HD15" s="176">
        <v>3</v>
      </c>
      <c r="HE15" s="338">
        <v>9</v>
      </c>
      <c r="HF15" s="176">
        <v>3</v>
      </c>
      <c r="HG15" s="176">
        <v>3</v>
      </c>
      <c r="HH15" s="176">
        <v>3</v>
      </c>
      <c r="HI15" s="176">
        <v>1</v>
      </c>
      <c r="HJ15" s="176">
        <v>4</v>
      </c>
      <c r="HK15" s="176">
        <v>4</v>
      </c>
      <c r="HL15" s="176">
        <v>8</v>
      </c>
      <c r="HM15" s="176">
        <v>3</v>
      </c>
      <c r="HN15" s="176">
        <v>3</v>
      </c>
      <c r="HO15" s="176">
        <v>2</v>
      </c>
      <c r="HP15" s="176">
        <v>6</v>
      </c>
      <c r="HQ15" s="176">
        <v>4</v>
      </c>
      <c r="HR15" s="176">
        <v>2</v>
      </c>
      <c r="HS15" s="176">
        <v>3</v>
      </c>
      <c r="HT15" s="176">
        <v>7</v>
      </c>
      <c r="HU15" s="176">
        <v>1</v>
      </c>
      <c r="HV15" s="176">
        <v>2</v>
      </c>
      <c r="HW15" s="176">
        <v>3</v>
      </c>
      <c r="HX15" s="176">
        <v>3</v>
      </c>
      <c r="HY15" s="176">
        <v>3</v>
      </c>
      <c r="HZ15" s="176">
        <v>2</v>
      </c>
      <c r="IA15" s="176">
        <v>7</v>
      </c>
      <c r="IB15" s="176">
        <v>6</v>
      </c>
      <c r="IC15" s="176">
        <v>3</v>
      </c>
      <c r="ID15" s="176">
        <v>6</v>
      </c>
      <c r="IE15" s="176">
        <v>3</v>
      </c>
      <c r="IF15" s="176">
        <v>2</v>
      </c>
      <c r="IG15" s="176">
        <v>6</v>
      </c>
      <c r="IH15" s="176">
        <v>3</v>
      </c>
      <c r="II15" s="176">
        <v>3</v>
      </c>
      <c r="IJ15" s="338">
        <v>2</v>
      </c>
      <c r="IK15" s="176">
        <v>3</v>
      </c>
      <c r="IL15" s="176">
        <v>7</v>
      </c>
      <c r="IM15" s="176">
        <v>2</v>
      </c>
      <c r="IN15" s="176">
        <v>7</v>
      </c>
      <c r="IO15" s="176">
        <v>3</v>
      </c>
      <c r="IP15" s="176">
        <v>6</v>
      </c>
      <c r="IQ15" s="176">
        <v>3</v>
      </c>
      <c r="IR15" s="176">
        <v>2</v>
      </c>
      <c r="IS15" s="176">
        <v>3</v>
      </c>
      <c r="IT15" s="176">
        <v>3</v>
      </c>
      <c r="IU15" s="176">
        <v>10</v>
      </c>
      <c r="IV15" s="176">
        <v>2</v>
      </c>
      <c r="IW15" s="176">
        <v>3</v>
      </c>
      <c r="IX15" s="176">
        <v>6</v>
      </c>
      <c r="IY15" s="176">
        <v>3</v>
      </c>
      <c r="IZ15" s="176">
        <v>6</v>
      </c>
      <c r="JA15" s="176">
        <v>4</v>
      </c>
      <c r="JB15" s="176">
        <v>4</v>
      </c>
      <c r="JC15" s="176">
        <v>4</v>
      </c>
      <c r="JD15" s="176">
        <v>4</v>
      </c>
      <c r="JE15" s="176">
        <v>6</v>
      </c>
      <c r="JF15" s="176">
        <v>3</v>
      </c>
      <c r="JG15" s="176">
        <v>3</v>
      </c>
      <c r="JH15" s="176">
        <v>2</v>
      </c>
      <c r="JI15" s="176">
        <v>2</v>
      </c>
      <c r="JJ15" s="176">
        <v>3</v>
      </c>
      <c r="JK15" s="176">
        <v>4</v>
      </c>
      <c r="JL15" s="176">
        <v>6</v>
      </c>
      <c r="JM15" s="176">
        <v>2</v>
      </c>
      <c r="JN15" s="338">
        <v>6</v>
      </c>
      <c r="JO15" s="176">
        <v>3</v>
      </c>
      <c r="JP15" s="176">
        <v>8</v>
      </c>
      <c r="JQ15" s="176">
        <v>6</v>
      </c>
      <c r="JR15" s="176">
        <v>7</v>
      </c>
      <c r="JS15" s="176">
        <v>3</v>
      </c>
      <c r="JT15" s="176">
        <v>6</v>
      </c>
      <c r="JU15" s="176">
        <v>3</v>
      </c>
      <c r="JV15" s="176">
        <v>4</v>
      </c>
      <c r="JW15" s="176">
        <v>9</v>
      </c>
      <c r="JX15" s="176">
        <v>3</v>
      </c>
      <c r="JY15" s="176">
        <v>6</v>
      </c>
      <c r="JZ15" s="176">
        <v>3</v>
      </c>
      <c r="KA15" s="674">
        <v>7</v>
      </c>
      <c r="KB15" s="675">
        <v>4</v>
      </c>
      <c r="KC15" s="176">
        <v>3</v>
      </c>
      <c r="KD15" s="176">
        <v>5</v>
      </c>
      <c r="KE15" s="176">
        <v>5</v>
      </c>
      <c r="KF15" s="176">
        <v>3</v>
      </c>
      <c r="KG15" s="176">
        <v>1</v>
      </c>
      <c r="KH15" s="176">
        <v>3</v>
      </c>
      <c r="KI15" s="176">
        <v>2</v>
      </c>
      <c r="KJ15" s="176">
        <v>3</v>
      </c>
      <c r="KK15" s="176">
        <v>2</v>
      </c>
      <c r="KL15" s="176">
        <v>6</v>
      </c>
      <c r="KM15" s="675">
        <v>3</v>
      </c>
      <c r="KN15" s="675">
        <v>2</v>
      </c>
      <c r="KO15" s="675">
        <v>9</v>
      </c>
      <c r="KP15" s="675">
        <v>3</v>
      </c>
      <c r="KQ15" s="675">
        <v>3</v>
      </c>
      <c r="KR15" s="675">
        <v>3</v>
      </c>
      <c r="KS15" s="338">
        <v>5</v>
      </c>
      <c r="KT15" s="675">
        <v>3</v>
      </c>
      <c r="KU15" s="176">
        <v>9</v>
      </c>
      <c r="KV15" s="675">
        <v>3</v>
      </c>
      <c r="KW15" s="675">
        <v>4</v>
      </c>
      <c r="KX15" s="675">
        <v>4</v>
      </c>
      <c r="KY15" s="675">
        <v>3</v>
      </c>
      <c r="KZ15" s="675">
        <v>4</v>
      </c>
      <c r="LA15" s="675">
        <v>3</v>
      </c>
      <c r="LB15" s="675">
        <v>4</v>
      </c>
      <c r="LC15" s="176">
        <v>3</v>
      </c>
      <c r="LD15" s="176">
        <v>3</v>
      </c>
      <c r="LE15" s="176">
        <v>3</v>
      </c>
      <c r="LF15" s="176">
        <v>9</v>
      </c>
      <c r="LG15" s="176">
        <v>5</v>
      </c>
      <c r="LH15" s="176">
        <v>3</v>
      </c>
      <c r="LI15" s="176">
        <v>3</v>
      </c>
      <c r="LJ15" s="176">
        <v>3</v>
      </c>
      <c r="LK15" s="176">
        <v>7</v>
      </c>
      <c r="LL15" s="176">
        <v>3</v>
      </c>
      <c r="LM15" s="176">
        <v>3</v>
      </c>
      <c r="LN15" s="176">
        <v>2</v>
      </c>
      <c r="LO15" s="176">
        <v>3</v>
      </c>
      <c r="LP15" s="176">
        <v>5</v>
      </c>
      <c r="LQ15" s="176">
        <v>3</v>
      </c>
      <c r="LR15" s="176">
        <v>3</v>
      </c>
      <c r="LS15" s="176">
        <v>4</v>
      </c>
      <c r="LT15" s="176">
        <v>3</v>
      </c>
      <c r="LU15" s="176">
        <v>3</v>
      </c>
      <c r="LV15" s="176">
        <v>6</v>
      </c>
      <c r="LW15" s="338">
        <v>5</v>
      </c>
      <c r="LX15" s="691">
        <v>3</v>
      </c>
      <c r="LY15" s="176">
        <v>3</v>
      </c>
      <c r="LZ15" s="176">
        <v>3</v>
      </c>
      <c r="MA15" s="176">
        <v>10</v>
      </c>
      <c r="MB15" s="176">
        <v>5</v>
      </c>
      <c r="MC15" s="176">
        <v>3</v>
      </c>
      <c r="MD15" s="176">
        <v>3</v>
      </c>
      <c r="ME15" s="176">
        <v>3</v>
      </c>
      <c r="MR15" s="176">
        <v>2</v>
      </c>
      <c r="MS15" s="176">
        <v>3</v>
      </c>
      <c r="MT15" s="176">
        <v>3</v>
      </c>
      <c r="MU15" s="176">
        <v>2</v>
      </c>
      <c r="MV15" s="176">
        <v>2</v>
      </c>
      <c r="MW15" s="176">
        <v>3</v>
      </c>
      <c r="MX15" s="176">
        <v>2</v>
      </c>
      <c r="MY15" s="176">
        <v>3</v>
      </c>
      <c r="MZ15" s="176">
        <v>2</v>
      </c>
      <c r="NA15" s="176">
        <v>2</v>
      </c>
      <c r="NB15" s="176">
        <v>2</v>
      </c>
    </row>
    <row r="16" spans="1:367" s="123" customFormat="1" x14ac:dyDescent="0.25">
      <c r="A16" s="133" t="s">
        <v>196</v>
      </c>
      <c r="AE16" s="124"/>
      <c r="AF16" s="125"/>
      <c r="AG16" s="126"/>
      <c r="BH16" s="125"/>
      <c r="CK16" s="193">
        <v>3</v>
      </c>
      <c r="CM16" s="125"/>
      <c r="DK16" s="193">
        <v>2</v>
      </c>
      <c r="DQ16" s="125"/>
      <c r="EM16" s="193">
        <v>3</v>
      </c>
      <c r="EV16" s="125"/>
      <c r="FG16" s="193">
        <v>3</v>
      </c>
      <c r="FQ16" s="193">
        <v>3</v>
      </c>
      <c r="FS16" s="193">
        <v>3</v>
      </c>
      <c r="FV16" s="193">
        <v>1</v>
      </c>
      <c r="FZ16" s="125"/>
      <c r="GA16" s="193">
        <v>1</v>
      </c>
      <c r="GG16" s="193">
        <v>2</v>
      </c>
      <c r="GH16" s="596"/>
      <c r="GR16" s="193">
        <v>2</v>
      </c>
      <c r="GT16" s="193">
        <v>3</v>
      </c>
      <c r="GZ16" s="193">
        <v>2</v>
      </c>
      <c r="HA16" s="193">
        <v>2</v>
      </c>
      <c r="HB16" s="193">
        <v>2</v>
      </c>
      <c r="HE16" s="618">
        <v>2</v>
      </c>
      <c r="HG16" s="193">
        <v>3</v>
      </c>
      <c r="HI16" s="193">
        <v>2</v>
      </c>
      <c r="HJ16" s="193">
        <v>2</v>
      </c>
      <c r="HO16" s="621">
        <v>6</v>
      </c>
      <c r="HS16" s="193">
        <v>2</v>
      </c>
      <c r="HU16" s="193">
        <v>3</v>
      </c>
      <c r="HV16" s="193">
        <v>8</v>
      </c>
      <c r="HX16" s="193">
        <v>1</v>
      </c>
      <c r="II16" s="193">
        <v>1</v>
      </c>
      <c r="IJ16" s="618">
        <v>5</v>
      </c>
      <c r="IK16" s="193">
        <v>1</v>
      </c>
      <c r="IP16" s="193">
        <v>2</v>
      </c>
      <c r="IQ16" s="193">
        <v>1</v>
      </c>
      <c r="IT16" s="621">
        <v>1</v>
      </c>
      <c r="IX16" s="193">
        <v>3</v>
      </c>
      <c r="JD16" s="193">
        <v>2</v>
      </c>
      <c r="JE16" s="193">
        <v>1</v>
      </c>
      <c r="JF16" s="193">
        <v>2</v>
      </c>
      <c r="JK16" s="193">
        <v>3</v>
      </c>
      <c r="JL16" s="193">
        <v>1</v>
      </c>
      <c r="JM16" s="193">
        <v>3</v>
      </c>
      <c r="JN16" s="125"/>
      <c r="JO16" s="193">
        <v>1</v>
      </c>
      <c r="JU16" s="193">
        <v>1</v>
      </c>
      <c r="KA16" s="193">
        <v>1</v>
      </c>
      <c r="KG16" s="621">
        <v>6</v>
      </c>
      <c r="KH16" s="193">
        <v>1</v>
      </c>
      <c r="KK16" s="193">
        <v>2</v>
      </c>
      <c r="KN16" s="621">
        <v>2</v>
      </c>
      <c r="KQ16" s="193">
        <v>2</v>
      </c>
      <c r="KR16" s="193">
        <v>1</v>
      </c>
      <c r="KS16" s="125"/>
      <c r="LF16" s="193">
        <v>1</v>
      </c>
      <c r="LW16" s="125"/>
      <c r="MZ16" s="193">
        <v>8</v>
      </c>
      <c r="NA16" s="193">
        <v>4</v>
      </c>
      <c r="NB16" s="125"/>
    </row>
    <row r="17" spans="1:367" s="123" customFormat="1" x14ac:dyDescent="0.25">
      <c r="A17" s="172" t="s">
        <v>225</v>
      </c>
      <c r="P17" s="262" t="s">
        <v>327</v>
      </c>
      <c r="Q17" s="262" t="s">
        <v>327</v>
      </c>
      <c r="AE17" s="124"/>
      <c r="AF17" s="125"/>
      <c r="AG17" s="126"/>
      <c r="AH17" s="358" t="s">
        <v>440</v>
      </c>
      <c r="BH17" s="125"/>
      <c r="CM17" s="125"/>
      <c r="DQ17" s="125"/>
      <c r="DU17" s="546" t="s">
        <v>440</v>
      </c>
      <c r="EV17" s="125"/>
      <c r="FZ17" s="125"/>
      <c r="GC17" s="631" t="s">
        <v>327</v>
      </c>
      <c r="HE17" s="125"/>
      <c r="IJ17" s="125"/>
      <c r="JN17" s="125"/>
      <c r="JS17" s="670" t="s">
        <v>440</v>
      </c>
      <c r="KS17" s="125"/>
      <c r="LC17" s="688" t="s">
        <v>1600</v>
      </c>
      <c r="LW17" s="125"/>
      <c r="MF17" s="702" t="s">
        <v>440</v>
      </c>
      <c r="NB17" s="125"/>
    </row>
    <row r="18" spans="1:367" s="123" customFormat="1" ht="15" customHeight="1" x14ac:dyDescent="0.25">
      <c r="A18" s="170" t="s">
        <v>191</v>
      </c>
      <c r="L18" s="321" t="s">
        <v>306</v>
      </c>
      <c r="N18" s="242" t="s">
        <v>306</v>
      </c>
      <c r="V18" s="292" t="s">
        <v>354</v>
      </c>
      <c r="W18" s="297" t="s">
        <v>362</v>
      </c>
      <c r="X18" s="297" t="s">
        <v>371</v>
      </c>
      <c r="Y18" s="297" t="s">
        <v>376</v>
      </c>
      <c r="Z18" s="297" t="s">
        <v>381</v>
      </c>
      <c r="AA18" s="297" t="s">
        <v>390</v>
      </c>
      <c r="AB18" s="297" t="s">
        <v>399</v>
      </c>
      <c r="AC18" s="297" t="s">
        <v>409</v>
      </c>
      <c r="AD18" s="297" t="s">
        <v>415</v>
      </c>
      <c r="AE18" s="297" t="s">
        <v>422</v>
      </c>
      <c r="AF18" s="342" t="s">
        <v>427</v>
      </c>
      <c r="AG18" s="297" t="s">
        <v>427</v>
      </c>
      <c r="AH18" s="297" t="s">
        <v>442</v>
      </c>
      <c r="AI18" s="297" t="s">
        <v>427</v>
      </c>
      <c r="AJ18" s="297" t="s">
        <v>442</v>
      </c>
      <c r="AK18" s="292" t="s">
        <v>354</v>
      </c>
      <c r="AN18" s="367" t="s">
        <v>476</v>
      </c>
      <c r="AP18" s="367" t="s">
        <v>476</v>
      </c>
      <c r="AQ18" s="367" t="s">
        <v>476</v>
      </c>
      <c r="AR18" s="367" t="s">
        <v>476</v>
      </c>
      <c r="AU18" s="367" t="s">
        <v>476</v>
      </c>
      <c r="AV18" s="367" t="s">
        <v>476</v>
      </c>
      <c r="AW18" s="367" t="s">
        <v>476</v>
      </c>
      <c r="AX18" s="367" t="s">
        <v>476</v>
      </c>
      <c r="AY18" s="367" t="s">
        <v>476</v>
      </c>
      <c r="BB18" s="367" t="s">
        <v>476</v>
      </c>
      <c r="BC18" s="292" t="s">
        <v>354</v>
      </c>
      <c r="BD18" s="414" t="s">
        <v>476</v>
      </c>
      <c r="BF18" s="367" t="s">
        <v>476</v>
      </c>
      <c r="BH18" s="125"/>
      <c r="BI18" s="367" t="s">
        <v>476</v>
      </c>
      <c r="BJ18" s="367" t="s">
        <v>476</v>
      </c>
      <c r="BK18" s="367" t="s">
        <v>476</v>
      </c>
      <c r="BL18" s="367" t="s">
        <v>476</v>
      </c>
      <c r="BP18" s="367" t="s">
        <v>476</v>
      </c>
      <c r="BQ18" s="401" t="s">
        <v>657</v>
      </c>
      <c r="BR18" s="406" t="s">
        <v>306</v>
      </c>
      <c r="BS18" s="406" t="s">
        <v>306</v>
      </c>
      <c r="CM18" s="125"/>
      <c r="CS18" s="471" t="s">
        <v>840</v>
      </c>
      <c r="CU18" s="297" t="s">
        <v>851</v>
      </c>
      <c r="DF18" s="503" t="s">
        <v>306</v>
      </c>
      <c r="DG18" s="297" t="s">
        <v>925</v>
      </c>
      <c r="DQ18" s="125"/>
      <c r="EO18" s="665" t="s">
        <v>1485</v>
      </c>
      <c r="EV18" s="125"/>
      <c r="FQ18" s="665" t="s">
        <v>1485</v>
      </c>
      <c r="FZ18" s="125"/>
      <c r="HE18" s="125"/>
      <c r="IJ18" s="125"/>
      <c r="JN18" s="125"/>
      <c r="KS18" s="125"/>
      <c r="LW18" s="125"/>
      <c r="NB18" s="125"/>
    </row>
    <row r="19" spans="1:367" s="123" customFormat="1" x14ac:dyDescent="0.25">
      <c r="A19" s="171" t="s">
        <v>190</v>
      </c>
      <c r="B19" s="180">
        <v>3</v>
      </c>
      <c r="C19" s="180">
        <v>1</v>
      </c>
      <c r="D19" s="180">
        <v>2</v>
      </c>
      <c r="E19" s="180">
        <v>2</v>
      </c>
      <c r="F19" s="180">
        <v>2</v>
      </c>
      <c r="G19" s="180">
        <v>4</v>
      </c>
      <c r="H19" s="180">
        <v>3</v>
      </c>
      <c r="I19" s="180">
        <v>2</v>
      </c>
      <c r="J19" s="180">
        <v>2</v>
      </c>
      <c r="K19" s="180">
        <v>3</v>
      </c>
      <c r="L19" s="180">
        <v>3</v>
      </c>
      <c r="M19" s="180">
        <v>3</v>
      </c>
      <c r="N19" s="180">
        <v>2</v>
      </c>
      <c r="O19" s="180">
        <v>4</v>
      </c>
      <c r="P19" s="180">
        <v>3</v>
      </c>
      <c r="Q19" s="180">
        <v>3</v>
      </c>
      <c r="R19" s="180">
        <v>3</v>
      </c>
      <c r="S19" s="180">
        <v>1</v>
      </c>
      <c r="T19" s="180">
        <v>3</v>
      </c>
      <c r="U19" s="180">
        <v>3</v>
      </c>
      <c r="V19" s="180">
        <v>2</v>
      </c>
      <c r="W19" s="180">
        <v>2</v>
      </c>
      <c r="X19" s="180">
        <v>3</v>
      </c>
      <c r="Y19" s="180">
        <v>1</v>
      </c>
      <c r="Z19" s="180">
        <v>2</v>
      </c>
      <c r="AA19" s="180">
        <v>2</v>
      </c>
      <c r="AB19" s="180">
        <v>4</v>
      </c>
      <c r="AC19" s="180">
        <v>2</v>
      </c>
      <c r="AD19" s="180">
        <v>2</v>
      </c>
      <c r="AE19" s="180">
        <v>2</v>
      </c>
      <c r="AF19" s="341">
        <v>1</v>
      </c>
      <c r="AG19" s="180">
        <v>2</v>
      </c>
      <c r="AH19" s="180">
        <v>3</v>
      </c>
      <c r="AI19" s="180">
        <v>4</v>
      </c>
      <c r="AJ19" s="180">
        <v>3</v>
      </c>
      <c r="AK19" s="180">
        <v>2</v>
      </c>
      <c r="AL19" s="180">
        <v>2</v>
      </c>
      <c r="AM19" s="180">
        <v>2</v>
      </c>
      <c r="AN19" s="180">
        <v>2</v>
      </c>
      <c r="AO19" s="180">
        <v>2</v>
      </c>
      <c r="AP19" s="180">
        <v>2</v>
      </c>
      <c r="AQ19" s="180">
        <v>2</v>
      </c>
      <c r="AR19" s="180">
        <v>1</v>
      </c>
      <c r="AS19" s="180">
        <v>1</v>
      </c>
      <c r="AT19" s="180">
        <v>1</v>
      </c>
      <c r="AU19" s="180">
        <v>2</v>
      </c>
      <c r="AV19" s="180">
        <v>4</v>
      </c>
      <c r="AW19" s="180">
        <v>5</v>
      </c>
      <c r="AX19" s="180">
        <v>4</v>
      </c>
      <c r="AY19" s="180">
        <v>5</v>
      </c>
      <c r="AZ19" s="180">
        <v>2</v>
      </c>
      <c r="BA19" s="180">
        <v>2</v>
      </c>
      <c r="BB19" s="180">
        <v>4</v>
      </c>
      <c r="BC19" s="180">
        <v>2</v>
      </c>
      <c r="BD19" s="180">
        <v>2</v>
      </c>
      <c r="BE19" s="180">
        <v>4</v>
      </c>
      <c r="BF19" s="180">
        <v>2</v>
      </c>
      <c r="BG19" s="180">
        <v>3</v>
      </c>
      <c r="BH19" s="341">
        <v>3</v>
      </c>
      <c r="BI19" s="180">
        <v>3</v>
      </c>
      <c r="BJ19" s="180">
        <v>3</v>
      </c>
      <c r="BK19" s="180">
        <v>2</v>
      </c>
      <c r="BL19" s="180">
        <v>1</v>
      </c>
      <c r="BM19" s="180">
        <v>2</v>
      </c>
      <c r="BN19" s="180">
        <v>2</v>
      </c>
      <c r="BO19" s="180">
        <v>1</v>
      </c>
      <c r="BP19" s="180">
        <v>3</v>
      </c>
      <c r="BQ19" s="180">
        <v>3</v>
      </c>
      <c r="BR19" s="180">
        <v>2</v>
      </c>
      <c r="BS19" s="180">
        <v>2</v>
      </c>
      <c r="BT19" s="180">
        <v>1</v>
      </c>
      <c r="BU19" s="180">
        <v>2</v>
      </c>
      <c r="BV19" s="180">
        <v>3</v>
      </c>
      <c r="BW19" s="180">
        <v>2</v>
      </c>
      <c r="BX19" s="180">
        <v>2</v>
      </c>
      <c r="BY19" s="180">
        <v>3</v>
      </c>
      <c r="BZ19" s="180">
        <v>2</v>
      </c>
      <c r="CA19" s="180">
        <v>2</v>
      </c>
      <c r="CB19" s="180">
        <v>2</v>
      </c>
      <c r="CC19" s="180">
        <v>2</v>
      </c>
      <c r="CD19" s="180">
        <v>1</v>
      </c>
      <c r="CE19" s="180">
        <v>3</v>
      </c>
      <c r="CF19" s="180">
        <v>1</v>
      </c>
      <c r="CG19" s="180">
        <v>1</v>
      </c>
      <c r="CH19" s="180">
        <v>1</v>
      </c>
      <c r="CI19" s="180">
        <v>2</v>
      </c>
      <c r="CJ19" s="180">
        <v>1</v>
      </c>
      <c r="CK19" s="180">
        <v>1</v>
      </c>
      <c r="CL19" s="180">
        <v>1</v>
      </c>
      <c r="CM19" s="341">
        <v>3</v>
      </c>
      <c r="CN19" s="180">
        <v>2</v>
      </c>
      <c r="CO19" s="180">
        <v>4</v>
      </c>
      <c r="CP19" s="180">
        <v>2</v>
      </c>
      <c r="CQ19" s="180">
        <v>3</v>
      </c>
      <c r="CR19" s="180">
        <v>4</v>
      </c>
      <c r="CS19" s="180">
        <v>5</v>
      </c>
      <c r="CT19" s="180">
        <v>5</v>
      </c>
      <c r="CU19" s="180">
        <v>3</v>
      </c>
      <c r="CV19" s="180">
        <v>2</v>
      </c>
      <c r="CW19" s="180">
        <v>2</v>
      </c>
      <c r="CX19" s="180">
        <v>2</v>
      </c>
      <c r="CY19" s="180">
        <v>2</v>
      </c>
      <c r="CZ19" s="180">
        <v>2</v>
      </c>
      <c r="DA19" s="180">
        <v>2</v>
      </c>
      <c r="DB19" s="180">
        <v>3</v>
      </c>
      <c r="DC19" s="180">
        <v>1</v>
      </c>
      <c r="DD19" s="180">
        <v>1</v>
      </c>
      <c r="DE19" s="180">
        <v>3</v>
      </c>
      <c r="DF19" s="180">
        <v>1</v>
      </c>
      <c r="DG19" s="180">
        <v>1</v>
      </c>
      <c r="DH19" s="180">
        <v>1</v>
      </c>
      <c r="DI19" s="180">
        <v>1</v>
      </c>
      <c r="DJ19" s="180">
        <v>1</v>
      </c>
      <c r="DK19" s="180">
        <v>2</v>
      </c>
      <c r="DL19" s="180">
        <v>1</v>
      </c>
      <c r="DM19" s="180">
        <v>1</v>
      </c>
      <c r="DN19" s="180">
        <v>2</v>
      </c>
      <c r="DO19" s="180">
        <v>2</v>
      </c>
      <c r="DP19" s="180">
        <v>2</v>
      </c>
      <c r="DQ19" s="341">
        <v>1</v>
      </c>
      <c r="EV19" s="125"/>
      <c r="FZ19" s="125"/>
      <c r="HE19" s="125"/>
      <c r="IJ19" s="125"/>
      <c r="JN19" s="125"/>
      <c r="KS19" s="125"/>
      <c r="KX19" s="180">
        <v>2</v>
      </c>
      <c r="LW19" s="125"/>
      <c r="NB19" s="125"/>
    </row>
    <row r="20" spans="1:367" s="120" customFormat="1" x14ac:dyDescent="0.25">
      <c r="B20" s="120">
        <v>1</v>
      </c>
      <c r="C20" s="120">
        <v>2</v>
      </c>
      <c r="D20" s="120">
        <v>3</v>
      </c>
      <c r="E20" s="120">
        <v>4</v>
      </c>
      <c r="F20" s="120">
        <v>5</v>
      </c>
      <c r="G20" s="120">
        <v>6</v>
      </c>
      <c r="H20" s="120">
        <v>7</v>
      </c>
      <c r="I20" s="120">
        <v>8</v>
      </c>
      <c r="J20" s="120">
        <v>9</v>
      </c>
      <c r="K20" s="120">
        <v>10</v>
      </c>
      <c r="L20" s="120">
        <v>11</v>
      </c>
      <c r="M20" s="120">
        <v>12</v>
      </c>
      <c r="N20" s="120">
        <v>13</v>
      </c>
      <c r="O20" s="120">
        <v>14</v>
      </c>
      <c r="P20" s="120">
        <v>15</v>
      </c>
      <c r="Q20" s="120">
        <v>16</v>
      </c>
      <c r="R20" s="120">
        <v>17</v>
      </c>
      <c r="S20" s="120">
        <v>18</v>
      </c>
      <c r="T20" s="120">
        <v>19</v>
      </c>
      <c r="U20" s="120">
        <v>20</v>
      </c>
      <c r="V20" s="120">
        <v>21</v>
      </c>
      <c r="W20" s="120">
        <v>22</v>
      </c>
      <c r="X20" s="120">
        <v>23</v>
      </c>
      <c r="Y20" s="120">
        <v>24</v>
      </c>
      <c r="Z20" s="120">
        <v>25</v>
      </c>
      <c r="AA20" s="120">
        <v>26</v>
      </c>
      <c r="AB20" s="120">
        <v>27</v>
      </c>
      <c r="AC20" s="120">
        <v>28</v>
      </c>
      <c r="AD20" s="120">
        <v>29</v>
      </c>
      <c r="AE20" s="120">
        <v>30</v>
      </c>
      <c r="AF20" s="121">
        <v>31</v>
      </c>
      <c r="AG20" s="120">
        <v>1</v>
      </c>
      <c r="AH20" s="120">
        <v>2</v>
      </c>
      <c r="AI20" s="120">
        <v>3</v>
      </c>
      <c r="AJ20" s="120">
        <v>4</v>
      </c>
      <c r="AK20" s="120">
        <v>5</v>
      </c>
      <c r="AL20" s="120">
        <v>6</v>
      </c>
      <c r="AM20" s="120">
        <v>7</v>
      </c>
      <c r="AN20" s="120">
        <v>8</v>
      </c>
      <c r="AO20" s="120">
        <v>9</v>
      </c>
      <c r="AP20" s="120">
        <v>10</v>
      </c>
      <c r="AQ20" s="120">
        <v>11</v>
      </c>
      <c r="AR20" s="120">
        <v>12</v>
      </c>
      <c r="AS20" s="120">
        <v>13</v>
      </c>
      <c r="AT20" s="120">
        <v>14</v>
      </c>
      <c r="AU20" s="120">
        <v>15</v>
      </c>
      <c r="AV20" s="120">
        <v>16</v>
      </c>
      <c r="AW20" s="120">
        <v>17</v>
      </c>
      <c r="AX20" s="120">
        <v>18</v>
      </c>
      <c r="AY20" s="120">
        <v>19</v>
      </c>
      <c r="AZ20" s="120">
        <v>20</v>
      </c>
      <c r="BA20" s="120">
        <v>21</v>
      </c>
      <c r="BB20" s="120">
        <v>22</v>
      </c>
      <c r="BC20" s="120">
        <v>23</v>
      </c>
      <c r="BD20" s="120">
        <v>24</v>
      </c>
      <c r="BE20" s="120">
        <v>25</v>
      </c>
      <c r="BF20" s="120">
        <v>26</v>
      </c>
      <c r="BG20" s="120">
        <v>27</v>
      </c>
      <c r="BH20" s="120">
        <v>28</v>
      </c>
      <c r="BI20" s="120">
        <v>1</v>
      </c>
      <c r="BJ20" s="120">
        <v>2</v>
      </c>
      <c r="BK20" s="120">
        <v>3</v>
      </c>
      <c r="BL20" s="120">
        <v>4</v>
      </c>
      <c r="BM20" s="120">
        <v>5</v>
      </c>
      <c r="BN20" s="120">
        <v>6</v>
      </c>
      <c r="BO20" s="120">
        <v>7</v>
      </c>
      <c r="BP20" s="120">
        <v>8</v>
      </c>
      <c r="BQ20" s="120">
        <v>9</v>
      </c>
      <c r="BR20" s="120">
        <v>10</v>
      </c>
      <c r="BS20" s="120">
        <v>11</v>
      </c>
      <c r="BT20" s="120">
        <v>12</v>
      </c>
      <c r="BU20" s="120">
        <v>13</v>
      </c>
      <c r="BV20" s="120">
        <v>14</v>
      </c>
      <c r="BW20" s="120">
        <v>15</v>
      </c>
      <c r="BX20" s="120">
        <v>16</v>
      </c>
      <c r="BY20" s="120">
        <v>17</v>
      </c>
      <c r="BZ20" s="120">
        <v>18</v>
      </c>
      <c r="CA20" s="120">
        <v>19</v>
      </c>
      <c r="CB20" s="120">
        <v>20</v>
      </c>
      <c r="CC20" s="120">
        <v>21</v>
      </c>
      <c r="CD20" s="120">
        <v>22</v>
      </c>
      <c r="CE20" s="120">
        <v>23</v>
      </c>
      <c r="CF20" s="120">
        <v>24</v>
      </c>
      <c r="CG20" s="120">
        <v>25</v>
      </c>
      <c r="CH20" s="120">
        <v>26</v>
      </c>
      <c r="CI20" s="120">
        <v>27</v>
      </c>
      <c r="CJ20" s="120">
        <v>28</v>
      </c>
      <c r="CK20" s="120">
        <v>29</v>
      </c>
      <c r="CL20" s="120">
        <v>30</v>
      </c>
      <c r="CM20" s="120">
        <v>31</v>
      </c>
      <c r="CN20" s="120">
        <v>1</v>
      </c>
      <c r="CO20" s="120">
        <v>2</v>
      </c>
      <c r="CP20" s="120">
        <v>3</v>
      </c>
      <c r="CQ20" s="120">
        <v>4</v>
      </c>
      <c r="CR20" s="120">
        <v>5</v>
      </c>
      <c r="CS20" s="120">
        <v>6</v>
      </c>
      <c r="CT20" s="120">
        <v>7</v>
      </c>
      <c r="CU20" s="120">
        <v>8</v>
      </c>
      <c r="CV20" s="120">
        <v>9</v>
      </c>
      <c r="CW20" s="120">
        <v>10</v>
      </c>
      <c r="CX20" s="120">
        <v>11</v>
      </c>
      <c r="CY20" s="120">
        <v>12</v>
      </c>
      <c r="CZ20" s="120">
        <v>13</v>
      </c>
      <c r="DA20" s="120">
        <v>14</v>
      </c>
      <c r="DB20" s="120">
        <v>15</v>
      </c>
      <c r="DC20" s="120">
        <v>16</v>
      </c>
      <c r="DD20" s="120">
        <v>17</v>
      </c>
      <c r="DE20" s="120">
        <v>18</v>
      </c>
      <c r="DF20" s="120">
        <v>19</v>
      </c>
      <c r="DG20" s="120">
        <v>20</v>
      </c>
      <c r="DH20" s="120">
        <v>21</v>
      </c>
      <c r="DI20" s="120">
        <v>22</v>
      </c>
      <c r="DJ20" s="120">
        <v>23</v>
      </c>
      <c r="DK20" s="120">
        <v>24</v>
      </c>
      <c r="DL20" s="120">
        <v>25</v>
      </c>
      <c r="DM20" s="120">
        <v>26</v>
      </c>
      <c r="DN20" s="120">
        <v>27</v>
      </c>
      <c r="DO20" s="120">
        <v>28</v>
      </c>
      <c r="DP20" s="120">
        <v>29</v>
      </c>
      <c r="DQ20" s="120">
        <v>30</v>
      </c>
      <c r="DR20" s="120">
        <v>1</v>
      </c>
      <c r="DS20" s="236">
        <v>2</v>
      </c>
      <c r="DT20" s="120">
        <v>3</v>
      </c>
      <c r="DU20" s="120">
        <v>4</v>
      </c>
      <c r="DV20" s="120">
        <v>5</v>
      </c>
      <c r="DW20" s="120">
        <v>6</v>
      </c>
      <c r="DX20" s="120">
        <v>7</v>
      </c>
      <c r="DY20" s="120">
        <v>8</v>
      </c>
      <c r="DZ20" s="120">
        <v>9</v>
      </c>
      <c r="EA20" s="120">
        <v>10</v>
      </c>
      <c r="EB20" s="120">
        <v>11</v>
      </c>
      <c r="EC20" s="120">
        <v>12</v>
      </c>
      <c r="ED20" s="120">
        <v>13</v>
      </c>
      <c r="EE20" s="120">
        <v>14</v>
      </c>
      <c r="EF20" s="120">
        <v>15</v>
      </c>
      <c r="EG20" s="120">
        <v>16</v>
      </c>
      <c r="EH20" s="120">
        <v>17</v>
      </c>
      <c r="EI20" s="120">
        <v>18</v>
      </c>
      <c r="EJ20" s="120">
        <v>19</v>
      </c>
      <c r="EK20" s="120">
        <v>20</v>
      </c>
      <c r="EL20" s="120">
        <v>21</v>
      </c>
      <c r="EM20" s="120">
        <v>22</v>
      </c>
      <c r="EN20" s="120">
        <v>23</v>
      </c>
      <c r="EO20" s="120">
        <v>24</v>
      </c>
      <c r="EP20" s="120">
        <v>25</v>
      </c>
      <c r="EQ20" s="120">
        <v>26</v>
      </c>
      <c r="ER20" s="120">
        <v>27</v>
      </c>
      <c r="ES20" s="120">
        <v>28</v>
      </c>
      <c r="ET20" s="120">
        <v>29</v>
      </c>
      <c r="EU20" s="120">
        <v>30</v>
      </c>
      <c r="EV20" s="120">
        <v>31</v>
      </c>
      <c r="EW20" s="120">
        <v>1</v>
      </c>
      <c r="EX20" s="120">
        <v>2</v>
      </c>
      <c r="EY20" s="120">
        <v>3</v>
      </c>
      <c r="EZ20" s="120">
        <v>4</v>
      </c>
      <c r="FA20" s="120">
        <v>5</v>
      </c>
      <c r="FB20" s="120">
        <v>6</v>
      </c>
      <c r="FC20" s="120">
        <v>7</v>
      </c>
      <c r="FD20" s="120">
        <v>8</v>
      </c>
      <c r="FE20" s="120">
        <v>9</v>
      </c>
      <c r="FF20" s="120">
        <v>10</v>
      </c>
      <c r="FG20" s="120">
        <v>11</v>
      </c>
      <c r="FH20" s="120">
        <v>12</v>
      </c>
      <c r="FI20" s="120">
        <v>13</v>
      </c>
      <c r="FJ20" s="120">
        <v>14</v>
      </c>
      <c r="FK20" s="120">
        <v>15</v>
      </c>
      <c r="FL20" s="120">
        <v>16</v>
      </c>
      <c r="FM20" s="120">
        <v>17</v>
      </c>
      <c r="FN20" s="120">
        <v>18</v>
      </c>
      <c r="FO20" s="120">
        <v>19</v>
      </c>
      <c r="FP20" s="120">
        <v>20</v>
      </c>
      <c r="FQ20" s="120">
        <v>21</v>
      </c>
      <c r="FR20" s="120">
        <v>22</v>
      </c>
      <c r="FS20" s="120">
        <v>23</v>
      </c>
      <c r="FT20" s="120">
        <v>24</v>
      </c>
      <c r="FU20" s="120">
        <v>25</v>
      </c>
      <c r="FV20" s="120">
        <v>26</v>
      </c>
      <c r="FW20" s="120">
        <v>27</v>
      </c>
      <c r="FX20" s="120">
        <v>28</v>
      </c>
      <c r="FY20" s="120">
        <v>29</v>
      </c>
      <c r="FZ20" s="120">
        <v>30</v>
      </c>
      <c r="GA20" s="120">
        <v>1</v>
      </c>
      <c r="GB20" s="120">
        <v>2</v>
      </c>
      <c r="GC20" s="120">
        <v>3</v>
      </c>
      <c r="GD20" s="120">
        <v>4</v>
      </c>
      <c r="GE20" s="120">
        <v>5</v>
      </c>
      <c r="GF20" s="120">
        <v>6</v>
      </c>
      <c r="GG20" s="120">
        <v>7</v>
      </c>
      <c r="GH20" s="120">
        <v>8</v>
      </c>
      <c r="GI20" s="120">
        <v>9</v>
      </c>
      <c r="GJ20" s="120">
        <v>10</v>
      </c>
      <c r="GK20" s="120">
        <v>11</v>
      </c>
      <c r="GL20" s="120">
        <v>12</v>
      </c>
      <c r="GM20" s="120">
        <v>13</v>
      </c>
      <c r="GN20" s="120">
        <v>14</v>
      </c>
      <c r="GO20" s="120">
        <v>15</v>
      </c>
      <c r="GP20" s="120">
        <v>16</v>
      </c>
      <c r="GQ20" s="120">
        <v>17</v>
      </c>
      <c r="GR20" s="120">
        <v>18</v>
      </c>
      <c r="GS20" s="120">
        <v>19</v>
      </c>
      <c r="GT20" s="120">
        <v>20</v>
      </c>
      <c r="GU20" s="120">
        <v>21</v>
      </c>
      <c r="GV20" s="120">
        <v>22</v>
      </c>
      <c r="GW20" s="120">
        <v>23</v>
      </c>
      <c r="GX20" s="120">
        <v>24</v>
      </c>
      <c r="GY20" s="120">
        <v>25</v>
      </c>
      <c r="GZ20" s="120">
        <v>26</v>
      </c>
      <c r="HA20" s="120">
        <v>27</v>
      </c>
      <c r="HB20" s="120">
        <v>28</v>
      </c>
      <c r="HC20" s="120">
        <v>29</v>
      </c>
      <c r="HD20" s="120">
        <v>30</v>
      </c>
      <c r="HE20" s="120">
        <v>31</v>
      </c>
      <c r="HF20" s="120">
        <v>1</v>
      </c>
      <c r="HG20" s="120">
        <v>2</v>
      </c>
      <c r="HH20" s="120">
        <v>3</v>
      </c>
      <c r="HI20" s="120">
        <v>4</v>
      </c>
      <c r="HJ20" s="120">
        <v>5</v>
      </c>
      <c r="HK20" s="120">
        <v>6</v>
      </c>
      <c r="HL20" s="120">
        <v>7</v>
      </c>
      <c r="HM20" s="120">
        <v>8</v>
      </c>
      <c r="HN20" s="120">
        <v>9</v>
      </c>
      <c r="HO20" s="120">
        <v>10</v>
      </c>
      <c r="HP20" s="120">
        <v>11</v>
      </c>
      <c r="HQ20" s="120">
        <v>12</v>
      </c>
      <c r="HR20" s="120">
        <v>13</v>
      </c>
      <c r="HS20" s="120">
        <v>14</v>
      </c>
      <c r="HT20" s="120">
        <v>15</v>
      </c>
      <c r="HU20" s="120">
        <v>16</v>
      </c>
      <c r="HV20" s="120">
        <v>17</v>
      </c>
      <c r="HW20" s="120">
        <v>18</v>
      </c>
      <c r="HX20" s="120">
        <v>19</v>
      </c>
      <c r="HY20" s="120">
        <v>20</v>
      </c>
      <c r="HZ20" s="120">
        <v>21</v>
      </c>
      <c r="IA20" s="120">
        <v>22</v>
      </c>
      <c r="IB20" s="120">
        <v>23</v>
      </c>
      <c r="IC20" s="120">
        <v>24</v>
      </c>
      <c r="ID20" s="120">
        <v>25</v>
      </c>
      <c r="IE20" s="120">
        <v>26</v>
      </c>
      <c r="IF20" s="120">
        <v>27</v>
      </c>
      <c r="IG20" s="120">
        <v>28</v>
      </c>
      <c r="IH20" s="120">
        <v>29</v>
      </c>
      <c r="II20" s="120">
        <v>30</v>
      </c>
      <c r="IJ20" s="120">
        <v>31</v>
      </c>
      <c r="IK20" s="120">
        <v>1</v>
      </c>
      <c r="IL20" s="120">
        <v>2</v>
      </c>
      <c r="IM20" s="120">
        <v>3</v>
      </c>
      <c r="IN20" s="120">
        <v>4</v>
      </c>
      <c r="IO20" s="120">
        <v>5</v>
      </c>
      <c r="IP20" s="120">
        <v>6</v>
      </c>
      <c r="IQ20" s="120">
        <v>7</v>
      </c>
      <c r="IR20" s="120">
        <v>8</v>
      </c>
      <c r="IS20" s="120">
        <v>9</v>
      </c>
      <c r="IT20" s="120">
        <v>10</v>
      </c>
      <c r="IU20" s="120">
        <v>11</v>
      </c>
      <c r="IV20" s="120">
        <v>12</v>
      </c>
      <c r="IW20" s="120">
        <v>13</v>
      </c>
      <c r="IX20" s="120">
        <v>14</v>
      </c>
      <c r="IY20" s="120">
        <v>15</v>
      </c>
      <c r="IZ20" s="120">
        <v>16</v>
      </c>
      <c r="JA20" s="120">
        <v>17</v>
      </c>
      <c r="JB20" s="120">
        <v>18</v>
      </c>
      <c r="JC20" s="120">
        <v>19</v>
      </c>
      <c r="JD20" s="120">
        <v>20</v>
      </c>
      <c r="JE20" s="120">
        <v>21</v>
      </c>
      <c r="JF20" s="120">
        <v>22</v>
      </c>
      <c r="JG20" s="120">
        <v>23</v>
      </c>
      <c r="JH20" s="120">
        <v>24</v>
      </c>
      <c r="JI20" s="120">
        <v>25</v>
      </c>
      <c r="JJ20" s="120">
        <v>26</v>
      </c>
      <c r="JK20" s="120">
        <v>27</v>
      </c>
      <c r="JL20" s="120">
        <v>28</v>
      </c>
      <c r="JM20" s="120">
        <v>29</v>
      </c>
      <c r="JN20" s="120">
        <v>30</v>
      </c>
      <c r="JO20" s="120">
        <v>1</v>
      </c>
      <c r="JP20" s="120">
        <v>2</v>
      </c>
      <c r="JQ20" s="120">
        <v>3</v>
      </c>
      <c r="JR20" s="120">
        <v>4</v>
      </c>
      <c r="JS20" s="120">
        <v>5</v>
      </c>
      <c r="JT20" s="120">
        <v>6</v>
      </c>
      <c r="JU20" s="120">
        <v>7</v>
      </c>
      <c r="JV20" s="120">
        <v>8</v>
      </c>
      <c r="JW20" s="120">
        <v>9</v>
      </c>
      <c r="JX20" s="120">
        <v>10</v>
      </c>
      <c r="JY20" s="120">
        <v>11</v>
      </c>
      <c r="JZ20" s="120">
        <v>12</v>
      </c>
      <c r="KA20" s="120">
        <v>13</v>
      </c>
      <c r="KB20" s="120">
        <v>14</v>
      </c>
      <c r="KC20" s="120">
        <v>15</v>
      </c>
      <c r="KD20" s="120">
        <v>16</v>
      </c>
      <c r="KE20" s="120">
        <v>17</v>
      </c>
      <c r="KF20" s="120">
        <v>18</v>
      </c>
      <c r="KG20" s="120">
        <v>19</v>
      </c>
      <c r="KH20" s="120">
        <v>20</v>
      </c>
      <c r="KI20" s="120">
        <v>21</v>
      </c>
      <c r="KJ20" s="120">
        <v>22</v>
      </c>
      <c r="KK20" s="120">
        <v>23</v>
      </c>
      <c r="KL20" s="120">
        <v>24</v>
      </c>
      <c r="KM20" s="120">
        <v>25</v>
      </c>
      <c r="KN20" s="120">
        <v>26</v>
      </c>
      <c r="KO20" s="120">
        <v>27</v>
      </c>
      <c r="KP20" s="120">
        <v>28</v>
      </c>
      <c r="KQ20" s="120">
        <v>29</v>
      </c>
      <c r="KR20" s="120">
        <v>30</v>
      </c>
      <c r="KS20" s="120">
        <v>31</v>
      </c>
      <c r="KT20" s="120">
        <v>1</v>
      </c>
      <c r="KU20" s="120">
        <v>2</v>
      </c>
      <c r="KV20" s="120">
        <v>3</v>
      </c>
      <c r="KW20" s="120">
        <v>4</v>
      </c>
      <c r="KX20" s="120">
        <v>5</v>
      </c>
      <c r="KY20" s="120">
        <v>6</v>
      </c>
      <c r="KZ20" s="120">
        <v>7</v>
      </c>
      <c r="LA20" s="120">
        <v>8</v>
      </c>
      <c r="LB20" s="120">
        <v>9</v>
      </c>
      <c r="LC20" s="120">
        <v>10</v>
      </c>
      <c r="LD20" s="120">
        <v>11</v>
      </c>
      <c r="LE20" s="120">
        <v>12</v>
      </c>
      <c r="LF20" s="120">
        <v>13</v>
      </c>
      <c r="LG20" s="120">
        <v>14</v>
      </c>
      <c r="LH20" s="120">
        <v>15</v>
      </c>
      <c r="LI20" s="120">
        <v>16</v>
      </c>
      <c r="LJ20" s="120">
        <v>17</v>
      </c>
      <c r="LK20" s="120">
        <v>18</v>
      </c>
      <c r="LL20" s="120">
        <v>19</v>
      </c>
      <c r="LM20" s="120">
        <v>20</v>
      </c>
      <c r="LN20" s="120">
        <v>21</v>
      </c>
      <c r="LO20" s="120">
        <v>22</v>
      </c>
      <c r="LP20" s="120">
        <v>23</v>
      </c>
      <c r="LQ20" s="120">
        <v>24</v>
      </c>
      <c r="LR20" s="120">
        <v>25</v>
      </c>
      <c r="LS20" s="120">
        <v>26</v>
      </c>
      <c r="LT20" s="120">
        <v>27</v>
      </c>
      <c r="LU20" s="120">
        <v>28</v>
      </c>
      <c r="LV20" s="120">
        <v>29</v>
      </c>
      <c r="LW20" s="120">
        <v>30</v>
      </c>
      <c r="LX20" s="120">
        <v>1</v>
      </c>
      <c r="LY20" s="120">
        <v>2</v>
      </c>
      <c r="LZ20" s="120">
        <v>3</v>
      </c>
      <c r="MA20" s="120">
        <v>4</v>
      </c>
      <c r="MB20" s="120">
        <v>5</v>
      </c>
      <c r="MC20" s="120">
        <v>6</v>
      </c>
      <c r="MD20" s="120">
        <v>7</v>
      </c>
      <c r="ME20" s="120">
        <v>8</v>
      </c>
      <c r="MF20" s="120">
        <v>9</v>
      </c>
      <c r="MG20" s="120">
        <v>10</v>
      </c>
      <c r="MH20" s="120">
        <v>11</v>
      </c>
      <c r="MI20" s="120">
        <v>12</v>
      </c>
      <c r="MJ20" s="120">
        <v>13</v>
      </c>
      <c r="MK20" s="120">
        <v>14</v>
      </c>
      <c r="ML20" s="120">
        <v>15</v>
      </c>
      <c r="MM20" s="120">
        <v>16</v>
      </c>
      <c r="MN20" s="120">
        <v>17</v>
      </c>
      <c r="MO20" s="120">
        <v>18</v>
      </c>
      <c r="MP20" s="120">
        <v>19</v>
      </c>
      <c r="MQ20" s="120">
        <v>20</v>
      </c>
      <c r="MR20" s="120">
        <v>21</v>
      </c>
      <c r="MS20" s="120">
        <v>22</v>
      </c>
      <c r="MT20" s="120">
        <v>23</v>
      </c>
      <c r="MU20" s="120">
        <v>24</v>
      </c>
      <c r="MV20" s="120">
        <v>25</v>
      </c>
      <c r="MW20" s="120">
        <v>26</v>
      </c>
      <c r="MX20" s="120">
        <v>27</v>
      </c>
      <c r="MY20" s="120">
        <v>28</v>
      </c>
      <c r="MZ20" s="120">
        <v>29</v>
      </c>
      <c r="NA20" s="120">
        <v>30</v>
      </c>
      <c r="NB20" s="120">
        <v>31</v>
      </c>
    </row>
    <row r="21" spans="1:367" s="123" customFormat="1" x14ac:dyDescent="0.25">
      <c r="A21" s="137" t="s">
        <v>200</v>
      </c>
      <c r="B21" s="181"/>
      <c r="C21" s="181"/>
      <c r="D21" s="181"/>
      <c r="E21" s="181"/>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337"/>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337"/>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337"/>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c r="DL21" s="181"/>
      <c r="DM21" s="181"/>
      <c r="DN21" s="181"/>
      <c r="DO21" s="181"/>
      <c r="DP21" s="181"/>
      <c r="DQ21" s="337"/>
      <c r="DR21" s="181"/>
      <c r="DS21" s="181"/>
      <c r="DT21" s="181"/>
      <c r="DU21" s="181"/>
      <c r="DV21" s="181"/>
      <c r="DW21" s="181"/>
      <c r="DX21" s="181"/>
      <c r="DY21" s="181"/>
      <c r="DZ21" s="181"/>
      <c r="EA21" s="181"/>
      <c r="EB21" s="181"/>
      <c r="EC21" s="181"/>
      <c r="ED21" s="181"/>
      <c r="EE21" s="181"/>
      <c r="EF21" s="181"/>
      <c r="EG21" s="181"/>
      <c r="EH21" s="181"/>
      <c r="EI21" s="181"/>
      <c r="EJ21" s="181"/>
      <c r="EK21" s="181"/>
      <c r="EL21" s="181"/>
      <c r="EM21" s="181"/>
      <c r="EN21" s="181"/>
      <c r="EO21" s="181"/>
      <c r="EP21" s="181"/>
      <c r="EQ21" s="181"/>
      <c r="ER21" s="181"/>
      <c r="ES21" s="181"/>
      <c r="ET21" s="181"/>
      <c r="EU21" s="181"/>
      <c r="EV21" s="337"/>
      <c r="EW21" s="181"/>
      <c r="EX21" s="181"/>
      <c r="EY21" s="181"/>
      <c r="EZ21" s="181"/>
      <c r="FA21" s="181"/>
      <c r="FB21" s="181"/>
      <c r="FC21" s="181"/>
      <c r="FD21" s="181"/>
      <c r="FE21" s="181"/>
      <c r="FF21" s="181"/>
      <c r="FG21" s="181"/>
      <c r="FH21" s="181"/>
      <c r="FI21" s="181"/>
      <c r="FJ21" s="181"/>
      <c r="FK21" s="181"/>
      <c r="FL21" s="181"/>
      <c r="FM21" s="181"/>
      <c r="FN21" s="181"/>
      <c r="FO21" s="181"/>
      <c r="FP21" s="181"/>
      <c r="FQ21" s="181"/>
      <c r="FR21" s="181"/>
      <c r="FS21" s="181"/>
      <c r="FT21" s="181"/>
      <c r="FU21" s="181"/>
      <c r="FV21" s="181"/>
      <c r="FW21" s="181"/>
      <c r="FX21" s="181"/>
      <c r="FY21" s="181"/>
      <c r="FZ21" s="337"/>
      <c r="GA21" s="181"/>
      <c r="GB21" s="181"/>
      <c r="GC21" s="181"/>
      <c r="GD21" s="181"/>
      <c r="GE21" s="181"/>
      <c r="GF21" s="181"/>
      <c r="GG21" s="181"/>
      <c r="GH21" s="181"/>
      <c r="GI21" s="181"/>
      <c r="GJ21" s="181"/>
      <c r="GK21" s="181"/>
      <c r="GL21" s="181"/>
      <c r="GM21" s="181"/>
      <c r="GN21" s="181"/>
      <c r="GO21" s="181"/>
      <c r="GP21" s="181"/>
      <c r="GQ21" s="181"/>
      <c r="GR21" s="181"/>
      <c r="GS21" s="181"/>
      <c r="GT21" s="181"/>
      <c r="GU21" s="181"/>
      <c r="GV21" s="181"/>
      <c r="GW21" s="181"/>
      <c r="GX21" s="181"/>
      <c r="GY21" s="181"/>
      <c r="GZ21" s="181"/>
      <c r="HA21" s="181"/>
      <c r="HB21" s="181"/>
      <c r="HC21" s="181"/>
      <c r="HD21" s="181"/>
      <c r="HE21" s="337"/>
      <c r="HF21" s="181"/>
      <c r="HG21" s="626"/>
      <c r="HH21" s="626"/>
      <c r="HI21" s="626"/>
      <c r="HJ21" s="626"/>
      <c r="HK21" s="626"/>
      <c r="HL21" s="626"/>
      <c r="HM21" s="626"/>
      <c r="HN21" s="626"/>
      <c r="HO21" s="626"/>
      <c r="HP21" s="626"/>
      <c r="HQ21" s="626"/>
      <c r="HR21" s="626"/>
      <c r="HS21" s="626"/>
      <c r="HT21" s="626"/>
      <c r="HU21" s="626"/>
      <c r="HV21" s="626"/>
      <c r="HW21" s="626"/>
      <c r="HX21" s="626"/>
      <c r="HY21" s="626"/>
      <c r="HZ21" s="626"/>
      <c r="IA21" s="626"/>
      <c r="IB21" s="626"/>
      <c r="IC21" s="626"/>
      <c r="ID21" s="626"/>
      <c r="IE21" s="626"/>
      <c r="IF21" s="626"/>
      <c r="IG21" s="626"/>
      <c r="IH21" s="626"/>
      <c r="II21" s="626"/>
      <c r="IJ21" s="337"/>
      <c r="IK21" s="626"/>
      <c r="IL21" s="626"/>
      <c r="IM21" s="626"/>
      <c r="IN21" s="626"/>
      <c r="IO21" s="626"/>
      <c r="IP21" s="626"/>
      <c r="IQ21" s="626"/>
      <c r="IR21" s="626"/>
      <c r="IS21" s="626"/>
      <c r="IT21" s="626"/>
      <c r="IU21" s="626"/>
      <c r="IV21" s="626"/>
      <c r="IW21" s="626"/>
      <c r="IX21" s="626"/>
      <c r="IY21" s="626"/>
      <c r="IZ21" s="626"/>
      <c r="JA21" s="626"/>
      <c r="JB21" s="626"/>
      <c r="JC21" s="626"/>
      <c r="JD21" s="626"/>
      <c r="JE21" s="626"/>
      <c r="JF21" s="626"/>
      <c r="JG21" s="626"/>
      <c r="JH21" s="626"/>
      <c r="JI21" s="626"/>
      <c r="JJ21" s="626"/>
      <c r="JK21" s="626"/>
      <c r="JL21" s="626"/>
      <c r="JM21" s="626"/>
      <c r="JN21" s="337"/>
      <c r="JO21" s="626"/>
      <c r="JP21" s="626"/>
      <c r="JQ21" s="626"/>
      <c r="JR21" s="626"/>
      <c r="JS21" s="626"/>
      <c r="JT21" s="626"/>
      <c r="JU21" s="626"/>
      <c r="JV21" s="626"/>
      <c r="JW21" s="626"/>
      <c r="JX21" s="626"/>
      <c r="JY21" s="626"/>
      <c r="JZ21" s="626"/>
      <c r="KA21" s="626"/>
      <c r="KB21" s="626"/>
      <c r="KC21" s="626"/>
      <c r="KD21" s="626"/>
      <c r="KE21" s="626"/>
      <c r="KF21" s="626"/>
      <c r="KG21" s="626"/>
      <c r="KH21" s="626"/>
      <c r="KI21" s="626"/>
      <c r="KJ21" s="626"/>
      <c r="KK21" s="626"/>
      <c r="KL21" s="626"/>
      <c r="KM21" s="626"/>
      <c r="KN21" s="626"/>
      <c r="KO21" s="626"/>
      <c r="KP21" s="626"/>
      <c r="KQ21" s="626"/>
      <c r="KR21" s="626"/>
      <c r="KS21" s="337"/>
      <c r="KT21" s="181"/>
      <c r="KU21" s="181"/>
      <c r="KV21" s="181"/>
      <c r="KW21" s="181"/>
      <c r="KX21" s="626"/>
      <c r="KY21" s="626"/>
      <c r="KZ21" s="626"/>
      <c r="LA21" s="626"/>
      <c r="LB21" s="626"/>
      <c r="LC21" s="626"/>
      <c r="LD21" s="626"/>
      <c r="LE21" s="626"/>
      <c r="LF21" s="626"/>
      <c r="LG21" s="626"/>
      <c r="LH21" s="626"/>
      <c r="LI21" s="626"/>
      <c r="LJ21" s="626"/>
      <c r="LK21" s="626"/>
      <c r="LL21" s="626"/>
      <c r="LM21" s="626"/>
      <c r="LN21" s="626"/>
      <c r="LO21" s="626"/>
      <c r="LP21" s="626"/>
      <c r="LQ21" s="626"/>
      <c r="LR21" s="626"/>
      <c r="LS21" s="626"/>
      <c r="LT21" s="626"/>
      <c r="LU21" s="626"/>
      <c r="LV21" s="626"/>
      <c r="LW21" s="337"/>
      <c r="LX21" s="692"/>
      <c r="LY21" s="692"/>
      <c r="LZ21" s="692"/>
      <c r="MA21" s="692"/>
      <c r="MB21" s="692"/>
      <c r="MC21" s="692"/>
      <c r="MD21" s="692"/>
      <c r="ME21" s="692"/>
      <c r="MF21" s="692"/>
      <c r="MG21" s="692"/>
      <c r="MH21" s="692"/>
      <c r="MI21" s="692"/>
      <c r="MJ21" s="692"/>
      <c r="MK21" s="692"/>
      <c r="ML21" s="692"/>
      <c r="MM21" s="692"/>
      <c r="MN21" s="692"/>
      <c r="MO21" s="692"/>
      <c r="MP21" s="692"/>
      <c r="MQ21" s="692"/>
      <c r="MR21" s="692"/>
      <c r="MS21" s="692"/>
      <c r="MT21" s="692"/>
      <c r="MU21" s="692"/>
      <c r="MV21" s="692"/>
      <c r="MW21" s="692"/>
      <c r="MX21" s="692"/>
      <c r="MY21" s="692"/>
      <c r="MZ21" s="692"/>
      <c r="NA21" s="692"/>
      <c r="NB21" s="337"/>
    </row>
    <row r="22" spans="1:367" s="123" customFormat="1" x14ac:dyDescent="0.25">
      <c r="A22" s="139" t="s">
        <v>197</v>
      </c>
      <c r="K22" s="240"/>
      <c r="L22" s="240"/>
      <c r="M22" s="240"/>
      <c r="N22" s="240"/>
      <c r="O22" s="240"/>
      <c r="P22" s="240"/>
      <c r="R22" s="240"/>
      <c r="S22" s="240"/>
      <c r="T22" s="240"/>
      <c r="U22" s="240"/>
      <c r="V22" s="240"/>
      <c r="W22" s="240"/>
      <c r="X22" s="240"/>
      <c r="Y22" s="240"/>
      <c r="Z22" s="240"/>
      <c r="AA22" s="240"/>
      <c r="AB22" s="240"/>
      <c r="AC22" s="240"/>
      <c r="AD22" s="240"/>
      <c r="AE22" s="240"/>
      <c r="AF22" s="349"/>
      <c r="AG22" s="240"/>
      <c r="AH22" s="240"/>
      <c r="AI22" s="240"/>
      <c r="AJ22" s="240"/>
      <c r="AK22" s="240"/>
      <c r="AL22" s="240"/>
      <c r="AM22" s="240"/>
      <c r="AN22" s="240"/>
      <c r="AO22" s="240"/>
      <c r="AP22" s="240"/>
      <c r="AQ22" s="240"/>
      <c r="AR22" s="240"/>
      <c r="AS22" s="240"/>
      <c r="AT22" s="240"/>
      <c r="AU22" s="240"/>
      <c r="AV22" s="240"/>
      <c r="AW22" s="240"/>
      <c r="AX22" s="240"/>
      <c r="AY22" s="240"/>
      <c r="AZ22" s="240"/>
      <c r="BA22" s="240"/>
      <c r="BB22" s="240"/>
      <c r="BC22" s="240"/>
      <c r="BD22" s="240"/>
      <c r="BE22" s="240"/>
      <c r="BF22" s="240"/>
      <c r="BG22" s="240"/>
      <c r="BH22" s="349"/>
      <c r="BI22" s="240"/>
      <c r="BJ22" s="240"/>
      <c r="BK22" s="240"/>
      <c r="BL22" s="240"/>
      <c r="BM22" s="240"/>
      <c r="BN22" s="240"/>
      <c r="BO22" s="240"/>
      <c r="BP22" s="240"/>
      <c r="BQ22" s="240"/>
      <c r="BR22" s="240"/>
      <c r="BS22" s="240"/>
      <c r="BT22" s="240"/>
      <c r="BU22" s="240"/>
      <c r="BV22" s="240"/>
      <c r="BW22" s="240"/>
      <c r="BX22" s="240"/>
      <c r="BY22" s="240"/>
      <c r="BZ22" s="240"/>
      <c r="CA22" s="240"/>
      <c r="CB22" s="240"/>
      <c r="CC22" s="240"/>
      <c r="CD22" s="240"/>
      <c r="CE22" s="240"/>
      <c r="CF22" s="240"/>
      <c r="CG22" s="240"/>
      <c r="CH22" s="240"/>
      <c r="CI22" s="240"/>
      <c r="CJ22" s="240"/>
      <c r="CK22" s="240"/>
      <c r="CL22" s="240"/>
      <c r="CM22" s="349"/>
      <c r="CN22" s="240"/>
      <c r="CO22" s="240"/>
      <c r="CP22" s="240"/>
      <c r="CQ22" s="240"/>
      <c r="CR22" s="240"/>
      <c r="CS22" s="240"/>
      <c r="CT22" s="467" t="s">
        <v>835</v>
      </c>
      <c r="DG22" s="240"/>
      <c r="DN22" s="240"/>
      <c r="DO22" s="512" t="s">
        <v>947</v>
      </c>
      <c r="DQ22" s="511"/>
      <c r="DR22" s="512" t="s">
        <v>952</v>
      </c>
      <c r="DS22" s="240"/>
      <c r="DT22" s="240"/>
      <c r="DU22" s="240"/>
      <c r="DV22" s="240"/>
      <c r="DW22" s="240"/>
      <c r="DX22" s="240"/>
      <c r="DY22" s="240"/>
      <c r="DZ22" s="240"/>
      <c r="EA22" s="240"/>
      <c r="EB22" s="240"/>
      <c r="EC22" s="240"/>
      <c r="ED22" s="240"/>
      <c r="EF22" s="240"/>
      <c r="EG22" s="240"/>
      <c r="EH22" s="240"/>
      <c r="EI22" s="240"/>
      <c r="EJ22" s="240"/>
      <c r="EK22" s="240"/>
      <c r="EL22" s="240"/>
      <c r="EM22" s="240"/>
      <c r="EO22" s="240"/>
      <c r="EP22" s="240"/>
      <c r="EQ22" s="240"/>
      <c r="ES22" s="240"/>
      <c r="ET22" s="240"/>
      <c r="EU22" s="240"/>
      <c r="EV22" s="349"/>
      <c r="EW22" s="240"/>
      <c r="EY22" s="240"/>
      <c r="FA22" s="240"/>
      <c r="FB22" s="240"/>
      <c r="FC22" s="240"/>
      <c r="FE22" s="240"/>
      <c r="FF22" s="240"/>
      <c r="FG22" s="240"/>
      <c r="FJ22" s="240"/>
      <c r="FK22" s="240"/>
      <c r="FN22" s="240"/>
      <c r="FQ22" s="240"/>
      <c r="FS22" s="240"/>
      <c r="FT22" s="240"/>
      <c r="FW22" s="240"/>
      <c r="FX22" s="240"/>
      <c r="FZ22" s="125"/>
      <c r="GA22" s="240"/>
      <c r="GQ22" s="240"/>
      <c r="GS22" s="240"/>
      <c r="GT22" s="240"/>
      <c r="GU22" s="240"/>
      <c r="GV22" s="240"/>
      <c r="HE22" s="125"/>
      <c r="HF22" s="240"/>
      <c r="HG22" s="240"/>
      <c r="HH22" s="240"/>
      <c r="HI22" s="625"/>
      <c r="HJ22" s="625"/>
      <c r="HK22" s="625"/>
      <c r="HL22" s="625"/>
      <c r="HM22" s="625"/>
      <c r="HO22" s="625"/>
      <c r="HP22" s="625"/>
      <c r="HS22" s="625"/>
      <c r="HW22" s="625"/>
      <c r="HY22" s="625"/>
      <c r="IB22" s="625"/>
      <c r="IE22" s="625"/>
      <c r="IG22" s="625"/>
      <c r="IH22" s="625"/>
      <c r="II22" s="625"/>
      <c r="IJ22" s="349"/>
      <c r="IK22" s="625"/>
      <c r="IL22" s="625"/>
      <c r="IM22" s="625"/>
      <c r="IS22" s="625"/>
      <c r="IW22" s="625"/>
      <c r="IX22" s="625"/>
      <c r="IY22" s="625"/>
      <c r="JA22" s="625"/>
      <c r="JB22" s="625"/>
      <c r="JC22" s="625"/>
      <c r="JD22" s="625"/>
      <c r="JE22" s="625"/>
      <c r="JF22" s="625"/>
      <c r="JG22" s="625"/>
      <c r="JH22" s="625"/>
      <c r="JJ22" s="625"/>
      <c r="JL22" s="625"/>
      <c r="JM22" s="625"/>
      <c r="JN22" s="349"/>
      <c r="JQ22" s="625"/>
      <c r="JR22" s="625"/>
      <c r="JS22" s="625"/>
      <c r="JY22" s="625"/>
      <c r="JZ22" s="625"/>
      <c r="KC22" s="625"/>
      <c r="KF22" s="625"/>
      <c r="KH22" s="625"/>
      <c r="KJ22" s="625"/>
      <c r="KL22" s="625"/>
      <c r="KN22" s="625"/>
      <c r="KR22" s="625"/>
      <c r="KS22" s="125"/>
      <c r="KT22" s="625"/>
      <c r="KU22" s="625"/>
      <c r="KV22" s="625"/>
      <c r="KX22" s="625"/>
      <c r="KY22" s="625"/>
      <c r="LB22" s="625"/>
      <c r="LC22" s="625"/>
      <c r="LH22" s="625"/>
      <c r="LI22" s="625"/>
      <c r="LJ22" s="625"/>
      <c r="LK22" s="625"/>
      <c r="LL22" s="625"/>
      <c r="LO22" s="625"/>
      <c r="LP22" s="625"/>
      <c r="LQ22" s="625"/>
      <c r="LR22" s="625"/>
      <c r="LV22" s="625"/>
      <c r="LW22" s="349"/>
      <c r="LX22" s="693"/>
      <c r="LY22" s="693"/>
      <c r="LZ22" s="693"/>
      <c r="MA22" s="693"/>
      <c r="MB22" s="693"/>
      <c r="MC22" s="693"/>
      <c r="MD22" s="693"/>
      <c r="ME22" s="693"/>
      <c r="MF22" s="693"/>
      <c r="MG22" s="693"/>
      <c r="MH22" s="693"/>
      <c r="MJ22" s="693"/>
      <c r="MP22" s="693"/>
      <c r="MT22" s="693"/>
      <c r="MY22" s="693"/>
      <c r="NB22" s="125"/>
    </row>
    <row r="23" spans="1:367" s="123" customFormat="1" x14ac:dyDescent="0.25">
      <c r="A23" s="140" t="s">
        <v>198</v>
      </c>
      <c r="B23" s="177"/>
      <c r="C23" s="177"/>
      <c r="D23" s="177"/>
      <c r="E23" s="177"/>
      <c r="F23" s="177"/>
      <c r="G23" s="177"/>
      <c r="H23" s="177"/>
      <c r="I23" s="177"/>
      <c r="J23" s="177"/>
      <c r="K23" s="177"/>
      <c r="L23" s="177"/>
      <c r="M23" s="177"/>
      <c r="N23" s="177"/>
      <c r="O23" s="177"/>
      <c r="P23" s="177"/>
      <c r="Q23" s="177"/>
      <c r="R23" s="177"/>
      <c r="S23" s="177"/>
      <c r="T23" s="177"/>
      <c r="U23" s="177"/>
      <c r="V23" s="177"/>
      <c r="W23" s="177"/>
      <c r="X23" s="177"/>
      <c r="Y23" s="177"/>
      <c r="Z23" s="177"/>
      <c r="AA23" s="177"/>
      <c r="AB23" s="177"/>
      <c r="AC23" s="177"/>
      <c r="AD23" s="177"/>
      <c r="AE23" s="177"/>
      <c r="AF23" s="336"/>
      <c r="AG23" s="177"/>
      <c r="AH23" s="177"/>
      <c r="AI23" s="177"/>
      <c r="AJ23" s="177"/>
      <c r="AK23" s="177"/>
      <c r="AL23" s="177"/>
      <c r="AM23" s="177"/>
      <c r="AN23" s="177"/>
      <c r="AO23" s="177"/>
      <c r="AP23" s="177"/>
      <c r="AQ23" s="177"/>
      <c r="AR23" s="177"/>
      <c r="AS23" s="177"/>
      <c r="AT23" s="177"/>
      <c r="AU23" s="177"/>
      <c r="AV23" s="177"/>
      <c r="AW23" s="177"/>
      <c r="AX23" s="177"/>
      <c r="AY23" s="177"/>
      <c r="AZ23" s="177"/>
      <c r="BA23" s="177"/>
      <c r="BB23" s="177"/>
      <c r="BC23" s="177"/>
      <c r="BD23" s="177"/>
      <c r="BE23" s="177"/>
      <c r="BF23" s="177"/>
      <c r="BG23" s="177"/>
      <c r="BH23" s="336"/>
      <c r="BI23" s="177"/>
      <c r="BJ23" s="177"/>
      <c r="BK23" s="177"/>
      <c r="BL23" s="177"/>
      <c r="BM23" s="177"/>
      <c r="BN23" s="177"/>
      <c r="BO23" s="177"/>
      <c r="BP23" s="177"/>
      <c r="BQ23" s="177"/>
      <c r="BR23" s="177"/>
      <c r="BS23" s="177"/>
      <c r="BT23" s="177"/>
      <c r="BU23" s="177"/>
      <c r="BV23" s="177"/>
      <c r="BW23" s="177"/>
      <c r="BX23" s="177"/>
      <c r="BY23" s="177"/>
      <c r="BZ23" s="177"/>
      <c r="CA23" s="177"/>
      <c r="CB23" s="177"/>
      <c r="CC23" s="177"/>
      <c r="CD23" s="177"/>
      <c r="CE23" s="177"/>
      <c r="CF23" s="177"/>
      <c r="CG23" s="177"/>
      <c r="CH23" s="177"/>
      <c r="CI23" s="177"/>
      <c r="CJ23" s="177"/>
      <c r="CK23" s="177"/>
      <c r="CL23" s="177"/>
      <c r="CM23" s="336"/>
      <c r="CN23" s="177"/>
      <c r="CO23" s="177"/>
      <c r="CP23" s="177"/>
      <c r="CQ23" s="177"/>
      <c r="CR23" s="177"/>
      <c r="CS23" s="177"/>
      <c r="CT23" s="177"/>
      <c r="CU23" s="177"/>
      <c r="CV23" s="177"/>
      <c r="CW23" s="177"/>
      <c r="CX23" s="177"/>
      <c r="CY23" s="177"/>
      <c r="CZ23" s="177"/>
      <c r="DA23" s="177"/>
      <c r="DB23" s="177"/>
      <c r="DC23" s="177"/>
      <c r="DD23" s="177"/>
      <c r="DE23" s="177"/>
      <c r="DF23" s="177"/>
      <c r="DG23" s="177"/>
      <c r="DH23" s="177"/>
      <c r="DI23" s="177"/>
      <c r="DJ23" s="177"/>
      <c r="DK23" s="177"/>
      <c r="DL23" s="177"/>
      <c r="DM23" s="177"/>
      <c r="DN23" s="177"/>
      <c r="DO23" s="177"/>
      <c r="DP23" s="177"/>
      <c r="DQ23" s="336"/>
      <c r="DR23" s="177"/>
      <c r="DS23" s="177"/>
      <c r="DT23" s="177"/>
      <c r="DU23" s="177"/>
      <c r="DV23" s="177"/>
      <c r="DW23" s="177"/>
      <c r="DX23" s="177"/>
      <c r="DY23" s="177"/>
      <c r="DZ23" s="177"/>
      <c r="EA23" s="177"/>
      <c r="EB23" s="177"/>
      <c r="EC23" s="177"/>
      <c r="ED23" s="177"/>
      <c r="EE23" s="177"/>
      <c r="EF23" s="177"/>
      <c r="EG23" s="177"/>
      <c r="EH23" s="177"/>
      <c r="EI23" s="177"/>
      <c r="EJ23" s="177"/>
      <c r="EK23" s="177"/>
      <c r="EL23" s="177"/>
      <c r="EM23" s="177"/>
      <c r="EO23" s="177"/>
      <c r="EP23" s="177"/>
      <c r="EQ23" s="177"/>
      <c r="ER23" s="177"/>
      <c r="ES23" s="177"/>
      <c r="ET23" s="177"/>
      <c r="EU23" s="177"/>
      <c r="EV23" s="336"/>
      <c r="EW23" s="177"/>
      <c r="EX23" s="177"/>
      <c r="EY23" s="177"/>
      <c r="EZ23" s="177"/>
      <c r="FA23" s="177"/>
      <c r="FB23" s="177"/>
      <c r="FC23" s="177"/>
      <c r="FD23" s="177"/>
      <c r="FR23" s="177"/>
      <c r="FS23" s="177"/>
      <c r="FT23" s="177"/>
      <c r="FU23" s="177"/>
      <c r="FV23" s="177"/>
      <c r="FW23" s="177"/>
      <c r="FX23" s="177"/>
      <c r="FY23" s="177"/>
      <c r="FZ23" s="125"/>
      <c r="GN23" s="177"/>
      <c r="GO23" s="177"/>
      <c r="GP23" s="177"/>
      <c r="GQ23" s="177"/>
      <c r="GR23" s="177"/>
      <c r="GS23" s="177"/>
      <c r="GT23" s="177"/>
      <c r="GU23" s="177"/>
      <c r="GV23" s="177"/>
      <c r="GW23" s="177"/>
      <c r="GX23" s="177"/>
      <c r="GY23" s="177"/>
      <c r="GZ23" s="177"/>
      <c r="HE23" s="125"/>
      <c r="HF23" s="177"/>
      <c r="HG23" s="177"/>
      <c r="HH23" s="624"/>
      <c r="HI23" s="624"/>
      <c r="HJ23" s="624"/>
      <c r="HK23" s="624"/>
      <c r="HL23" s="624"/>
      <c r="HM23" s="624"/>
      <c r="HN23" s="624"/>
      <c r="HO23" s="624"/>
      <c r="HP23" s="624"/>
      <c r="HQ23" s="624"/>
      <c r="HR23" s="624"/>
      <c r="HS23" s="624"/>
      <c r="HT23" s="624"/>
      <c r="HX23" s="624"/>
      <c r="HY23" s="624"/>
      <c r="IA23" s="624"/>
      <c r="IB23" s="624"/>
      <c r="IC23" s="624"/>
      <c r="ID23" s="624"/>
      <c r="IE23" s="624"/>
      <c r="IF23" s="624"/>
      <c r="IG23" s="624"/>
      <c r="IH23" s="624"/>
      <c r="II23" s="624"/>
      <c r="IJ23" s="336"/>
      <c r="IK23" s="624"/>
      <c r="IL23" s="624"/>
      <c r="IM23" s="624"/>
      <c r="IN23" s="624"/>
      <c r="IO23" s="624"/>
      <c r="IP23" s="624"/>
      <c r="IQ23" s="624"/>
      <c r="IR23" s="624"/>
      <c r="IS23" s="624"/>
      <c r="IT23" s="624"/>
      <c r="IV23" s="624"/>
      <c r="IW23" s="624"/>
      <c r="IX23" s="624"/>
      <c r="IY23" s="624"/>
      <c r="IZ23" s="624"/>
      <c r="JA23" s="624"/>
      <c r="JB23" s="624"/>
      <c r="JC23" s="624"/>
      <c r="JE23" s="624"/>
      <c r="JJ23" s="624"/>
      <c r="JK23" s="624"/>
      <c r="JL23" s="624"/>
      <c r="JM23" s="624"/>
      <c r="JN23" s="336"/>
      <c r="JO23" s="624"/>
      <c r="JP23" s="624"/>
      <c r="JQ23" s="624"/>
      <c r="JR23" s="624"/>
      <c r="JS23" s="624"/>
      <c r="JT23" s="624"/>
      <c r="JU23" s="624"/>
      <c r="JV23" s="624"/>
      <c r="JX23" s="624"/>
      <c r="JY23" s="624"/>
      <c r="JZ23" s="624"/>
      <c r="KA23" s="624"/>
      <c r="KB23" s="624"/>
      <c r="KC23" s="624"/>
      <c r="KD23" s="624"/>
      <c r="KE23" s="624"/>
      <c r="KF23" s="624"/>
      <c r="KG23" s="624"/>
      <c r="KH23" s="624"/>
      <c r="KI23" s="624"/>
      <c r="KJ23" s="624"/>
      <c r="KK23" s="624"/>
      <c r="KL23" s="624"/>
      <c r="KM23" s="624"/>
      <c r="KN23" s="624"/>
      <c r="KP23" s="624"/>
      <c r="KS23" s="336"/>
      <c r="KT23" s="177"/>
      <c r="KU23" s="177"/>
      <c r="KV23" s="177"/>
      <c r="KW23" s="177"/>
      <c r="KX23" s="177"/>
      <c r="KY23" s="624"/>
      <c r="KZ23" s="624"/>
      <c r="LA23" s="624"/>
      <c r="LB23" s="624"/>
      <c r="LC23" s="624"/>
      <c r="LD23" s="624"/>
      <c r="LE23" s="624"/>
      <c r="LG23" s="624"/>
      <c r="LH23" s="624"/>
      <c r="LI23" s="624"/>
      <c r="LJ23" s="624"/>
      <c r="LK23" s="624"/>
      <c r="LL23" s="624"/>
      <c r="LM23" s="624"/>
      <c r="LO23" s="624"/>
      <c r="LP23" s="624"/>
      <c r="LQ23" s="624"/>
      <c r="LR23" s="624"/>
      <c r="LS23" s="624"/>
      <c r="LV23" s="624"/>
      <c r="LW23" s="336"/>
      <c r="LX23" s="694"/>
      <c r="LY23" s="694"/>
      <c r="LZ23" s="694"/>
      <c r="MA23" s="694"/>
      <c r="MB23" s="694"/>
      <c r="MC23" s="694"/>
      <c r="MD23" s="694"/>
      <c r="ME23" s="694"/>
      <c r="MF23" s="694"/>
      <c r="MG23" s="694"/>
      <c r="MH23" s="694"/>
      <c r="MI23" s="694"/>
      <c r="MJ23" s="694"/>
      <c r="MK23" s="694"/>
      <c r="ML23" s="694"/>
      <c r="MO23" s="694"/>
      <c r="MP23" s="694"/>
      <c r="MQ23" s="694"/>
      <c r="MR23" s="694"/>
      <c r="MS23" s="694"/>
      <c r="MT23" s="694"/>
      <c r="MU23" s="694"/>
      <c r="MY23" s="694"/>
      <c r="MZ23" s="694"/>
      <c r="NA23" s="694"/>
      <c r="NB23" s="705"/>
    </row>
    <row r="24" spans="1:367" s="123" customFormat="1" x14ac:dyDescent="0.25">
      <c r="A24" s="141" t="s">
        <v>201</v>
      </c>
      <c r="AE24" s="124"/>
      <c r="AF24" s="125"/>
      <c r="AG24" s="126"/>
      <c r="BH24" s="125"/>
      <c r="CM24" s="125"/>
      <c r="CN24" s="457">
        <v>20</v>
      </c>
      <c r="CO24" s="457">
        <v>20</v>
      </c>
      <c r="CP24" s="457">
        <v>20</v>
      </c>
      <c r="CQ24" s="457">
        <v>20</v>
      </c>
      <c r="CR24" s="465">
        <v>10</v>
      </c>
      <c r="CS24" s="465">
        <v>10</v>
      </c>
      <c r="CT24" s="465">
        <v>5</v>
      </c>
      <c r="CU24" s="465">
        <v>5</v>
      </c>
      <c r="CV24" s="465">
        <v>5</v>
      </c>
      <c r="CW24" s="465">
        <v>5</v>
      </c>
      <c r="CX24" s="465">
        <v>5</v>
      </c>
      <c r="CY24" s="465">
        <v>5</v>
      </c>
      <c r="CZ24" s="465">
        <v>5</v>
      </c>
      <c r="DA24" s="465">
        <v>5</v>
      </c>
      <c r="DB24" s="465">
        <v>5</v>
      </c>
      <c r="DC24" s="465">
        <v>5</v>
      </c>
      <c r="DD24" s="465">
        <v>5</v>
      </c>
      <c r="DE24" s="465">
        <v>5</v>
      </c>
      <c r="DF24" s="465">
        <v>5</v>
      </c>
      <c r="DG24" s="465">
        <v>5</v>
      </c>
      <c r="DH24" s="465">
        <v>5</v>
      </c>
      <c r="DI24" s="465">
        <v>5</v>
      </c>
      <c r="DJ24" s="465">
        <v>5</v>
      </c>
      <c r="DK24" s="465">
        <v>5</v>
      </c>
      <c r="DL24" s="465">
        <v>5</v>
      </c>
      <c r="DM24" s="465">
        <v>5</v>
      </c>
      <c r="DN24" s="465">
        <v>5</v>
      </c>
      <c r="DO24" s="465">
        <v>5</v>
      </c>
      <c r="DP24" s="465">
        <v>5</v>
      </c>
      <c r="DQ24" s="518">
        <v>5</v>
      </c>
      <c r="EV24" s="125"/>
      <c r="FZ24" s="125"/>
      <c r="GR24" s="614" t="s">
        <v>1273</v>
      </c>
      <c r="GS24" s="614" t="s">
        <v>1273</v>
      </c>
      <c r="GT24" s="614" t="s">
        <v>1273</v>
      </c>
      <c r="GU24" s="614" t="s">
        <v>1273</v>
      </c>
      <c r="GV24" s="614" t="s">
        <v>1273</v>
      </c>
      <c r="GY24" s="615" t="s">
        <v>1273</v>
      </c>
      <c r="GZ24" s="616" t="s">
        <v>1273</v>
      </c>
      <c r="HE24" s="125"/>
      <c r="HF24" s="616" t="s">
        <v>1273</v>
      </c>
      <c r="HJ24" s="623" t="s">
        <v>1273</v>
      </c>
      <c r="HK24" s="623" t="s">
        <v>1273</v>
      </c>
      <c r="HL24" s="623" t="s">
        <v>1273</v>
      </c>
      <c r="HN24" s="623" t="s">
        <v>1273</v>
      </c>
      <c r="HQ24" s="623" t="s">
        <v>1273</v>
      </c>
      <c r="HR24" s="623" t="s">
        <v>1273</v>
      </c>
      <c r="HS24" s="623" t="s">
        <v>1273</v>
      </c>
      <c r="HT24" s="623" t="s">
        <v>1273</v>
      </c>
      <c r="HY24" s="623" t="s">
        <v>1273</v>
      </c>
      <c r="IC24" s="623" t="s">
        <v>1273</v>
      </c>
      <c r="ID24" s="623" t="s">
        <v>1273</v>
      </c>
      <c r="IG24" s="623" t="s">
        <v>1273</v>
      </c>
      <c r="II24" s="623" t="s">
        <v>1273</v>
      </c>
      <c r="IJ24" s="642"/>
      <c r="IL24" s="623" t="s">
        <v>1273</v>
      </c>
      <c r="IS24" s="623" t="s">
        <v>1273</v>
      </c>
      <c r="IU24" s="623" t="s">
        <v>1273</v>
      </c>
      <c r="IX24" s="623" t="s">
        <v>1273</v>
      </c>
      <c r="IZ24" s="623" t="s">
        <v>1273</v>
      </c>
      <c r="JB24" s="623" t="s">
        <v>1273</v>
      </c>
      <c r="JC24" s="623" t="s">
        <v>1273</v>
      </c>
      <c r="JH24" s="623" t="s">
        <v>1273</v>
      </c>
      <c r="JK24" s="623" t="s">
        <v>1273</v>
      </c>
      <c r="JN24" s="666" t="s">
        <v>1273</v>
      </c>
      <c r="JP24" s="623" t="s">
        <v>1273</v>
      </c>
      <c r="JR24" s="623" t="s">
        <v>1273</v>
      </c>
      <c r="JT24" s="623" t="s">
        <v>1273</v>
      </c>
      <c r="JW24" s="623" t="s">
        <v>1273</v>
      </c>
      <c r="KA24" s="623" t="s">
        <v>1273</v>
      </c>
      <c r="KE24" s="623" t="s">
        <v>1273</v>
      </c>
      <c r="KL24" s="623" t="s">
        <v>1273</v>
      </c>
      <c r="KS24" s="683" t="s">
        <v>1273</v>
      </c>
      <c r="KU24" s="687" t="s">
        <v>1586</v>
      </c>
      <c r="KZ24" s="623" t="s">
        <v>1273</v>
      </c>
      <c r="LW24" s="125"/>
      <c r="LX24" s="623" t="s">
        <v>1273</v>
      </c>
      <c r="LY24" s="623" t="s">
        <v>1273</v>
      </c>
      <c r="LZ24" s="623" t="s">
        <v>1273</v>
      </c>
      <c r="MA24" s="623" t="s">
        <v>1273</v>
      </c>
      <c r="MB24" s="623" t="s">
        <v>1273</v>
      </c>
      <c r="NB24" s="125"/>
    </row>
    <row r="25" spans="1:367" s="123" customFormat="1" x14ac:dyDescent="0.25">
      <c r="A25" s="653" t="s">
        <v>1440</v>
      </c>
      <c r="AE25" s="124"/>
      <c r="AF25" s="125"/>
      <c r="AG25" s="126"/>
      <c r="BH25" s="125"/>
      <c r="CM25" s="125"/>
      <c r="DQ25" s="125"/>
      <c r="EV25" s="125"/>
      <c r="FZ25" s="125"/>
      <c r="HE25" s="125"/>
      <c r="IJ25" s="125"/>
      <c r="IU25" s="654"/>
      <c r="IX25" s="654"/>
      <c r="IY25" s="654"/>
      <c r="IZ25" s="658"/>
      <c r="JA25" s="658"/>
      <c r="JB25" s="658"/>
      <c r="JC25" s="658"/>
      <c r="JD25" s="658"/>
      <c r="JE25" s="658"/>
      <c r="JH25" s="658"/>
      <c r="JL25" s="658"/>
      <c r="JM25" s="658"/>
      <c r="JN25" s="125"/>
      <c r="JS25" s="658"/>
      <c r="JU25" s="658"/>
      <c r="JV25" s="672"/>
      <c r="JW25" s="658"/>
      <c r="JY25" s="672"/>
      <c r="JZ25" s="658"/>
      <c r="KA25" s="658"/>
      <c r="KE25" s="658"/>
      <c r="KH25" s="658"/>
      <c r="KK25" s="672"/>
      <c r="KL25" s="672"/>
      <c r="KN25" s="658"/>
      <c r="KQ25" s="658"/>
      <c r="KS25" s="684"/>
      <c r="KU25" s="658"/>
      <c r="KW25" s="658"/>
      <c r="LA25" s="658"/>
      <c r="LC25" s="658"/>
      <c r="LH25" s="658"/>
      <c r="LW25" s="684"/>
      <c r="LX25" s="654"/>
      <c r="LY25" s="654"/>
      <c r="LZ25" s="654"/>
      <c r="MA25" s="654"/>
      <c r="MC25" s="654"/>
      <c r="ME25" s="654"/>
      <c r="NB25" s="125"/>
    </row>
    <row r="26" spans="1:367" s="120" customFormat="1" x14ac:dyDescent="0.25">
      <c r="B26" s="120">
        <v>1</v>
      </c>
      <c r="C26" s="120">
        <v>2</v>
      </c>
      <c r="D26" s="120">
        <v>3</v>
      </c>
      <c r="E26" s="120">
        <v>4</v>
      </c>
      <c r="F26" s="120">
        <v>5</v>
      </c>
      <c r="G26" s="120">
        <v>6</v>
      </c>
      <c r="H26" s="120">
        <v>7</v>
      </c>
      <c r="I26" s="120">
        <v>8</v>
      </c>
      <c r="J26" s="120">
        <v>9</v>
      </c>
      <c r="K26" s="120">
        <v>10</v>
      </c>
      <c r="L26" s="120">
        <v>11</v>
      </c>
      <c r="M26" s="120">
        <v>12</v>
      </c>
      <c r="N26" s="120">
        <v>13</v>
      </c>
      <c r="O26" s="120">
        <v>14</v>
      </c>
      <c r="P26" s="120">
        <v>15</v>
      </c>
      <c r="Q26" s="120">
        <v>16</v>
      </c>
      <c r="R26" s="120">
        <v>17</v>
      </c>
      <c r="S26" s="120">
        <v>18</v>
      </c>
      <c r="T26" s="120">
        <v>19</v>
      </c>
      <c r="U26" s="120">
        <v>20</v>
      </c>
      <c r="V26" s="120">
        <v>21</v>
      </c>
      <c r="W26" s="120">
        <v>22</v>
      </c>
      <c r="X26" s="120">
        <v>23</v>
      </c>
      <c r="Y26" s="120">
        <v>24</v>
      </c>
      <c r="Z26" s="120">
        <v>25</v>
      </c>
      <c r="AA26" s="120">
        <v>26</v>
      </c>
      <c r="AB26" s="120">
        <v>27</v>
      </c>
      <c r="AC26" s="120">
        <v>28</v>
      </c>
      <c r="AD26" s="120">
        <v>29</v>
      </c>
      <c r="AE26" s="120">
        <v>30</v>
      </c>
      <c r="AF26" s="121">
        <v>31</v>
      </c>
      <c r="AG26" s="120">
        <v>1</v>
      </c>
      <c r="AH26" s="120">
        <v>2</v>
      </c>
      <c r="AI26" s="120">
        <v>3</v>
      </c>
      <c r="AJ26" s="120">
        <v>4</v>
      </c>
      <c r="AK26" s="120">
        <v>5</v>
      </c>
      <c r="AL26" s="120">
        <v>6</v>
      </c>
      <c r="AM26" s="120">
        <v>7</v>
      </c>
      <c r="AN26" s="120">
        <v>8</v>
      </c>
      <c r="AO26" s="120">
        <v>9</v>
      </c>
      <c r="AP26" s="120">
        <v>10</v>
      </c>
      <c r="AQ26" s="120">
        <v>11</v>
      </c>
      <c r="AR26" s="120">
        <v>12</v>
      </c>
      <c r="AS26" s="120">
        <v>13</v>
      </c>
      <c r="AT26" s="120">
        <v>14</v>
      </c>
      <c r="AU26" s="120">
        <v>15</v>
      </c>
      <c r="AV26" s="120">
        <v>16</v>
      </c>
      <c r="AW26" s="120">
        <v>17</v>
      </c>
      <c r="AX26" s="120">
        <v>18</v>
      </c>
      <c r="AY26" s="120">
        <v>19</v>
      </c>
      <c r="AZ26" s="120">
        <v>20</v>
      </c>
      <c r="BA26" s="120">
        <v>21</v>
      </c>
      <c r="BB26" s="120">
        <v>22</v>
      </c>
      <c r="BC26" s="120">
        <v>23</v>
      </c>
      <c r="BD26" s="120">
        <v>24</v>
      </c>
      <c r="BE26" s="120">
        <v>25</v>
      </c>
      <c r="BF26" s="120">
        <v>26</v>
      </c>
      <c r="BG26" s="120">
        <v>27</v>
      </c>
      <c r="BH26" s="120">
        <v>28</v>
      </c>
      <c r="BI26" s="120">
        <v>1</v>
      </c>
      <c r="BJ26" s="120">
        <v>2</v>
      </c>
      <c r="BK26" s="120">
        <v>3</v>
      </c>
      <c r="BL26" s="120">
        <v>4</v>
      </c>
      <c r="BM26" s="120">
        <v>5</v>
      </c>
      <c r="BN26" s="120">
        <v>6</v>
      </c>
      <c r="BO26" s="120">
        <v>7</v>
      </c>
      <c r="BP26" s="120">
        <v>8</v>
      </c>
      <c r="BQ26" s="120">
        <v>9</v>
      </c>
      <c r="BR26" s="120">
        <v>10</v>
      </c>
      <c r="BS26" s="120">
        <v>11</v>
      </c>
      <c r="BT26" s="120">
        <v>12</v>
      </c>
      <c r="BU26" s="120">
        <v>13</v>
      </c>
      <c r="BV26" s="120">
        <v>14</v>
      </c>
      <c r="BW26" s="120">
        <v>15</v>
      </c>
      <c r="BX26" s="120">
        <v>16</v>
      </c>
      <c r="BY26" s="120">
        <v>17</v>
      </c>
      <c r="BZ26" s="120">
        <v>18</v>
      </c>
      <c r="CA26" s="120">
        <v>19</v>
      </c>
      <c r="CB26" s="120">
        <v>20</v>
      </c>
      <c r="CC26" s="120">
        <v>21</v>
      </c>
      <c r="CD26" s="120">
        <v>22</v>
      </c>
      <c r="CE26" s="120">
        <v>23</v>
      </c>
      <c r="CF26" s="120">
        <v>24</v>
      </c>
      <c r="CG26" s="120">
        <v>25</v>
      </c>
      <c r="CH26" s="120">
        <v>26</v>
      </c>
      <c r="CI26" s="120">
        <v>27</v>
      </c>
      <c r="CJ26" s="120">
        <v>28</v>
      </c>
      <c r="CK26" s="120">
        <v>29</v>
      </c>
      <c r="CL26" s="120">
        <v>30</v>
      </c>
      <c r="CM26" s="120">
        <v>31</v>
      </c>
      <c r="CN26" s="120">
        <v>1</v>
      </c>
      <c r="CO26" s="120">
        <v>2</v>
      </c>
      <c r="CP26" s="120">
        <v>3</v>
      </c>
      <c r="CQ26" s="120">
        <v>4</v>
      </c>
      <c r="CR26" s="120">
        <v>5</v>
      </c>
      <c r="CS26" s="120">
        <v>6</v>
      </c>
      <c r="CT26" s="120">
        <v>7</v>
      </c>
      <c r="CU26" s="120">
        <v>8</v>
      </c>
      <c r="CV26" s="120">
        <v>9</v>
      </c>
      <c r="CW26" s="120">
        <v>10</v>
      </c>
      <c r="CX26" s="120">
        <v>11</v>
      </c>
      <c r="CY26" s="120">
        <v>12</v>
      </c>
      <c r="CZ26" s="120">
        <v>13</v>
      </c>
      <c r="DA26" s="120">
        <v>14</v>
      </c>
      <c r="DB26" s="120">
        <v>15</v>
      </c>
      <c r="DC26" s="120">
        <v>16</v>
      </c>
      <c r="DD26" s="120">
        <v>17</v>
      </c>
      <c r="DE26" s="120">
        <v>18</v>
      </c>
      <c r="DF26" s="120">
        <v>19</v>
      </c>
      <c r="DG26" s="120">
        <v>20</v>
      </c>
      <c r="DH26" s="120">
        <v>21</v>
      </c>
      <c r="DI26" s="120">
        <v>22</v>
      </c>
      <c r="DJ26" s="120">
        <v>23</v>
      </c>
      <c r="DK26" s="120">
        <v>24</v>
      </c>
      <c r="DL26" s="120">
        <v>25</v>
      </c>
      <c r="DM26" s="120">
        <v>26</v>
      </c>
      <c r="DN26" s="120">
        <v>27</v>
      </c>
      <c r="DO26" s="120">
        <v>28</v>
      </c>
      <c r="DP26" s="120">
        <v>29</v>
      </c>
      <c r="DQ26" s="120">
        <v>30</v>
      </c>
      <c r="DR26" s="120">
        <v>1</v>
      </c>
      <c r="DS26" s="236">
        <v>2</v>
      </c>
      <c r="DT26" s="120">
        <v>3</v>
      </c>
      <c r="DU26" s="120">
        <v>4</v>
      </c>
      <c r="DV26" s="120">
        <v>5</v>
      </c>
      <c r="DW26" s="120">
        <v>6</v>
      </c>
      <c r="DX26" s="120">
        <v>7</v>
      </c>
      <c r="DY26" s="120">
        <v>8</v>
      </c>
      <c r="DZ26" s="120">
        <v>9</v>
      </c>
      <c r="EA26" s="120">
        <v>10</v>
      </c>
      <c r="EB26" s="120">
        <v>11</v>
      </c>
      <c r="EC26" s="120">
        <v>12</v>
      </c>
      <c r="ED26" s="120">
        <v>13</v>
      </c>
      <c r="EE26" s="120">
        <v>14</v>
      </c>
      <c r="EF26" s="120">
        <v>15</v>
      </c>
      <c r="EG26" s="120">
        <v>16</v>
      </c>
      <c r="EH26" s="120">
        <v>17</v>
      </c>
      <c r="EI26" s="120">
        <v>18</v>
      </c>
      <c r="EJ26" s="120">
        <v>19</v>
      </c>
      <c r="EK26" s="120">
        <v>20</v>
      </c>
      <c r="EL26" s="120">
        <v>21</v>
      </c>
      <c r="EM26" s="120">
        <v>22</v>
      </c>
      <c r="EN26" s="120">
        <v>23</v>
      </c>
      <c r="EO26" s="120">
        <v>24</v>
      </c>
      <c r="EP26" s="120">
        <v>25</v>
      </c>
      <c r="EQ26" s="120">
        <v>26</v>
      </c>
      <c r="ER26" s="120">
        <v>27</v>
      </c>
      <c r="ES26" s="120">
        <v>28</v>
      </c>
      <c r="ET26" s="120">
        <v>29</v>
      </c>
      <c r="EU26" s="120">
        <v>30</v>
      </c>
      <c r="EV26" s="120">
        <v>31</v>
      </c>
      <c r="EW26" s="120">
        <v>1</v>
      </c>
      <c r="EX26" s="120">
        <v>2</v>
      </c>
      <c r="EY26" s="120">
        <v>3</v>
      </c>
      <c r="EZ26" s="120">
        <v>4</v>
      </c>
      <c r="FA26" s="120">
        <v>5</v>
      </c>
      <c r="FB26" s="120">
        <v>6</v>
      </c>
      <c r="FC26" s="120">
        <v>7</v>
      </c>
      <c r="FD26" s="120">
        <v>8</v>
      </c>
      <c r="FE26" s="120">
        <v>9</v>
      </c>
      <c r="FF26" s="120">
        <v>10</v>
      </c>
      <c r="FG26" s="120">
        <v>11</v>
      </c>
      <c r="FH26" s="120">
        <v>12</v>
      </c>
      <c r="FI26" s="120">
        <v>13</v>
      </c>
      <c r="FJ26" s="120">
        <v>14</v>
      </c>
      <c r="FK26" s="120">
        <v>15</v>
      </c>
      <c r="FL26" s="120">
        <v>16</v>
      </c>
      <c r="FM26" s="120">
        <v>17</v>
      </c>
      <c r="FN26" s="120">
        <v>18</v>
      </c>
      <c r="FO26" s="120">
        <v>19</v>
      </c>
      <c r="FP26" s="120">
        <v>20</v>
      </c>
      <c r="FQ26" s="120">
        <v>21</v>
      </c>
      <c r="FR26" s="120">
        <v>22</v>
      </c>
      <c r="FS26" s="120">
        <v>23</v>
      </c>
      <c r="FT26" s="120">
        <v>24</v>
      </c>
      <c r="FU26" s="120">
        <v>25</v>
      </c>
      <c r="FV26" s="120">
        <v>26</v>
      </c>
      <c r="FW26" s="120">
        <v>27</v>
      </c>
      <c r="FX26" s="120">
        <v>28</v>
      </c>
      <c r="FY26" s="120">
        <v>29</v>
      </c>
      <c r="FZ26" s="120">
        <v>30</v>
      </c>
      <c r="GA26" s="120">
        <v>1</v>
      </c>
      <c r="GB26" s="120">
        <v>2</v>
      </c>
      <c r="GC26" s="120">
        <v>3</v>
      </c>
      <c r="GD26" s="120">
        <v>4</v>
      </c>
      <c r="GE26" s="120">
        <v>5</v>
      </c>
      <c r="GF26" s="120">
        <v>6</v>
      </c>
      <c r="GG26" s="120">
        <v>7</v>
      </c>
      <c r="GH26" s="120">
        <v>8</v>
      </c>
      <c r="GI26" s="120">
        <v>9</v>
      </c>
      <c r="GJ26" s="120">
        <v>10</v>
      </c>
      <c r="GK26" s="120">
        <v>11</v>
      </c>
      <c r="GL26" s="120">
        <v>12</v>
      </c>
      <c r="GM26" s="120">
        <v>13</v>
      </c>
      <c r="GN26" s="120">
        <v>14</v>
      </c>
      <c r="GO26" s="120">
        <v>15</v>
      </c>
      <c r="GP26" s="120">
        <v>16</v>
      </c>
      <c r="GQ26" s="120">
        <v>17</v>
      </c>
      <c r="GR26" s="120">
        <v>18</v>
      </c>
      <c r="GS26" s="120">
        <v>19</v>
      </c>
      <c r="GT26" s="120">
        <v>20</v>
      </c>
      <c r="GU26" s="120">
        <v>21</v>
      </c>
      <c r="GV26" s="120">
        <v>22</v>
      </c>
      <c r="GW26" s="120">
        <v>23</v>
      </c>
      <c r="GX26" s="120">
        <v>24</v>
      </c>
      <c r="GY26" s="120">
        <v>25</v>
      </c>
      <c r="GZ26" s="120">
        <v>26</v>
      </c>
      <c r="HA26" s="120">
        <v>27</v>
      </c>
      <c r="HB26" s="120">
        <v>28</v>
      </c>
      <c r="HC26" s="120">
        <v>29</v>
      </c>
      <c r="HD26" s="120">
        <v>30</v>
      </c>
      <c r="HE26" s="120">
        <v>31</v>
      </c>
      <c r="HF26" s="120">
        <v>1</v>
      </c>
      <c r="HG26" s="120">
        <v>2</v>
      </c>
      <c r="HH26" s="120">
        <v>3</v>
      </c>
      <c r="HI26" s="120">
        <v>4</v>
      </c>
      <c r="HJ26" s="120">
        <v>5</v>
      </c>
      <c r="HK26" s="120">
        <v>6</v>
      </c>
      <c r="HL26" s="120">
        <v>7</v>
      </c>
      <c r="HM26" s="120">
        <v>8</v>
      </c>
      <c r="HN26" s="120">
        <v>9</v>
      </c>
      <c r="HO26" s="120">
        <v>10</v>
      </c>
      <c r="HP26" s="120">
        <v>11</v>
      </c>
      <c r="HQ26" s="120">
        <v>12</v>
      </c>
      <c r="HR26" s="120">
        <v>13</v>
      </c>
      <c r="HS26" s="120">
        <v>14</v>
      </c>
      <c r="HT26" s="120">
        <v>15</v>
      </c>
      <c r="HU26" s="120">
        <v>16</v>
      </c>
      <c r="HV26" s="120">
        <v>17</v>
      </c>
      <c r="HW26" s="120">
        <v>18</v>
      </c>
      <c r="HX26" s="120">
        <v>19</v>
      </c>
      <c r="HY26" s="120">
        <v>20</v>
      </c>
      <c r="HZ26" s="120">
        <v>21</v>
      </c>
      <c r="IA26" s="120">
        <v>22</v>
      </c>
      <c r="IB26" s="120">
        <v>23</v>
      </c>
      <c r="IC26" s="120">
        <v>24</v>
      </c>
      <c r="ID26" s="120">
        <v>25</v>
      </c>
      <c r="IE26" s="120">
        <v>26</v>
      </c>
      <c r="IF26" s="120">
        <v>27</v>
      </c>
      <c r="IG26" s="120">
        <v>28</v>
      </c>
      <c r="IH26" s="120">
        <v>29</v>
      </c>
      <c r="II26" s="120">
        <v>30</v>
      </c>
      <c r="IJ26" s="120">
        <v>31</v>
      </c>
      <c r="IK26" s="120">
        <v>1</v>
      </c>
      <c r="IL26" s="120">
        <v>2</v>
      </c>
      <c r="IM26" s="120">
        <v>3</v>
      </c>
      <c r="IN26" s="120">
        <v>4</v>
      </c>
      <c r="IO26" s="120">
        <v>5</v>
      </c>
      <c r="IP26" s="120">
        <v>6</v>
      </c>
      <c r="IQ26" s="120">
        <v>7</v>
      </c>
      <c r="IR26" s="120">
        <v>8</v>
      </c>
      <c r="IS26" s="120">
        <v>9</v>
      </c>
      <c r="IT26" s="120">
        <v>10</v>
      </c>
      <c r="IU26" s="120">
        <v>11</v>
      </c>
      <c r="IV26" s="120">
        <v>12</v>
      </c>
      <c r="IW26" s="120">
        <v>13</v>
      </c>
      <c r="IX26" s="120">
        <v>14</v>
      </c>
      <c r="IY26" s="120">
        <v>15</v>
      </c>
      <c r="IZ26" s="120">
        <v>16</v>
      </c>
      <c r="JA26" s="120">
        <v>17</v>
      </c>
      <c r="JB26" s="120">
        <v>18</v>
      </c>
      <c r="JC26" s="120">
        <v>19</v>
      </c>
      <c r="JD26" s="120">
        <v>20</v>
      </c>
      <c r="JE26" s="120">
        <v>21</v>
      </c>
      <c r="JF26" s="120">
        <v>22</v>
      </c>
      <c r="JG26" s="120">
        <v>23</v>
      </c>
      <c r="JH26" s="120">
        <v>24</v>
      </c>
      <c r="JI26" s="120">
        <v>25</v>
      </c>
      <c r="JJ26" s="120">
        <v>26</v>
      </c>
      <c r="JK26" s="120">
        <v>27</v>
      </c>
      <c r="JL26" s="120">
        <v>28</v>
      </c>
      <c r="JM26" s="120">
        <v>29</v>
      </c>
      <c r="JN26" s="120">
        <v>30</v>
      </c>
      <c r="JO26" s="120">
        <v>1</v>
      </c>
      <c r="JP26" s="120">
        <v>2</v>
      </c>
      <c r="JQ26" s="120">
        <v>3</v>
      </c>
      <c r="JR26" s="120">
        <v>4</v>
      </c>
      <c r="JS26" s="120">
        <v>5</v>
      </c>
      <c r="JT26" s="120">
        <v>6</v>
      </c>
      <c r="JU26" s="120">
        <v>7</v>
      </c>
      <c r="JV26" s="120">
        <v>8</v>
      </c>
      <c r="JW26" s="120">
        <v>9</v>
      </c>
      <c r="JX26" s="120">
        <v>10</v>
      </c>
      <c r="JY26" s="120">
        <v>11</v>
      </c>
      <c r="JZ26" s="120">
        <v>12</v>
      </c>
      <c r="KA26" s="120">
        <v>13</v>
      </c>
      <c r="KB26" s="120">
        <v>14</v>
      </c>
      <c r="KC26" s="120">
        <v>15</v>
      </c>
      <c r="KD26" s="120">
        <v>16</v>
      </c>
      <c r="KE26" s="120">
        <v>17</v>
      </c>
      <c r="KF26" s="120">
        <v>18</v>
      </c>
      <c r="KG26" s="120">
        <v>19</v>
      </c>
      <c r="KH26" s="120">
        <v>20</v>
      </c>
      <c r="KI26" s="120">
        <v>21</v>
      </c>
      <c r="KJ26" s="120">
        <v>22</v>
      </c>
      <c r="KK26" s="681">
        <v>23</v>
      </c>
      <c r="KL26" s="681">
        <v>24</v>
      </c>
      <c r="KM26" s="120">
        <v>25</v>
      </c>
      <c r="KN26" s="120">
        <v>26</v>
      </c>
      <c r="KO26" s="120">
        <v>27</v>
      </c>
      <c r="KP26" s="120">
        <v>28</v>
      </c>
      <c r="KQ26" s="120">
        <v>29</v>
      </c>
      <c r="KR26" s="120">
        <v>30</v>
      </c>
      <c r="KS26" s="120">
        <v>31</v>
      </c>
      <c r="KT26" s="120">
        <v>1</v>
      </c>
      <c r="KU26" s="120">
        <v>2</v>
      </c>
      <c r="KV26" s="120">
        <v>3</v>
      </c>
      <c r="KW26" s="120">
        <v>4</v>
      </c>
      <c r="KX26" s="120">
        <v>5</v>
      </c>
      <c r="KY26" s="120">
        <v>6</v>
      </c>
      <c r="KZ26" s="120">
        <v>7</v>
      </c>
      <c r="LA26" s="120">
        <v>8</v>
      </c>
      <c r="LB26" s="120">
        <v>9</v>
      </c>
      <c r="LC26" s="120">
        <v>10</v>
      </c>
      <c r="LD26" s="120">
        <v>11</v>
      </c>
      <c r="LE26" s="120">
        <v>12</v>
      </c>
      <c r="LF26" s="120">
        <v>13</v>
      </c>
      <c r="LG26" s="120">
        <v>14</v>
      </c>
      <c r="LH26" s="120">
        <v>15</v>
      </c>
      <c r="LI26" s="120">
        <v>16</v>
      </c>
      <c r="LJ26" s="120">
        <v>17</v>
      </c>
      <c r="LK26" s="120">
        <v>18</v>
      </c>
      <c r="LL26" s="120">
        <v>19</v>
      </c>
      <c r="LM26" s="120">
        <v>20</v>
      </c>
      <c r="LN26" s="120">
        <v>21</v>
      </c>
      <c r="LO26" s="120">
        <v>22</v>
      </c>
      <c r="LP26" s="120">
        <v>23</v>
      </c>
      <c r="LQ26" s="120">
        <v>24</v>
      </c>
      <c r="LR26" s="120">
        <v>25</v>
      </c>
      <c r="LS26" s="120">
        <v>26</v>
      </c>
      <c r="LT26" s="120">
        <v>27</v>
      </c>
      <c r="LU26" s="120">
        <v>28</v>
      </c>
      <c r="LV26" s="120">
        <v>29</v>
      </c>
      <c r="LW26" s="120">
        <v>30</v>
      </c>
      <c r="LX26" s="120">
        <v>1</v>
      </c>
      <c r="LY26" s="120">
        <v>2</v>
      </c>
      <c r="LZ26" s="120">
        <v>3</v>
      </c>
      <c r="MA26" s="120">
        <v>4</v>
      </c>
      <c r="MB26" s="120">
        <v>5</v>
      </c>
      <c r="MC26" s="120">
        <v>6</v>
      </c>
      <c r="MD26" s="120">
        <v>7</v>
      </c>
      <c r="ME26" s="120">
        <v>8</v>
      </c>
      <c r="MF26" s="120">
        <v>9</v>
      </c>
      <c r="MG26" s="120">
        <v>10</v>
      </c>
      <c r="MH26" s="120">
        <v>11</v>
      </c>
      <c r="MI26" s="120">
        <v>12</v>
      </c>
      <c r="MJ26" s="120">
        <v>13</v>
      </c>
      <c r="MK26" s="120">
        <v>14</v>
      </c>
      <c r="ML26" s="120">
        <v>15</v>
      </c>
      <c r="MM26" s="120">
        <v>16</v>
      </c>
      <c r="MN26" s="120">
        <v>17</v>
      </c>
      <c r="MO26" s="120">
        <v>18</v>
      </c>
      <c r="MP26" s="120">
        <v>19</v>
      </c>
      <c r="MQ26" s="120">
        <v>20</v>
      </c>
      <c r="MR26" s="120">
        <v>21</v>
      </c>
      <c r="MS26" s="120">
        <v>22</v>
      </c>
      <c r="MT26" s="120">
        <v>23</v>
      </c>
      <c r="MU26" s="120">
        <v>24</v>
      </c>
      <c r="MV26" s="120">
        <v>25</v>
      </c>
      <c r="MW26" s="120">
        <v>26</v>
      </c>
      <c r="MX26" s="120">
        <v>27</v>
      </c>
      <c r="MY26" s="120">
        <v>28</v>
      </c>
      <c r="MZ26" s="120">
        <v>29</v>
      </c>
      <c r="NA26" s="120">
        <v>30</v>
      </c>
      <c r="NB26" s="120">
        <v>31</v>
      </c>
    </row>
    <row r="27" spans="1:367" s="123" customFormat="1" x14ac:dyDescent="0.25">
      <c r="A27" s="132" t="s">
        <v>185</v>
      </c>
      <c r="B27" s="182">
        <v>3</v>
      </c>
      <c r="C27" s="182">
        <v>3</v>
      </c>
      <c r="D27" s="182">
        <v>3</v>
      </c>
      <c r="E27" s="182">
        <v>3</v>
      </c>
      <c r="F27" s="182">
        <v>4</v>
      </c>
      <c r="G27" s="182">
        <v>2</v>
      </c>
      <c r="H27" s="182">
        <v>4</v>
      </c>
      <c r="I27" s="182">
        <v>4</v>
      </c>
      <c r="J27" s="182">
        <v>4</v>
      </c>
      <c r="K27" s="182">
        <v>3</v>
      </c>
      <c r="L27" s="182">
        <v>3</v>
      </c>
      <c r="M27" s="182">
        <v>1</v>
      </c>
      <c r="N27" s="182">
        <v>3</v>
      </c>
      <c r="O27" s="182">
        <v>3</v>
      </c>
      <c r="P27" s="182">
        <v>4</v>
      </c>
      <c r="Q27" s="182">
        <v>3</v>
      </c>
      <c r="R27" s="182">
        <v>3</v>
      </c>
      <c r="S27" s="182">
        <v>4</v>
      </c>
      <c r="T27" s="182">
        <v>3</v>
      </c>
      <c r="U27" s="182">
        <v>5</v>
      </c>
      <c r="V27" s="182">
        <v>5</v>
      </c>
      <c r="W27" s="182">
        <v>3</v>
      </c>
      <c r="X27" s="182">
        <v>4</v>
      </c>
      <c r="Y27" s="182">
        <v>3</v>
      </c>
      <c r="Z27" s="182">
        <v>3</v>
      </c>
      <c r="AA27" s="182">
        <v>4</v>
      </c>
      <c r="AB27" s="182">
        <v>5</v>
      </c>
      <c r="AC27" s="182">
        <v>4</v>
      </c>
      <c r="AD27" s="182">
        <v>4</v>
      </c>
      <c r="AE27" s="182">
        <v>4</v>
      </c>
      <c r="AF27" s="340">
        <v>3</v>
      </c>
      <c r="AG27" s="182">
        <v>3</v>
      </c>
      <c r="AH27" s="182">
        <v>2</v>
      </c>
      <c r="AI27" s="182">
        <v>4</v>
      </c>
      <c r="AJ27" s="182">
        <v>1</v>
      </c>
      <c r="AK27" s="182">
        <v>4</v>
      </c>
      <c r="AL27" s="182">
        <v>3</v>
      </c>
      <c r="AM27" s="182">
        <v>3</v>
      </c>
      <c r="AN27" s="182">
        <v>4</v>
      </c>
      <c r="AO27" s="182">
        <v>4</v>
      </c>
      <c r="AP27" s="182">
        <v>3</v>
      </c>
      <c r="AQ27" s="182">
        <v>4</v>
      </c>
      <c r="AR27" s="182">
        <v>4</v>
      </c>
      <c r="AS27" s="182">
        <v>5</v>
      </c>
      <c r="AT27" s="182">
        <v>5</v>
      </c>
      <c r="AU27" s="182">
        <v>5</v>
      </c>
      <c r="AV27" s="182">
        <v>1</v>
      </c>
      <c r="AW27" s="182">
        <v>2</v>
      </c>
      <c r="AX27" s="182">
        <v>4</v>
      </c>
      <c r="AY27" s="182">
        <v>1</v>
      </c>
      <c r="AZ27" s="182">
        <v>5</v>
      </c>
      <c r="BA27" s="182">
        <v>4</v>
      </c>
      <c r="BB27" s="182">
        <v>4</v>
      </c>
      <c r="BC27" s="182">
        <v>4</v>
      </c>
      <c r="BD27" s="182">
        <v>4</v>
      </c>
      <c r="BE27" s="182">
        <v>4</v>
      </c>
      <c r="BF27" s="182">
        <v>4</v>
      </c>
      <c r="BG27" s="182">
        <v>4</v>
      </c>
      <c r="BH27" s="340">
        <v>4</v>
      </c>
      <c r="BI27" s="182">
        <v>3</v>
      </c>
      <c r="BJ27" s="182">
        <v>4</v>
      </c>
      <c r="BK27" s="182">
        <v>4</v>
      </c>
      <c r="BL27" s="182">
        <v>4</v>
      </c>
      <c r="BM27" s="182">
        <v>4</v>
      </c>
      <c r="BN27" s="182">
        <v>4</v>
      </c>
      <c r="BO27" s="182">
        <v>2</v>
      </c>
      <c r="BP27" s="182">
        <v>3</v>
      </c>
      <c r="BQ27" s="182">
        <v>3</v>
      </c>
      <c r="BR27" s="182">
        <v>3</v>
      </c>
      <c r="BS27" s="182">
        <v>4</v>
      </c>
      <c r="BT27" s="182">
        <v>4</v>
      </c>
      <c r="BU27" s="182">
        <v>3</v>
      </c>
      <c r="BV27" s="182">
        <v>3</v>
      </c>
      <c r="BW27" s="182">
        <v>4</v>
      </c>
      <c r="BX27" s="182">
        <v>3</v>
      </c>
      <c r="BY27" s="182">
        <v>4</v>
      </c>
      <c r="BZ27" s="182">
        <v>5</v>
      </c>
      <c r="CA27" s="182">
        <v>4</v>
      </c>
      <c r="CB27" s="182">
        <v>4</v>
      </c>
      <c r="CC27" s="182">
        <v>4</v>
      </c>
      <c r="CD27" s="182">
        <v>4</v>
      </c>
      <c r="CE27" s="182">
        <v>3</v>
      </c>
      <c r="CF27" s="182">
        <v>4</v>
      </c>
      <c r="CG27" s="182">
        <v>3</v>
      </c>
      <c r="CH27" s="182">
        <v>5</v>
      </c>
      <c r="CI27" s="182">
        <v>5</v>
      </c>
      <c r="CJ27" s="182">
        <v>4</v>
      </c>
      <c r="CK27" s="182">
        <v>2</v>
      </c>
      <c r="CL27" s="182">
        <v>3</v>
      </c>
      <c r="CM27" s="340">
        <v>4</v>
      </c>
      <c r="CN27" s="182">
        <v>3</v>
      </c>
      <c r="CO27" s="182">
        <v>3</v>
      </c>
      <c r="CP27" s="182">
        <v>4</v>
      </c>
      <c r="CQ27" s="182">
        <v>3</v>
      </c>
      <c r="CR27" s="182">
        <v>4</v>
      </c>
      <c r="CS27" s="182">
        <v>2</v>
      </c>
      <c r="CT27" s="182">
        <v>2</v>
      </c>
      <c r="CU27" s="182">
        <v>3</v>
      </c>
      <c r="CV27" s="182">
        <v>3</v>
      </c>
      <c r="CW27" s="182">
        <v>1</v>
      </c>
      <c r="CX27" s="182">
        <v>1</v>
      </c>
      <c r="CY27" s="182">
        <v>2</v>
      </c>
      <c r="CZ27" s="182">
        <v>1</v>
      </c>
      <c r="DA27" s="182">
        <v>1</v>
      </c>
      <c r="DB27" s="182">
        <v>2</v>
      </c>
      <c r="DC27" s="182">
        <v>3</v>
      </c>
      <c r="DD27" s="182">
        <v>3</v>
      </c>
      <c r="DE27" s="182">
        <v>3</v>
      </c>
      <c r="DF27" s="182">
        <v>3</v>
      </c>
      <c r="DG27" s="182">
        <v>3</v>
      </c>
      <c r="DH27" s="182">
        <v>4</v>
      </c>
      <c r="DI27" s="182">
        <v>3</v>
      </c>
      <c r="DJ27" s="182">
        <v>4</v>
      </c>
      <c r="DK27" s="182">
        <v>3</v>
      </c>
      <c r="DL27" s="182">
        <v>2</v>
      </c>
      <c r="DM27" s="182">
        <v>2</v>
      </c>
      <c r="DN27" s="182">
        <v>3</v>
      </c>
      <c r="DO27" s="182">
        <v>3</v>
      </c>
      <c r="DP27" s="182">
        <v>3</v>
      </c>
      <c r="DQ27" s="340">
        <v>2</v>
      </c>
      <c r="DR27" s="182">
        <v>4</v>
      </c>
      <c r="DS27" s="182">
        <v>4</v>
      </c>
      <c r="DT27" s="182">
        <v>3</v>
      </c>
      <c r="DU27" s="182">
        <v>4</v>
      </c>
      <c r="DV27" s="182">
        <v>1</v>
      </c>
      <c r="DW27" s="182">
        <v>0</v>
      </c>
      <c r="DX27" s="182">
        <v>1</v>
      </c>
      <c r="DY27" s="182">
        <v>1</v>
      </c>
      <c r="DZ27" s="182">
        <v>1</v>
      </c>
      <c r="EA27" s="182">
        <v>1</v>
      </c>
      <c r="EB27" s="182">
        <v>3</v>
      </c>
      <c r="EC27" s="182">
        <v>3</v>
      </c>
      <c r="ED27" s="182">
        <v>3</v>
      </c>
      <c r="EE27" s="182">
        <v>3</v>
      </c>
      <c r="EF27" s="182">
        <v>3</v>
      </c>
      <c r="EG27" s="182">
        <v>3</v>
      </c>
      <c r="EH27" s="182">
        <v>3</v>
      </c>
      <c r="EI27" s="182">
        <v>3</v>
      </c>
      <c r="EJ27" s="182">
        <v>4</v>
      </c>
      <c r="EK27" s="182">
        <v>4</v>
      </c>
      <c r="EL27" s="182">
        <v>4</v>
      </c>
      <c r="EM27" s="182">
        <v>4</v>
      </c>
      <c r="EN27" s="182">
        <v>1</v>
      </c>
      <c r="EO27" s="182">
        <v>4</v>
      </c>
      <c r="EP27" s="182">
        <v>4</v>
      </c>
      <c r="EQ27" s="182">
        <v>4</v>
      </c>
      <c r="ER27" s="182">
        <v>2</v>
      </c>
      <c r="ES27" s="182">
        <v>3</v>
      </c>
      <c r="ET27" s="182">
        <v>4</v>
      </c>
      <c r="EU27" s="182">
        <v>4</v>
      </c>
      <c r="EV27" s="340">
        <v>3</v>
      </c>
      <c r="EW27" s="182">
        <v>4</v>
      </c>
      <c r="EX27" s="182">
        <v>4</v>
      </c>
      <c r="EY27" s="182">
        <v>4</v>
      </c>
      <c r="EZ27" s="182">
        <v>5</v>
      </c>
      <c r="FA27" s="182">
        <v>4</v>
      </c>
      <c r="FB27" s="182">
        <v>4</v>
      </c>
      <c r="FC27" s="182">
        <v>5</v>
      </c>
      <c r="FD27" s="182">
        <v>3</v>
      </c>
      <c r="FE27" s="182">
        <v>4</v>
      </c>
      <c r="FF27" s="182">
        <v>4</v>
      </c>
      <c r="FG27" s="182">
        <v>4</v>
      </c>
      <c r="FH27" s="182">
        <v>4</v>
      </c>
      <c r="FI27" s="182">
        <v>4</v>
      </c>
      <c r="FJ27" s="182">
        <v>4</v>
      </c>
      <c r="FK27" s="182">
        <v>4</v>
      </c>
      <c r="FL27" s="182">
        <v>3</v>
      </c>
      <c r="FM27" s="182">
        <v>4</v>
      </c>
      <c r="FN27" s="182">
        <v>4</v>
      </c>
      <c r="FO27" s="182">
        <v>4</v>
      </c>
      <c r="FP27" s="182">
        <v>4</v>
      </c>
      <c r="FQ27" s="182">
        <v>4</v>
      </c>
      <c r="FR27" s="182">
        <v>4</v>
      </c>
      <c r="FS27" s="182">
        <v>4</v>
      </c>
      <c r="FT27" s="182">
        <v>3</v>
      </c>
      <c r="FU27" s="182">
        <v>4</v>
      </c>
      <c r="FV27" s="182">
        <v>4</v>
      </c>
      <c r="FW27" s="182">
        <v>4</v>
      </c>
      <c r="FX27" s="182">
        <v>4</v>
      </c>
      <c r="FY27" s="182">
        <v>4</v>
      </c>
      <c r="FZ27" s="340">
        <v>4</v>
      </c>
      <c r="GA27" s="182">
        <v>4</v>
      </c>
      <c r="GB27" s="182">
        <v>4</v>
      </c>
      <c r="GC27" s="182">
        <v>4</v>
      </c>
      <c r="GD27" s="182">
        <v>4</v>
      </c>
      <c r="GE27" s="182">
        <v>4</v>
      </c>
      <c r="GF27" s="182">
        <v>4</v>
      </c>
      <c r="GG27" s="182">
        <v>4</v>
      </c>
      <c r="GH27" s="182">
        <v>4</v>
      </c>
      <c r="GI27" s="182">
        <v>4</v>
      </c>
      <c r="GJ27" s="182">
        <v>4</v>
      </c>
      <c r="GK27" s="182">
        <v>3</v>
      </c>
      <c r="GL27" s="182">
        <v>4</v>
      </c>
      <c r="GM27" s="182">
        <v>4</v>
      </c>
      <c r="GN27" s="182">
        <v>4</v>
      </c>
      <c r="GO27" s="182">
        <v>4</v>
      </c>
      <c r="GP27" s="182">
        <v>3</v>
      </c>
      <c r="GQ27" s="182">
        <v>3</v>
      </c>
      <c r="GR27" s="182">
        <v>5</v>
      </c>
      <c r="GS27" s="182">
        <v>4</v>
      </c>
      <c r="GT27" s="182">
        <v>4</v>
      </c>
      <c r="GU27" s="182">
        <v>4</v>
      </c>
      <c r="GV27" s="182">
        <v>4</v>
      </c>
      <c r="GW27" s="182">
        <v>4</v>
      </c>
      <c r="GX27" s="182">
        <v>4</v>
      </c>
      <c r="GY27" s="182">
        <v>4</v>
      </c>
      <c r="GZ27" s="182">
        <v>4</v>
      </c>
      <c r="HA27" s="182">
        <v>3</v>
      </c>
      <c r="HB27" s="182">
        <v>2</v>
      </c>
      <c r="HC27" s="182">
        <v>2</v>
      </c>
      <c r="HD27" s="182">
        <v>3</v>
      </c>
      <c r="HE27" s="340">
        <v>4</v>
      </c>
      <c r="HF27" s="182">
        <v>3</v>
      </c>
      <c r="HG27" s="182">
        <v>4</v>
      </c>
      <c r="HH27" s="182">
        <v>4</v>
      </c>
      <c r="HI27" s="182">
        <v>4</v>
      </c>
      <c r="HJ27" s="182">
        <v>4</v>
      </c>
      <c r="HK27" s="182">
        <v>3</v>
      </c>
      <c r="HL27" s="627">
        <v>3</v>
      </c>
      <c r="HM27" s="627">
        <v>3</v>
      </c>
      <c r="HN27" s="627">
        <v>4</v>
      </c>
      <c r="HO27" s="627">
        <v>4</v>
      </c>
      <c r="HP27" s="627">
        <v>4</v>
      </c>
      <c r="HQ27" s="627">
        <v>4</v>
      </c>
      <c r="HR27" s="627">
        <v>4</v>
      </c>
      <c r="HS27" s="627">
        <v>4</v>
      </c>
      <c r="HT27" s="627">
        <v>4</v>
      </c>
      <c r="HU27" s="627">
        <v>4</v>
      </c>
      <c r="HV27" s="627">
        <v>4</v>
      </c>
      <c r="HW27" s="627">
        <v>4</v>
      </c>
      <c r="HX27" s="627">
        <v>4</v>
      </c>
      <c r="HY27" s="627">
        <v>4</v>
      </c>
      <c r="HZ27" s="182">
        <v>4</v>
      </c>
      <c r="IA27" s="182">
        <v>4</v>
      </c>
      <c r="IB27" s="182">
        <v>4</v>
      </c>
      <c r="IC27" s="182">
        <v>4</v>
      </c>
      <c r="ID27" s="182">
        <v>4</v>
      </c>
      <c r="IE27" s="182">
        <v>4</v>
      </c>
      <c r="IF27" s="182">
        <v>4</v>
      </c>
      <c r="IG27" s="182">
        <v>4</v>
      </c>
      <c r="IH27" s="182">
        <v>4</v>
      </c>
      <c r="II27" s="182">
        <v>4</v>
      </c>
      <c r="IJ27" s="340">
        <v>4</v>
      </c>
      <c r="IK27" s="182">
        <v>4</v>
      </c>
      <c r="IL27" s="182">
        <v>4</v>
      </c>
      <c r="IM27" s="182">
        <v>3</v>
      </c>
      <c r="IN27" s="182">
        <v>3</v>
      </c>
      <c r="IO27" s="182">
        <v>3</v>
      </c>
      <c r="IP27" s="182">
        <v>4</v>
      </c>
      <c r="IQ27" s="182">
        <v>3</v>
      </c>
      <c r="IR27" s="182">
        <v>5</v>
      </c>
      <c r="IS27" s="182">
        <v>4</v>
      </c>
      <c r="IT27" s="182">
        <v>4</v>
      </c>
      <c r="IU27" s="182">
        <v>5</v>
      </c>
      <c r="IV27" s="182">
        <v>4</v>
      </c>
      <c r="IW27" s="182">
        <v>4</v>
      </c>
      <c r="IX27" s="182">
        <v>5</v>
      </c>
      <c r="IY27" s="182">
        <v>5</v>
      </c>
      <c r="IZ27" s="627">
        <v>4</v>
      </c>
      <c r="JA27" s="627">
        <v>4</v>
      </c>
      <c r="JB27" s="627">
        <v>4</v>
      </c>
      <c r="JC27" s="627">
        <v>3</v>
      </c>
      <c r="JD27" s="627">
        <v>4</v>
      </c>
      <c r="JE27" s="627">
        <v>4</v>
      </c>
      <c r="JF27" s="627">
        <v>3</v>
      </c>
      <c r="JG27" s="627">
        <v>3</v>
      </c>
      <c r="JH27" s="627">
        <v>4</v>
      </c>
      <c r="JI27" s="627">
        <v>5</v>
      </c>
      <c r="JJ27" s="627">
        <v>4</v>
      </c>
      <c r="JK27" s="627">
        <v>4</v>
      </c>
      <c r="JL27" s="627">
        <v>3</v>
      </c>
      <c r="JM27" s="182">
        <v>4</v>
      </c>
      <c r="JN27" s="340">
        <v>4</v>
      </c>
      <c r="JO27" s="182">
        <v>4</v>
      </c>
      <c r="JP27" s="182">
        <v>4</v>
      </c>
      <c r="JQ27" s="182">
        <v>3</v>
      </c>
      <c r="JR27" s="182">
        <v>1</v>
      </c>
      <c r="JS27" s="182">
        <v>2</v>
      </c>
      <c r="JT27" s="182">
        <v>1</v>
      </c>
      <c r="JU27" s="182">
        <v>1</v>
      </c>
      <c r="JV27" s="182">
        <v>1</v>
      </c>
      <c r="JW27" s="182">
        <v>5</v>
      </c>
      <c r="JX27" s="182">
        <v>4</v>
      </c>
      <c r="JY27" s="182">
        <v>3</v>
      </c>
      <c r="JZ27" s="182">
        <v>2</v>
      </c>
      <c r="KA27" s="182">
        <v>3</v>
      </c>
      <c r="KB27" s="627">
        <v>5</v>
      </c>
      <c r="KC27" s="627">
        <v>4</v>
      </c>
      <c r="KD27" s="627">
        <v>3</v>
      </c>
      <c r="KE27" s="627">
        <v>4</v>
      </c>
      <c r="KF27" s="627">
        <v>4</v>
      </c>
      <c r="KG27" s="627">
        <v>4</v>
      </c>
      <c r="KH27" s="182">
        <v>4</v>
      </c>
      <c r="KI27" s="182">
        <v>4</v>
      </c>
      <c r="KJ27" s="182">
        <v>3</v>
      </c>
      <c r="KK27" s="627">
        <v>2</v>
      </c>
      <c r="KL27" s="627">
        <v>3</v>
      </c>
      <c r="KM27" s="182">
        <v>5</v>
      </c>
      <c r="KN27" s="182">
        <v>4</v>
      </c>
      <c r="KO27" s="182">
        <v>4</v>
      </c>
      <c r="KP27" s="182">
        <v>4</v>
      </c>
      <c r="KQ27" s="182">
        <v>4</v>
      </c>
      <c r="KR27" s="182">
        <v>4</v>
      </c>
      <c r="KS27" s="340">
        <v>5</v>
      </c>
      <c r="KT27" s="627">
        <v>3</v>
      </c>
      <c r="KU27" s="182">
        <v>4</v>
      </c>
      <c r="KV27" s="182">
        <v>4</v>
      </c>
      <c r="KW27" s="182">
        <v>3</v>
      </c>
      <c r="KX27" s="627">
        <v>1</v>
      </c>
      <c r="KY27" s="627">
        <v>1</v>
      </c>
      <c r="KZ27" s="627">
        <v>3</v>
      </c>
      <c r="LA27" s="627">
        <v>3</v>
      </c>
      <c r="LB27" s="627">
        <v>4</v>
      </c>
      <c r="LC27" s="182">
        <v>3</v>
      </c>
      <c r="LD27" s="182">
        <v>4</v>
      </c>
      <c r="LE27" s="182">
        <v>4</v>
      </c>
      <c r="LF27" s="182">
        <v>4</v>
      </c>
      <c r="LG27" s="182">
        <v>4</v>
      </c>
      <c r="LH27" s="182">
        <v>3</v>
      </c>
      <c r="LI27" s="182">
        <v>3</v>
      </c>
      <c r="LJ27" s="182">
        <v>3</v>
      </c>
      <c r="LK27" s="182">
        <v>4</v>
      </c>
      <c r="LL27" s="182">
        <v>4</v>
      </c>
      <c r="LM27" s="182">
        <v>4</v>
      </c>
      <c r="LN27" s="627">
        <v>2</v>
      </c>
      <c r="LO27" s="627">
        <v>2</v>
      </c>
      <c r="LP27" s="182">
        <v>3</v>
      </c>
      <c r="LQ27" s="182">
        <v>4</v>
      </c>
      <c r="LR27" s="182">
        <v>4</v>
      </c>
      <c r="LS27" s="182">
        <v>2</v>
      </c>
      <c r="LT27" s="182">
        <v>2</v>
      </c>
      <c r="LU27" s="182">
        <v>3</v>
      </c>
      <c r="LV27" s="182">
        <v>3</v>
      </c>
      <c r="LW27" s="340">
        <v>4</v>
      </c>
      <c r="LX27" s="697">
        <v>4</v>
      </c>
      <c r="LY27" s="697">
        <v>4</v>
      </c>
      <c r="LZ27" s="182">
        <v>5</v>
      </c>
      <c r="MA27" s="182">
        <v>5</v>
      </c>
      <c r="MB27" s="182">
        <v>4</v>
      </c>
      <c r="MC27" s="182">
        <v>4</v>
      </c>
      <c r="MD27" s="182">
        <v>4</v>
      </c>
      <c r="ME27" s="182">
        <v>4</v>
      </c>
      <c r="MF27" s="182">
        <v>4</v>
      </c>
      <c r="MG27" s="182">
        <v>4</v>
      </c>
      <c r="MH27" s="182">
        <v>4</v>
      </c>
      <c r="MI27" s="182">
        <v>4</v>
      </c>
      <c r="MJ27" s="182">
        <v>4</v>
      </c>
      <c r="MK27" s="182">
        <v>4</v>
      </c>
      <c r="ML27" s="182">
        <v>4</v>
      </c>
      <c r="MM27" s="182">
        <v>4</v>
      </c>
      <c r="MN27" s="182">
        <v>4</v>
      </c>
      <c r="MO27" s="182">
        <v>4</v>
      </c>
      <c r="MP27" s="182">
        <v>4</v>
      </c>
      <c r="MQ27" s="182">
        <v>4</v>
      </c>
      <c r="MR27" s="182">
        <v>3</v>
      </c>
      <c r="MS27" s="182">
        <v>4</v>
      </c>
      <c r="MT27" s="182">
        <v>5</v>
      </c>
      <c r="MU27" s="182">
        <v>3</v>
      </c>
      <c r="MV27" s="182">
        <v>4</v>
      </c>
      <c r="MW27" s="182">
        <v>4</v>
      </c>
      <c r="MX27" s="182">
        <v>3</v>
      </c>
      <c r="MY27" s="182">
        <v>4</v>
      </c>
      <c r="MZ27" s="182">
        <v>5</v>
      </c>
      <c r="NA27" s="182">
        <v>5</v>
      </c>
      <c r="NB27" s="340">
        <v>4</v>
      </c>
      <c r="NC27" s="123">
        <f>AVERAGE(B27:NB27)</f>
        <v>3.5178082191780824</v>
      </c>
    </row>
    <row r="28" spans="1:367" s="123" customFormat="1" x14ac:dyDescent="0.25">
      <c r="A28" s="133" t="s">
        <v>186</v>
      </c>
      <c r="B28" s="193"/>
      <c r="F28" s="193"/>
      <c r="M28" s="193"/>
      <c r="AE28" s="124"/>
      <c r="AF28" s="125"/>
      <c r="AG28" s="126"/>
      <c r="AH28" s="193"/>
      <c r="AJ28" s="193"/>
      <c r="AQ28" s="357"/>
      <c r="AV28" s="193"/>
      <c r="BH28" s="125"/>
      <c r="BJ28" s="396" t="s">
        <v>623</v>
      </c>
      <c r="BL28" s="193"/>
      <c r="BZ28" s="193"/>
      <c r="CD28" s="193"/>
      <c r="CE28" s="193"/>
      <c r="CG28" s="193"/>
      <c r="CK28" s="193"/>
      <c r="CM28" s="125"/>
      <c r="CR28" s="193"/>
      <c r="CS28" s="193"/>
      <c r="CU28" s="193"/>
      <c r="CV28" s="193"/>
      <c r="CW28" s="193"/>
      <c r="DK28" s="396" t="s">
        <v>623</v>
      </c>
      <c r="DN28" s="396" t="s">
        <v>623</v>
      </c>
      <c r="DQ28" s="125"/>
      <c r="DW28" s="396"/>
      <c r="EV28" s="125"/>
      <c r="EY28" s="193"/>
      <c r="FH28" s="193"/>
      <c r="FL28" s="193"/>
      <c r="FQ28" s="193"/>
      <c r="FT28" s="193"/>
      <c r="FU28" s="193"/>
      <c r="FV28" s="193"/>
      <c r="FW28" s="193"/>
      <c r="FX28" s="193"/>
      <c r="FZ28" s="125"/>
      <c r="GE28" s="193"/>
      <c r="GF28" s="193"/>
      <c r="GG28" s="193"/>
      <c r="GH28" s="193"/>
      <c r="GO28" s="193"/>
      <c r="GV28" s="193"/>
      <c r="GW28" s="193"/>
      <c r="GX28" s="193"/>
      <c r="HB28" s="193"/>
      <c r="HE28" s="125"/>
      <c r="HI28" s="193"/>
      <c r="HJ28" s="193"/>
      <c r="HL28" s="621"/>
      <c r="HO28" s="621"/>
      <c r="HP28" s="621"/>
      <c r="HQ28" s="621"/>
      <c r="IJ28" s="125"/>
      <c r="JN28" s="125"/>
      <c r="KS28" s="125"/>
      <c r="KX28" s="193"/>
      <c r="LC28" s="193"/>
      <c r="LE28" s="193"/>
      <c r="LK28" s="193"/>
      <c r="LO28" s="193"/>
      <c r="LT28" s="193"/>
      <c r="LW28" s="125"/>
      <c r="MF28" s="193"/>
      <c r="MJ28" s="193"/>
      <c r="MX28" s="193"/>
      <c r="MY28" s="193"/>
      <c r="NB28" s="125"/>
    </row>
    <row r="29" spans="1:367" s="123" customFormat="1" x14ac:dyDescent="0.25">
      <c r="A29" s="134" t="s">
        <v>187</v>
      </c>
      <c r="M29" s="245"/>
      <c r="S29" s="245"/>
      <c r="AE29" s="124"/>
      <c r="AF29" s="125"/>
      <c r="AG29" s="126"/>
      <c r="AH29" s="245"/>
      <c r="AI29" s="245"/>
      <c r="AJ29" s="245"/>
      <c r="AY29" s="245"/>
      <c r="BH29" s="125"/>
      <c r="BZ29" s="245"/>
      <c r="CC29" s="245"/>
      <c r="CE29" s="245"/>
      <c r="CG29" s="245"/>
      <c r="CH29" s="245"/>
      <c r="CL29" s="245"/>
      <c r="CM29" s="125"/>
      <c r="CO29" s="245"/>
      <c r="CT29" s="245"/>
      <c r="CY29" s="245"/>
      <c r="CZ29" s="245"/>
      <c r="DB29" s="245"/>
      <c r="DQ29" s="519"/>
      <c r="EV29" s="125"/>
      <c r="FZ29" s="125"/>
      <c r="HE29" s="125"/>
      <c r="II29" s="245"/>
      <c r="IJ29" s="125"/>
      <c r="IK29" s="245"/>
      <c r="IR29" s="245"/>
      <c r="IY29" s="245"/>
      <c r="JN29" s="125"/>
      <c r="KS29" s="125"/>
      <c r="KT29" s="245"/>
      <c r="LI29" s="245"/>
      <c r="LW29" s="519"/>
      <c r="NB29" s="125"/>
    </row>
    <row r="30" spans="1:367" s="123" customFormat="1" x14ac:dyDescent="0.25">
      <c r="A30" s="135" t="s">
        <v>188</v>
      </c>
      <c r="D30" s="199"/>
      <c r="L30" s="199"/>
      <c r="S30" s="199"/>
      <c r="T30" s="199"/>
      <c r="U30" s="199"/>
      <c r="Z30" s="199"/>
      <c r="AA30" s="199"/>
      <c r="AB30" s="199"/>
      <c r="AD30" s="199"/>
      <c r="AE30" s="199"/>
      <c r="AF30" s="125"/>
      <c r="AG30" s="126"/>
      <c r="AI30" s="199"/>
      <c r="AL30" s="199"/>
      <c r="AO30" s="199"/>
      <c r="AR30" s="199"/>
      <c r="AZ30" s="199"/>
      <c r="BC30" s="199"/>
      <c r="BF30" s="199"/>
      <c r="BH30" s="125"/>
      <c r="BK30" s="199"/>
      <c r="BO30" s="199"/>
      <c r="BR30" s="199"/>
      <c r="BS30" s="199"/>
      <c r="BX30" s="199"/>
      <c r="BY30" s="199"/>
      <c r="BZ30" s="199"/>
      <c r="CA30" s="199"/>
      <c r="CB30" s="199"/>
      <c r="CD30" s="199"/>
      <c r="CE30" s="199"/>
      <c r="CF30" s="199"/>
      <c r="CH30" s="199"/>
      <c r="CI30" s="199"/>
      <c r="CJ30" s="199"/>
      <c r="CK30" s="199"/>
      <c r="CM30" s="125"/>
      <c r="CO30" s="199"/>
      <c r="CU30" s="199"/>
      <c r="CW30" s="199"/>
      <c r="CY30" s="199"/>
      <c r="DP30" s="199"/>
      <c r="DQ30" s="545"/>
      <c r="DT30" s="199"/>
      <c r="DV30" s="199"/>
      <c r="EG30" s="199"/>
      <c r="EK30" s="199"/>
      <c r="EL30" s="199"/>
      <c r="EM30" s="199"/>
      <c r="EP30" s="199"/>
      <c r="ES30" s="199"/>
      <c r="EV30" s="125"/>
      <c r="FE30" s="199"/>
      <c r="FP30" s="199"/>
      <c r="FZ30" s="125"/>
      <c r="GK30" s="199"/>
      <c r="GP30" s="199"/>
      <c r="HE30" s="125"/>
      <c r="HM30" s="199"/>
      <c r="HN30" s="630"/>
      <c r="HO30" s="630"/>
      <c r="IJ30" s="125"/>
      <c r="IY30" s="657"/>
      <c r="JI30" s="657"/>
      <c r="JK30" s="657"/>
      <c r="JN30" s="125"/>
      <c r="KJ30" s="657"/>
      <c r="KS30" s="125"/>
      <c r="KT30" s="657"/>
      <c r="LP30" s="657"/>
      <c r="LU30" s="657"/>
      <c r="LW30" s="125"/>
      <c r="LX30" s="695"/>
      <c r="LZ30" s="695"/>
      <c r="MA30" s="695"/>
      <c r="MB30" s="695"/>
      <c r="MD30" s="695"/>
      <c r="NB30" s="125"/>
    </row>
    <row r="31" spans="1:367" s="120" customFormat="1" x14ac:dyDescent="0.25">
      <c r="B31" s="120">
        <v>1</v>
      </c>
      <c r="D31" s="120">
        <v>3</v>
      </c>
      <c r="F31" s="120">
        <v>5</v>
      </c>
      <c r="G31" s="120">
        <v>6</v>
      </c>
      <c r="H31" s="120">
        <v>7</v>
      </c>
      <c r="I31" s="120">
        <v>8</v>
      </c>
      <c r="J31" s="120">
        <v>9</v>
      </c>
      <c r="K31" s="120">
        <v>10</v>
      </c>
      <c r="L31" s="120">
        <v>11</v>
      </c>
      <c r="M31" s="120">
        <v>12</v>
      </c>
      <c r="O31" s="120">
        <v>14</v>
      </c>
      <c r="R31" s="120">
        <v>17</v>
      </c>
      <c r="T31" s="120">
        <v>19</v>
      </c>
      <c r="U31" s="120">
        <v>20</v>
      </c>
      <c r="Y31" s="120">
        <v>24</v>
      </c>
      <c r="Z31" s="120">
        <v>25</v>
      </c>
      <c r="AA31" s="120">
        <v>26</v>
      </c>
      <c r="AB31" s="120">
        <v>27</v>
      </c>
      <c r="AC31" s="120">
        <v>28</v>
      </c>
      <c r="AD31" s="120">
        <v>29</v>
      </c>
      <c r="AE31" s="120">
        <v>30</v>
      </c>
      <c r="AF31" s="121"/>
      <c r="AG31" s="120">
        <v>1</v>
      </c>
      <c r="AH31" s="120">
        <v>2</v>
      </c>
      <c r="AI31" s="120">
        <v>3</v>
      </c>
      <c r="AL31" s="120">
        <v>6</v>
      </c>
      <c r="AM31" s="120">
        <v>7</v>
      </c>
      <c r="AN31" s="120">
        <v>8</v>
      </c>
      <c r="AO31" s="120">
        <v>9</v>
      </c>
      <c r="AP31" s="120">
        <v>10</v>
      </c>
      <c r="AQ31" s="120">
        <v>11</v>
      </c>
      <c r="AR31" s="120">
        <v>12</v>
      </c>
      <c r="AS31" s="120">
        <v>13</v>
      </c>
      <c r="AT31" s="120">
        <v>14</v>
      </c>
      <c r="AV31" s="120">
        <v>16</v>
      </c>
      <c r="AW31" s="120">
        <v>17</v>
      </c>
      <c r="AX31" s="120">
        <v>18</v>
      </c>
      <c r="AY31" s="120">
        <v>19</v>
      </c>
      <c r="AZ31" s="120">
        <v>20</v>
      </c>
      <c r="BA31" s="120">
        <v>21</v>
      </c>
      <c r="BB31" s="120">
        <v>22</v>
      </c>
      <c r="BC31" s="120">
        <v>23</v>
      </c>
      <c r="BD31" s="120">
        <v>24</v>
      </c>
      <c r="BE31" s="120">
        <v>25</v>
      </c>
      <c r="BF31" s="120">
        <v>26</v>
      </c>
      <c r="BG31" s="120">
        <v>27</v>
      </c>
      <c r="BH31" s="120">
        <v>28</v>
      </c>
      <c r="BI31" s="120">
        <v>1</v>
      </c>
      <c r="BJ31" s="120">
        <v>2</v>
      </c>
      <c r="BK31" s="120">
        <v>3</v>
      </c>
      <c r="BL31" s="120">
        <v>4</v>
      </c>
      <c r="BM31" s="120">
        <v>5</v>
      </c>
      <c r="BN31" s="120">
        <v>6</v>
      </c>
      <c r="BO31" s="120">
        <v>7</v>
      </c>
      <c r="BP31" s="120">
        <v>8</v>
      </c>
      <c r="BQ31" s="120">
        <v>9</v>
      </c>
      <c r="BR31" s="120">
        <v>10</v>
      </c>
      <c r="BS31" s="120">
        <v>11</v>
      </c>
      <c r="BT31" s="120">
        <v>12</v>
      </c>
      <c r="BU31" s="120">
        <v>13</v>
      </c>
      <c r="BV31" s="120">
        <v>14</v>
      </c>
      <c r="BW31" s="120">
        <v>15</v>
      </c>
      <c r="BX31" s="120">
        <v>16</v>
      </c>
      <c r="BY31" s="120">
        <v>17</v>
      </c>
      <c r="BZ31" s="120">
        <v>18</v>
      </c>
      <c r="CA31" s="120">
        <v>19</v>
      </c>
      <c r="CC31" s="120">
        <v>21</v>
      </c>
      <c r="CD31" s="120">
        <v>22</v>
      </c>
      <c r="CE31" s="120">
        <v>23</v>
      </c>
      <c r="CF31" s="120">
        <v>24</v>
      </c>
      <c r="CG31" s="120">
        <v>25</v>
      </c>
      <c r="CH31" s="120">
        <v>26</v>
      </c>
      <c r="CI31" s="120">
        <v>27</v>
      </c>
      <c r="CJ31" s="120">
        <v>28</v>
      </c>
      <c r="CK31" s="120">
        <v>29</v>
      </c>
      <c r="CL31" s="120">
        <v>30</v>
      </c>
      <c r="CM31" s="120">
        <v>31</v>
      </c>
      <c r="CN31" s="120">
        <v>1</v>
      </c>
      <c r="CO31" s="120">
        <v>2</v>
      </c>
      <c r="CP31" s="120">
        <v>3</v>
      </c>
      <c r="CQ31" s="120">
        <v>4</v>
      </c>
      <c r="CR31" s="120">
        <v>5</v>
      </c>
      <c r="CS31" s="120">
        <v>6</v>
      </c>
      <c r="CT31" s="120">
        <v>7</v>
      </c>
      <c r="CU31" s="120">
        <v>8</v>
      </c>
      <c r="CV31" s="120">
        <v>9</v>
      </c>
      <c r="CW31" s="120">
        <v>10</v>
      </c>
      <c r="CX31" s="120">
        <v>11</v>
      </c>
      <c r="CY31" s="120">
        <v>12</v>
      </c>
      <c r="CZ31" s="120">
        <v>13</v>
      </c>
      <c r="DA31" s="120">
        <v>14</v>
      </c>
      <c r="DB31" s="120">
        <v>15</v>
      </c>
      <c r="DC31" s="120">
        <v>16</v>
      </c>
      <c r="DD31" s="120">
        <v>17</v>
      </c>
      <c r="DE31" s="120">
        <v>18</v>
      </c>
      <c r="DF31" s="120">
        <v>19</v>
      </c>
      <c r="DG31" s="120">
        <v>20</v>
      </c>
      <c r="DH31" s="120">
        <v>21</v>
      </c>
      <c r="DI31" s="120">
        <v>22</v>
      </c>
      <c r="DJ31" s="120">
        <v>23</v>
      </c>
      <c r="DK31" s="120">
        <v>24</v>
      </c>
      <c r="DL31" s="120">
        <v>25</v>
      </c>
      <c r="DM31" s="120">
        <v>26</v>
      </c>
      <c r="DN31" s="120">
        <v>27</v>
      </c>
      <c r="DO31" s="120">
        <v>28</v>
      </c>
      <c r="DP31" s="120">
        <v>29</v>
      </c>
      <c r="DQ31" s="120">
        <v>30</v>
      </c>
      <c r="DR31" s="120">
        <v>1</v>
      </c>
      <c r="DS31" s="236">
        <v>2</v>
      </c>
      <c r="DT31" s="120">
        <v>3</v>
      </c>
      <c r="DU31" s="120">
        <v>4</v>
      </c>
      <c r="DV31" s="120">
        <v>5</v>
      </c>
      <c r="DW31" s="120">
        <v>6</v>
      </c>
      <c r="DX31" s="120">
        <v>7</v>
      </c>
      <c r="DY31" s="120">
        <v>8</v>
      </c>
      <c r="DZ31" s="120">
        <v>9</v>
      </c>
      <c r="EA31" s="120">
        <v>10</v>
      </c>
      <c r="EB31" s="120">
        <v>11</v>
      </c>
      <c r="EC31" s="120">
        <v>12</v>
      </c>
      <c r="ED31" s="120">
        <v>13</v>
      </c>
      <c r="EE31" s="120">
        <v>14</v>
      </c>
      <c r="EF31" s="120">
        <v>15</v>
      </c>
      <c r="EG31" s="120">
        <v>16</v>
      </c>
      <c r="EJ31" s="120">
        <v>19</v>
      </c>
      <c r="EK31" s="120">
        <v>20</v>
      </c>
      <c r="EL31" s="120">
        <v>21</v>
      </c>
      <c r="EM31" s="120">
        <v>22</v>
      </c>
      <c r="EN31" s="120">
        <v>23</v>
      </c>
      <c r="EO31" s="120">
        <v>24</v>
      </c>
      <c r="EP31" s="120">
        <v>25</v>
      </c>
      <c r="EQ31" s="120">
        <v>26</v>
      </c>
      <c r="ER31" s="120">
        <v>27</v>
      </c>
      <c r="ES31" s="120">
        <v>28</v>
      </c>
      <c r="ET31" s="120">
        <v>29</v>
      </c>
      <c r="EU31" s="120">
        <v>30</v>
      </c>
      <c r="EV31" s="120">
        <v>31</v>
      </c>
      <c r="EW31" s="120">
        <v>1</v>
      </c>
      <c r="EX31" s="120">
        <v>2</v>
      </c>
      <c r="EY31" s="120">
        <v>3</v>
      </c>
      <c r="EZ31" s="120">
        <v>4</v>
      </c>
      <c r="FA31" s="120">
        <v>5</v>
      </c>
      <c r="FB31" s="120">
        <v>6</v>
      </c>
      <c r="FC31" s="120">
        <v>7</v>
      </c>
      <c r="FE31" s="120">
        <v>9</v>
      </c>
      <c r="FF31" s="120">
        <v>10</v>
      </c>
      <c r="FH31" s="120">
        <v>12</v>
      </c>
      <c r="FI31" s="120">
        <v>13</v>
      </c>
      <c r="FJ31" s="120">
        <v>14</v>
      </c>
      <c r="FK31" s="120">
        <v>15</v>
      </c>
      <c r="FM31" s="120">
        <v>17</v>
      </c>
      <c r="FN31" s="120">
        <v>18</v>
      </c>
      <c r="FO31" s="120">
        <v>19</v>
      </c>
      <c r="FP31" s="120">
        <v>20</v>
      </c>
      <c r="FQ31" s="120">
        <v>21</v>
      </c>
      <c r="FR31" s="120">
        <v>22</v>
      </c>
      <c r="FS31" s="120">
        <v>23</v>
      </c>
      <c r="FT31" s="120">
        <v>24</v>
      </c>
      <c r="FU31" s="120">
        <v>25</v>
      </c>
      <c r="FV31" s="120">
        <v>26</v>
      </c>
      <c r="FW31" s="120">
        <v>27</v>
      </c>
      <c r="FX31" s="120">
        <v>28</v>
      </c>
      <c r="FY31" s="120">
        <v>29</v>
      </c>
      <c r="FZ31" s="120">
        <v>30</v>
      </c>
      <c r="GA31" s="120">
        <v>1</v>
      </c>
      <c r="GB31" s="120">
        <v>2</v>
      </c>
      <c r="GC31" s="120">
        <v>3</v>
      </c>
      <c r="GD31" s="120">
        <v>4</v>
      </c>
      <c r="GE31" s="120">
        <v>5</v>
      </c>
      <c r="GF31" s="120">
        <v>6</v>
      </c>
      <c r="GG31" s="120">
        <v>7</v>
      </c>
      <c r="GH31" s="120">
        <v>8</v>
      </c>
      <c r="GI31" s="120">
        <v>9</v>
      </c>
      <c r="GJ31" s="120">
        <v>10</v>
      </c>
      <c r="GK31" s="120">
        <v>11</v>
      </c>
      <c r="GN31" s="120">
        <v>14</v>
      </c>
      <c r="GO31" s="120">
        <v>15</v>
      </c>
      <c r="GQ31" s="120">
        <v>17</v>
      </c>
      <c r="GR31" s="120">
        <v>18</v>
      </c>
      <c r="GS31" s="120">
        <v>19</v>
      </c>
      <c r="GT31" s="120">
        <v>20</v>
      </c>
      <c r="GV31" s="120">
        <v>22</v>
      </c>
      <c r="GW31" s="120">
        <v>23</v>
      </c>
      <c r="GY31" s="120">
        <v>25</v>
      </c>
      <c r="GZ31" s="120">
        <v>26</v>
      </c>
      <c r="HA31" s="120">
        <v>27</v>
      </c>
      <c r="HB31" s="120">
        <v>28</v>
      </c>
      <c r="HC31" s="120">
        <v>29</v>
      </c>
      <c r="HD31" s="120">
        <v>30</v>
      </c>
      <c r="HE31" s="120">
        <v>31</v>
      </c>
      <c r="HF31" s="120">
        <v>1</v>
      </c>
      <c r="HG31" s="120">
        <v>2</v>
      </c>
      <c r="HH31" s="120">
        <v>3</v>
      </c>
      <c r="HI31" s="120">
        <v>4</v>
      </c>
      <c r="HJ31" s="120">
        <v>5</v>
      </c>
      <c r="HK31" s="120">
        <v>6</v>
      </c>
      <c r="HL31" s="120">
        <v>7</v>
      </c>
      <c r="HM31" s="120">
        <v>8</v>
      </c>
      <c r="HN31" s="120">
        <v>9</v>
      </c>
      <c r="HQ31" s="120">
        <v>12</v>
      </c>
      <c r="HR31" s="120">
        <v>13</v>
      </c>
      <c r="HS31" s="120">
        <v>14</v>
      </c>
      <c r="HU31" s="120">
        <v>16</v>
      </c>
      <c r="HV31" s="120">
        <v>17</v>
      </c>
      <c r="HW31" s="120">
        <v>18</v>
      </c>
      <c r="HY31" s="120">
        <v>20</v>
      </c>
      <c r="HZ31" s="120">
        <v>21</v>
      </c>
      <c r="IA31" s="120">
        <v>22</v>
      </c>
      <c r="IB31" s="120">
        <v>23</v>
      </c>
      <c r="IC31" s="120">
        <v>24</v>
      </c>
      <c r="ID31" s="120">
        <v>25</v>
      </c>
      <c r="IE31" s="120">
        <v>26</v>
      </c>
      <c r="IF31" s="120">
        <v>27</v>
      </c>
      <c r="IG31" s="120">
        <v>28</v>
      </c>
      <c r="IH31" s="120">
        <v>29</v>
      </c>
      <c r="II31" s="120">
        <v>30</v>
      </c>
      <c r="IJ31" s="120">
        <v>31</v>
      </c>
      <c r="IK31" s="120">
        <v>1</v>
      </c>
      <c r="IL31" s="120">
        <v>2</v>
      </c>
      <c r="IM31" s="120">
        <v>3</v>
      </c>
      <c r="IN31" s="120">
        <v>4</v>
      </c>
      <c r="IO31" s="120">
        <v>5</v>
      </c>
      <c r="IP31" s="120">
        <v>6</v>
      </c>
      <c r="IQ31" s="120">
        <v>7</v>
      </c>
      <c r="IR31" s="120">
        <v>8</v>
      </c>
      <c r="IS31" s="120">
        <v>9</v>
      </c>
      <c r="IT31" s="120">
        <v>10</v>
      </c>
      <c r="IU31" s="120">
        <v>11</v>
      </c>
      <c r="IV31" s="120">
        <v>12</v>
      </c>
      <c r="IW31" s="120">
        <v>13</v>
      </c>
      <c r="IX31" s="120">
        <v>14</v>
      </c>
      <c r="IY31" s="120">
        <v>15</v>
      </c>
      <c r="IZ31" s="120">
        <v>16</v>
      </c>
      <c r="JA31" s="120">
        <v>17</v>
      </c>
      <c r="JB31" s="120">
        <v>18</v>
      </c>
      <c r="JC31" s="120">
        <v>19</v>
      </c>
      <c r="JD31" s="120">
        <v>20</v>
      </c>
      <c r="JE31" s="120">
        <v>21</v>
      </c>
      <c r="JF31" s="120">
        <v>22</v>
      </c>
      <c r="JG31" s="120">
        <v>23</v>
      </c>
      <c r="JH31" s="120">
        <v>24</v>
      </c>
      <c r="JI31" s="120">
        <v>25</v>
      </c>
      <c r="JJ31" s="120">
        <v>26</v>
      </c>
      <c r="JK31" s="120">
        <v>27</v>
      </c>
      <c r="JL31" s="120">
        <v>28</v>
      </c>
      <c r="JM31" s="120">
        <v>29</v>
      </c>
      <c r="JN31" s="120">
        <v>30</v>
      </c>
      <c r="JO31" s="120">
        <v>1</v>
      </c>
      <c r="JP31" s="120">
        <v>2</v>
      </c>
      <c r="JQ31" s="120">
        <v>3</v>
      </c>
      <c r="JR31" s="120">
        <v>4</v>
      </c>
      <c r="JS31" s="120">
        <v>5</v>
      </c>
      <c r="JT31" s="120">
        <v>6</v>
      </c>
      <c r="JU31" s="120">
        <v>7</v>
      </c>
      <c r="JV31" s="120">
        <v>8</v>
      </c>
      <c r="JW31" s="120">
        <v>9</v>
      </c>
      <c r="JX31" s="120">
        <v>10</v>
      </c>
      <c r="JY31" s="120">
        <v>11</v>
      </c>
      <c r="JZ31" s="120">
        <v>12</v>
      </c>
      <c r="KA31" s="120">
        <v>13</v>
      </c>
      <c r="KB31" s="120">
        <v>14</v>
      </c>
      <c r="KC31" s="120">
        <v>15</v>
      </c>
      <c r="KD31" s="120">
        <v>16</v>
      </c>
      <c r="KE31" s="120">
        <v>17</v>
      </c>
      <c r="KF31" s="120">
        <v>18</v>
      </c>
      <c r="KG31" s="120">
        <v>19</v>
      </c>
      <c r="KH31" s="120">
        <v>20</v>
      </c>
      <c r="KI31" s="120">
        <v>21</v>
      </c>
      <c r="KJ31" s="120">
        <v>22</v>
      </c>
      <c r="KK31" s="120">
        <v>23</v>
      </c>
      <c r="KL31" s="120">
        <v>24</v>
      </c>
      <c r="KM31" s="120">
        <v>25</v>
      </c>
      <c r="KN31" s="120">
        <v>26</v>
      </c>
      <c r="KO31" s="120">
        <v>27</v>
      </c>
      <c r="KP31" s="120">
        <v>28</v>
      </c>
      <c r="KQ31" s="120">
        <v>29</v>
      </c>
      <c r="KR31" s="120">
        <v>30</v>
      </c>
      <c r="KT31" s="120">
        <v>1</v>
      </c>
      <c r="KU31" s="120">
        <v>2</v>
      </c>
      <c r="KV31" s="120">
        <v>3</v>
      </c>
      <c r="KW31" s="120">
        <v>4</v>
      </c>
      <c r="KX31" s="120">
        <v>5</v>
      </c>
      <c r="KY31" s="120">
        <v>6</v>
      </c>
      <c r="KZ31" s="120">
        <v>7</v>
      </c>
      <c r="LA31" s="120">
        <v>8</v>
      </c>
      <c r="LC31" s="120">
        <v>10</v>
      </c>
      <c r="LD31" s="120">
        <v>11</v>
      </c>
      <c r="LE31" s="120">
        <v>12</v>
      </c>
      <c r="LF31" s="120">
        <v>13</v>
      </c>
      <c r="LG31" s="120">
        <v>14</v>
      </c>
      <c r="LH31" s="120">
        <v>15</v>
      </c>
      <c r="LI31" s="120">
        <v>16</v>
      </c>
      <c r="LJ31" s="120">
        <v>17</v>
      </c>
      <c r="LK31" s="120">
        <v>18</v>
      </c>
      <c r="LL31" s="120">
        <v>19</v>
      </c>
      <c r="LM31" s="120">
        <v>20</v>
      </c>
      <c r="LO31" s="120">
        <v>22</v>
      </c>
      <c r="LP31" s="120">
        <v>23</v>
      </c>
      <c r="LQ31" s="120">
        <v>24</v>
      </c>
      <c r="LR31" s="120">
        <v>25</v>
      </c>
      <c r="LS31" s="120">
        <v>26</v>
      </c>
      <c r="LT31" s="120">
        <v>27</v>
      </c>
      <c r="LU31" s="120">
        <v>28</v>
      </c>
      <c r="LW31" s="120">
        <v>30</v>
      </c>
      <c r="LX31" s="120">
        <v>1</v>
      </c>
      <c r="LY31" s="120">
        <v>2</v>
      </c>
      <c r="LZ31" s="120">
        <v>3</v>
      </c>
      <c r="MA31" s="120">
        <v>4</v>
      </c>
      <c r="MB31" s="120">
        <v>5</v>
      </c>
      <c r="MD31" s="120">
        <v>7</v>
      </c>
      <c r="ME31" s="120">
        <v>8</v>
      </c>
      <c r="MF31" s="120">
        <v>9</v>
      </c>
      <c r="MG31" s="120">
        <v>10</v>
      </c>
      <c r="MH31" s="120">
        <v>11</v>
      </c>
      <c r="MI31" s="120">
        <v>12</v>
      </c>
      <c r="MJ31" s="120">
        <v>13</v>
      </c>
      <c r="MK31" s="120">
        <v>14</v>
      </c>
      <c r="ML31" s="120">
        <v>15</v>
      </c>
      <c r="MM31" s="120">
        <v>16</v>
      </c>
      <c r="MN31" s="120">
        <v>17</v>
      </c>
      <c r="MP31" s="120">
        <v>19</v>
      </c>
      <c r="MR31" s="120">
        <v>21</v>
      </c>
      <c r="MS31" s="120">
        <v>22</v>
      </c>
      <c r="MT31" s="120">
        <v>23</v>
      </c>
      <c r="MU31" s="120">
        <v>24</v>
      </c>
      <c r="MV31" s="120">
        <v>25</v>
      </c>
      <c r="MW31" s="120">
        <v>26</v>
      </c>
      <c r="MX31" s="120">
        <v>27</v>
      </c>
      <c r="MY31" s="120">
        <v>28</v>
      </c>
      <c r="NA31" s="120">
        <v>30</v>
      </c>
      <c r="NB31" s="120">
        <v>31</v>
      </c>
    </row>
    <row r="34" spans="1:83" x14ac:dyDescent="0.25">
      <c r="CE34" s="428" t="s">
        <v>732</v>
      </c>
    </row>
    <row r="36" spans="1:83" x14ac:dyDescent="0.25">
      <c r="A36" s="143"/>
    </row>
    <row r="37" spans="1:83" x14ac:dyDescent="0.25">
      <c r="A37" s="143"/>
    </row>
    <row r="38" spans="1:83" x14ac:dyDescent="0.25">
      <c r="A38" s="143"/>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1"/>
      <c r="Z38" s="161"/>
      <c r="AA38" s="161"/>
      <c r="AB38" s="161"/>
      <c r="AC38" s="161"/>
      <c r="AD38" s="161"/>
      <c r="AE38" s="161"/>
      <c r="AF38" s="161"/>
      <c r="AG38" s="161"/>
      <c r="AH38" s="161"/>
      <c r="AI38" s="161"/>
      <c r="AJ38" s="161"/>
      <c r="AK38" s="161"/>
      <c r="AL38" s="161"/>
      <c r="AM38" s="161"/>
      <c r="AN38" s="161"/>
      <c r="AO38" s="161"/>
      <c r="AP38" s="161"/>
      <c r="AQ38" s="161"/>
      <c r="AR38" s="161"/>
    </row>
    <row r="39" spans="1:83" x14ac:dyDescent="0.25">
      <c r="A39" s="143"/>
      <c r="AG39" s="162"/>
      <c r="AJ39" s="162"/>
      <c r="AO39" s="162"/>
    </row>
    <row r="40" spans="1:83" x14ac:dyDescent="0.25">
      <c r="A40" s="144" t="s">
        <v>178</v>
      </c>
      <c r="B40" t="s">
        <v>202</v>
      </c>
      <c r="F40" t="s">
        <v>203</v>
      </c>
      <c r="G40" t="s">
        <v>204</v>
      </c>
    </row>
    <row r="41" spans="1:83" x14ac:dyDescent="0.25">
      <c r="A41" s="145" t="s">
        <v>179</v>
      </c>
      <c r="B41" t="s">
        <v>205</v>
      </c>
      <c r="F41">
        <v>1</v>
      </c>
      <c r="G41" s="639" t="s">
        <v>206</v>
      </c>
      <c r="H41" s="640"/>
      <c r="I41" s="640"/>
      <c r="J41" s="640"/>
    </row>
    <row r="42" spans="1:83" x14ac:dyDescent="0.25">
      <c r="A42" s="146" t="s">
        <v>180</v>
      </c>
      <c r="B42" t="s">
        <v>207</v>
      </c>
      <c r="F42">
        <v>2</v>
      </c>
      <c r="G42" s="639" t="s">
        <v>208</v>
      </c>
    </row>
    <row r="43" spans="1:83" x14ac:dyDescent="0.25">
      <c r="A43" s="147" t="s">
        <v>181</v>
      </c>
      <c r="B43" t="s">
        <v>207</v>
      </c>
      <c r="F43">
        <v>3</v>
      </c>
      <c r="G43" s="521" t="s">
        <v>209</v>
      </c>
    </row>
    <row r="44" spans="1:83" x14ac:dyDescent="0.25">
      <c r="A44" s="148" t="s">
        <v>182</v>
      </c>
      <c r="B44" t="s">
        <v>210</v>
      </c>
      <c r="F44">
        <v>4</v>
      </c>
      <c r="G44" t="s">
        <v>211</v>
      </c>
      <c r="AS44" s="162"/>
    </row>
    <row r="45" spans="1:83" x14ac:dyDescent="0.25">
      <c r="A45" s="149" t="s">
        <v>183</v>
      </c>
      <c r="B45" t="s">
        <v>210</v>
      </c>
      <c r="F45">
        <v>5</v>
      </c>
      <c r="G45" s="639" t="s">
        <v>1443</v>
      </c>
    </row>
    <row r="46" spans="1:83" x14ac:dyDescent="0.25">
      <c r="A46" s="150" t="s">
        <v>184</v>
      </c>
      <c r="B46" t="s">
        <v>215</v>
      </c>
      <c r="C46" s="161"/>
      <c r="D46" s="161"/>
      <c r="E46" s="161"/>
      <c r="F46"/>
      <c r="G46"/>
      <c r="H46" s="161"/>
      <c r="K46" s="161"/>
      <c r="L46" s="161"/>
      <c r="M46" s="161"/>
      <c r="N46" s="161"/>
      <c r="O46" s="161"/>
      <c r="P46" s="161"/>
      <c r="Q46" s="161"/>
      <c r="R46" s="161"/>
      <c r="S46" s="161"/>
      <c r="T46" s="161"/>
      <c r="U46" s="161"/>
      <c r="V46" s="161"/>
      <c r="W46" s="161"/>
      <c r="X46" s="161"/>
      <c r="Y46" s="161"/>
      <c r="Z46" s="161"/>
      <c r="AA46" s="161"/>
      <c r="AB46" s="161"/>
      <c r="AC46" s="161"/>
      <c r="AD46" s="161"/>
      <c r="AE46" s="161"/>
      <c r="AF46" s="161"/>
      <c r="AG46" s="161"/>
      <c r="AH46" s="161"/>
      <c r="AI46" s="161"/>
      <c r="AJ46" s="161"/>
      <c r="AK46" s="161"/>
      <c r="AL46" s="161"/>
      <c r="AM46" s="161"/>
      <c r="AN46" s="161"/>
      <c r="AO46" s="161"/>
      <c r="AP46" s="161"/>
      <c r="AQ46" s="161"/>
      <c r="AR46" s="161"/>
      <c r="AU46" s="352"/>
    </row>
    <row r="47" spans="1:83" x14ac:dyDescent="0.25">
      <c r="A47" s="36"/>
      <c r="B47"/>
      <c r="F47"/>
      <c r="G47" t="s">
        <v>212</v>
      </c>
    </row>
    <row r="48" spans="1:83" x14ac:dyDescent="0.25">
      <c r="A48" s="136" t="s">
        <v>189</v>
      </c>
      <c r="B48" t="s">
        <v>213</v>
      </c>
      <c r="F48">
        <v>1</v>
      </c>
      <c r="G48" s="521" t="s">
        <v>214</v>
      </c>
      <c r="AU48" s="352"/>
    </row>
    <row r="49" spans="1:44" ht="15" customHeight="1" x14ac:dyDescent="0.25">
      <c r="A49" s="160" t="s">
        <v>192</v>
      </c>
      <c r="B49" t="s">
        <v>215</v>
      </c>
      <c r="C49" s="163"/>
      <c r="D49" s="163"/>
      <c r="E49" s="163"/>
      <c r="F49">
        <v>2</v>
      </c>
      <c r="G49" s="655" t="s">
        <v>1444</v>
      </c>
      <c r="H49" s="163"/>
      <c r="K49" s="163"/>
      <c r="L49" s="163"/>
      <c r="M49" s="163"/>
      <c r="N49" s="163"/>
      <c r="O49" s="163"/>
      <c r="P49" s="163"/>
      <c r="Q49" s="163"/>
      <c r="T49" s="163"/>
      <c r="U49" s="163"/>
      <c r="V49" s="163"/>
      <c r="AE49" s="164"/>
      <c r="AF49" s="164"/>
      <c r="AG49" s="164"/>
      <c r="AH49" s="165"/>
      <c r="AI49" s="164"/>
    </row>
    <row r="50" spans="1:44" ht="15" customHeight="1" x14ac:dyDescent="0.25">
      <c r="A50" s="138" t="s">
        <v>193</v>
      </c>
      <c r="B50" t="s">
        <v>210</v>
      </c>
      <c r="F50">
        <v>3</v>
      </c>
      <c r="G50" t="s">
        <v>216</v>
      </c>
      <c r="K50" s="166"/>
      <c r="M50" s="166"/>
      <c r="R50" s="166"/>
      <c r="T50" s="167"/>
      <c r="Y50" s="166"/>
      <c r="AB50" s="166"/>
      <c r="AC50" s="168"/>
      <c r="AD50" s="166"/>
      <c r="AE50" s="166"/>
      <c r="AF50" s="169"/>
      <c r="AH50" s="166"/>
      <c r="AI50" s="166"/>
      <c r="AJ50" s="168"/>
      <c r="AK50" s="166"/>
    </row>
    <row r="51" spans="1:44" x14ac:dyDescent="0.25">
      <c r="A51" s="173" t="s">
        <v>194</v>
      </c>
      <c r="B51" t="s">
        <v>210</v>
      </c>
      <c r="F51">
        <v>4</v>
      </c>
      <c r="G51" t="s">
        <v>217</v>
      </c>
    </row>
    <row r="52" spans="1:44" x14ac:dyDescent="0.25">
      <c r="A52" s="131" t="s">
        <v>195</v>
      </c>
      <c r="B52" t="s">
        <v>233</v>
      </c>
    </row>
    <row r="53" spans="1:44" x14ac:dyDescent="0.25">
      <c r="A53" s="133" t="s">
        <v>196</v>
      </c>
      <c r="B53" t="s">
        <v>233</v>
      </c>
    </row>
    <row r="54" spans="1:44" x14ac:dyDescent="0.25">
      <c r="A54" s="172" t="s">
        <v>225</v>
      </c>
      <c r="B54" t="s">
        <v>215</v>
      </c>
    </row>
    <row r="55" spans="1:44" x14ac:dyDescent="0.25">
      <c r="A55" s="170" t="s">
        <v>191</v>
      </c>
      <c r="B55" t="s">
        <v>215</v>
      </c>
    </row>
    <row r="56" spans="1:44" x14ac:dyDescent="0.25">
      <c r="A56" s="171" t="s">
        <v>190</v>
      </c>
      <c r="B56" t="s">
        <v>213</v>
      </c>
      <c r="C56" s="161"/>
      <c r="D56" s="161"/>
      <c r="E56" s="161"/>
      <c r="F56" s="161"/>
      <c r="G56" s="161"/>
      <c r="H56" s="161"/>
      <c r="I56" s="161"/>
      <c r="J56" s="161"/>
      <c r="K56" s="161"/>
      <c r="L56" s="161"/>
      <c r="M56" s="161"/>
      <c r="N56" s="161"/>
      <c r="O56" s="161"/>
      <c r="P56" s="161"/>
      <c r="Q56" s="161"/>
      <c r="R56" s="161"/>
      <c r="S56" s="161"/>
      <c r="T56" s="161"/>
      <c r="U56" s="161"/>
      <c r="V56" s="161"/>
      <c r="W56" s="161"/>
      <c r="X56" s="161"/>
      <c r="Y56" s="161"/>
      <c r="Z56" s="161"/>
      <c r="AA56" s="161"/>
      <c r="AB56" s="161"/>
      <c r="AC56" s="161"/>
      <c r="AD56" s="161"/>
      <c r="AE56" s="161"/>
      <c r="AF56" s="161"/>
      <c r="AG56" s="161"/>
      <c r="AH56" s="161"/>
      <c r="AI56" s="161"/>
      <c r="AJ56" s="161"/>
      <c r="AK56" s="161"/>
      <c r="AL56" s="161"/>
      <c r="AM56" s="161"/>
      <c r="AN56" s="161"/>
      <c r="AO56" s="161"/>
      <c r="AP56" s="161"/>
      <c r="AQ56" s="161"/>
      <c r="AR56" s="161"/>
    </row>
    <row r="57" spans="1:44" x14ac:dyDescent="0.25">
      <c r="A57" s="36"/>
      <c r="B57"/>
    </row>
    <row r="58" spans="1:44" x14ac:dyDescent="0.25">
      <c r="A58" s="151" t="s">
        <v>200</v>
      </c>
      <c r="B58" t="s">
        <v>210</v>
      </c>
    </row>
    <row r="59" spans="1:44" x14ac:dyDescent="0.25">
      <c r="A59" s="153" t="s">
        <v>197</v>
      </c>
      <c r="B59" t="s">
        <v>210</v>
      </c>
    </row>
    <row r="60" spans="1:44" x14ac:dyDescent="0.25">
      <c r="A60" s="154" t="s">
        <v>198</v>
      </c>
      <c r="B60" t="s">
        <v>210</v>
      </c>
    </row>
    <row r="61" spans="1:44" x14ac:dyDescent="0.25">
      <c r="A61" s="155" t="s">
        <v>199</v>
      </c>
      <c r="B61" t="s">
        <v>210</v>
      </c>
    </row>
    <row r="62" spans="1:44" x14ac:dyDescent="0.25">
      <c r="A62" s="156" t="s">
        <v>201</v>
      </c>
      <c r="B62" t="s">
        <v>210</v>
      </c>
      <c r="C62" s="161"/>
      <c r="D62" s="161"/>
      <c r="E62" s="161"/>
      <c r="F62" s="161"/>
      <c r="G62" s="161"/>
      <c r="H62" s="161"/>
      <c r="I62" s="161"/>
      <c r="J62" s="161"/>
      <c r="K62" s="161"/>
      <c r="L62" s="161"/>
      <c r="M62" s="161"/>
      <c r="N62" s="161"/>
      <c r="O62" s="161"/>
      <c r="P62" s="161"/>
      <c r="Q62" s="161"/>
      <c r="R62" s="161"/>
      <c r="S62" s="161"/>
      <c r="T62" s="161"/>
      <c r="U62" s="161"/>
      <c r="V62" s="161"/>
      <c r="W62" s="161"/>
      <c r="X62" s="161"/>
      <c r="Y62" s="161"/>
      <c r="Z62" s="161"/>
      <c r="AA62" s="161"/>
      <c r="AB62" s="161"/>
      <c r="AC62" s="161"/>
      <c r="AD62" s="161"/>
      <c r="AE62" s="161"/>
      <c r="AF62" s="161"/>
      <c r="AG62" s="161"/>
      <c r="AH62" s="161"/>
      <c r="AI62" s="161"/>
      <c r="AJ62" s="161"/>
      <c r="AK62" s="161"/>
      <c r="AL62" s="161"/>
      <c r="AM62" s="161"/>
      <c r="AN62" s="161"/>
      <c r="AO62" s="161"/>
      <c r="AP62" s="161"/>
      <c r="AQ62" s="161"/>
      <c r="AR62" s="161"/>
    </row>
    <row r="63" spans="1:44" x14ac:dyDescent="0.25">
      <c r="A63" s="36"/>
      <c r="B63"/>
    </row>
    <row r="64" spans="1:44" x14ac:dyDescent="0.25">
      <c r="A64" s="157" t="s">
        <v>185</v>
      </c>
      <c r="B64" t="s">
        <v>213</v>
      </c>
    </row>
    <row r="65" spans="1:44" x14ac:dyDescent="0.25">
      <c r="A65" s="152" t="s">
        <v>186</v>
      </c>
      <c r="B65" t="s">
        <v>210</v>
      </c>
    </row>
    <row r="66" spans="1:44" x14ac:dyDescent="0.25">
      <c r="A66" s="158" t="s">
        <v>187</v>
      </c>
      <c r="B66" t="s">
        <v>210</v>
      </c>
    </row>
    <row r="67" spans="1:44" x14ac:dyDescent="0.25">
      <c r="A67" s="159" t="s">
        <v>188</v>
      </c>
      <c r="B67" t="s">
        <v>210</v>
      </c>
      <c r="C67" s="161"/>
      <c r="D67" s="161"/>
      <c r="E67" s="161"/>
      <c r="F67" s="161"/>
      <c r="G67" s="161"/>
      <c r="H67" s="161"/>
      <c r="I67" s="161"/>
      <c r="J67" s="232" t="s">
        <v>271</v>
      </c>
      <c r="K67" s="208">
        <v>4.1666666666666664E-2</v>
      </c>
      <c r="L67" s="208">
        <v>4.1666666666666664E-2</v>
      </c>
      <c r="M67" s="208">
        <v>4.1666666666666664E-2</v>
      </c>
      <c r="N67" s="208">
        <v>4.1666666666666664E-2</v>
      </c>
      <c r="O67" s="208">
        <v>4.1666666666666664E-2</v>
      </c>
      <c r="P67" s="161"/>
      <c r="Q67" s="291">
        <v>44197</v>
      </c>
      <c r="R67" s="161"/>
      <c r="S67" s="161"/>
      <c r="T67" s="161"/>
      <c r="U67" s="161"/>
      <c r="V67" s="161"/>
      <c r="W67" s="161"/>
      <c r="X67" s="161"/>
      <c r="Y67" s="161"/>
      <c r="Z67" s="161"/>
      <c r="AA67" s="161"/>
      <c r="AB67" s="161"/>
      <c r="AC67" s="161"/>
      <c r="AD67" s="161"/>
      <c r="AE67" s="161"/>
      <c r="AF67" s="161"/>
      <c r="AG67" s="161"/>
      <c r="AH67" s="161"/>
      <c r="AI67" s="161"/>
      <c r="AJ67" s="161"/>
      <c r="AK67" s="161"/>
      <c r="AL67" s="161"/>
      <c r="AM67" s="161"/>
      <c r="AN67" s="161"/>
      <c r="AO67" s="161"/>
      <c r="AP67" s="161"/>
      <c r="AQ67" s="161"/>
      <c r="AR67" s="161"/>
    </row>
    <row r="68" spans="1:44" x14ac:dyDescent="0.25">
      <c r="J68" s="209" t="s">
        <v>271</v>
      </c>
      <c r="K68" s="208">
        <v>4.1666666666666664E-2</v>
      </c>
      <c r="L68" s="208">
        <v>4.1666666666666664E-2</v>
      </c>
      <c r="M68" s="208">
        <v>4.1666666666666664E-2</v>
      </c>
      <c r="N68" s="208">
        <v>4.1666666666666664E-2</v>
      </c>
      <c r="O68" s="210">
        <v>5.2083333333333336E-2</v>
      </c>
      <c r="Q68" s="291">
        <v>44198</v>
      </c>
    </row>
    <row r="69" spans="1:44" x14ac:dyDescent="0.25">
      <c r="J69" s="209" t="s">
        <v>271</v>
      </c>
      <c r="K69" s="208">
        <v>4.1666666666666664E-2</v>
      </c>
      <c r="L69" s="208">
        <v>4.1666666666666664E-2</v>
      </c>
      <c r="M69" s="208">
        <v>4.1666666666666664E-2</v>
      </c>
      <c r="N69" s="210">
        <v>5.2083333333333336E-2</v>
      </c>
      <c r="O69" s="210">
        <v>5.2083333333333336E-2</v>
      </c>
      <c r="Q69" s="291">
        <v>44199</v>
      </c>
    </row>
    <row r="70" spans="1:44" x14ac:dyDescent="0.25">
      <c r="J70" s="209" t="s">
        <v>271</v>
      </c>
      <c r="K70" s="208">
        <v>4.1666666666666664E-2</v>
      </c>
      <c r="L70" s="208">
        <v>4.1666666666666664E-2</v>
      </c>
      <c r="M70" s="210">
        <v>5.2083333333333336E-2</v>
      </c>
      <c r="N70" s="210">
        <v>5.2083333333333336E-2</v>
      </c>
      <c r="O70" s="210">
        <v>5.2083333333333336E-2</v>
      </c>
      <c r="Q70" s="291">
        <v>44200</v>
      </c>
    </row>
    <row r="71" spans="1:44" x14ac:dyDescent="0.25">
      <c r="J71" s="209" t="s">
        <v>271</v>
      </c>
      <c r="K71" s="208">
        <v>4.1666666666666664E-2</v>
      </c>
      <c r="L71" s="210">
        <v>5.2083333333333336E-2</v>
      </c>
      <c r="M71" s="210">
        <v>5.2083333333333336E-2</v>
      </c>
      <c r="N71" s="210">
        <v>5.2083333333333336E-2</v>
      </c>
      <c r="O71" s="210">
        <v>5.2083333333333336E-2</v>
      </c>
      <c r="Q71" s="291">
        <v>44201</v>
      </c>
    </row>
    <row r="72" spans="1:44" x14ac:dyDescent="0.25">
      <c r="J72" s="218" t="s">
        <v>271</v>
      </c>
      <c r="K72" s="208">
        <v>4.1666666666666664E-2</v>
      </c>
      <c r="L72" s="210">
        <v>5.2083333333333336E-2</v>
      </c>
      <c r="M72" s="210">
        <v>5.2083333333333336E-2</v>
      </c>
      <c r="N72" s="210">
        <v>5.2083333333333336E-2</v>
      </c>
      <c r="O72" s="211">
        <v>6.25E-2</v>
      </c>
      <c r="Q72" s="291">
        <v>44202</v>
      </c>
    </row>
    <row r="73" spans="1:44" x14ac:dyDescent="0.25">
      <c r="J73" s="218" t="s">
        <v>271</v>
      </c>
      <c r="K73" s="208">
        <v>4.1666666666666664E-2</v>
      </c>
      <c r="L73" s="210">
        <v>5.2083333333333336E-2</v>
      </c>
      <c r="M73" s="210">
        <v>5.2083333333333336E-2</v>
      </c>
      <c r="N73" s="211">
        <v>6.25E-2</v>
      </c>
      <c r="O73" s="211">
        <v>6.25E-2</v>
      </c>
      <c r="Q73" s="291">
        <v>44203</v>
      </c>
    </row>
    <row r="74" spans="1:44" x14ac:dyDescent="0.25">
      <c r="J74" s="222" t="s">
        <v>271</v>
      </c>
      <c r="K74" s="208">
        <v>4.1666666666666664E-2</v>
      </c>
      <c r="L74" s="210">
        <v>5.2083333333333336E-2</v>
      </c>
      <c r="M74" s="211">
        <v>6.25E-2</v>
      </c>
      <c r="N74" s="211">
        <v>6.25E-2</v>
      </c>
      <c r="O74" s="211">
        <v>6.25E-2</v>
      </c>
      <c r="Q74" s="291">
        <v>44204</v>
      </c>
    </row>
    <row r="75" spans="1:44" x14ac:dyDescent="0.25">
      <c r="J75" s="233" t="s">
        <v>271</v>
      </c>
      <c r="K75" s="208">
        <v>4.1666666666666664E-2</v>
      </c>
      <c r="L75" s="210">
        <v>5.2083333333333336E-2</v>
      </c>
      <c r="M75" s="211">
        <v>6.25E-2</v>
      </c>
      <c r="N75" s="211">
        <v>6.25E-2</v>
      </c>
      <c r="O75" s="212">
        <v>7.2916666666666671E-2</v>
      </c>
      <c r="Q75" s="291">
        <v>44205</v>
      </c>
    </row>
    <row r="76" spans="1:44" x14ac:dyDescent="0.25">
      <c r="J76" s="238" t="s">
        <v>271</v>
      </c>
      <c r="K76" s="208">
        <v>4.1666666666666664E-2</v>
      </c>
      <c r="L76" s="210">
        <v>5.2083333333333336E-2</v>
      </c>
      <c r="M76" s="211">
        <v>6.25E-2</v>
      </c>
      <c r="N76" s="212">
        <v>7.2916666666666671E-2</v>
      </c>
      <c r="O76" s="212">
        <v>7.2916666666666671E-2</v>
      </c>
      <c r="Q76" s="291">
        <v>44206</v>
      </c>
    </row>
    <row r="77" spans="1:44" x14ac:dyDescent="0.25">
      <c r="J77" s="243" t="s">
        <v>271</v>
      </c>
      <c r="K77" s="208">
        <v>4.1666666666666664E-2</v>
      </c>
      <c r="L77" s="210">
        <v>5.2083333333333336E-2</v>
      </c>
      <c r="M77" s="211">
        <v>6.25E-2</v>
      </c>
      <c r="N77" s="212">
        <v>7.2916666666666671E-2</v>
      </c>
      <c r="O77" s="213">
        <v>8.3333333333333329E-2</v>
      </c>
      <c r="Q77" s="291">
        <v>44207</v>
      </c>
    </row>
    <row r="78" spans="1:44" x14ac:dyDescent="0.25">
      <c r="J78" s="247" t="s">
        <v>271</v>
      </c>
      <c r="K78" s="210">
        <v>5.2083333333333336E-2</v>
      </c>
      <c r="L78" s="210">
        <v>5.2083333333333336E-2</v>
      </c>
      <c r="M78" s="211">
        <v>6.25E-2</v>
      </c>
      <c r="N78" s="212">
        <v>7.2916666666666671E-2</v>
      </c>
      <c r="O78" s="213">
        <v>8.3333333333333329E-2</v>
      </c>
      <c r="Q78" s="291">
        <v>44208</v>
      </c>
    </row>
    <row r="79" spans="1:44" x14ac:dyDescent="0.25">
      <c r="J79" s="253" t="s">
        <v>271</v>
      </c>
      <c r="K79" s="210">
        <v>5.2083333333333336E-2</v>
      </c>
      <c r="L79" s="211">
        <v>6.25E-2</v>
      </c>
      <c r="M79" s="211">
        <v>6.25E-2</v>
      </c>
      <c r="N79" s="212">
        <v>7.2916666666666671E-2</v>
      </c>
      <c r="O79" s="213">
        <v>8.3333333333333329E-2</v>
      </c>
      <c r="Q79" s="291">
        <v>44209</v>
      </c>
    </row>
    <row r="80" spans="1:44" x14ac:dyDescent="0.25">
      <c r="J80" s="259" t="s">
        <v>271</v>
      </c>
      <c r="K80" s="210">
        <v>5.2083333333333336E-2</v>
      </c>
      <c r="L80" s="211">
        <v>6.25E-2</v>
      </c>
      <c r="M80" s="212">
        <v>7.2916666666666671E-2</v>
      </c>
      <c r="N80" s="212">
        <v>7.2916666666666671E-2</v>
      </c>
      <c r="O80" s="213">
        <v>8.3333333333333329E-2</v>
      </c>
      <c r="Q80" s="291">
        <v>44210</v>
      </c>
    </row>
    <row r="81" spans="10:17" x14ac:dyDescent="0.25">
      <c r="J81" s="264" t="s">
        <v>271</v>
      </c>
      <c r="K81" s="210">
        <v>5.2083333333333336E-2</v>
      </c>
      <c r="L81" s="211">
        <v>6.25E-2</v>
      </c>
      <c r="M81" s="212">
        <v>7.2916666666666671E-2</v>
      </c>
      <c r="N81" s="213">
        <v>8.3333333333333329E-2</v>
      </c>
      <c r="O81" s="213">
        <v>8.3333333333333329E-2</v>
      </c>
      <c r="Q81" s="291">
        <v>44211</v>
      </c>
    </row>
    <row r="82" spans="10:17" x14ac:dyDescent="0.25">
      <c r="J82" s="265" t="s">
        <v>271</v>
      </c>
      <c r="K82" s="211">
        <v>6.25E-2</v>
      </c>
      <c r="L82" s="211">
        <v>6.25E-2</v>
      </c>
      <c r="M82" s="212">
        <v>7.2916666666666671E-2</v>
      </c>
      <c r="N82" s="213">
        <v>8.3333333333333329E-2</v>
      </c>
      <c r="O82" s="213">
        <v>8.3333333333333329E-2</v>
      </c>
      <c r="Q82" s="291">
        <v>44212</v>
      </c>
    </row>
    <row r="83" spans="10:17" x14ac:dyDescent="0.25">
      <c r="J83" s="278" t="s">
        <v>271</v>
      </c>
      <c r="K83" s="211">
        <v>6.25E-2</v>
      </c>
      <c r="L83" s="212">
        <v>7.2916666666666671E-2</v>
      </c>
      <c r="M83" s="212">
        <v>7.2916666666666671E-2</v>
      </c>
      <c r="N83" s="213">
        <v>8.3333333333333329E-2</v>
      </c>
      <c r="O83" s="213">
        <v>8.3333333333333329E-2</v>
      </c>
      <c r="Q83" s="291">
        <v>44213</v>
      </c>
    </row>
    <row r="84" spans="10:17" x14ac:dyDescent="0.25">
      <c r="J84" s="278" t="s">
        <v>271</v>
      </c>
      <c r="K84" s="211">
        <v>6.25E-2</v>
      </c>
      <c r="L84" s="212">
        <v>7.2916666666666671E-2</v>
      </c>
      <c r="M84" s="213">
        <v>8.3333333333333329E-2</v>
      </c>
      <c r="N84" s="213">
        <v>8.3333333333333329E-2</v>
      </c>
      <c r="O84" s="213">
        <v>8.3333333333333329E-2</v>
      </c>
      <c r="Q84" s="291">
        <v>44214</v>
      </c>
    </row>
    <row r="85" spans="10:17" x14ac:dyDescent="0.25">
      <c r="J85" s="285" t="s">
        <v>271</v>
      </c>
      <c r="K85" s="212">
        <v>7.2916666666666671E-2</v>
      </c>
      <c r="L85" s="212">
        <v>7.2916666666666671E-2</v>
      </c>
      <c r="M85" s="213">
        <v>8.3333333333333329E-2</v>
      </c>
      <c r="N85" s="213">
        <v>8.3333333333333329E-2</v>
      </c>
      <c r="O85" s="213">
        <v>8.3333333333333329E-2</v>
      </c>
      <c r="Q85" s="291">
        <v>44215</v>
      </c>
    </row>
    <row r="86" spans="10:17" x14ac:dyDescent="0.25">
      <c r="J86" s="285" t="s">
        <v>271</v>
      </c>
      <c r="K86" s="212">
        <v>7.2916666666666671E-2</v>
      </c>
      <c r="L86" s="213">
        <v>8.3333333333333329E-2</v>
      </c>
      <c r="M86" s="213">
        <v>8.3333333333333329E-2</v>
      </c>
      <c r="N86" s="213">
        <v>8.3333333333333329E-2</v>
      </c>
      <c r="O86" s="213">
        <v>8.3333333333333329E-2</v>
      </c>
      <c r="Q86" s="291">
        <v>44216</v>
      </c>
    </row>
    <row r="87" spans="10:17" x14ac:dyDescent="0.25">
      <c r="J87" s="323" t="s">
        <v>271</v>
      </c>
      <c r="K87" s="213">
        <v>8.3333333333333329E-2</v>
      </c>
      <c r="L87" s="213">
        <v>8.3333333333333329E-2</v>
      </c>
      <c r="M87" s="213">
        <v>8.3333333333333329E-2</v>
      </c>
      <c r="N87" s="213">
        <v>8.3333333333333329E-2</v>
      </c>
      <c r="O87" s="213">
        <v>8.3333333333333329E-2</v>
      </c>
      <c r="Q87" s="291">
        <v>44217</v>
      </c>
    </row>
    <row r="88" spans="10:17" x14ac:dyDescent="0.25">
      <c r="J88" s="323" t="s">
        <v>271</v>
      </c>
      <c r="K88" s="213">
        <v>8.3333333333333329E-2</v>
      </c>
      <c r="L88" s="213">
        <v>8.3333333333333329E-2</v>
      </c>
      <c r="M88" s="213">
        <v>8.3333333333333329E-2</v>
      </c>
      <c r="N88" s="213">
        <v>8.3333333333333329E-2</v>
      </c>
      <c r="O88" s="289">
        <v>9.375E-2</v>
      </c>
      <c r="Q88" s="291">
        <v>44218</v>
      </c>
    </row>
    <row r="89" spans="10:17" x14ac:dyDescent="0.25">
      <c r="J89" s="323" t="s">
        <v>271</v>
      </c>
      <c r="K89" s="213">
        <v>8.3333333333333329E-2</v>
      </c>
      <c r="L89" s="213">
        <v>8.3333333333333329E-2</v>
      </c>
      <c r="M89" s="213">
        <v>8.3333333333333329E-2</v>
      </c>
      <c r="N89" s="289">
        <v>9.375E-2</v>
      </c>
      <c r="O89" s="289">
        <v>9.375E-2</v>
      </c>
      <c r="Q89" s="291">
        <v>44219</v>
      </c>
    </row>
    <row r="90" spans="10:17" x14ac:dyDescent="0.25">
      <c r="J90" s="323" t="s">
        <v>271</v>
      </c>
      <c r="K90" s="213">
        <v>8.3333333333333329E-2</v>
      </c>
      <c r="L90" s="213">
        <v>8.3333333333333329E-2</v>
      </c>
      <c r="M90" s="289">
        <v>9.375E-2</v>
      </c>
      <c r="N90" s="289">
        <v>9.375E-2</v>
      </c>
      <c r="O90" s="289">
        <v>9.375E-2</v>
      </c>
      <c r="Q90" s="324">
        <v>44220</v>
      </c>
    </row>
    <row r="91" spans="10:17" x14ac:dyDescent="0.25">
      <c r="J91" s="323" t="s">
        <v>271</v>
      </c>
      <c r="K91" s="213">
        <v>8.3333333333333329E-2</v>
      </c>
      <c r="L91" s="289">
        <v>9.375E-2</v>
      </c>
      <c r="M91" s="289">
        <v>9.375E-2</v>
      </c>
      <c r="N91" s="289">
        <v>9.375E-2</v>
      </c>
      <c r="O91" s="289">
        <v>9.375E-2</v>
      </c>
      <c r="Q91" s="291">
        <v>44222</v>
      </c>
    </row>
    <row r="92" spans="10:17" x14ac:dyDescent="0.25">
      <c r="J92" s="323" t="s">
        <v>271</v>
      </c>
      <c r="K92" s="213">
        <v>8.3333333333333329E-2</v>
      </c>
      <c r="L92" s="289">
        <v>9.375E-2</v>
      </c>
      <c r="M92" s="289">
        <v>9.375E-2</v>
      </c>
      <c r="N92" s="289">
        <v>9.375E-2</v>
      </c>
      <c r="O92" s="287">
        <v>0.10416666666666667</v>
      </c>
      <c r="Q92" s="291">
        <v>44223</v>
      </c>
    </row>
    <row r="93" spans="10:17" x14ac:dyDescent="0.25">
      <c r="J93" s="325" t="s">
        <v>271</v>
      </c>
      <c r="K93" s="213">
        <v>8.3333333333333329E-2</v>
      </c>
      <c r="L93" s="289">
        <v>9.375E-2</v>
      </c>
      <c r="M93" s="289">
        <v>9.375E-2</v>
      </c>
      <c r="N93" s="287">
        <v>0.10416666666666667</v>
      </c>
      <c r="O93" s="287">
        <v>0.10416666666666667</v>
      </c>
      <c r="Q93" s="291">
        <v>44224</v>
      </c>
    </row>
    <row r="94" spans="10:17" x14ac:dyDescent="0.25">
      <c r="J94" s="332" t="s">
        <v>271</v>
      </c>
      <c r="K94" s="213">
        <v>8.3333333333333329E-2</v>
      </c>
      <c r="L94" s="289">
        <v>9.375E-2</v>
      </c>
      <c r="M94" s="287">
        <v>0.10416666666666667</v>
      </c>
      <c r="N94" s="287">
        <v>0.10416666666666667</v>
      </c>
      <c r="O94" s="287">
        <v>0.10416666666666667</v>
      </c>
      <c r="Q94" s="291">
        <v>44225</v>
      </c>
    </row>
    <row r="95" spans="10:17" x14ac:dyDescent="0.25">
      <c r="J95" s="352" t="s">
        <v>271</v>
      </c>
      <c r="K95" s="213">
        <v>8.3333333333333329E-2</v>
      </c>
      <c r="L95" s="289">
        <v>9.375E-2</v>
      </c>
      <c r="M95" s="287">
        <v>0.10416666666666667</v>
      </c>
      <c r="N95" s="287">
        <v>0.10416666666666667</v>
      </c>
      <c r="O95" s="288">
        <v>0.11458333333333333</v>
      </c>
      <c r="Q95" s="291">
        <v>44226</v>
      </c>
    </row>
    <row r="96" spans="10:17" x14ac:dyDescent="0.25">
      <c r="J96" s="352" t="s">
        <v>271</v>
      </c>
      <c r="K96" s="213">
        <v>8.3333333333333329E-2</v>
      </c>
      <c r="L96" s="289">
        <v>9.375E-2</v>
      </c>
      <c r="M96" s="287">
        <v>0.10416666666666667</v>
      </c>
      <c r="N96" s="288">
        <v>0.11458333333333333</v>
      </c>
      <c r="O96" s="288">
        <v>0.11458333333333333</v>
      </c>
      <c r="Q96" s="291">
        <v>44227</v>
      </c>
    </row>
    <row r="97" spans="10:17" x14ac:dyDescent="0.25">
      <c r="J97" s="352" t="s">
        <v>271</v>
      </c>
      <c r="K97" s="213">
        <v>8.3333333333333329E-2</v>
      </c>
      <c r="L97" s="289">
        <v>9.375E-2</v>
      </c>
      <c r="M97" s="287">
        <v>0.10416666666666667</v>
      </c>
      <c r="N97" s="288">
        <v>0.11458333333333333</v>
      </c>
      <c r="O97" s="290">
        <v>0.125</v>
      </c>
      <c r="Q97" s="291">
        <v>44228</v>
      </c>
    </row>
    <row r="98" spans="10:17" x14ac:dyDescent="0.25">
      <c r="J98" s="352" t="s">
        <v>271</v>
      </c>
      <c r="K98" s="289">
        <v>9.375E-2</v>
      </c>
      <c r="L98" s="289">
        <v>9.375E-2</v>
      </c>
      <c r="M98" s="287">
        <v>0.10416666666666667</v>
      </c>
      <c r="N98" s="288">
        <v>0.11458333333333333</v>
      </c>
      <c r="O98" s="290">
        <v>0.125</v>
      </c>
      <c r="Q98" s="291">
        <v>44229</v>
      </c>
    </row>
    <row r="99" spans="10:17" x14ac:dyDescent="0.25">
      <c r="J99" s="352" t="s">
        <v>271</v>
      </c>
      <c r="K99" s="289">
        <v>9.375E-2</v>
      </c>
      <c r="L99" s="287">
        <v>0.10416666666666667</v>
      </c>
      <c r="M99" s="287">
        <v>0.10416666666666667</v>
      </c>
      <c r="N99" s="288">
        <v>0.11458333333333333</v>
      </c>
      <c r="O99" s="290">
        <v>0.125</v>
      </c>
      <c r="Q99" s="291">
        <v>44230</v>
      </c>
    </row>
    <row r="100" spans="10:17" x14ac:dyDescent="0.25">
      <c r="J100" s="352" t="s">
        <v>271</v>
      </c>
      <c r="K100" s="289">
        <v>9.375E-2</v>
      </c>
      <c r="L100" s="287">
        <v>0.10416666666666667</v>
      </c>
      <c r="M100" s="288">
        <v>0.11458333333333333</v>
      </c>
      <c r="N100" s="288">
        <v>0.11458333333333333</v>
      </c>
      <c r="O100" s="290">
        <v>0.125</v>
      </c>
      <c r="Q100" s="291">
        <v>44231</v>
      </c>
    </row>
    <row r="101" spans="10:17" x14ac:dyDescent="0.25">
      <c r="J101" s="352" t="s">
        <v>271</v>
      </c>
      <c r="K101" s="289">
        <v>9.375E-2</v>
      </c>
      <c r="L101" s="287">
        <v>0.10416666666666667</v>
      </c>
      <c r="M101" s="288">
        <v>0.11458333333333333</v>
      </c>
      <c r="N101" s="290">
        <v>0.125</v>
      </c>
      <c r="O101" s="290">
        <v>0.125</v>
      </c>
      <c r="Q101" s="291">
        <v>44232</v>
      </c>
    </row>
    <row r="102" spans="10:17" x14ac:dyDescent="0.25">
      <c r="J102" s="352" t="s">
        <v>271</v>
      </c>
      <c r="K102" s="287">
        <v>0.10416666666666667</v>
      </c>
      <c r="L102" s="287">
        <v>0.10416666666666667</v>
      </c>
      <c r="M102" s="288">
        <v>0.11458333333333333</v>
      </c>
      <c r="N102" s="290">
        <v>0.125</v>
      </c>
      <c r="O102" s="290">
        <v>0.125</v>
      </c>
      <c r="Q102" s="291">
        <v>44233</v>
      </c>
    </row>
    <row r="103" spans="10:17" x14ac:dyDescent="0.25">
      <c r="J103" s="352" t="s">
        <v>271</v>
      </c>
      <c r="K103" s="287">
        <v>0.10416666666666667</v>
      </c>
      <c r="L103" s="288">
        <v>0.11458333333333333</v>
      </c>
      <c r="M103" s="288">
        <v>0.11458333333333333</v>
      </c>
      <c r="N103" s="290">
        <v>0.125</v>
      </c>
      <c r="O103" s="290">
        <v>0.125</v>
      </c>
      <c r="Q103" s="291">
        <v>44234</v>
      </c>
    </row>
    <row r="104" spans="10:17" x14ac:dyDescent="0.25">
      <c r="J104" s="352" t="s">
        <v>271</v>
      </c>
      <c r="K104" s="287">
        <v>0.10416666666666667</v>
      </c>
      <c r="L104" s="288">
        <v>0.11458333333333333</v>
      </c>
      <c r="M104" s="290">
        <v>0.125</v>
      </c>
      <c r="N104" s="290">
        <v>0.125</v>
      </c>
      <c r="O104" s="290">
        <v>0.125</v>
      </c>
      <c r="Q104" s="324">
        <v>44235</v>
      </c>
    </row>
    <row r="105" spans="10:17" x14ac:dyDescent="0.25">
      <c r="J105" s="352" t="s">
        <v>271</v>
      </c>
      <c r="K105" s="288">
        <v>0.11458333333333333</v>
      </c>
      <c r="L105" s="288">
        <v>0.11458333333333333</v>
      </c>
      <c r="M105" s="290">
        <v>0.125</v>
      </c>
      <c r="N105" s="290">
        <v>0.125</v>
      </c>
      <c r="O105" s="290">
        <v>0.125</v>
      </c>
      <c r="Q105" s="363" t="s">
        <v>449</v>
      </c>
    </row>
    <row r="106" spans="10:17" x14ac:dyDescent="0.25">
      <c r="J106" s="369" t="s">
        <v>271</v>
      </c>
      <c r="K106" s="288">
        <v>0.11458333333333333</v>
      </c>
      <c r="L106" s="290">
        <v>0.125</v>
      </c>
      <c r="M106" s="290">
        <v>0.125</v>
      </c>
      <c r="N106" s="290">
        <v>0.125</v>
      </c>
      <c r="O106" s="290">
        <v>0.125</v>
      </c>
      <c r="Q106" s="375" t="s">
        <v>450</v>
      </c>
    </row>
    <row r="107" spans="10:17" x14ac:dyDescent="0.25">
      <c r="J107" s="376" t="s">
        <v>271</v>
      </c>
      <c r="K107" s="290">
        <v>0.125</v>
      </c>
      <c r="L107" s="290">
        <v>0.125</v>
      </c>
      <c r="M107" s="290">
        <v>0.125</v>
      </c>
      <c r="N107" s="290">
        <v>0.125</v>
      </c>
      <c r="O107" s="290">
        <v>0.125</v>
      </c>
      <c r="Q107" s="363" t="s">
        <v>554</v>
      </c>
    </row>
  </sheetData>
  <mergeCells count="12">
    <mergeCell ref="LX1:NB1"/>
    <mergeCell ref="B1:AF1"/>
    <mergeCell ref="AG1:BH1"/>
    <mergeCell ref="BI1:CM1"/>
    <mergeCell ref="CN1:DQ1"/>
    <mergeCell ref="DR1:EV1"/>
    <mergeCell ref="EW1:FZ1"/>
    <mergeCell ref="GA1:HE1"/>
    <mergeCell ref="HF1:IJ1"/>
    <mergeCell ref="IK1:JN1"/>
    <mergeCell ref="JO1:KS1"/>
    <mergeCell ref="KT1:LW1"/>
  </mergeCells>
  <phoneticPr fontId="147" type="noConversion"/>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8">
    <tabColor rgb="FFABFFAB"/>
    <pageSetUpPr fitToPage="1"/>
  </sheetPr>
  <dimension ref="A1:AK61"/>
  <sheetViews>
    <sheetView showGridLines="0" workbookViewId="0">
      <pane ySplit="5" topLeftCell="A34" activePane="bottomLeft" state="frozen"/>
      <selection activeCell="A6" sqref="A6:AA61"/>
      <selection pane="bottomLeft" activeCell="A60" sqref="A60"/>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7" ht="18.75" x14ac:dyDescent="0.3">
      <c r="A1" s="817" t="str">
        <f>+'24'!A1:Z1</f>
        <v>Cross Country-2021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7" x14ac:dyDescent="0.25">
      <c r="A2" s="820" t="s">
        <v>105</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7" x14ac:dyDescent="0.25">
      <c r="A3" s="823">
        <f>+'Reference Page'!AJ10</f>
        <v>44430</v>
      </c>
      <c r="B3" s="824"/>
      <c r="C3" s="824"/>
      <c r="D3" s="824"/>
      <c r="E3" s="824"/>
      <c r="F3" s="824"/>
      <c r="G3" s="22" t="s">
        <v>21</v>
      </c>
      <c r="H3" s="825">
        <f>+A3+6</f>
        <v>44436</v>
      </c>
      <c r="I3" s="825"/>
      <c r="J3" s="825"/>
      <c r="K3" s="825"/>
      <c r="L3" s="825"/>
      <c r="M3" s="826"/>
      <c r="N3" s="726" t="s">
        <v>22</v>
      </c>
      <c r="O3" s="873"/>
      <c r="P3" s="873"/>
      <c r="Q3" s="873"/>
      <c r="R3" s="873"/>
      <c r="S3" s="873"/>
      <c r="T3" s="873"/>
      <c r="U3" s="873"/>
      <c r="V3" s="873"/>
      <c r="W3" s="873"/>
      <c r="X3" s="873"/>
      <c r="Y3" s="873"/>
      <c r="Z3" s="727"/>
    </row>
    <row r="4" spans="1:37" x14ac:dyDescent="0.25">
      <c r="A4" s="877" t="str">
        <f>'Reference Page'!AI4</f>
        <v>Fall</v>
      </c>
      <c r="B4" s="878"/>
      <c r="C4" s="878"/>
      <c r="D4" s="878"/>
      <c r="E4" s="878"/>
      <c r="F4" s="878"/>
      <c r="G4" s="878"/>
      <c r="H4" s="878"/>
      <c r="I4" s="878"/>
      <c r="J4" s="878"/>
      <c r="K4" s="878"/>
      <c r="L4" s="878"/>
      <c r="M4" s="878"/>
      <c r="N4" s="878"/>
      <c r="O4" s="878"/>
      <c r="P4" s="878"/>
      <c r="Q4" s="878"/>
      <c r="R4" s="878"/>
      <c r="S4" s="878"/>
      <c r="T4" s="878"/>
      <c r="U4" s="878"/>
      <c r="V4" s="878"/>
      <c r="W4" s="878"/>
      <c r="X4" s="878"/>
      <c r="Y4" s="878"/>
      <c r="Z4" s="879"/>
    </row>
    <row r="5" spans="1:37" x14ac:dyDescent="0.25">
      <c r="A5" s="862" t="str">
        <f>'Reference Page'!AG5</f>
        <v>High Aerobic Development</v>
      </c>
      <c r="B5" s="863"/>
      <c r="C5" s="863"/>
      <c r="D5" s="863"/>
      <c r="E5" s="863"/>
      <c r="F5" s="863"/>
      <c r="G5" s="863"/>
      <c r="H5" s="863"/>
      <c r="I5" s="863"/>
      <c r="J5" s="863"/>
      <c r="K5" s="863"/>
      <c r="L5" s="863"/>
      <c r="M5" s="863"/>
      <c r="N5" s="863"/>
      <c r="O5" s="863"/>
      <c r="P5" s="863"/>
      <c r="Q5" s="863"/>
      <c r="R5" s="863"/>
      <c r="S5" s="863"/>
      <c r="T5" s="863"/>
      <c r="U5" s="863"/>
      <c r="V5" s="863"/>
      <c r="W5" s="863"/>
      <c r="X5" s="863"/>
      <c r="Y5" s="863"/>
      <c r="Z5" s="864"/>
    </row>
    <row r="6" spans="1:37"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44430</v>
      </c>
      <c r="X6" s="833"/>
      <c r="Y6" s="833"/>
      <c r="Z6" s="833"/>
      <c r="AA6" s="184" t="s">
        <v>829</v>
      </c>
      <c r="AB6" s="184"/>
      <c r="AC6" s="184"/>
      <c r="AD6" s="184"/>
      <c r="AE6" s="184"/>
      <c r="AF6" s="184"/>
      <c r="AG6" s="184"/>
      <c r="AH6" s="184"/>
      <c r="AI6" s="184"/>
      <c r="AJ6" s="184"/>
      <c r="AK6" s="184"/>
    </row>
    <row r="7" spans="1:37" ht="15.75" thickTop="1" x14ac:dyDescent="0.25">
      <c r="A7" s="49" t="s">
        <v>54</v>
      </c>
      <c r="B7" s="48"/>
      <c r="C7" s="48"/>
      <c r="D7" s="48"/>
      <c r="E7" s="48"/>
      <c r="F7" s="48"/>
      <c r="G7" s="48"/>
      <c r="H7" s="48"/>
      <c r="I7" s="48"/>
      <c r="J7" s="48"/>
      <c r="K7" s="50"/>
      <c r="L7" s="50"/>
      <c r="M7" s="51" t="str">
        <f>"("&amp;LEFT(AA6,1)&amp;")"</f>
        <v>(L)</v>
      </c>
      <c r="N7" s="52" t="str">
        <f>'1'!N7</f>
        <v>Afternoon Workout</v>
      </c>
      <c r="O7" s="48"/>
      <c r="P7" s="48"/>
      <c r="Q7" s="48"/>
      <c r="R7" s="48"/>
      <c r="S7" s="48"/>
      <c r="T7" s="48"/>
      <c r="U7" s="48"/>
      <c r="V7" s="53"/>
      <c r="W7" s="48"/>
      <c r="X7" s="48"/>
      <c r="Y7" s="48"/>
      <c r="Z7" s="54"/>
      <c r="AA7" s="809" t="s">
        <v>1392</v>
      </c>
      <c r="AB7" s="810"/>
      <c r="AC7" s="810"/>
      <c r="AD7" s="810"/>
      <c r="AE7" s="810"/>
      <c r="AF7" s="810"/>
      <c r="AG7" s="810"/>
      <c r="AH7" s="810"/>
      <c r="AI7" s="810"/>
      <c r="AJ7" s="810"/>
      <c r="AK7" s="810"/>
    </row>
    <row r="8" spans="1:37" x14ac:dyDescent="0.25">
      <c r="A8" s="55" t="s">
        <v>1391</v>
      </c>
      <c r="B8" s="48"/>
      <c r="C8" s="48"/>
      <c r="D8" s="48"/>
      <c r="E8" s="48"/>
      <c r="F8" s="48"/>
      <c r="G8" s="48"/>
      <c r="H8" s="48"/>
      <c r="I8" s="48"/>
      <c r="J8" s="48"/>
      <c r="K8" s="50"/>
      <c r="L8" s="50"/>
      <c r="M8" s="56">
        <v>15.05</v>
      </c>
      <c r="N8" s="55" t="s">
        <v>58</v>
      </c>
      <c r="O8" s="48"/>
      <c r="P8" s="48"/>
      <c r="Q8" s="48"/>
      <c r="R8" s="48"/>
      <c r="S8" s="48"/>
      <c r="T8" s="48"/>
      <c r="U8" s="48"/>
      <c r="V8" s="48"/>
      <c r="W8" s="48"/>
      <c r="X8" s="48"/>
      <c r="Y8" s="48"/>
      <c r="Z8" s="54"/>
      <c r="AA8" s="809"/>
      <c r="AB8" s="810"/>
      <c r="AC8" s="810"/>
      <c r="AD8" s="810"/>
      <c r="AE8" s="810"/>
      <c r="AF8" s="810"/>
      <c r="AG8" s="810"/>
      <c r="AH8" s="810"/>
      <c r="AI8" s="810"/>
      <c r="AJ8" s="810"/>
      <c r="AK8" s="810"/>
    </row>
    <row r="9" spans="1:37"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7"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7"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7"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7" x14ac:dyDescent="0.25">
      <c r="A13" s="55" t="s">
        <v>40</v>
      </c>
      <c r="B13" s="57"/>
      <c r="C13" s="57"/>
      <c r="D13" s="57"/>
      <c r="E13" s="57"/>
      <c r="F13" s="57"/>
      <c r="G13" s="57"/>
      <c r="H13" s="57"/>
      <c r="I13" s="57"/>
      <c r="J13" s="57"/>
      <c r="K13" s="50"/>
      <c r="L13" s="50"/>
      <c r="M13" s="58">
        <f>SUM(M7:M12)</f>
        <v>15.05</v>
      </c>
      <c r="N13" s="69" t="s">
        <v>40</v>
      </c>
      <c r="O13" s="57"/>
      <c r="P13" s="57"/>
      <c r="Q13" s="57"/>
      <c r="R13" s="57"/>
      <c r="S13" s="57"/>
      <c r="T13" s="57"/>
      <c r="U13" s="57"/>
      <c r="V13" s="57"/>
      <c r="W13" s="57"/>
      <c r="X13" s="57"/>
      <c r="Y13" s="57"/>
      <c r="Z13" s="58">
        <f>SUM(Z7:Z12)</f>
        <v>0</v>
      </c>
      <c r="AA13" s="184"/>
      <c r="AB13" s="184"/>
      <c r="AC13" s="184"/>
      <c r="AD13" s="184"/>
      <c r="AE13" s="184"/>
      <c r="AF13" s="184"/>
      <c r="AG13" s="184"/>
      <c r="AH13" s="184"/>
      <c r="AI13" s="184"/>
      <c r="AJ13" s="184"/>
      <c r="AK13" s="184"/>
    </row>
    <row r="14" spans="1:37"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44431</v>
      </c>
      <c r="X14" s="839"/>
      <c r="Y14" s="839"/>
      <c r="Z14" s="840"/>
      <c r="AA14" s="184" t="s">
        <v>978</v>
      </c>
      <c r="AB14" s="184"/>
      <c r="AC14" s="184"/>
      <c r="AD14" s="184"/>
      <c r="AE14" s="184"/>
      <c r="AF14" s="184"/>
      <c r="AG14" s="184"/>
      <c r="AH14" s="184"/>
      <c r="AI14" s="184"/>
      <c r="AJ14" s="184"/>
      <c r="AK14" s="184"/>
    </row>
    <row r="15" spans="1:37" ht="15.75" thickTop="1" x14ac:dyDescent="0.25">
      <c r="A15" s="49" t="s">
        <v>54</v>
      </c>
      <c r="B15" s="48"/>
      <c r="C15" s="48"/>
      <c r="D15" s="48"/>
      <c r="E15" s="48"/>
      <c r="F15" s="48"/>
      <c r="G15" s="48"/>
      <c r="H15" s="48"/>
      <c r="I15" s="48"/>
      <c r="J15" s="48"/>
      <c r="K15" s="50"/>
      <c r="L15" s="50"/>
      <c r="M15" s="51" t="str">
        <f>"("&amp;LEFT(AA14,1)&amp;")"</f>
        <v>(S)</v>
      </c>
      <c r="N15" s="52" t="str">
        <f>'1'!N7</f>
        <v>Afternoon Workout</v>
      </c>
      <c r="O15" s="48"/>
      <c r="P15" s="48"/>
      <c r="Q15" s="48"/>
      <c r="R15" s="48"/>
      <c r="S15" s="48"/>
      <c r="T15" s="48"/>
      <c r="U15" s="48"/>
      <c r="V15" s="53"/>
      <c r="W15" s="48"/>
      <c r="X15" s="48"/>
      <c r="Y15" s="48"/>
      <c r="Z15" s="54"/>
      <c r="AA15" s="809" t="s">
        <v>1395</v>
      </c>
      <c r="AB15" s="810"/>
      <c r="AC15" s="810"/>
      <c r="AD15" s="810"/>
      <c r="AE15" s="810"/>
      <c r="AF15" s="810"/>
      <c r="AG15" s="810"/>
      <c r="AH15" s="810"/>
      <c r="AI15" s="810"/>
      <c r="AJ15" s="810"/>
      <c r="AK15" s="810"/>
    </row>
    <row r="16" spans="1:37" x14ac:dyDescent="0.25">
      <c r="A16" s="55" t="s">
        <v>634</v>
      </c>
      <c r="B16" s="48"/>
      <c r="C16" s="48"/>
      <c r="D16" s="48"/>
      <c r="E16" s="48"/>
      <c r="F16" s="48"/>
      <c r="G16" s="48"/>
      <c r="H16" s="48"/>
      <c r="I16" s="48"/>
      <c r="J16" s="48"/>
      <c r="K16" s="48"/>
      <c r="L16" s="48"/>
      <c r="M16" s="54">
        <v>2</v>
      </c>
      <c r="N16" s="55" t="s">
        <v>1374</v>
      </c>
      <c r="O16" s="48"/>
      <c r="P16" s="48"/>
      <c r="Q16" s="48"/>
      <c r="R16" s="48"/>
      <c r="S16" s="48"/>
      <c r="T16" s="48"/>
      <c r="U16" s="48"/>
      <c r="V16" s="48"/>
      <c r="W16" s="48"/>
      <c r="X16" s="48"/>
      <c r="Y16" s="48"/>
      <c r="Z16" s="54">
        <v>1.2</v>
      </c>
      <c r="AA16" s="809"/>
      <c r="AB16" s="810"/>
      <c r="AC16" s="810"/>
      <c r="AD16" s="810"/>
      <c r="AE16" s="810"/>
      <c r="AF16" s="810"/>
      <c r="AG16" s="810"/>
      <c r="AH16" s="810"/>
      <c r="AI16" s="810"/>
      <c r="AJ16" s="810"/>
      <c r="AK16" s="810"/>
    </row>
    <row r="17" spans="1:37" x14ac:dyDescent="0.25">
      <c r="A17" s="55" t="s">
        <v>1394</v>
      </c>
      <c r="B17" s="48"/>
      <c r="C17" s="48"/>
      <c r="D17" s="48"/>
      <c r="E17" s="48"/>
      <c r="F17" s="48"/>
      <c r="G17" s="48"/>
      <c r="H17" s="48"/>
      <c r="I17" s="48"/>
      <c r="J17" s="48"/>
      <c r="K17" s="48"/>
      <c r="L17" s="48"/>
      <c r="M17" s="54">
        <v>1.1000000000000001</v>
      </c>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7" x14ac:dyDescent="0.25">
      <c r="A18" s="55" t="s">
        <v>548</v>
      </c>
      <c r="B18" s="48"/>
      <c r="C18" s="48"/>
      <c r="D18" s="48"/>
      <c r="E18" s="48"/>
      <c r="F18" s="48"/>
      <c r="G18" s="48"/>
      <c r="H18" s="48"/>
      <c r="I18" s="48"/>
      <c r="J18" s="48"/>
      <c r="K18" s="48"/>
      <c r="L18" s="48"/>
      <c r="M18" s="54">
        <v>2</v>
      </c>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7"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7"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7" x14ac:dyDescent="0.25">
      <c r="A21" s="55" t="s">
        <v>40</v>
      </c>
      <c r="B21" s="57"/>
      <c r="C21" s="57"/>
      <c r="D21" s="57"/>
      <c r="E21" s="57"/>
      <c r="F21" s="57"/>
      <c r="G21" s="57"/>
      <c r="H21" s="57"/>
      <c r="I21" s="57"/>
      <c r="J21" s="57"/>
      <c r="K21" s="57"/>
      <c r="L21" s="57"/>
      <c r="M21" s="58">
        <f>SUM(M15:M20)</f>
        <v>5.0999999999999996</v>
      </c>
      <c r="N21" s="55" t="s">
        <v>40</v>
      </c>
      <c r="O21" s="57"/>
      <c r="P21" s="57"/>
      <c r="Q21" s="57"/>
      <c r="R21" s="57"/>
      <c r="S21" s="57"/>
      <c r="T21" s="57"/>
      <c r="U21" s="57"/>
      <c r="V21" s="57"/>
      <c r="W21" s="57"/>
      <c r="X21" s="57"/>
      <c r="Y21" s="57"/>
      <c r="Z21" s="58">
        <f>SUM(Z15:Z20)</f>
        <v>1.2</v>
      </c>
      <c r="AA21" s="184"/>
      <c r="AB21" s="184"/>
      <c r="AC21" s="184"/>
      <c r="AD21" s="184"/>
      <c r="AE21" s="184"/>
      <c r="AF21" s="184"/>
      <c r="AG21" s="184"/>
      <c r="AH21" s="184"/>
      <c r="AI21" s="184"/>
      <c r="AJ21" s="184"/>
      <c r="AK21" s="184"/>
    </row>
    <row r="22" spans="1:37"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44432</v>
      </c>
      <c r="X22" s="839"/>
      <c r="Y22" s="839"/>
      <c r="Z22" s="840"/>
      <c r="AA22" s="184" t="s">
        <v>231</v>
      </c>
      <c r="AB22" s="184"/>
      <c r="AC22" s="184"/>
      <c r="AD22" s="184"/>
      <c r="AE22" s="184"/>
      <c r="AF22" s="184"/>
      <c r="AG22" s="184"/>
      <c r="AH22" s="184"/>
      <c r="AI22" s="184"/>
      <c r="AJ22" s="184"/>
      <c r="AK22" s="184"/>
    </row>
    <row r="23" spans="1:37"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1396</v>
      </c>
      <c r="AB23" s="810"/>
      <c r="AC23" s="810"/>
      <c r="AD23" s="810"/>
      <c r="AE23" s="810"/>
      <c r="AF23" s="810"/>
      <c r="AG23" s="810"/>
      <c r="AH23" s="810"/>
      <c r="AI23" s="810"/>
      <c r="AJ23" s="810"/>
      <c r="AK23" s="810"/>
    </row>
    <row r="24" spans="1:37" x14ac:dyDescent="0.25">
      <c r="A24" s="55" t="s">
        <v>1262</v>
      </c>
      <c r="B24" s="48"/>
      <c r="C24" s="48"/>
      <c r="D24" s="48"/>
      <c r="E24" s="48"/>
      <c r="F24" s="48"/>
      <c r="G24" s="48"/>
      <c r="H24" s="48"/>
      <c r="I24" s="48"/>
      <c r="J24" s="48"/>
      <c r="K24" s="50"/>
      <c r="L24" s="50"/>
      <c r="M24" s="56">
        <v>9</v>
      </c>
      <c r="N24" s="55" t="s">
        <v>1374</v>
      </c>
      <c r="O24" s="48"/>
      <c r="P24" s="48"/>
      <c r="Q24" s="48"/>
      <c r="R24" s="48"/>
      <c r="S24" s="48"/>
      <c r="T24" s="48"/>
      <c r="U24" s="48"/>
      <c r="V24" s="48"/>
      <c r="W24" s="48"/>
      <c r="X24" s="48"/>
      <c r="Y24" s="48"/>
      <c r="Z24" s="54">
        <v>3.25</v>
      </c>
      <c r="AA24" s="809"/>
      <c r="AB24" s="810"/>
      <c r="AC24" s="810"/>
      <c r="AD24" s="810"/>
      <c r="AE24" s="810"/>
      <c r="AF24" s="810"/>
      <c r="AG24" s="810"/>
      <c r="AH24" s="810"/>
      <c r="AI24" s="810"/>
      <c r="AJ24" s="810"/>
      <c r="AK24" s="810"/>
    </row>
    <row r="25" spans="1:37"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7"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7"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7"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7" x14ac:dyDescent="0.25">
      <c r="A29" s="69" t="s">
        <v>40</v>
      </c>
      <c r="B29" s="57"/>
      <c r="C29" s="57"/>
      <c r="D29" s="57"/>
      <c r="E29" s="57"/>
      <c r="F29" s="57"/>
      <c r="G29" s="57"/>
      <c r="H29" s="57"/>
      <c r="I29" s="57"/>
      <c r="J29" s="57"/>
      <c r="K29" s="50"/>
      <c r="L29" s="50"/>
      <c r="M29" s="58">
        <f>SUM(M23:M28)</f>
        <v>9</v>
      </c>
      <c r="N29" s="55" t="s">
        <v>40</v>
      </c>
      <c r="O29" s="57"/>
      <c r="P29" s="57"/>
      <c r="Q29" s="57"/>
      <c r="R29" s="57"/>
      <c r="S29" s="57"/>
      <c r="T29" s="57"/>
      <c r="U29" s="57"/>
      <c r="V29" s="57"/>
      <c r="W29" s="57"/>
      <c r="X29" s="57"/>
      <c r="Y29" s="57"/>
      <c r="Z29" s="58">
        <f>SUM(Z23:Z28)</f>
        <v>3.25</v>
      </c>
      <c r="AA29" s="184"/>
      <c r="AB29" s="184"/>
      <c r="AC29" s="184"/>
      <c r="AD29" s="184"/>
      <c r="AE29" s="184"/>
      <c r="AF29" s="184"/>
      <c r="AG29" s="184"/>
      <c r="AH29" s="184"/>
      <c r="AI29" s="184"/>
      <c r="AJ29" s="184"/>
      <c r="AK29" s="184"/>
    </row>
    <row r="30" spans="1:37"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44433</v>
      </c>
      <c r="X30" s="839"/>
      <c r="Y30" s="839"/>
      <c r="Z30" s="840"/>
      <c r="AA30" s="184" t="s">
        <v>478</v>
      </c>
      <c r="AB30" s="184"/>
      <c r="AC30" s="184"/>
      <c r="AD30" s="184"/>
      <c r="AE30" s="184"/>
      <c r="AF30" s="184"/>
      <c r="AG30" s="184"/>
      <c r="AH30" s="184"/>
      <c r="AI30" s="184"/>
      <c r="AJ30" s="184"/>
      <c r="AK30" s="184"/>
    </row>
    <row r="31" spans="1:37" ht="15.75" thickTop="1" x14ac:dyDescent="0.25">
      <c r="A31" s="49" t="s">
        <v>54</v>
      </c>
      <c r="B31" s="48"/>
      <c r="C31" s="48"/>
      <c r="D31" s="48"/>
      <c r="E31" s="48"/>
      <c r="F31" s="48"/>
      <c r="G31" s="48"/>
      <c r="H31" s="48"/>
      <c r="I31" s="48"/>
      <c r="J31" s="48"/>
      <c r="K31" s="50"/>
      <c r="L31" s="50"/>
      <c r="M31" s="51" t="str">
        <f>"("&amp;LEFT(AA30,1)&amp;")"</f>
        <v>(T)</v>
      </c>
      <c r="N31" s="52" t="str">
        <f>'1'!N7</f>
        <v>Afternoon Workout</v>
      </c>
      <c r="O31" s="48"/>
      <c r="P31" s="48"/>
      <c r="Q31" s="48"/>
      <c r="R31" s="48"/>
      <c r="S31" s="48"/>
      <c r="T31" s="48"/>
      <c r="U31" s="48"/>
      <c r="V31" s="53"/>
      <c r="W31" s="48"/>
      <c r="X31" s="48"/>
      <c r="Y31" s="48"/>
      <c r="Z31" s="54"/>
      <c r="AA31" s="809" t="s">
        <v>1397</v>
      </c>
      <c r="AB31" s="810"/>
      <c r="AC31" s="810"/>
      <c r="AD31" s="810"/>
      <c r="AE31" s="810"/>
      <c r="AF31" s="810"/>
      <c r="AG31" s="810"/>
      <c r="AH31" s="810"/>
      <c r="AI31" s="810"/>
      <c r="AJ31" s="810"/>
      <c r="AK31" s="810"/>
    </row>
    <row r="32" spans="1:37" x14ac:dyDescent="0.25">
      <c r="A32" s="55" t="s">
        <v>634</v>
      </c>
      <c r="B32" s="48"/>
      <c r="C32" s="48"/>
      <c r="D32" s="48"/>
      <c r="E32" s="48"/>
      <c r="F32" s="48"/>
      <c r="G32" s="48"/>
      <c r="H32" s="48"/>
      <c r="I32" s="48"/>
      <c r="J32" s="48"/>
      <c r="K32" s="50"/>
      <c r="L32" s="50"/>
      <c r="M32" s="56">
        <v>1.8</v>
      </c>
      <c r="N32" s="55" t="s">
        <v>1374</v>
      </c>
      <c r="O32" s="48"/>
      <c r="P32" s="48"/>
      <c r="Q32" s="48"/>
      <c r="R32" s="48"/>
      <c r="S32" s="48"/>
      <c r="T32" s="48"/>
      <c r="U32" s="48"/>
      <c r="V32" s="48"/>
      <c r="W32" s="48"/>
      <c r="X32" s="48"/>
      <c r="Y32" s="48"/>
      <c r="Z32" s="54">
        <v>3.1</v>
      </c>
      <c r="AA32" s="809"/>
      <c r="AB32" s="810"/>
      <c r="AC32" s="810"/>
      <c r="AD32" s="810"/>
      <c r="AE32" s="810"/>
      <c r="AF32" s="810"/>
      <c r="AG32" s="810"/>
      <c r="AH32" s="810"/>
      <c r="AI32" s="810"/>
      <c r="AJ32" s="810"/>
      <c r="AK32" s="810"/>
    </row>
    <row r="33" spans="1:37" x14ac:dyDescent="0.25">
      <c r="A33" s="55" t="s">
        <v>1281</v>
      </c>
      <c r="B33" s="48"/>
      <c r="C33" s="48"/>
      <c r="D33" s="48"/>
      <c r="E33" s="48"/>
      <c r="F33" s="48"/>
      <c r="G33" s="48"/>
      <c r="H33" s="48"/>
      <c r="I33" s="48"/>
      <c r="J33" s="48"/>
      <c r="K33" s="50"/>
      <c r="L33" s="50"/>
      <c r="M33" s="56">
        <v>5.0999999999999996</v>
      </c>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7" x14ac:dyDescent="0.25">
      <c r="A34" s="55" t="s">
        <v>548</v>
      </c>
      <c r="B34" s="48"/>
      <c r="C34" s="48"/>
      <c r="D34" s="48"/>
      <c r="E34" s="48"/>
      <c r="F34" s="48"/>
      <c r="G34" s="48"/>
      <c r="H34" s="48"/>
      <c r="I34" s="48"/>
      <c r="J34" s="48"/>
      <c r="K34" s="50"/>
      <c r="L34" s="50"/>
      <c r="M34" s="56">
        <v>2.4500000000000002</v>
      </c>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7"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7"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7" x14ac:dyDescent="0.25">
      <c r="A37" s="69" t="s">
        <v>40</v>
      </c>
      <c r="B37" s="57"/>
      <c r="C37" s="57"/>
      <c r="D37" s="57"/>
      <c r="E37" s="57"/>
      <c r="F37" s="57"/>
      <c r="G37" s="57"/>
      <c r="H37" s="57"/>
      <c r="I37" s="57"/>
      <c r="J37" s="57"/>
      <c r="K37" s="50"/>
      <c r="L37" s="50"/>
      <c r="M37" s="58">
        <f>SUM(M31:M36)</f>
        <v>9.35</v>
      </c>
      <c r="N37" s="55" t="s">
        <v>40</v>
      </c>
      <c r="O37" s="57"/>
      <c r="P37" s="57"/>
      <c r="Q37" s="57"/>
      <c r="R37" s="57"/>
      <c r="S37" s="57"/>
      <c r="T37" s="57"/>
      <c r="U37" s="57"/>
      <c r="V37" s="57"/>
      <c r="W37" s="57"/>
      <c r="X37" s="57"/>
      <c r="Y37" s="57"/>
      <c r="Z37" s="58">
        <f>SUM(Z31:Z36)</f>
        <v>3.1</v>
      </c>
      <c r="AA37" s="184"/>
      <c r="AB37" s="184"/>
      <c r="AC37" s="184"/>
      <c r="AD37" s="184"/>
      <c r="AE37" s="184"/>
      <c r="AF37" s="184"/>
      <c r="AG37" s="184"/>
      <c r="AH37" s="184"/>
      <c r="AI37" s="184"/>
      <c r="AJ37" s="184"/>
      <c r="AK37" s="184"/>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44434</v>
      </c>
      <c r="X38" s="839"/>
      <c r="Y38" s="839"/>
      <c r="Z38" s="840"/>
      <c r="AA38" s="184" t="s">
        <v>231</v>
      </c>
      <c r="AB38" s="184"/>
      <c r="AC38" s="184"/>
      <c r="AD38" s="184"/>
      <c r="AE38" s="184"/>
      <c r="AF38" s="184"/>
      <c r="AG38" s="184"/>
      <c r="AH38" s="184"/>
      <c r="AI38" s="184"/>
      <c r="AJ38" s="184"/>
      <c r="AK38" s="184"/>
    </row>
    <row r="39" spans="1:37"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1398</v>
      </c>
      <c r="AB39" s="810"/>
      <c r="AC39" s="810"/>
      <c r="AD39" s="810"/>
      <c r="AE39" s="810"/>
      <c r="AF39" s="810"/>
      <c r="AG39" s="810"/>
      <c r="AH39" s="810"/>
      <c r="AI39" s="810"/>
      <c r="AJ39" s="810"/>
      <c r="AK39" s="810"/>
    </row>
    <row r="40" spans="1:37" x14ac:dyDescent="0.25">
      <c r="A40" s="55" t="s">
        <v>1393</v>
      </c>
      <c r="B40" s="48"/>
      <c r="C40" s="48"/>
      <c r="D40" s="48"/>
      <c r="E40" s="48"/>
      <c r="F40" s="48"/>
      <c r="G40" s="48"/>
      <c r="H40" s="48"/>
      <c r="I40" s="48"/>
      <c r="J40" s="48"/>
      <c r="K40" s="50"/>
      <c r="L40" s="50"/>
      <c r="M40" s="56">
        <v>7.5</v>
      </c>
      <c r="N40" s="55" t="s">
        <v>58</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7" x14ac:dyDescent="0.25">
      <c r="A41" s="55" t="s">
        <v>41</v>
      </c>
      <c r="B41" s="48"/>
      <c r="C41" s="48"/>
      <c r="D41" s="48"/>
      <c r="E41" s="48"/>
      <c r="F41" s="48"/>
      <c r="G41" s="48"/>
      <c r="H41" s="48"/>
      <c r="I41" s="48"/>
      <c r="J41" s="48"/>
      <c r="K41" s="50"/>
      <c r="L41" s="50"/>
      <c r="M41" s="56"/>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7"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7"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7"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7" x14ac:dyDescent="0.25">
      <c r="A45" s="69" t="s">
        <v>43</v>
      </c>
      <c r="B45" s="57"/>
      <c r="C45" s="57"/>
      <c r="D45" s="57"/>
      <c r="E45" s="57"/>
      <c r="F45" s="57"/>
      <c r="G45" s="57"/>
      <c r="H45" s="57"/>
      <c r="I45" s="57"/>
      <c r="J45" s="57"/>
      <c r="K45" s="50"/>
      <c r="L45" s="50"/>
      <c r="M45" s="58">
        <f>SUM(M39:M44)</f>
        <v>7.5</v>
      </c>
      <c r="N45" s="69" t="s">
        <v>40</v>
      </c>
      <c r="O45" s="57"/>
      <c r="P45" s="57"/>
      <c r="Q45" s="57"/>
      <c r="R45" s="57"/>
      <c r="S45" s="57"/>
      <c r="T45" s="57"/>
      <c r="U45" s="57"/>
      <c r="V45" s="57"/>
      <c r="W45" s="57"/>
      <c r="X45" s="57"/>
      <c r="Y45" s="57"/>
      <c r="Z45" s="58">
        <f>SUM(Z39:Z44)</f>
        <v>0</v>
      </c>
      <c r="AA45" s="184"/>
      <c r="AB45" s="184"/>
      <c r="AC45" s="184"/>
      <c r="AD45" s="184"/>
      <c r="AE45" s="184"/>
      <c r="AF45" s="184"/>
      <c r="AG45" s="184"/>
      <c r="AH45" s="184"/>
      <c r="AI45" s="184"/>
      <c r="AJ45" s="184"/>
      <c r="AK45" s="184"/>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44435</v>
      </c>
      <c r="X46" s="839"/>
      <c r="Y46" s="839"/>
      <c r="Z46" s="840"/>
      <c r="AA46" s="184" t="s">
        <v>231</v>
      </c>
      <c r="AB46" s="184"/>
      <c r="AC46" s="184"/>
      <c r="AD46" s="184"/>
      <c r="AE46" s="184"/>
      <c r="AF46" s="184"/>
      <c r="AG46" s="184"/>
      <c r="AH46" s="184"/>
      <c r="AI46" s="184"/>
      <c r="AJ46" s="184"/>
      <c r="AK46" s="184"/>
    </row>
    <row r="47" spans="1:37"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1399</v>
      </c>
      <c r="AB47" s="810"/>
      <c r="AC47" s="810"/>
      <c r="AD47" s="810"/>
      <c r="AE47" s="810"/>
      <c r="AF47" s="810"/>
      <c r="AG47" s="810"/>
      <c r="AH47" s="810"/>
      <c r="AI47" s="810"/>
      <c r="AJ47" s="810"/>
      <c r="AK47" s="810"/>
    </row>
    <row r="48" spans="1:37" x14ac:dyDescent="0.25">
      <c r="A48" s="55" t="s">
        <v>58</v>
      </c>
      <c r="B48" s="24"/>
      <c r="C48" s="24"/>
      <c r="D48" s="24"/>
      <c r="E48" s="24"/>
      <c r="F48" s="24"/>
      <c r="G48" s="24"/>
      <c r="H48" s="24"/>
      <c r="I48" s="24"/>
      <c r="J48" s="24"/>
      <c r="M48" s="28"/>
      <c r="N48" s="55" t="s">
        <v>1089</v>
      </c>
      <c r="O48" s="48"/>
      <c r="P48" s="48"/>
      <c r="Q48" s="48"/>
      <c r="R48" s="48"/>
      <c r="S48" s="48"/>
      <c r="T48" s="48"/>
      <c r="U48" s="48"/>
      <c r="V48" s="48"/>
      <c r="W48" s="48"/>
      <c r="X48" s="48"/>
      <c r="Y48" s="48"/>
      <c r="Z48" s="54">
        <v>5.5</v>
      </c>
      <c r="AA48" s="809"/>
      <c r="AB48" s="810"/>
      <c r="AC48" s="810"/>
      <c r="AD48" s="810"/>
      <c r="AE48" s="810"/>
      <c r="AF48" s="810"/>
      <c r="AG48" s="810"/>
      <c r="AH48" s="810"/>
      <c r="AI48" s="810"/>
      <c r="AJ48" s="810"/>
      <c r="AK48" s="810"/>
    </row>
    <row r="49" spans="1:37"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7"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7"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7"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7"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5.5</v>
      </c>
      <c r="AA53" s="184"/>
      <c r="AB53" s="184"/>
      <c r="AC53" s="184"/>
      <c r="AD53" s="184"/>
      <c r="AE53" s="184"/>
      <c r="AF53" s="184"/>
      <c r="AG53" s="184"/>
      <c r="AH53" s="184"/>
      <c r="AI53" s="184"/>
      <c r="AJ53" s="184"/>
      <c r="AK53" s="184"/>
    </row>
    <row r="54" spans="1:37"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44436</v>
      </c>
      <c r="X54" s="839"/>
      <c r="Y54" s="839"/>
      <c r="Z54" s="840"/>
      <c r="AA54" s="184" t="s">
        <v>1373</v>
      </c>
      <c r="AB54" s="184"/>
      <c r="AC54" s="184"/>
      <c r="AD54" s="184"/>
      <c r="AE54" s="184"/>
      <c r="AF54" s="184"/>
      <c r="AG54" s="184"/>
      <c r="AH54" s="184"/>
      <c r="AI54" s="184"/>
      <c r="AJ54" s="184"/>
      <c r="AK54" s="184"/>
    </row>
    <row r="55" spans="1:37" ht="15.75" thickTop="1" x14ac:dyDescent="0.25">
      <c r="A55" s="23" t="str">
        <f>+A47</f>
        <v>Morning Workout</v>
      </c>
      <c r="B55" s="24"/>
      <c r="C55" s="24"/>
      <c r="D55" s="24"/>
      <c r="E55" s="24"/>
      <c r="F55" s="24"/>
      <c r="G55" s="24"/>
      <c r="H55" s="24"/>
      <c r="I55" s="24"/>
      <c r="J55" s="24"/>
      <c r="M55" s="25" t="str">
        <f>"("&amp;LEFT(AA54,1)&amp;")"</f>
        <v>(V)</v>
      </c>
      <c r="N55" s="23" t="str">
        <f>+N47</f>
        <v>Afternoon Workout</v>
      </c>
      <c r="O55" s="24"/>
      <c r="P55" s="24"/>
      <c r="Q55" s="24"/>
      <c r="R55" s="24"/>
      <c r="S55" s="24"/>
      <c r="T55" s="24"/>
      <c r="U55" s="24"/>
      <c r="V55" s="26"/>
      <c r="W55" s="24"/>
      <c r="X55" s="24"/>
      <c r="Y55" s="24"/>
      <c r="Z55" s="61"/>
      <c r="AA55" s="809" t="s">
        <v>1380</v>
      </c>
      <c r="AB55" s="810"/>
      <c r="AC55" s="810"/>
      <c r="AD55" s="810"/>
      <c r="AE55" s="810"/>
      <c r="AF55" s="810"/>
      <c r="AG55" s="810"/>
      <c r="AH55" s="810"/>
      <c r="AI55" s="810"/>
      <c r="AJ55" s="810"/>
      <c r="AK55" s="810"/>
    </row>
    <row r="56" spans="1:37" x14ac:dyDescent="0.25">
      <c r="A56" s="55" t="s">
        <v>634</v>
      </c>
      <c r="B56" s="24"/>
      <c r="C56" s="24"/>
      <c r="D56" s="24"/>
      <c r="E56" s="24"/>
      <c r="F56" s="24"/>
      <c r="G56" s="24"/>
      <c r="H56" s="24"/>
      <c r="I56" s="24"/>
      <c r="J56" s="24"/>
      <c r="M56" s="28">
        <v>2</v>
      </c>
      <c r="N56" s="55" t="s">
        <v>58</v>
      </c>
      <c r="O56" s="24"/>
      <c r="P56" s="24"/>
      <c r="Q56" s="24"/>
      <c r="R56" s="24"/>
      <c r="S56" s="24"/>
      <c r="T56" s="24"/>
      <c r="U56" s="24"/>
      <c r="V56" s="24"/>
      <c r="W56" s="24"/>
      <c r="Z56" s="27"/>
      <c r="AA56" s="809"/>
      <c r="AB56" s="810"/>
      <c r="AC56" s="810"/>
      <c r="AD56" s="810"/>
      <c r="AE56" s="810"/>
      <c r="AF56" s="810"/>
      <c r="AG56" s="810"/>
      <c r="AH56" s="810"/>
      <c r="AI56" s="810"/>
      <c r="AJ56" s="810"/>
      <c r="AK56" s="810"/>
    </row>
    <row r="57" spans="1:37" x14ac:dyDescent="0.25">
      <c r="A57" s="55" t="s">
        <v>1381</v>
      </c>
      <c r="B57" s="24"/>
      <c r="C57" s="24"/>
      <c r="D57" s="24"/>
      <c r="E57" s="24"/>
      <c r="F57" s="24"/>
      <c r="G57" s="24"/>
      <c r="H57" s="24"/>
      <c r="I57" s="24"/>
      <c r="J57" s="24"/>
      <c r="M57" s="28">
        <v>3.1</v>
      </c>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7" x14ac:dyDescent="0.25">
      <c r="A58" s="55" t="s">
        <v>548</v>
      </c>
      <c r="B58" s="24"/>
      <c r="C58" s="24"/>
      <c r="D58" s="24"/>
      <c r="E58" s="24"/>
      <c r="F58" s="24"/>
      <c r="G58" s="24"/>
      <c r="H58" s="24"/>
      <c r="I58" s="24"/>
      <c r="J58" s="24"/>
      <c r="M58" s="28">
        <v>0.9</v>
      </c>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7"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7"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7" x14ac:dyDescent="0.25">
      <c r="A61" s="69" t="s">
        <v>40</v>
      </c>
      <c r="B61" s="29"/>
      <c r="C61" s="29"/>
      <c r="D61" s="29"/>
      <c r="E61" s="29"/>
      <c r="F61" s="29"/>
      <c r="G61" s="29"/>
      <c r="H61" s="29"/>
      <c r="I61" s="29"/>
      <c r="J61" s="29"/>
      <c r="K61" s="34"/>
      <c r="L61" s="34"/>
      <c r="M61" s="30">
        <f>SUM(M55:M60)</f>
        <v>6</v>
      </c>
      <c r="N61" s="69" t="s">
        <v>40</v>
      </c>
      <c r="O61" s="29"/>
      <c r="P61" s="29"/>
      <c r="Q61" s="29"/>
      <c r="R61" s="29"/>
      <c r="S61" s="29"/>
      <c r="T61" s="29"/>
      <c r="U61" s="29"/>
      <c r="V61" s="29"/>
      <c r="W61" s="29"/>
      <c r="X61" s="34"/>
      <c r="Y61" s="34"/>
      <c r="Z61" s="30">
        <f>SUM(Z55:Z60)</f>
        <v>0</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2700-000000000000}"/>
  </hyperlinks>
  <printOptions horizontalCentered="1" verticalCentered="1"/>
  <pageMargins left="0.3" right="0.3" top="0.5" bottom="0.25" header="0.3" footer="0.3"/>
  <pageSetup scale="87"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ABFFAB"/>
    <pageSetUpPr fitToPage="1"/>
  </sheetPr>
  <dimension ref="A1:AK61"/>
  <sheetViews>
    <sheetView showGridLines="0" workbookViewId="0">
      <pane ySplit="5" topLeftCell="A6" activePane="bottomLeft" state="frozen"/>
      <selection activeCell="A6" sqref="A6:AA61"/>
      <selection pane="bottomLeft" activeCell="G33" sqref="G33"/>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7" ht="18.75" x14ac:dyDescent="0.3">
      <c r="A1" s="817" t="str">
        <f>+'24'!A1:Z1</f>
        <v>Cross Country-2021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7" x14ac:dyDescent="0.25">
      <c r="A2" s="820" t="s">
        <v>107</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7" x14ac:dyDescent="0.25">
      <c r="A3" s="823">
        <f>+'Reference Page'!AK10</f>
        <v>44437</v>
      </c>
      <c r="B3" s="824"/>
      <c r="C3" s="824"/>
      <c r="D3" s="824"/>
      <c r="E3" s="824"/>
      <c r="F3" s="824"/>
      <c r="G3" s="22" t="s">
        <v>21</v>
      </c>
      <c r="H3" s="825">
        <f>+A3+6</f>
        <v>44443</v>
      </c>
      <c r="I3" s="825"/>
      <c r="J3" s="825"/>
      <c r="K3" s="825"/>
      <c r="L3" s="825"/>
      <c r="M3" s="826"/>
      <c r="N3" s="726" t="s">
        <v>22</v>
      </c>
      <c r="O3" s="873"/>
      <c r="P3" s="873"/>
      <c r="Q3" s="873"/>
      <c r="R3" s="873"/>
      <c r="S3" s="873"/>
      <c r="T3" s="873"/>
      <c r="U3" s="873"/>
      <c r="V3" s="873"/>
      <c r="W3" s="873"/>
      <c r="X3" s="873"/>
      <c r="Y3" s="873"/>
      <c r="Z3" s="727"/>
    </row>
    <row r="4" spans="1:37" x14ac:dyDescent="0.25">
      <c r="A4" s="877" t="str">
        <f>'Reference Page'!AI4</f>
        <v>Fall</v>
      </c>
      <c r="B4" s="878"/>
      <c r="C4" s="878"/>
      <c r="D4" s="878"/>
      <c r="E4" s="878"/>
      <c r="F4" s="878"/>
      <c r="G4" s="878"/>
      <c r="H4" s="878"/>
      <c r="I4" s="878"/>
      <c r="J4" s="878"/>
      <c r="K4" s="878"/>
      <c r="L4" s="878"/>
      <c r="M4" s="878"/>
      <c r="N4" s="878"/>
      <c r="O4" s="878"/>
      <c r="P4" s="878"/>
      <c r="Q4" s="878"/>
      <c r="R4" s="878"/>
      <c r="S4" s="878"/>
      <c r="T4" s="878"/>
      <c r="U4" s="878"/>
      <c r="V4" s="878"/>
      <c r="W4" s="878"/>
      <c r="X4" s="878"/>
      <c r="Y4" s="878"/>
      <c r="Z4" s="879"/>
    </row>
    <row r="5" spans="1:37" x14ac:dyDescent="0.25">
      <c r="A5" s="862" t="str">
        <f>'Reference Page'!AG5</f>
        <v>High Aerobic Development</v>
      </c>
      <c r="B5" s="863"/>
      <c r="C5" s="863"/>
      <c r="D5" s="863"/>
      <c r="E5" s="863"/>
      <c r="F5" s="863"/>
      <c r="G5" s="863"/>
      <c r="H5" s="863"/>
      <c r="I5" s="863"/>
      <c r="J5" s="863"/>
      <c r="K5" s="863"/>
      <c r="L5" s="863"/>
      <c r="M5" s="863"/>
      <c r="N5" s="863"/>
      <c r="O5" s="863"/>
      <c r="P5" s="863"/>
      <c r="Q5" s="863"/>
      <c r="R5" s="863"/>
      <c r="S5" s="863"/>
      <c r="T5" s="863"/>
      <c r="U5" s="863"/>
      <c r="V5" s="863"/>
      <c r="W5" s="863"/>
      <c r="X5" s="863"/>
      <c r="Y5" s="863"/>
      <c r="Z5" s="864"/>
    </row>
    <row r="6" spans="1:37"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44437</v>
      </c>
      <c r="X6" s="833"/>
      <c r="Y6" s="833"/>
      <c r="Z6" s="833"/>
      <c r="AA6" s="184" t="s">
        <v>231</v>
      </c>
      <c r="AB6" s="184"/>
      <c r="AC6" s="184"/>
      <c r="AD6" s="184"/>
      <c r="AE6" s="184"/>
      <c r="AF6" s="184"/>
      <c r="AG6" s="184"/>
      <c r="AH6" s="184"/>
      <c r="AI6" s="184"/>
      <c r="AJ6" s="184"/>
      <c r="AK6" s="184"/>
    </row>
    <row r="7" spans="1:37"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1379</v>
      </c>
      <c r="AB7" s="810"/>
      <c r="AC7" s="810"/>
      <c r="AD7" s="810"/>
      <c r="AE7" s="810"/>
      <c r="AF7" s="810"/>
      <c r="AG7" s="810"/>
      <c r="AH7" s="810"/>
      <c r="AI7" s="810"/>
      <c r="AJ7" s="810"/>
      <c r="AK7" s="810"/>
    </row>
    <row r="8" spans="1:37" x14ac:dyDescent="0.25">
      <c r="A8" s="55" t="s">
        <v>58</v>
      </c>
      <c r="B8" s="48"/>
      <c r="C8" s="48"/>
      <c r="D8" s="48"/>
      <c r="E8" s="48"/>
      <c r="F8" s="48"/>
      <c r="G8" s="48"/>
      <c r="H8" s="48"/>
      <c r="I8" s="48"/>
      <c r="J8" s="48"/>
      <c r="K8" s="50"/>
      <c r="L8" s="50"/>
      <c r="M8" s="56"/>
      <c r="N8" s="55" t="s">
        <v>1369</v>
      </c>
      <c r="O8" s="48"/>
      <c r="P8" s="48"/>
      <c r="Q8" s="48"/>
      <c r="R8" s="48"/>
      <c r="S8" s="48"/>
      <c r="T8" s="48"/>
      <c r="U8" s="48"/>
      <c r="V8" s="48"/>
      <c r="W8" s="48"/>
      <c r="X8" s="48"/>
      <c r="Y8" s="48"/>
      <c r="Z8" s="54">
        <v>5.9</v>
      </c>
      <c r="AA8" s="809"/>
      <c r="AB8" s="810"/>
      <c r="AC8" s="810"/>
      <c r="AD8" s="810"/>
      <c r="AE8" s="810"/>
      <c r="AF8" s="810"/>
      <c r="AG8" s="810"/>
      <c r="AH8" s="810"/>
      <c r="AI8" s="810"/>
      <c r="AJ8" s="810"/>
      <c r="AK8" s="810"/>
    </row>
    <row r="9" spans="1:37"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7"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7"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7"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7"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5.9</v>
      </c>
      <c r="AA13" s="184"/>
      <c r="AB13" s="184"/>
      <c r="AC13" s="184"/>
      <c r="AD13" s="184"/>
      <c r="AE13" s="184"/>
      <c r="AF13" s="184"/>
      <c r="AG13" s="184"/>
      <c r="AH13" s="184"/>
      <c r="AI13" s="184"/>
      <c r="AJ13" s="184"/>
      <c r="AK13" s="184"/>
    </row>
    <row r="14" spans="1:37"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44438</v>
      </c>
      <c r="X14" s="839"/>
      <c r="Y14" s="839"/>
      <c r="Z14" s="840"/>
      <c r="AA14" s="184" t="s">
        <v>231</v>
      </c>
      <c r="AB14" s="184"/>
      <c r="AC14" s="184"/>
      <c r="AD14" s="184"/>
      <c r="AE14" s="184"/>
      <c r="AF14" s="184"/>
      <c r="AG14" s="184"/>
      <c r="AH14" s="184"/>
      <c r="AI14" s="184"/>
      <c r="AJ14" s="184"/>
      <c r="AK14" s="184"/>
    </row>
    <row r="15" spans="1:37"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1378</v>
      </c>
      <c r="AB15" s="810"/>
      <c r="AC15" s="810"/>
      <c r="AD15" s="810"/>
      <c r="AE15" s="810"/>
      <c r="AF15" s="810"/>
      <c r="AG15" s="810"/>
      <c r="AH15" s="810"/>
      <c r="AI15" s="810"/>
      <c r="AJ15" s="810"/>
      <c r="AK15" s="810"/>
    </row>
    <row r="16" spans="1:37" x14ac:dyDescent="0.25">
      <c r="A16" s="55" t="s">
        <v>601</v>
      </c>
      <c r="B16" s="48"/>
      <c r="C16" s="48"/>
      <c r="D16" s="48"/>
      <c r="E16" s="48"/>
      <c r="F16" s="48"/>
      <c r="G16" s="48"/>
      <c r="H16" s="48"/>
      <c r="I16" s="48"/>
      <c r="J16" s="48"/>
      <c r="K16" s="48"/>
      <c r="L16" s="48"/>
      <c r="M16" s="54">
        <v>8.1</v>
      </c>
      <c r="N16" s="55" t="s">
        <v>1374</v>
      </c>
      <c r="O16" s="48"/>
      <c r="P16" s="48"/>
      <c r="Q16" s="48"/>
      <c r="R16" s="48"/>
      <c r="S16" s="48"/>
      <c r="T16" s="48"/>
      <c r="U16" s="48"/>
      <c r="V16" s="48"/>
      <c r="W16" s="48"/>
      <c r="X16" s="48"/>
      <c r="Y16" s="48"/>
      <c r="Z16" s="54">
        <v>2.75</v>
      </c>
      <c r="AA16" s="809"/>
      <c r="AB16" s="810"/>
      <c r="AC16" s="810"/>
      <c r="AD16" s="810"/>
      <c r="AE16" s="810"/>
      <c r="AF16" s="810"/>
      <c r="AG16" s="810"/>
      <c r="AH16" s="810"/>
      <c r="AI16" s="810"/>
      <c r="AJ16" s="810"/>
      <c r="AK16" s="810"/>
    </row>
    <row r="17" spans="1:37" x14ac:dyDescent="0.25">
      <c r="A17" s="55" t="s">
        <v>42</v>
      </c>
      <c r="B17" s="48"/>
      <c r="C17" s="48"/>
      <c r="D17" s="48"/>
      <c r="E17" s="48"/>
      <c r="F17" s="48"/>
      <c r="G17" s="48"/>
      <c r="H17" s="48"/>
      <c r="I17" s="48"/>
      <c r="J17" s="48"/>
      <c r="K17" s="48"/>
      <c r="L17" s="48"/>
      <c r="M17" s="54"/>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7"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7"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7"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7" x14ac:dyDescent="0.25">
      <c r="A21" s="55" t="s">
        <v>40</v>
      </c>
      <c r="B21" s="57"/>
      <c r="C21" s="57"/>
      <c r="D21" s="57"/>
      <c r="E21" s="57"/>
      <c r="F21" s="57"/>
      <c r="G21" s="57"/>
      <c r="H21" s="57"/>
      <c r="I21" s="57"/>
      <c r="J21" s="57"/>
      <c r="K21" s="57"/>
      <c r="L21" s="57"/>
      <c r="M21" s="58">
        <f>SUM(M15:M20)</f>
        <v>8.1</v>
      </c>
      <c r="N21" s="55" t="s">
        <v>40</v>
      </c>
      <c r="O21" s="57"/>
      <c r="P21" s="57"/>
      <c r="Q21" s="57"/>
      <c r="R21" s="57"/>
      <c r="S21" s="57"/>
      <c r="T21" s="57"/>
      <c r="U21" s="57"/>
      <c r="V21" s="57"/>
      <c r="W21" s="57"/>
      <c r="X21" s="57"/>
      <c r="Y21" s="57"/>
      <c r="Z21" s="58">
        <f>SUM(Z15:Z20)</f>
        <v>2.75</v>
      </c>
      <c r="AA21" s="184"/>
      <c r="AB21" s="184"/>
      <c r="AC21" s="184"/>
      <c r="AD21" s="184"/>
      <c r="AE21" s="184"/>
      <c r="AF21" s="184"/>
      <c r="AG21" s="184"/>
      <c r="AH21" s="184"/>
      <c r="AI21" s="184"/>
      <c r="AJ21" s="184"/>
      <c r="AK21" s="184"/>
    </row>
    <row r="22" spans="1:37"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44439</v>
      </c>
      <c r="X22" s="839"/>
      <c r="Y22" s="839"/>
      <c r="Z22" s="840"/>
      <c r="AA22" s="184" t="s">
        <v>978</v>
      </c>
      <c r="AB22" s="184"/>
      <c r="AC22" s="184"/>
      <c r="AD22" s="184"/>
      <c r="AE22" s="184"/>
      <c r="AF22" s="184"/>
      <c r="AG22" s="184"/>
      <c r="AH22" s="184"/>
      <c r="AI22" s="184"/>
      <c r="AJ22" s="184"/>
      <c r="AK22" s="184"/>
    </row>
    <row r="23" spans="1:37" ht="15.75" thickTop="1" x14ac:dyDescent="0.25">
      <c r="A23" s="49" t="s">
        <v>54</v>
      </c>
      <c r="B23" s="48"/>
      <c r="C23" s="48"/>
      <c r="D23" s="48"/>
      <c r="E23" s="48"/>
      <c r="F23" s="48"/>
      <c r="G23" s="48"/>
      <c r="H23" s="48"/>
      <c r="I23" s="48"/>
      <c r="J23" s="48"/>
      <c r="K23" s="50"/>
      <c r="L23" s="50"/>
      <c r="M23" s="51" t="str">
        <f>"("&amp;LEFT(AA22,1)&amp;")"</f>
        <v>(S)</v>
      </c>
      <c r="N23" s="52" t="str">
        <f>'1'!N7</f>
        <v>Afternoon Workout</v>
      </c>
      <c r="O23" s="48"/>
      <c r="P23" s="48"/>
      <c r="Q23" s="48"/>
      <c r="R23" s="48"/>
      <c r="S23" s="48"/>
      <c r="T23" s="48"/>
      <c r="U23" s="48"/>
      <c r="V23" s="53"/>
      <c r="W23" s="48"/>
      <c r="X23" s="48"/>
      <c r="Y23" s="48"/>
      <c r="Z23" s="54"/>
      <c r="AA23" s="809" t="s">
        <v>1377</v>
      </c>
      <c r="AB23" s="810"/>
      <c r="AC23" s="810"/>
      <c r="AD23" s="810"/>
      <c r="AE23" s="810"/>
      <c r="AF23" s="810"/>
      <c r="AG23" s="810"/>
      <c r="AH23" s="810"/>
      <c r="AI23" s="810"/>
      <c r="AJ23" s="810"/>
      <c r="AK23" s="810"/>
    </row>
    <row r="24" spans="1:37" x14ac:dyDescent="0.25">
      <c r="A24" s="55" t="s">
        <v>58</v>
      </c>
      <c r="B24" s="48"/>
      <c r="C24" s="48"/>
      <c r="D24" s="48"/>
      <c r="E24" s="48"/>
      <c r="F24" s="48"/>
      <c r="G24" s="48"/>
      <c r="H24" s="48"/>
      <c r="I24" s="48"/>
      <c r="J24" s="48"/>
      <c r="K24" s="50"/>
      <c r="L24" s="50"/>
      <c r="M24" s="56"/>
      <c r="N24" s="55" t="s">
        <v>1374</v>
      </c>
      <c r="O24" s="48"/>
      <c r="P24" s="48"/>
      <c r="Q24" s="48"/>
      <c r="R24" s="48"/>
      <c r="S24" s="48"/>
      <c r="T24" s="48"/>
      <c r="U24" s="48"/>
      <c r="V24" s="48"/>
      <c r="W24" s="48"/>
      <c r="X24" s="48"/>
      <c r="Y24" s="48"/>
      <c r="Z24" s="54">
        <v>6.5</v>
      </c>
      <c r="AA24" s="809"/>
      <c r="AB24" s="810"/>
      <c r="AC24" s="810"/>
      <c r="AD24" s="810"/>
      <c r="AE24" s="810"/>
      <c r="AF24" s="810"/>
      <c r="AG24" s="810"/>
      <c r="AH24" s="810"/>
      <c r="AI24" s="810"/>
      <c r="AJ24" s="810"/>
      <c r="AK24" s="810"/>
    </row>
    <row r="25" spans="1:37"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7" x14ac:dyDescent="0.25">
      <c r="A26" s="55" t="s">
        <v>32</v>
      </c>
      <c r="B26" s="48"/>
      <c r="C26" s="48"/>
      <c r="D26" s="48"/>
      <c r="E26" s="48"/>
      <c r="F26" s="48"/>
      <c r="G26" s="48"/>
      <c r="H26" s="48"/>
      <c r="I26" s="48"/>
      <c r="J26" s="48"/>
      <c r="K26" s="50"/>
      <c r="L26" s="50"/>
      <c r="M26" s="56"/>
      <c r="N26" s="55" t="s">
        <v>499</v>
      </c>
      <c r="O26" s="48"/>
      <c r="P26" s="48"/>
      <c r="Q26" s="48"/>
      <c r="R26" s="48"/>
      <c r="S26" s="48"/>
      <c r="T26" s="48"/>
      <c r="U26" s="48"/>
      <c r="V26" s="48"/>
      <c r="W26" s="48"/>
      <c r="X26" s="48"/>
      <c r="Y26" s="48"/>
      <c r="Z26" s="54">
        <v>0.5</v>
      </c>
      <c r="AA26" s="809"/>
      <c r="AB26" s="810"/>
      <c r="AC26" s="810"/>
      <c r="AD26" s="810"/>
      <c r="AE26" s="810"/>
      <c r="AF26" s="810"/>
      <c r="AG26" s="810"/>
      <c r="AH26" s="810"/>
      <c r="AI26" s="810"/>
      <c r="AJ26" s="810"/>
      <c r="AK26" s="810"/>
    </row>
    <row r="27" spans="1:37" x14ac:dyDescent="0.25">
      <c r="A27" s="55" t="s">
        <v>31</v>
      </c>
      <c r="B27" s="48"/>
      <c r="C27" s="48"/>
      <c r="D27" s="48"/>
      <c r="E27" s="48"/>
      <c r="F27" s="48"/>
      <c r="G27" s="48"/>
      <c r="H27" s="48"/>
      <c r="I27" s="48"/>
      <c r="J27" s="48"/>
      <c r="K27" s="50"/>
      <c r="L27" s="50"/>
      <c r="M27" s="56"/>
      <c r="N27" s="55" t="s">
        <v>1375</v>
      </c>
      <c r="O27" s="48"/>
      <c r="P27" s="48"/>
      <c r="Q27" s="48"/>
      <c r="R27" s="48"/>
      <c r="S27" s="48"/>
      <c r="T27" s="48"/>
      <c r="U27" s="48"/>
      <c r="V27" s="48"/>
      <c r="W27" s="48"/>
      <c r="X27" s="48"/>
      <c r="Y27" s="48"/>
      <c r="Z27" s="54">
        <v>0.5</v>
      </c>
      <c r="AA27" s="809"/>
      <c r="AB27" s="810"/>
      <c r="AC27" s="810"/>
      <c r="AD27" s="810"/>
      <c r="AE27" s="810"/>
      <c r="AF27" s="810"/>
      <c r="AG27" s="810"/>
      <c r="AH27" s="810"/>
      <c r="AI27" s="810"/>
      <c r="AJ27" s="810"/>
      <c r="AK27" s="810"/>
    </row>
    <row r="28" spans="1:37"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7"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7.5</v>
      </c>
      <c r="AA29" s="184"/>
      <c r="AB29" s="184"/>
      <c r="AC29" s="184"/>
      <c r="AD29" s="184"/>
      <c r="AE29" s="184"/>
      <c r="AF29" s="184"/>
      <c r="AG29" s="184"/>
      <c r="AH29" s="184"/>
      <c r="AI29" s="184"/>
      <c r="AJ29" s="184"/>
      <c r="AK29" s="184"/>
    </row>
    <row r="30" spans="1:37"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44440</v>
      </c>
      <c r="X30" s="839"/>
      <c r="Y30" s="839"/>
      <c r="Z30" s="840"/>
      <c r="AA30" s="184" t="s">
        <v>231</v>
      </c>
      <c r="AB30" s="184"/>
      <c r="AC30" s="184"/>
      <c r="AD30" s="184"/>
      <c r="AE30" s="184"/>
      <c r="AF30" s="184"/>
      <c r="AG30" s="184"/>
      <c r="AH30" s="184"/>
      <c r="AI30" s="184"/>
      <c r="AJ30" s="184"/>
      <c r="AK30" s="184"/>
    </row>
    <row r="31" spans="1:37" ht="15.75" thickTop="1" x14ac:dyDescent="0.25">
      <c r="A31" s="49" t="s">
        <v>54</v>
      </c>
      <c r="B31" s="48"/>
      <c r="C31" s="48"/>
      <c r="D31" s="48"/>
      <c r="E31" s="48"/>
      <c r="F31" s="48"/>
      <c r="G31" s="48"/>
      <c r="H31" s="48"/>
      <c r="I31" s="48"/>
      <c r="J31" s="48"/>
      <c r="K31" s="50"/>
      <c r="L31" s="50"/>
      <c r="M31" s="51" t="str">
        <f>"("&amp;LEFT(AA30,1)&amp;")"</f>
        <v>(E)</v>
      </c>
      <c r="N31" s="52" t="str">
        <f>'1'!N7</f>
        <v>Afternoon Workout</v>
      </c>
      <c r="O31" s="48"/>
      <c r="P31" s="48"/>
      <c r="Q31" s="48"/>
      <c r="R31" s="48"/>
      <c r="S31" s="48"/>
      <c r="T31" s="48"/>
      <c r="U31" s="48"/>
      <c r="V31" s="53"/>
      <c r="W31" s="48"/>
      <c r="X31" s="48"/>
      <c r="Y31" s="48"/>
      <c r="Z31" s="54"/>
      <c r="AA31" s="809" t="s">
        <v>1376</v>
      </c>
      <c r="AB31" s="810"/>
      <c r="AC31" s="810"/>
      <c r="AD31" s="810"/>
      <c r="AE31" s="810"/>
      <c r="AF31" s="810"/>
      <c r="AG31" s="810"/>
      <c r="AH31" s="810"/>
      <c r="AI31" s="810"/>
      <c r="AJ31" s="810"/>
      <c r="AK31" s="810"/>
    </row>
    <row r="32" spans="1:37" x14ac:dyDescent="0.25">
      <c r="A32" s="55" t="s">
        <v>601</v>
      </c>
      <c r="B32" s="48"/>
      <c r="C32" s="48"/>
      <c r="D32" s="48"/>
      <c r="E32" s="48"/>
      <c r="F32" s="48"/>
      <c r="G32" s="48"/>
      <c r="H32" s="48"/>
      <c r="I32" s="48"/>
      <c r="J32" s="48"/>
      <c r="K32" s="50"/>
      <c r="L32" s="50"/>
      <c r="M32" s="56">
        <v>8.6</v>
      </c>
      <c r="N32" s="55" t="s">
        <v>1374</v>
      </c>
      <c r="O32" s="48"/>
      <c r="P32" s="48"/>
      <c r="Q32" s="48"/>
      <c r="R32" s="48"/>
      <c r="S32" s="48"/>
      <c r="T32" s="48"/>
      <c r="U32" s="48"/>
      <c r="V32" s="48"/>
      <c r="W32" s="48"/>
      <c r="X32" s="48"/>
      <c r="Y32" s="48"/>
      <c r="Z32" s="54">
        <v>3.5</v>
      </c>
      <c r="AA32" s="809"/>
      <c r="AB32" s="810"/>
      <c r="AC32" s="810"/>
      <c r="AD32" s="810"/>
      <c r="AE32" s="810"/>
      <c r="AF32" s="810"/>
      <c r="AG32" s="810"/>
      <c r="AH32" s="810"/>
      <c r="AI32" s="810"/>
      <c r="AJ32" s="810"/>
      <c r="AK32" s="810"/>
    </row>
    <row r="33" spans="1:37"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7"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7"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7"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7" x14ac:dyDescent="0.25">
      <c r="A37" s="69" t="s">
        <v>40</v>
      </c>
      <c r="B37" s="57"/>
      <c r="C37" s="57"/>
      <c r="D37" s="57"/>
      <c r="E37" s="57"/>
      <c r="F37" s="57"/>
      <c r="G37" s="57"/>
      <c r="H37" s="57"/>
      <c r="I37" s="57"/>
      <c r="J37" s="57"/>
      <c r="K37" s="50"/>
      <c r="L37" s="50"/>
      <c r="M37" s="58">
        <f>SUM(M31:M36)</f>
        <v>8.6</v>
      </c>
      <c r="N37" s="55" t="s">
        <v>40</v>
      </c>
      <c r="O37" s="57"/>
      <c r="P37" s="57"/>
      <c r="Q37" s="57"/>
      <c r="R37" s="57"/>
      <c r="S37" s="57"/>
      <c r="T37" s="57"/>
      <c r="U37" s="57"/>
      <c r="V37" s="57"/>
      <c r="W37" s="57"/>
      <c r="X37" s="57"/>
      <c r="Y37" s="57"/>
      <c r="Z37" s="58">
        <f>SUM(Z31:Z36)</f>
        <v>3.5</v>
      </c>
      <c r="AA37" s="184"/>
      <c r="AB37" s="184"/>
      <c r="AC37" s="184"/>
      <c r="AD37" s="184"/>
      <c r="AE37" s="184"/>
      <c r="AF37" s="184"/>
      <c r="AG37" s="184"/>
      <c r="AH37" s="184"/>
      <c r="AI37" s="184"/>
      <c r="AJ37" s="184"/>
      <c r="AK37" s="184"/>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44441</v>
      </c>
      <c r="X38" s="839"/>
      <c r="Y38" s="839"/>
      <c r="Z38" s="840"/>
      <c r="AA38" s="184" t="s">
        <v>478</v>
      </c>
      <c r="AB38" s="184"/>
      <c r="AC38" s="184"/>
      <c r="AD38" s="184"/>
      <c r="AE38" s="184"/>
      <c r="AF38" s="184"/>
      <c r="AG38" s="184"/>
      <c r="AH38" s="184"/>
      <c r="AI38" s="184"/>
      <c r="AJ38" s="184"/>
      <c r="AK38" s="184"/>
    </row>
    <row r="39" spans="1:37" ht="15.75" thickTop="1" x14ac:dyDescent="0.25">
      <c r="A39" s="49" t="s">
        <v>54</v>
      </c>
      <c r="B39" s="48"/>
      <c r="C39" s="48"/>
      <c r="D39" s="48"/>
      <c r="E39" s="48"/>
      <c r="F39" s="48"/>
      <c r="G39" s="48"/>
      <c r="H39" s="48"/>
      <c r="I39" s="48"/>
      <c r="J39" s="48"/>
      <c r="K39" s="50"/>
      <c r="L39" s="50"/>
      <c r="M39" s="51" t="str">
        <f>"("&amp;LEFT(AA38,1)&amp;")"</f>
        <v>(T)</v>
      </c>
      <c r="N39" s="52" t="str">
        <f>'1'!N7</f>
        <v>Afternoon Workout</v>
      </c>
      <c r="O39" s="48"/>
      <c r="P39" s="48"/>
      <c r="Q39" s="48"/>
      <c r="R39" s="48"/>
      <c r="S39" s="48"/>
      <c r="T39" s="48"/>
      <c r="U39" s="48"/>
      <c r="V39" s="53"/>
      <c r="W39" s="48"/>
      <c r="X39" s="48"/>
      <c r="Y39" s="48"/>
      <c r="Z39" s="54"/>
      <c r="AA39" s="809" t="s">
        <v>1403</v>
      </c>
      <c r="AB39" s="810"/>
      <c r="AC39" s="810"/>
      <c r="AD39" s="810"/>
      <c r="AE39" s="810"/>
      <c r="AF39" s="810"/>
      <c r="AG39" s="810"/>
      <c r="AH39" s="810"/>
      <c r="AI39" s="810"/>
      <c r="AJ39" s="810"/>
      <c r="AK39" s="810"/>
    </row>
    <row r="40" spans="1:37" x14ac:dyDescent="0.25">
      <c r="A40" s="55" t="s">
        <v>634</v>
      </c>
      <c r="B40" s="48"/>
      <c r="C40" s="48"/>
      <c r="D40" s="48"/>
      <c r="E40" s="48"/>
      <c r="F40" s="48"/>
      <c r="G40" s="48"/>
      <c r="H40" s="48"/>
      <c r="I40" s="48"/>
      <c r="J40" s="48"/>
      <c r="K40" s="50"/>
      <c r="L40" s="50"/>
      <c r="M40" s="56">
        <v>2</v>
      </c>
      <c r="N40" s="55" t="s">
        <v>58</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7" x14ac:dyDescent="0.25">
      <c r="A41" s="55" t="s">
        <v>1281</v>
      </c>
      <c r="B41" s="48"/>
      <c r="C41" s="48"/>
      <c r="D41" s="48"/>
      <c r="E41" s="48"/>
      <c r="F41" s="48"/>
      <c r="G41" s="48"/>
      <c r="H41" s="48"/>
      <c r="I41" s="48"/>
      <c r="J41" s="48"/>
      <c r="K41" s="50"/>
      <c r="L41" s="50"/>
      <c r="M41" s="56">
        <v>5.0999999999999996</v>
      </c>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7" x14ac:dyDescent="0.25">
      <c r="A42" s="55" t="s">
        <v>548</v>
      </c>
      <c r="B42" s="48"/>
      <c r="C42" s="48"/>
      <c r="D42" s="48"/>
      <c r="E42" s="48"/>
      <c r="F42" s="48"/>
      <c r="G42" s="48"/>
      <c r="H42" s="48"/>
      <c r="I42" s="48"/>
      <c r="J42" s="48"/>
      <c r="K42" s="50"/>
      <c r="L42" s="50"/>
      <c r="M42" s="56">
        <v>1.9</v>
      </c>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7"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7"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7" x14ac:dyDescent="0.25">
      <c r="A45" s="69" t="s">
        <v>43</v>
      </c>
      <c r="B45" s="57"/>
      <c r="C45" s="57"/>
      <c r="D45" s="57"/>
      <c r="E45" s="57"/>
      <c r="F45" s="57"/>
      <c r="G45" s="57"/>
      <c r="H45" s="57"/>
      <c r="I45" s="57"/>
      <c r="J45" s="57"/>
      <c r="K45" s="50"/>
      <c r="L45" s="50"/>
      <c r="M45" s="58">
        <f>SUM(M39:M44)</f>
        <v>9</v>
      </c>
      <c r="N45" s="69" t="s">
        <v>40</v>
      </c>
      <c r="O45" s="57"/>
      <c r="P45" s="57"/>
      <c r="Q45" s="57"/>
      <c r="R45" s="57"/>
      <c r="S45" s="57"/>
      <c r="T45" s="57"/>
      <c r="U45" s="57"/>
      <c r="V45" s="57"/>
      <c r="W45" s="57"/>
      <c r="X45" s="57"/>
      <c r="Y45" s="57"/>
      <c r="Z45" s="58">
        <f>SUM(Z39:Z44)</f>
        <v>0</v>
      </c>
      <c r="AA45" s="184"/>
      <c r="AB45" s="184"/>
      <c r="AC45" s="184"/>
      <c r="AD45" s="184"/>
      <c r="AE45" s="184"/>
      <c r="AF45" s="184"/>
      <c r="AG45" s="184"/>
      <c r="AH45" s="184"/>
      <c r="AI45" s="184"/>
      <c r="AJ45" s="184"/>
      <c r="AK45" s="184"/>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44442</v>
      </c>
      <c r="X46" s="839"/>
      <c r="Y46" s="839"/>
      <c r="Z46" s="840"/>
      <c r="AA46" s="184" t="s">
        <v>231</v>
      </c>
      <c r="AB46" s="184"/>
      <c r="AC46" s="184"/>
      <c r="AD46" s="184"/>
      <c r="AE46" s="184"/>
      <c r="AF46" s="184"/>
      <c r="AG46" s="184"/>
      <c r="AH46" s="184"/>
      <c r="AI46" s="184"/>
      <c r="AJ46" s="184"/>
      <c r="AK46" s="184"/>
    </row>
    <row r="47" spans="1:37"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1404</v>
      </c>
      <c r="AB47" s="810"/>
      <c r="AC47" s="810"/>
      <c r="AD47" s="810"/>
      <c r="AE47" s="810"/>
      <c r="AF47" s="810"/>
      <c r="AG47" s="810"/>
      <c r="AH47" s="810"/>
      <c r="AI47" s="810"/>
      <c r="AJ47" s="810"/>
      <c r="AK47" s="810"/>
    </row>
    <row r="48" spans="1:37" x14ac:dyDescent="0.25">
      <c r="A48" s="55" t="s">
        <v>58</v>
      </c>
      <c r="B48" s="24"/>
      <c r="C48" s="24"/>
      <c r="D48" s="24"/>
      <c r="E48" s="24"/>
      <c r="F48" s="24"/>
      <c r="G48" s="24"/>
      <c r="H48" s="24"/>
      <c r="I48" s="24"/>
      <c r="J48" s="24"/>
      <c r="M48" s="28"/>
      <c r="N48" s="55" t="s">
        <v>293</v>
      </c>
      <c r="O48" s="48"/>
      <c r="P48" s="48"/>
      <c r="Q48" s="48"/>
      <c r="R48" s="48"/>
      <c r="S48" s="48"/>
      <c r="T48" s="48"/>
      <c r="U48" s="48"/>
      <c r="V48" s="48"/>
      <c r="W48" s="48"/>
      <c r="X48" s="48"/>
      <c r="Y48" s="48"/>
      <c r="Z48" s="54">
        <v>4.2</v>
      </c>
      <c r="AA48" s="809"/>
      <c r="AB48" s="810"/>
      <c r="AC48" s="810"/>
      <c r="AD48" s="810"/>
      <c r="AE48" s="810"/>
      <c r="AF48" s="810"/>
      <c r="AG48" s="810"/>
      <c r="AH48" s="810"/>
      <c r="AI48" s="810"/>
      <c r="AJ48" s="810"/>
      <c r="AK48" s="810"/>
    </row>
    <row r="49" spans="1:37"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7"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7"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7"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7"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4.2</v>
      </c>
      <c r="AA53" s="184"/>
      <c r="AB53" s="184"/>
      <c r="AC53" s="184"/>
      <c r="AD53" s="184"/>
      <c r="AE53" s="184"/>
      <c r="AF53" s="184"/>
      <c r="AG53" s="184"/>
      <c r="AH53" s="184"/>
      <c r="AI53" s="184"/>
      <c r="AJ53" s="184"/>
      <c r="AK53" s="184"/>
    </row>
    <row r="54" spans="1:37"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44443</v>
      </c>
      <c r="X54" s="839"/>
      <c r="Y54" s="839"/>
      <c r="Z54" s="840"/>
      <c r="AA54" s="184" t="s">
        <v>603</v>
      </c>
      <c r="AB54" s="184"/>
      <c r="AC54" s="184"/>
      <c r="AD54" s="184"/>
      <c r="AE54" s="184"/>
      <c r="AF54" s="184"/>
      <c r="AG54" s="184"/>
      <c r="AH54" s="184"/>
      <c r="AI54" s="184"/>
      <c r="AJ54" s="184"/>
      <c r="AK54" s="184"/>
    </row>
    <row r="55" spans="1:37" ht="15.75" thickTop="1" x14ac:dyDescent="0.25">
      <c r="A55" s="23" t="str">
        <f>+A47</f>
        <v>Morning Workout</v>
      </c>
      <c r="B55" s="24"/>
      <c r="C55" s="24"/>
      <c r="D55" s="24"/>
      <c r="E55" s="24"/>
      <c r="F55" s="24"/>
      <c r="G55" s="24"/>
      <c r="H55" s="24"/>
      <c r="I55" s="24"/>
      <c r="J55" s="24"/>
      <c r="M55" s="25" t="str">
        <f>"("&amp;LEFT(AA54,1)&amp;")"</f>
        <v>(L)</v>
      </c>
      <c r="N55" s="23" t="str">
        <f>+N47</f>
        <v>Afternoon Workout</v>
      </c>
      <c r="O55" s="24"/>
      <c r="P55" s="24"/>
      <c r="Q55" s="24"/>
      <c r="R55" s="24"/>
      <c r="S55" s="24"/>
      <c r="T55" s="24"/>
      <c r="U55" s="24"/>
      <c r="V55" s="26"/>
      <c r="W55" s="24"/>
      <c r="X55" s="24"/>
      <c r="Y55" s="24"/>
      <c r="Z55" s="61"/>
      <c r="AA55" s="809" t="s">
        <v>1405</v>
      </c>
      <c r="AB55" s="810"/>
      <c r="AC55" s="810"/>
      <c r="AD55" s="810"/>
      <c r="AE55" s="810"/>
      <c r="AF55" s="810"/>
      <c r="AG55" s="810"/>
      <c r="AH55" s="810"/>
      <c r="AI55" s="810"/>
      <c r="AJ55" s="810"/>
      <c r="AK55" s="810"/>
    </row>
    <row r="56" spans="1:37" x14ac:dyDescent="0.25">
      <c r="A56" s="55" t="s">
        <v>58</v>
      </c>
      <c r="B56" s="24"/>
      <c r="C56" s="24"/>
      <c r="D56" s="24"/>
      <c r="E56" s="24"/>
      <c r="F56" s="24"/>
      <c r="G56" s="24"/>
      <c r="H56" s="24"/>
      <c r="I56" s="24"/>
      <c r="J56" s="24"/>
      <c r="M56" s="28"/>
      <c r="N56" s="55" t="s">
        <v>1406</v>
      </c>
      <c r="O56" s="24"/>
      <c r="P56" s="24"/>
      <c r="Q56" s="24"/>
      <c r="R56" s="24"/>
      <c r="S56" s="24"/>
      <c r="T56" s="24"/>
      <c r="U56" s="24"/>
      <c r="V56" s="24"/>
      <c r="W56" s="24"/>
      <c r="Z56" s="27">
        <v>15</v>
      </c>
      <c r="AA56" s="809"/>
      <c r="AB56" s="810"/>
      <c r="AC56" s="810"/>
      <c r="AD56" s="810"/>
      <c r="AE56" s="810"/>
      <c r="AF56" s="810"/>
      <c r="AG56" s="810"/>
      <c r="AH56" s="810"/>
      <c r="AI56" s="810"/>
      <c r="AJ56" s="810"/>
      <c r="AK56" s="810"/>
    </row>
    <row r="57" spans="1:37"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7"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7"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7"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7"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15</v>
      </c>
      <c r="AA61" s="184"/>
      <c r="AB61" s="184"/>
      <c r="AC61" s="184"/>
      <c r="AD61" s="184"/>
      <c r="AE61" s="184"/>
      <c r="AF61" s="184"/>
      <c r="AG61" s="184"/>
      <c r="AH61" s="184"/>
      <c r="AI61" s="184"/>
      <c r="AJ61" s="184"/>
      <c r="AK61" s="184"/>
    </row>
  </sheetData>
  <mergeCells count="28">
    <mergeCell ref="A5:Z5"/>
    <mergeCell ref="A4:Z4"/>
    <mergeCell ref="A1:Z1"/>
    <mergeCell ref="A2:Z2"/>
    <mergeCell ref="A3:F3"/>
    <mergeCell ref="H3:M3"/>
    <mergeCell ref="N3:Z3"/>
    <mergeCell ref="A6:V6"/>
    <mergeCell ref="W6:Z6"/>
    <mergeCell ref="A14:V14"/>
    <mergeCell ref="W14:Z14"/>
    <mergeCell ref="A22:V22"/>
    <mergeCell ref="W22:Z22"/>
    <mergeCell ref="A54:V54"/>
    <mergeCell ref="W54:Z54"/>
    <mergeCell ref="A30:V30"/>
    <mergeCell ref="W30:Z30"/>
    <mergeCell ref="A38:V38"/>
    <mergeCell ref="W38:Z38"/>
    <mergeCell ref="A46:V46"/>
    <mergeCell ref="W46:Z46"/>
    <mergeCell ref="AA47:AK52"/>
    <mergeCell ref="AA55:AK60"/>
    <mergeCell ref="AA7:AK12"/>
    <mergeCell ref="AA15:AK20"/>
    <mergeCell ref="AA23:AK28"/>
    <mergeCell ref="AA31:AK36"/>
    <mergeCell ref="AA39:AK44"/>
  </mergeCells>
  <hyperlinks>
    <hyperlink ref="AA1" location="'Reference Page'!A1" display="Home" xr:uid="{00000000-0004-0000-2800-000000000000}"/>
  </hyperlinks>
  <printOptions horizontalCentered="1" verticalCentered="1"/>
  <pageMargins left="0.3" right="0.3" top="0.5" bottom="0.25" header="0.3" footer="0.3"/>
  <pageSetup scale="87"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ABFFAB"/>
    <pageSetUpPr fitToPage="1"/>
  </sheetPr>
  <dimension ref="A1:AK61"/>
  <sheetViews>
    <sheetView showGridLines="0" workbookViewId="0">
      <pane ySplit="5" topLeftCell="A33" activePane="bottomLeft" state="frozen"/>
      <selection activeCell="A6" sqref="A6:AA61"/>
      <selection pane="bottomLeft" activeCell="AA53" sqref="AA53"/>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7" ht="18.75" x14ac:dyDescent="0.3">
      <c r="A1" s="817" t="str">
        <f>+'24'!A1:Z1</f>
        <v>Cross Country-2021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7" x14ac:dyDescent="0.25">
      <c r="A2" s="820" t="s">
        <v>108</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7" x14ac:dyDescent="0.25">
      <c r="A3" s="823">
        <f>+'Reference Page'!AL10</f>
        <v>44444</v>
      </c>
      <c r="B3" s="824"/>
      <c r="C3" s="824"/>
      <c r="D3" s="824"/>
      <c r="E3" s="824"/>
      <c r="F3" s="824"/>
      <c r="G3" s="22" t="s">
        <v>21</v>
      </c>
      <c r="H3" s="825">
        <f>+A3+6</f>
        <v>44450</v>
      </c>
      <c r="I3" s="825"/>
      <c r="J3" s="825"/>
      <c r="K3" s="825"/>
      <c r="L3" s="825"/>
      <c r="M3" s="826"/>
      <c r="N3" s="726" t="s">
        <v>22</v>
      </c>
      <c r="O3" s="873"/>
      <c r="P3" s="873"/>
      <c r="Q3" s="873"/>
      <c r="R3" s="873"/>
      <c r="S3" s="873"/>
      <c r="T3" s="873"/>
      <c r="U3" s="873"/>
      <c r="V3" s="873"/>
      <c r="W3" s="873"/>
      <c r="X3" s="873"/>
      <c r="Y3" s="873"/>
      <c r="Z3" s="727"/>
    </row>
    <row r="4" spans="1:37" x14ac:dyDescent="0.25">
      <c r="A4" s="877" t="str">
        <f>'Reference Page'!AI4</f>
        <v>Fall</v>
      </c>
      <c r="B4" s="878"/>
      <c r="C4" s="878"/>
      <c r="D4" s="878"/>
      <c r="E4" s="878"/>
      <c r="F4" s="878"/>
      <c r="G4" s="878"/>
      <c r="H4" s="878"/>
      <c r="I4" s="878"/>
      <c r="J4" s="878"/>
      <c r="K4" s="878"/>
      <c r="L4" s="878"/>
      <c r="M4" s="878"/>
      <c r="N4" s="878"/>
      <c r="O4" s="878"/>
      <c r="P4" s="878"/>
      <c r="Q4" s="878"/>
      <c r="R4" s="878"/>
      <c r="S4" s="878"/>
      <c r="T4" s="878"/>
      <c r="U4" s="878"/>
      <c r="V4" s="878"/>
      <c r="W4" s="878"/>
      <c r="X4" s="878"/>
      <c r="Y4" s="878"/>
      <c r="Z4" s="879"/>
    </row>
    <row r="5" spans="1:37" x14ac:dyDescent="0.25">
      <c r="A5" s="862" t="str">
        <f>'Reference Page'!AG5</f>
        <v>High Aerobic Development</v>
      </c>
      <c r="B5" s="863"/>
      <c r="C5" s="863"/>
      <c r="D5" s="863"/>
      <c r="E5" s="863"/>
      <c r="F5" s="863"/>
      <c r="G5" s="863"/>
      <c r="H5" s="863"/>
      <c r="I5" s="863"/>
      <c r="J5" s="863"/>
      <c r="K5" s="863"/>
      <c r="L5" s="863"/>
      <c r="M5" s="863"/>
      <c r="N5" s="863"/>
      <c r="O5" s="863"/>
      <c r="P5" s="863"/>
      <c r="Q5" s="863"/>
      <c r="R5" s="863"/>
      <c r="S5" s="863"/>
      <c r="T5" s="863"/>
      <c r="U5" s="863"/>
      <c r="V5" s="863"/>
      <c r="W5" s="863"/>
      <c r="X5" s="863"/>
      <c r="Y5" s="863"/>
      <c r="Z5" s="864"/>
    </row>
    <row r="6" spans="1:37"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44444</v>
      </c>
      <c r="X6" s="833"/>
      <c r="Y6" s="833"/>
      <c r="Z6" s="833"/>
      <c r="AA6" s="184" t="s">
        <v>231</v>
      </c>
      <c r="AB6" s="184"/>
      <c r="AC6" s="184"/>
      <c r="AD6" s="184"/>
      <c r="AE6" s="184"/>
      <c r="AF6" s="184"/>
      <c r="AG6" s="184"/>
      <c r="AH6" s="184"/>
      <c r="AI6" s="184"/>
      <c r="AJ6" s="184"/>
      <c r="AK6" s="184"/>
    </row>
    <row r="7" spans="1:37"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1407</v>
      </c>
      <c r="AB7" s="810"/>
      <c r="AC7" s="810"/>
      <c r="AD7" s="810"/>
      <c r="AE7" s="810"/>
      <c r="AF7" s="810"/>
      <c r="AG7" s="810"/>
      <c r="AH7" s="810"/>
      <c r="AI7" s="810"/>
      <c r="AJ7" s="810"/>
      <c r="AK7" s="810"/>
    </row>
    <row r="8" spans="1:37" x14ac:dyDescent="0.25">
      <c r="A8" s="55" t="s">
        <v>58</v>
      </c>
      <c r="B8" s="48"/>
      <c r="C8" s="48"/>
      <c r="D8" s="48"/>
      <c r="E8" s="48"/>
      <c r="F8" s="48"/>
      <c r="G8" s="48"/>
      <c r="H8" s="48"/>
      <c r="I8" s="48"/>
      <c r="J8" s="48"/>
      <c r="K8" s="50"/>
      <c r="L8" s="50"/>
      <c r="M8" s="56"/>
      <c r="N8" s="55" t="s">
        <v>1272</v>
      </c>
      <c r="O8" s="48"/>
      <c r="P8" s="48"/>
      <c r="Q8" s="48"/>
      <c r="R8" s="48"/>
      <c r="S8" s="48"/>
      <c r="T8" s="48"/>
      <c r="U8" s="48"/>
      <c r="V8" s="48"/>
      <c r="W8" s="48"/>
      <c r="X8" s="48"/>
      <c r="Y8" s="48"/>
      <c r="Z8" s="54">
        <v>6.1</v>
      </c>
      <c r="AA8" s="809"/>
      <c r="AB8" s="810"/>
      <c r="AC8" s="810"/>
      <c r="AD8" s="810"/>
      <c r="AE8" s="810"/>
      <c r="AF8" s="810"/>
      <c r="AG8" s="810"/>
      <c r="AH8" s="810"/>
      <c r="AI8" s="810"/>
      <c r="AJ8" s="810"/>
      <c r="AK8" s="810"/>
    </row>
    <row r="9" spans="1:37"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7"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7"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7"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7"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6.1</v>
      </c>
      <c r="AA13" s="184"/>
      <c r="AB13" s="184"/>
      <c r="AC13" s="184"/>
      <c r="AD13" s="184"/>
      <c r="AE13" s="184"/>
      <c r="AF13" s="184"/>
      <c r="AG13" s="184"/>
      <c r="AH13" s="184"/>
      <c r="AI13" s="184"/>
      <c r="AJ13" s="184"/>
      <c r="AK13" s="184"/>
    </row>
    <row r="14" spans="1:37"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44445</v>
      </c>
      <c r="X14" s="839"/>
      <c r="Y14" s="839"/>
      <c r="Z14" s="840"/>
      <c r="AA14" s="426" t="s">
        <v>1408</v>
      </c>
      <c r="AB14" s="184"/>
      <c r="AC14" s="184"/>
      <c r="AD14" s="184"/>
      <c r="AE14" s="184"/>
      <c r="AF14" s="184"/>
      <c r="AG14" s="184"/>
      <c r="AH14" s="184"/>
      <c r="AI14" s="184"/>
      <c r="AJ14" s="184"/>
      <c r="AK14" s="184"/>
    </row>
    <row r="15" spans="1:37" ht="15.75" thickTop="1" x14ac:dyDescent="0.25">
      <c r="A15" s="49" t="s">
        <v>54</v>
      </c>
      <c r="B15" s="48"/>
      <c r="C15" s="48"/>
      <c r="D15" s="48"/>
      <c r="E15" s="48"/>
      <c r="F15" s="48"/>
      <c r="G15" s="48"/>
      <c r="H15" s="48"/>
      <c r="I15" s="48"/>
      <c r="J15" s="48"/>
      <c r="K15" s="50"/>
      <c r="L15" s="50"/>
      <c r="M15" s="51" t="str">
        <f>"("&amp;LEFT(AA14,1)&amp;")"</f>
        <v>(B)</v>
      </c>
      <c r="N15" s="52" t="str">
        <f>'1'!N7</f>
        <v>Afternoon Workout</v>
      </c>
      <c r="O15" s="48"/>
      <c r="P15" s="48"/>
      <c r="Q15" s="48"/>
      <c r="R15" s="48"/>
      <c r="S15" s="48"/>
      <c r="T15" s="48"/>
      <c r="U15" s="48"/>
      <c r="V15" s="53"/>
      <c r="W15" s="48"/>
      <c r="X15" s="48"/>
      <c r="Y15" s="48"/>
      <c r="Z15" s="54"/>
      <c r="AA15" s="809" t="s">
        <v>1411</v>
      </c>
      <c r="AB15" s="810"/>
      <c r="AC15" s="810"/>
      <c r="AD15" s="810"/>
      <c r="AE15" s="810"/>
      <c r="AF15" s="810"/>
      <c r="AG15" s="810"/>
      <c r="AH15" s="810"/>
      <c r="AI15" s="810"/>
      <c r="AJ15" s="810"/>
      <c r="AK15" s="810"/>
    </row>
    <row r="16" spans="1:37" x14ac:dyDescent="0.25">
      <c r="A16" s="55" t="s">
        <v>634</v>
      </c>
      <c r="B16" s="48"/>
      <c r="C16" s="48"/>
      <c r="D16" s="48"/>
      <c r="E16" s="48"/>
      <c r="F16" s="48"/>
      <c r="G16" s="48"/>
      <c r="H16" s="48"/>
      <c r="I16" s="48"/>
      <c r="J16" s="48"/>
      <c r="K16" s="48"/>
      <c r="L16" s="48"/>
      <c r="M16" s="54">
        <v>1</v>
      </c>
      <c r="N16" s="55" t="s">
        <v>58</v>
      </c>
      <c r="O16" s="48"/>
      <c r="P16" s="48"/>
      <c r="Q16" s="48"/>
      <c r="R16" s="48"/>
      <c r="S16" s="48"/>
      <c r="T16" s="48"/>
      <c r="U16" s="48"/>
      <c r="V16" s="48"/>
      <c r="W16" s="48"/>
      <c r="X16" s="48"/>
      <c r="Y16" s="48"/>
      <c r="Z16" s="54"/>
      <c r="AA16" s="809"/>
      <c r="AB16" s="810"/>
      <c r="AC16" s="810"/>
      <c r="AD16" s="810"/>
      <c r="AE16" s="810"/>
      <c r="AF16" s="810"/>
      <c r="AG16" s="810"/>
      <c r="AH16" s="810"/>
      <c r="AI16" s="810"/>
      <c r="AJ16" s="810"/>
      <c r="AK16" s="810"/>
    </row>
    <row r="17" spans="1:37" x14ac:dyDescent="0.25">
      <c r="A17" s="55" t="s">
        <v>1409</v>
      </c>
      <c r="B17" s="48"/>
      <c r="C17" s="48"/>
      <c r="D17" s="48"/>
      <c r="E17" s="48"/>
      <c r="F17" s="48"/>
      <c r="G17" s="48"/>
      <c r="H17" s="48"/>
      <c r="I17" s="48"/>
      <c r="J17" s="48"/>
      <c r="K17" s="48"/>
      <c r="L17" s="48"/>
      <c r="M17" s="54">
        <v>2</v>
      </c>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7" x14ac:dyDescent="0.25">
      <c r="A18" s="55" t="s">
        <v>1410</v>
      </c>
      <c r="B18" s="48"/>
      <c r="C18" s="48"/>
      <c r="D18" s="48"/>
      <c r="E18" s="48"/>
      <c r="F18" s="48"/>
      <c r="G18" s="48"/>
      <c r="H18" s="48"/>
      <c r="I18" s="48"/>
      <c r="J18" s="48"/>
      <c r="K18" s="48"/>
      <c r="L18" s="48"/>
      <c r="M18" s="54">
        <v>3.8</v>
      </c>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7"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7"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7" x14ac:dyDescent="0.25">
      <c r="A21" s="55" t="s">
        <v>40</v>
      </c>
      <c r="B21" s="57"/>
      <c r="C21" s="57"/>
      <c r="D21" s="57"/>
      <c r="E21" s="57"/>
      <c r="F21" s="57"/>
      <c r="G21" s="57"/>
      <c r="H21" s="57"/>
      <c r="I21" s="57"/>
      <c r="J21" s="57"/>
      <c r="K21" s="57"/>
      <c r="L21" s="57"/>
      <c r="M21" s="58">
        <f>SUM(M15:M20)</f>
        <v>6.8</v>
      </c>
      <c r="N21" s="55" t="s">
        <v>40</v>
      </c>
      <c r="O21" s="57"/>
      <c r="P21" s="57"/>
      <c r="Q21" s="57"/>
      <c r="R21" s="57"/>
      <c r="S21" s="57"/>
      <c r="T21" s="57"/>
      <c r="U21" s="57"/>
      <c r="V21" s="57"/>
      <c r="W21" s="57"/>
      <c r="X21" s="57"/>
      <c r="Y21" s="57"/>
      <c r="Z21" s="58">
        <f>SUM(Z15:Z20)</f>
        <v>0</v>
      </c>
      <c r="AA21" s="184"/>
      <c r="AB21" s="184"/>
      <c r="AC21" s="184"/>
      <c r="AD21" s="184"/>
      <c r="AE21" s="184"/>
      <c r="AF21" s="184"/>
      <c r="AG21" s="184"/>
      <c r="AH21" s="184"/>
      <c r="AI21" s="184"/>
      <c r="AJ21" s="184"/>
      <c r="AK21" s="184"/>
    </row>
    <row r="22" spans="1:37"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44446</v>
      </c>
      <c r="X22" s="839"/>
      <c r="Y22" s="839"/>
      <c r="Z22" s="840"/>
      <c r="AA22" s="184" t="s">
        <v>231</v>
      </c>
      <c r="AB22" s="184"/>
      <c r="AC22" s="184"/>
      <c r="AD22" s="184"/>
      <c r="AE22" s="184"/>
      <c r="AF22" s="184"/>
      <c r="AG22" s="184"/>
      <c r="AH22" s="184"/>
      <c r="AI22" s="184"/>
      <c r="AJ22" s="184"/>
      <c r="AK22" s="184"/>
    </row>
    <row r="23" spans="1:37"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1412</v>
      </c>
      <c r="AB23" s="810"/>
      <c r="AC23" s="810"/>
      <c r="AD23" s="810"/>
      <c r="AE23" s="810"/>
      <c r="AF23" s="810"/>
      <c r="AG23" s="810"/>
      <c r="AH23" s="810"/>
      <c r="AI23" s="810"/>
      <c r="AJ23" s="810"/>
      <c r="AK23" s="810"/>
    </row>
    <row r="24" spans="1:37" x14ac:dyDescent="0.25">
      <c r="A24" s="55" t="s">
        <v>601</v>
      </c>
      <c r="B24" s="48"/>
      <c r="C24" s="48"/>
      <c r="D24" s="48"/>
      <c r="E24" s="48"/>
      <c r="F24" s="48"/>
      <c r="G24" s="48"/>
      <c r="H24" s="48"/>
      <c r="I24" s="48"/>
      <c r="J24" s="48"/>
      <c r="K24" s="50"/>
      <c r="L24" s="50"/>
      <c r="M24" s="56">
        <v>8</v>
      </c>
      <c r="N24" s="55" t="s">
        <v>1374</v>
      </c>
      <c r="O24" s="48"/>
      <c r="P24" s="48"/>
      <c r="Q24" s="48"/>
      <c r="R24" s="48"/>
      <c r="S24" s="48"/>
      <c r="T24" s="48"/>
      <c r="U24" s="48"/>
      <c r="V24" s="48"/>
      <c r="W24" s="48"/>
      <c r="X24" s="48"/>
      <c r="Y24" s="48"/>
      <c r="Z24" s="229">
        <v>3.25</v>
      </c>
      <c r="AA24" s="809"/>
      <c r="AB24" s="810"/>
      <c r="AC24" s="810"/>
      <c r="AD24" s="810"/>
      <c r="AE24" s="810"/>
      <c r="AF24" s="810"/>
      <c r="AG24" s="810"/>
      <c r="AH24" s="810"/>
      <c r="AI24" s="810"/>
      <c r="AJ24" s="810"/>
      <c r="AK24" s="810"/>
    </row>
    <row r="25" spans="1:37"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7"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7"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7"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7" x14ac:dyDescent="0.25">
      <c r="A29" s="69" t="s">
        <v>40</v>
      </c>
      <c r="B29" s="57"/>
      <c r="C29" s="57"/>
      <c r="D29" s="57"/>
      <c r="E29" s="57"/>
      <c r="F29" s="57"/>
      <c r="G29" s="57"/>
      <c r="H29" s="57"/>
      <c r="I29" s="57"/>
      <c r="J29" s="57"/>
      <c r="K29" s="50"/>
      <c r="L29" s="50"/>
      <c r="M29" s="58">
        <f>SUM(M23:M28)</f>
        <v>8</v>
      </c>
      <c r="N29" s="55" t="s">
        <v>40</v>
      </c>
      <c r="O29" s="57"/>
      <c r="P29" s="57"/>
      <c r="Q29" s="57"/>
      <c r="R29" s="57"/>
      <c r="S29" s="57"/>
      <c r="T29" s="57"/>
      <c r="U29" s="57"/>
      <c r="V29" s="57"/>
      <c r="W29" s="57"/>
      <c r="X29" s="57"/>
      <c r="Y29" s="57"/>
      <c r="Z29" s="183">
        <f>SUM(Z23:Z28)</f>
        <v>3.25</v>
      </c>
      <c r="AA29" s="184"/>
      <c r="AB29" s="184"/>
      <c r="AC29" s="184"/>
      <c r="AD29" s="184"/>
      <c r="AE29" s="184"/>
      <c r="AF29" s="184"/>
      <c r="AG29" s="184"/>
      <c r="AH29" s="184"/>
      <c r="AI29" s="184"/>
      <c r="AJ29" s="184"/>
      <c r="AK29" s="184"/>
    </row>
    <row r="30" spans="1:37"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44447</v>
      </c>
      <c r="X30" s="839"/>
      <c r="Y30" s="839"/>
      <c r="Z30" s="840"/>
      <c r="AA30" s="184" t="s">
        <v>231</v>
      </c>
      <c r="AB30" s="184"/>
      <c r="AC30" s="184"/>
      <c r="AD30" s="184"/>
      <c r="AE30" s="184"/>
      <c r="AF30" s="184"/>
      <c r="AG30" s="184"/>
      <c r="AH30" s="184"/>
      <c r="AI30" s="184"/>
      <c r="AJ30" s="184"/>
      <c r="AK30" s="184"/>
    </row>
    <row r="31" spans="1:37" ht="15.75" thickTop="1" x14ac:dyDescent="0.25">
      <c r="A31" s="49" t="s">
        <v>54</v>
      </c>
      <c r="B31" s="48"/>
      <c r="C31" s="48"/>
      <c r="D31" s="48"/>
      <c r="E31" s="48"/>
      <c r="F31" s="48"/>
      <c r="G31" s="48"/>
      <c r="H31" s="48"/>
      <c r="I31" s="48"/>
      <c r="J31" s="48"/>
      <c r="K31" s="50"/>
      <c r="L31" s="50"/>
      <c r="M31" s="51" t="str">
        <f>"("&amp;LEFT(AA30,1)&amp;")"</f>
        <v>(E)</v>
      </c>
      <c r="N31" s="52" t="str">
        <f>'1'!N7</f>
        <v>Afternoon Workout</v>
      </c>
      <c r="O31" s="48"/>
      <c r="P31" s="48"/>
      <c r="Q31" s="48"/>
      <c r="R31" s="48"/>
      <c r="S31" s="48"/>
      <c r="T31" s="48"/>
      <c r="U31" s="48"/>
      <c r="V31" s="53"/>
      <c r="W31" s="48"/>
      <c r="X31" s="48"/>
      <c r="Y31" s="48"/>
      <c r="Z31" s="54"/>
      <c r="AA31" s="809" t="s">
        <v>1413</v>
      </c>
      <c r="AB31" s="810"/>
      <c r="AC31" s="810"/>
      <c r="AD31" s="810"/>
      <c r="AE31" s="810"/>
      <c r="AF31" s="810"/>
      <c r="AG31" s="810"/>
      <c r="AH31" s="810"/>
      <c r="AI31" s="810"/>
      <c r="AJ31" s="810"/>
      <c r="AK31" s="810"/>
    </row>
    <row r="32" spans="1:37" x14ac:dyDescent="0.25">
      <c r="A32" s="55" t="s">
        <v>58</v>
      </c>
      <c r="B32" s="48"/>
      <c r="C32" s="48"/>
      <c r="D32" s="48"/>
      <c r="E32" s="48"/>
      <c r="F32" s="48"/>
      <c r="G32" s="48"/>
      <c r="H32" s="48"/>
      <c r="I32" s="48"/>
      <c r="J32" s="48"/>
      <c r="K32" s="50"/>
      <c r="L32" s="50"/>
      <c r="M32" s="56"/>
      <c r="N32" s="55" t="s">
        <v>1374</v>
      </c>
      <c r="O32" s="48"/>
      <c r="P32" s="48"/>
      <c r="Q32" s="48"/>
      <c r="R32" s="48"/>
      <c r="S32" s="48"/>
      <c r="T32" s="48"/>
      <c r="U32" s="48"/>
      <c r="V32" s="48"/>
      <c r="W32" s="48"/>
      <c r="X32" s="48"/>
      <c r="Y32" s="48"/>
      <c r="Z32" s="54">
        <v>4.0999999999999996</v>
      </c>
      <c r="AA32" s="809"/>
      <c r="AB32" s="810"/>
      <c r="AC32" s="810"/>
      <c r="AD32" s="810"/>
      <c r="AE32" s="810"/>
      <c r="AF32" s="810"/>
      <c r="AG32" s="810"/>
      <c r="AH32" s="810"/>
      <c r="AI32" s="810"/>
      <c r="AJ32" s="810"/>
      <c r="AK32" s="810"/>
    </row>
    <row r="33" spans="1:37"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7"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7"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7"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7" x14ac:dyDescent="0.25">
      <c r="A37" s="69" t="s">
        <v>40</v>
      </c>
      <c r="B37" s="57"/>
      <c r="C37" s="57"/>
      <c r="D37" s="57"/>
      <c r="E37" s="57"/>
      <c r="F37" s="57"/>
      <c r="G37" s="57"/>
      <c r="H37" s="57"/>
      <c r="I37" s="57"/>
      <c r="J37" s="57"/>
      <c r="K37" s="50"/>
      <c r="L37" s="50"/>
      <c r="M37" s="58">
        <f>SUM(M31:M36)</f>
        <v>0</v>
      </c>
      <c r="N37" s="55" t="s">
        <v>40</v>
      </c>
      <c r="O37" s="57"/>
      <c r="P37" s="57"/>
      <c r="Q37" s="57"/>
      <c r="R37" s="57"/>
      <c r="S37" s="57"/>
      <c r="T37" s="57"/>
      <c r="U37" s="57"/>
      <c r="V37" s="57"/>
      <c r="W37" s="57"/>
      <c r="X37" s="57"/>
      <c r="Y37" s="57"/>
      <c r="Z37" s="58">
        <f>SUM(Z31:Z36)</f>
        <v>4.0999999999999996</v>
      </c>
      <c r="AA37" s="184"/>
      <c r="AB37" s="184"/>
      <c r="AC37" s="184"/>
      <c r="AD37" s="184"/>
      <c r="AE37" s="184"/>
      <c r="AF37" s="184"/>
      <c r="AG37" s="184"/>
      <c r="AH37" s="184"/>
      <c r="AI37" s="184"/>
      <c r="AJ37" s="184"/>
      <c r="AK37" s="184"/>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44448</v>
      </c>
      <c r="X38" s="839"/>
      <c r="Y38" s="839"/>
      <c r="Z38" s="840"/>
      <c r="AA38" s="184" t="s">
        <v>231</v>
      </c>
      <c r="AB38" s="184"/>
      <c r="AC38" s="184"/>
      <c r="AD38" s="184"/>
      <c r="AE38" s="184"/>
      <c r="AF38" s="184"/>
      <c r="AG38" s="184"/>
      <c r="AH38" s="184"/>
      <c r="AI38" s="184"/>
      <c r="AJ38" s="184"/>
      <c r="AK38" s="184"/>
    </row>
    <row r="39" spans="1:37"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1414</v>
      </c>
      <c r="AB39" s="810"/>
      <c r="AC39" s="810"/>
      <c r="AD39" s="810"/>
      <c r="AE39" s="810"/>
      <c r="AF39" s="810"/>
      <c r="AG39" s="810"/>
      <c r="AH39" s="810"/>
      <c r="AI39" s="810"/>
      <c r="AJ39" s="810"/>
      <c r="AK39" s="810"/>
    </row>
    <row r="40" spans="1:37" x14ac:dyDescent="0.25">
      <c r="A40" s="55" t="s">
        <v>601</v>
      </c>
      <c r="B40" s="48"/>
      <c r="C40" s="48"/>
      <c r="D40" s="48"/>
      <c r="E40" s="48"/>
      <c r="F40" s="48"/>
      <c r="G40" s="48"/>
      <c r="H40" s="48"/>
      <c r="I40" s="48"/>
      <c r="J40" s="48"/>
      <c r="K40" s="50"/>
      <c r="L40" s="50"/>
      <c r="M40" s="571">
        <v>8.25</v>
      </c>
      <c r="N40" s="55" t="s">
        <v>58</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7" x14ac:dyDescent="0.25">
      <c r="A41" s="55" t="s">
        <v>41</v>
      </c>
      <c r="B41" s="48"/>
      <c r="C41" s="48"/>
      <c r="D41" s="48"/>
      <c r="E41" s="48"/>
      <c r="F41" s="48"/>
      <c r="G41" s="48"/>
      <c r="H41" s="48"/>
      <c r="I41" s="48"/>
      <c r="J41" s="48"/>
      <c r="K41" s="50"/>
      <c r="L41" s="50"/>
      <c r="M41" s="56"/>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7"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7"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7"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7" x14ac:dyDescent="0.25">
      <c r="A45" s="69" t="s">
        <v>43</v>
      </c>
      <c r="B45" s="57"/>
      <c r="C45" s="57"/>
      <c r="D45" s="57"/>
      <c r="E45" s="57"/>
      <c r="F45" s="57"/>
      <c r="G45" s="57"/>
      <c r="H45" s="57"/>
      <c r="I45" s="57"/>
      <c r="J45" s="57"/>
      <c r="K45" s="50"/>
      <c r="L45" s="50"/>
      <c r="M45" s="183">
        <f>SUM(M39:M44)</f>
        <v>8.25</v>
      </c>
      <c r="N45" s="69" t="s">
        <v>40</v>
      </c>
      <c r="O45" s="57"/>
      <c r="P45" s="57"/>
      <c r="Q45" s="57"/>
      <c r="R45" s="57"/>
      <c r="S45" s="57"/>
      <c r="T45" s="57"/>
      <c r="U45" s="57"/>
      <c r="V45" s="57"/>
      <c r="W45" s="57"/>
      <c r="X45" s="57"/>
      <c r="Y45" s="57"/>
      <c r="Z45" s="58">
        <f>SUM(Z39:Z44)</f>
        <v>0</v>
      </c>
      <c r="AA45" s="184"/>
      <c r="AB45" s="184"/>
      <c r="AC45" s="184"/>
      <c r="AD45" s="184"/>
      <c r="AE45" s="184"/>
      <c r="AF45" s="184"/>
      <c r="AG45" s="184"/>
      <c r="AH45" s="184"/>
      <c r="AI45" s="184"/>
      <c r="AJ45" s="184"/>
      <c r="AK45" s="184"/>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44449</v>
      </c>
      <c r="X46" s="839"/>
      <c r="Y46" s="839"/>
      <c r="Z46" s="840"/>
      <c r="AA46" s="184" t="s">
        <v>231</v>
      </c>
      <c r="AB46" s="184"/>
      <c r="AC46" s="184"/>
      <c r="AD46" s="184"/>
      <c r="AE46" s="184"/>
      <c r="AF46" s="184"/>
      <c r="AG46" s="184"/>
      <c r="AH46" s="184"/>
      <c r="AI46" s="184"/>
      <c r="AJ46" s="184"/>
      <c r="AK46" s="184"/>
    </row>
    <row r="47" spans="1:37"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1439</v>
      </c>
      <c r="AB47" s="810"/>
      <c r="AC47" s="810"/>
      <c r="AD47" s="810"/>
      <c r="AE47" s="810"/>
      <c r="AF47" s="810"/>
      <c r="AG47" s="810"/>
      <c r="AH47" s="810"/>
      <c r="AI47" s="810"/>
      <c r="AJ47" s="810"/>
      <c r="AK47" s="810"/>
    </row>
    <row r="48" spans="1:37" x14ac:dyDescent="0.25">
      <c r="A48" s="55" t="s">
        <v>58</v>
      </c>
      <c r="B48" s="24"/>
      <c r="C48" s="24"/>
      <c r="D48" s="24"/>
      <c r="E48" s="24"/>
      <c r="F48" s="24"/>
      <c r="G48" s="24"/>
      <c r="H48" s="24"/>
      <c r="I48" s="24"/>
      <c r="J48" s="24"/>
      <c r="M48" s="28"/>
      <c r="N48" s="55" t="s">
        <v>1437</v>
      </c>
      <c r="O48" s="48"/>
      <c r="P48" s="48"/>
      <c r="Q48" s="48"/>
      <c r="R48" s="48"/>
      <c r="S48" s="48"/>
      <c r="T48" s="48"/>
      <c r="U48" s="48"/>
      <c r="V48" s="48"/>
      <c r="W48" s="48"/>
      <c r="X48" s="48"/>
      <c r="Y48" s="48"/>
      <c r="Z48" s="54">
        <v>3.4</v>
      </c>
      <c r="AA48" s="809"/>
      <c r="AB48" s="810"/>
      <c r="AC48" s="810"/>
      <c r="AD48" s="810"/>
      <c r="AE48" s="810"/>
      <c r="AF48" s="810"/>
      <c r="AG48" s="810"/>
      <c r="AH48" s="810"/>
      <c r="AI48" s="810"/>
      <c r="AJ48" s="810"/>
      <c r="AK48" s="810"/>
    </row>
    <row r="49" spans="1:37" x14ac:dyDescent="0.25">
      <c r="A49" s="55" t="s">
        <v>42</v>
      </c>
      <c r="B49" s="24"/>
      <c r="C49" s="24"/>
      <c r="D49" s="24"/>
      <c r="E49" s="24"/>
      <c r="F49" s="24"/>
      <c r="G49" s="24"/>
      <c r="H49" s="24"/>
      <c r="I49" s="24"/>
      <c r="J49" s="24"/>
      <c r="M49" s="28"/>
      <c r="N49" s="55" t="s">
        <v>1438</v>
      </c>
      <c r="O49" s="48"/>
      <c r="P49" s="48"/>
      <c r="Q49" s="48"/>
      <c r="R49" s="48"/>
      <c r="S49" s="48"/>
      <c r="T49" s="48"/>
      <c r="U49" s="48"/>
      <c r="V49" s="48"/>
      <c r="W49" s="48"/>
      <c r="X49" s="48"/>
      <c r="Y49" s="48"/>
      <c r="Z49" s="229">
        <v>5.15</v>
      </c>
      <c r="AA49" s="809"/>
      <c r="AB49" s="810"/>
      <c r="AC49" s="810"/>
      <c r="AD49" s="810"/>
      <c r="AE49" s="810"/>
      <c r="AF49" s="810"/>
      <c r="AG49" s="810"/>
      <c r="AH49" s="810"/>
      <c r="AI49" s="810"/>
      <c r="AJ49" s="810"/>
      <c r="AK49" s="810"/>
    </row>
    <row r="50" spans="1:37"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7"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7"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7"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185">
        <f>SUM(Z47:Z52)</f>
        <v>8.5500000000000007</v>
      </c>
      <c r="AA53" s="184"/>
      <c r="AB53" s="184"/>
      <c r="AC53" s="184"/>
      <c r="AD53" s="184"/>
      <c r="AE53" s="184"/>
      <c r="AF53" s="184"/>
      <c r="AG53" s="184"/>
      <c r="AH53" s="184"/>
      <c r="AI53" s="184"/>
      <c r="AJ53" s="184"/>
      <c r="AK53" s="184"/>
    </row>
    <row r="54" spans="1:37"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44450</v>
      </c>
      <c r="X54" s="839"/>
      <c r="Y54" s="839"/>
      <c r="Z54" s="840"/>
      <c r="AA54" s="426" t="s">
        <v>1426</v>
      </c>
      <c r="AB54" s="184"/>
      <c r="AC54" s="184"/>
      <c r="AD54" s="184"/>
      <c r="AE54" s="184"/>
      <c r="AF54" s="184"/>
      <c r="AG54" s="184"/>
      <c r="AH54" s="184"/>
      <c r="AI54" s="184"/>
      <c r="AJ54" s="184"/>
      <c r="AK54" s="184"/>
    </row>
    <row r="55" spans="1:37" ht="15.75" thickTop="1" x14ac:dyDescent="0.25">
      <c r="A55" s="23" t="str">
        <f>+A47</f>
        <v>Morning Workout</v>
      </c>
      <c r="B55" s="24"/>
      <c r="C55" s="24"/>
      <c r="D55" s="24"/>
      <c r="E55" s="24"/>
      <c r="F55" s="24"/>
      <c r="G55" s="24"/>
      <c r="H55" s="24"/>
      <c r="I55" s="24"/>
      <c r="J55" s="24"/>
      <c r="M55" s="25" t="str">
        <f>"("&amp;LEFT(AA54,1)&amp;")"</f>
        <v>(P)</v>
      </c>
      <c r="N55" s="23" t="str">
        <f>+N47</f>
        <v>Afternoon Workout</v>
      </c>
      <c r="O55" s="24"/>
      <c r="P55" s="24"/>
      <c r="Q55" s="24"/>
      <c r="R55" s="24"/>
      <c r="S55" s="24"/>
      <c r="T55" s="24"/>
      <c r="U55" s="24"/>
      <c r="V55" s="26"/>
      <c r="W55" s="24"/>
      <c r="X55" s="24"/>
      <c r="Y55" s="24"/>
      <c r="Z55" s="61"/>
      <c r="AA55" s="809" t="s">
        <v>1436</v>
      </c>
      <c r="AB55" s="810"/>
      <c r="AC55" s="810"/>
      <c r="AD55" s="810"/>
      <c r="AE55" s="810"/>
      <c r="AF55" s="810"/>
      <c r="AG55" s="810"/>
      <c r="AH55" s="810"/>
      <c r="AI55" s="810"/>
      <c r="AJ55" s="810"/>
      <c r="AK55" s="810"/>
    </row>
    <row r="56" spans="1:37" x14ac:dyDescent="0.25">
      <c r="A56" s="55" t="s">
        <v>1311</v>
      </c>
      <c r="B56" s="24"/>
      <c r="C56" s="24"/>
      <c r="D56" s="24"/>
      <c r="E56" s="24"/>
      <c r="F56" s="24"/>
      <c r="G56" s="24"/>
      <c r="H56" s="24"/>
      <c r="I56" s="24"/>
      <c r="J56" s="24"/>
      <c r="M56" s="28">
        <v>1.4</v>
      </c>
      <c r="N56" s="55" t="s">
        <v>58</v>
      </c>
      <c r="O56" s="24"/>
      <c r="P56" s="24"/>
      <c r="Q56" s="24"/>
      <c r="R56" s="24"/>
      <c r="S56" s="24"/>
      <c r="T56" s="24"/>
      <c r="U56" s="24"/>
      <c r="V56" s="24"/>
      <c r="W56" s="24"/>
      <c r="Z56" s="27"/>
      <c r="AA56" s="809"/>
      <c r="AB56" s="810"/>
      <c r="AC56" s="810"/>
      <c r="AD56" s="810"/>
      <c r="AE56" s="810"/>
      <c r="AF56" s="810"/>
      <c r="AG56" s="810"/>
      <c r="AH56" s="810"/>
      <c r="AI56" s="810"/>
      <c r="AJ56" s="810"/>
      <c r="AK56" s="810"/>
    </row>
    <row r="57" spans="1:37" x14ac:dyDescent="0.25">
      <c r="A57" s="55" t="s">
        <v>1435</v>
      </c>
      <c r="B57" s="24"/>
      <c r="C57" s="24"/>
      <c r="D57" s="24"/>
      <c r="E57" s="24"/>
      <c r="F57" s="24"/>
      <c r="G57" s="24"/>
      <c r="H57" s="24"/>
      <c r="I57" s="24"/>
      <c r="J57" s="24"/>
      <c r="M57" s="456">
        <v>13.25</v>
      </c>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7" x14ac:dyDescent="0.25">
      <c r="A58" s="55" t="s">
        <v>548</v>
      </c>
      <c r="B58" s="24"/>
      <c r="C58" s="24"/>
      <c r="D58" s="24"/>
      <c r="E58" s="24"/>
      <c r="F58" s="24"/>
      <c r="G58" s="24"/>
      <c r="H58" s="24"/>
      <c r="I58" s="24"/>
      <c r="J58" s="24"/>
      <c r="M58" s="28">
        <v>0.6</v>
      </c>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7"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7"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7" x14ac:dyDescent="0.25">
      <c r="A61" s="69" t="s">
        <v>40</v>
      </c>
      <c r="B61" s="29"/>
      <c r="C61" s="29"/>
      <c r="D61" s="29"/>
      <c r="E61" s="29"/>
      <c r="F61" s="29"/>
      <c r="G61" s="29"/>
      <c r="H61" s="29"/>
      <c r="I61" s="29"/>
      <c r="J61" s="29"/>
      <c r="K61" s="34"/>
      <c r="L61" s="34"/>
      <c r="M61" s="185">
        <f>SUM(M55:M60)</f>
        <v>15.25</v>
      </c>
      <c r="N61" s="69" t="s">
        <v>40</v>
      </c>
      <c r="O61" s="29"/>
      <c r="P61" s="29"/>
      <c r="Q61" s="29"/>
      <c r="R61" s="29"/>
      <c r="S61" s="29"/>
      <c r="T61" s="29"/>
      <c r="U61" s="29"/>
      <c r="V61" s="29"/>
      <c r="W61" s="29"/>
      <c r="X61" s="34"/>
      <c r="Y61" s="34"/>
      <c r="Z61" s="30">
        <f>SUM(Z55:Z60)</f>
        <v>0</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2900-000000000000}"/>
  </hyperlinks>
  <printOptions horizontalCentered="1" verticalCentered="1"/>
  <pageMargins left="0.3" right="0.3" top="0.5" bottom="0.25" header="0.3" footer="0.3"/>
  <pageSetup scale="87"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ABFFAB"/>
    <pageSetUpPr fitToPage="1"/>
  </sheetPr>
  <dimension ref="A1:AK61"/>
  <sheetViews>
    <sheetView showGridLines="0" workbookViewId="0">
      <pane ySplit="5" topLeftCell="A6" activePane="bottomLeft" state="frozen"/>
      <selection activeCell="A6" sqref="A6:AA61"/>
      <selection pane="bottomLeft" activeCell="AA31" sqref="AA31:AK36"/>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7" ht="18.75" x14ac:dyDescent="0.3">
      <c r="A1" s="817" t="str">
        <f>+'24'!A1:Z1</f>
        <v>Cross Country-2021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7" x14ac:dyDescent="0.25">
      <c r="A2" s="820" t="s">
        <v>110</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7" x14ac:dyDescent="0.25">
      <c r="A3" s="823">
        <f>+'Reference Page'!AM10</f>
        <v>44451</v>
      </c>
      <c r="B3" s="824"/>
      <c r="C3" s="824"/>
      <c r="D3" s="824"/>
      <c r="E3" s="824"/>
      <c r="F3" s="824"/>
      <c r="G3" s="22" t="s">
        <v>21</v>
      </c>
      <c r="H3" s="825">
        <f>+A3+6</f>
        <v>44457</v>
      </c>
      <c r="I3" s="825"/>
      <c r="J3" s="825"/>
      <c r="K3" s="825"/>
      <c r="L3" s="825"/>
      <c r="M3" s="826"/>
      <c r="N3" s="726" t="s">
        <v>22</v>
      </c>
      <c r="O3" s="873"/>
      <c r="P3" s="873"/>
      <c r="Q3" s="873"/>
      <c r="R3" s="873"/>
      <c r="S3" s="873"/>
      <c r="T3" s="873"/>
      <c r="U3" s="873"/>
      <c r="V3" s="873"/>
      <c r="W3" s="873"/>
      <c r="X3" s="873"/>
      <c r="Y3" s="873"/>
      <c r="Z3" s="727"/>
    </row>
    <row r="4" spans="1:37" x14ac:dyDescent="0.25">
      <c r="A4" s="877" t="str">
        <f>'Reference Page'!AI4</f>
        <v>Fall</v>
      </c>
      <c r="B4" s="878"/>
      <c r="C4" s="878"/>
      <c r="D4" s="878"/>
      <c r="E4" s="878"/>
      <c r="F4" s="878"/>
      <c r="G4" s="878"/>
      <c r="H4" s="878"/>
      <c r="I4" s="878"/>
      <c r="J4" s="878"/>
      <c r="K4" s="878"/>
      <c r="L4" s="878"/>
      <c r="M4" s="878"/>
      <c r="N4" s="878"/>
      <c r="O4" s="878"/>
      <c r="P4" s="878"/>
      <c r="Q4" s="878"/>
      <c r="R4" s="878"/>
      <c r="S4" s="878"/>
      <c r="T4" s="878"/>
      <c r="U4" s="878"/>
      <c r="V4" s="878"/>
      <c r="W4" s="878"/>
      <c r="X4" s="878"/>
      <c r="Y4" s="878"/>
      <c r="Z4" s="879"/>
    </row>
    <row r="5" spans="1:37" x14ac:dyDescent="0.25">
      <c r="A5" s="880" t="str">
        <f>'Reference Page'!AM5</f>
        <v>Interval Training Block</v>
      </c>
      <c r="B5" s="881"/>
      <c r="C5" s="881"/>
      <c r="D5" s="881"/>
      <c r="E5" s="881"/>
      <c r="F5" s="881"/>
      <c r="G5" s="881"/>
      <c r="H5" s="881"/>
      <c r="I5" s="881"/>
      <c r="J5" s="881"/>
      <c r="K5" s="881"/>
      <c r="L5" s="881"/>
      <c r="M5" s="881"/>
      <c r="N5" s="881"/>
      <c r="O5" s="881"/>
      <c r="P5" s="881"/>
      <c r="Q5" s="881"/>
      <c r="R5" s="881"/>
      <c r="S5" s="881"/>
      <c r="T5" s="881"/>
      <c r="U5" s="881"/>
      <c r="V5" s="881"/>
      <c r="W5" s="881"/>
      <c r="X5" s="881"/>
      <c r="Y5" s="881"/>
      <c r="Z5" s="882"/>
    </row>
    <row r="6" spans="1:37"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44451</v>
      </c>
      <c r="X6" s="833"/>
      <c r="Y6" s="833"/>
      <c r="Z6" s="833"/>
      <c r="AA6" s="184" t="s">
        <v>231</v>
      </c>
      <c r="AB6" s="184"/>
      <c r="AC6" s="184"/>
      <c r="AD6" s="184"/>
      <c r="AE6" s="184"/>
      <c r="AF6" s="184"/>
      <c r="AG6" s="184"/>
      <c r="AH6" s="184"/>
      <c r="AI6" s="184"/>
      <c r="AJ6" s="184"/>
      <c r="AK6" s="184"/>
    </row>
    <row r="7" spans="1:37"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1434</v>
      </c>
      <c r="AB7" s="810"/>
      <c r="AC7" s="810"/>
      <c r="AD7" s="810"/>
      <c r="AE7" s="810"/>
      <c r="AF7" s="810"/>
      <c r="AG7" s="810"/>
      <c r="AH7" s="810"/>
      <c r="AI7" s="810"/>
      <c r="AJ7" s="810"/>
      <c r="AK7" s="810"/>
    </row>
    <row r="8" spans="1:37" x14ac:dyDescent="0.25">
      <c r="A8" s="55" t="s">
        <v>58</v>
      </c>
      <c r="B8" s="48"/>
      <c r="C8" s="48"/>
      <c r="D8" s="48"/>
      <c r="E8" s="48"/>
      <c r="F8" s="48"/>
      <c r="G8" s="48"/>
      <c r="H8" s="48"/>
      <c r="I8" s="48"/>
      <c r="J8" s="48"/>
      <c r="K8" s="50"/>
      <c r="L8" s="50"/>
      <c r="M8" s="56"/>
      <c r="N8" s="55" t="s">
        <v>293</v>
      </c>
      <c r="O8" s="48"/>
      <c r="P8" s="48"/>
      <c r="Q8" s="48"/>
      <c r="R8" s="48"/>
      <c r="S8" s="48"/>
      <c r="T8" s="48"/>
      <c r="U8" s="48"/>
      <c r="V8" s="48"/>
      <c r="W8" s="48"/>
      <c r="X8" s="48"/>
      <c r="Y8" s="48"/>
      <c r="Z8" s="229">
        <v>4.05</v>
      </c>
      <c r="AA8" s="809"/>
      <c r="AB8" s="810"/>
      <c r="AC8" s="810"/>
      <c r="AD8" s="810"/>
      <c r="AE8" s="810"/>
      <c r="AF8" s="810"/>
      <c r="AG8" s="810"/>
      <c r="AH8" s="810"/>
      <c r="AI8" s="810"/>
      <c r="AJ8" s="810"/>
      <c r="AK8" s="810"/>
    </row>
    <row r="9" spans="1:37"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7"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7"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7"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7"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4.05</v>
      </c>
      <c r="AA13" s="184"/>
      <c r="AB13" s="184"/>
      <c r="AC13" s="184"/>
      <c r="AD13" s="184"/>
      <c r="AE13" s="184"/>
      <c r="AF13" s="184"/>
      <c r="AG13" s="184"/>
      <c r="AH13" s="184"/>
      <c r="AI13" s="184"/>
      <c r="AJ13" s="184"/>
      <c r="AK13" s="184"/>
    </row>
    <row r="14" spans="1:37"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44452</v>
      </c>
      <c r="X14" s="839"/>
      <c r="Y14" s="839"/>
      <c r="Z14" s="840"/>
      <c r="AA14" s="184" t="s">
        <v>231</v>
      </c>
      <c r="AB14" s="184"/>
      <c r="AC14" s="184"/>
      <c r="AD14" s="184"/>
      <c r="AE14" s="184"/>
      <c r="AF14" s="184"/>
      <c r="AG14" s="184"/>
      <c r="AH14" s="184"/>
      <c r="AI14" s="184"/>
      <c r="AJ14" s="184"/>
      <c r="AK14" s="184"/>
    </row>
    <row r="15" spans="1:37"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1433</v>
      </c>
      <c r="AB15" s="810"/>
      <c r="AC15" s="810"/>
      <c r="AD15" s="810"/>
      <c r="AE15" s="810"/>
      <c r="AF15" s="810"/>
      <c r="AG15" s="810"/>
      <c r="AH15" s="810"/>
      <c r="AI15" s="810"/>
      <c r="AJ15" s="810"/>
      <c r="AK15" s="810"/>
    </row>
    <row r="16" spans="1:37" x14ac:dyDescent="0.25">
      <c r="A16" s="55" t="s">
        <v>58</v>
      </c>
      <c r="B16" s="48"/>
      <c r="C16" s="48"/>
      <c r="D16" s="48"/>
      <c r="E16" s="48"/>
      <c r="F16" s="48"/>
      <c r="G16" s="48"/>
      <c r="H16" s="48"/>
      <c r="I16" s="48"/>
      <c r="J16" s="48"/>
      <c r="K16" s="48"/>
      <c r="L16" s="48"/>
      <c r="M16" s="54"/>
      <c r="N16" s="55" t="s">
        <v>1432</v>
      </c>
      <c r="O16" s="48"/>
      <c r="P16" s="48"/>
      <c r="Q16" s="48"/>
      <c r="R16" s="48"/>
      <c r="S16" s="48"/>
      <c r="T16" s="48"/>
      <c r="U16" s="48"/>
      <c r="V16" s="48"/>
      <c r="W16" s="48"/>
      <c r="X16" s="48"/>
      <c r="Y16" s="48"/>
      <c r="Z16" s="54">
        <v>7.8</v>
      </c>
      <c r="AA16" s="809"/>
      <c r="AB16" s="810"/>
      <c r="AC16" s="810"/>
      <c r="AD16" s="810"/>
      <c r="AE16" s="810"/>
      <c r="AF16" s="810"/>
      <c r="AG16" s="810"/>
      <c r="AH16" s="810"/>
      <c r="AI16" s="810"/>
      <c r="AJ16" s="810"/>
      <c r="AK16" s="810"/>
    </row>
    <row r="17" spans="1:37" x14ac:dyDescent="0.25">
      <c r="A17" s="55" t="s">
        <v>42</v>
      </c>
      <c r="B17" s="48"/>
      <c r="C17" s="48"/>
      <c r="D17" s="48"/>
      <c r="E17" s="48"/>
      <c r="F17" s="48"/>
      <c r="G17" s="48"/>
      <c r="H17" s="48"/>
      <c r="I17" s="48"/>
      <c r="J17" s="48"/>
      <c r="K17" s="48"/>
      <c r="L17" s="48"/>
      <c r="M17" s="54"/>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7"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7"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7"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7"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7.8</v>
      </c>
      <c r="AA21" s="184"/>
      <c r="AB21" s="184"/>
      <c r="AC21" s="184"/>
      <c r="AD21" s="184"/>
      <c r="AE21" s="184"/>
      <c r="AF21" s="184"/>
      <c r="AG21" s="184"/>
      <c r="AH21" s="184"/>
      <c r="AI21" s="184"/>
      <c r="AJ21" s="184"/>
      <c r="AK21" s="184"/>
    </row>
    <row r="22" spans="1:37"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44453</v>
      </c>
      <c r="X22" s="839"/>
      <c r="Y22" s="839"/>
      <c r="Z22" s="840"/>
      <c r="AA22" s="184" t="s">
        <v>978</v>
      </c>
      <c r="AB22" s="184"/>
      <c r="AC22" s="184"/>
      <c r="AD22" s="184"/>
      <c r="AE22" s="184"/>
      <c r="AF22" s="184"/>
      <c r="AG22" s="184"/>
      <c r="AH22" s="184"/>
      <c r="AI22" s="184"/>
      <c r="AJ22" s="184"/>
      <c r="AK22" s="184"/>
    </row>
    <row r="23" spans="1:37" ht="15.75" thickTop="1" x14ac:dyDescent="0.25">
      <c r="A23" s="49" t="s">
        <v>54</v>
      </c>
      <c r="B23" s="48"/>
      <c r="C23" s="48"/>
      <c r="D23" s="48"/>
      <c r="E23" s="48"/>
      <c r="F23" s="48"/>
      <c r="G23" s="48"/>
      <c r="H23" s="48"/>
      <c r="I23" s="48"/>
      <c r="J23" s="48"/>
      <c r="K23" s="50"/>
      <c r="L23" s="50"/>
      <c r="M23" s="51" t="str">
        <f>"("&amp;LEFT(AA22,1)&amp;")"</f>
        <v>(S)</v>
      </c>
      <c r="N23" s="52" t="str">
        <f>'1'!N7</f>
        <v>Afternoon Workout</v>
      </c>
      <c r="O23" s="48"/>
      <c r="P23" s="48"/>
      <c r="Q23" s="48"/>
      <c r="R23" s="48"/>
      <c r="S23" s="48"/>
      <c r="T23" s="48"/>
      <c r="U23" s="48"/>
      <c r="V23" s="53"/>
      <c r="W23" s="48"/>
      <c r="X23" s="48"/>
      <c r="Y23" s="48"/>
      <c r="Z23" s="54"/>
      <c r="AA23" s="809" t="s">
        <v>1431</v>
      </c>
      <c r="AB23" s="810"/>
      <c r="AC23" s="810"/>
      <c r="AD23" s="810"/>
      <c r="AE23" s="810"/>
      <c r="AF23" s="810"/>
      <c r="AG23" s="810"/>
      <c r="AH23" s="810"/>
      <c r="AI23" s="810"/>
      <c r="AJ23" s="810"/>
      <c r="AK23" s="810"/>
    </row>
    <row r="24" spans="1:37" x14ac:dyDescent="0.25">
      <c r="A24" s="55" t="s">
        <v>58</v>
      </c>
      <c r="B24" s="48"/>
      <c r="C24" s="48"/>
      <c r="D24" s="48"/>
      <c r="E24" s="48"/>
      <c r="F24" s="48"/>
      <c r="G24" s="48"/>
      <c r="H24" s="48"/>
      <c r="I24" s="48"/>
      <c r="J24" s="48"/>
      <c r="K24" s="50"/>
      <c r="L24" s="50"/>
      <c r="M24" s="56"/>
      <c r="N24" s="55" t="s">
        <v>1428</v>
      </c>
      <c r="O24" s="48"/>
      <c r="P24" s="48"/>
      <c r="Q24" s="48"/>
      <c r="R24" s="48"/>
      <c r="S24" s="48"/>
      <c r="T24" s="48"/>
      <c r="U24" s="48"/>
      <c r="V24" s="48"/>
      <c r="W24" s="48"/>
      <c r="X24" s="48"/>
      <c r="Y24" s="48"/>
      <c r="Z24" s="54">
        <v>2</v>
      </c>
      <c r="AA24" s="809"/>
      <c r="AB24" s="810"/>
      <c r="AC24" s="810"/>
      <c r="AD24" s="810"/>
      <c r="AE24" s="810"/>
      <c r="AF24" s="810"/>
      <c r="AG24" s="810"/>
      <c r="AH24" s="810"/>
      <c r="AI24" s="810"/>
      <c r="AJ24" s="810"/>
      <c r="AK24" s="810"/>
    </row>
    <row r="25" spans="1:37" x14ac:dyDescent="0.25">
      <c r="A25" s="55" t="s">
        <v>42</v>
      </c>
      <c r="B25" s="48"/>
      <c r="C25" s="48"/>
      <c r="D25" s="48"/>
      <c r="E25" s="48"/>
      <c r="F25" s="48"/>
      <c r="G25" s="48"/>
      <c r="H25" s="48"/>
      <c r="I25" s="48"/>
      <c r="J25" s="48"/>
      <c r="K25" s="50"/>
      <c r="L25" s="50"/>
      <c r="M25" s="56"/>
      <c r="N25" s="55" t="s">
        <v>1429</v>
      </c>
      <c r="O25" s="48"/>
      <c r="P25" s="48"/>
      <c r="Q25" s="48"/>
      <c r="R25" s="48"/>
      <c r="S25" s="48"/>
      <c r="T25" s="48"/>
      <c r="U25" s="48"/>
      <c r="V25" s="48"/>
      <c r="W25" s="48"/>
      <c r="X25" s="48"/>
      <c r="Y25" s="48"/>
      <c r="Z25" s="229">
        <v>1.35</v>
      </c>
      <c r="AA25" s="809"/>
      <c r="AB25" s="810"/>
      <c r="AC25" s="810"/>
      <c r="AD25" s="810"/>
      <c r="AE25" s="810"/>
      <c r="AF25" s="810"/>
      <c r="AG25" s="810"/>
      <c r="AH25" s="810"/>
      <c r="AI25" s="810"/>
      <c r="AJ25" s="810"/>
      <c r="AK25" s="810"/>
    </row>
    <row r="26" spans="1:37" x14ac:dyDescent="0.25">
      <c r="A26" s="55" t="s">
        <v>32</v>
      </c>
      <c r="B26" s="48"/>
      <c r="C26" s="48"/>
      <c r="D26" s="48"/>
      <c r="E26" s="48"/>
      <c r="F26" s="48"/>
      <c r="G26" s="48"/>
      <c r="H26" s="48"/>
      <c r="I26" s="48"/>
      <c r="J26" s="48"/>
      <c r="K26" s="50"/>
      <c r="L26" s="50"/>
      <c r="M26" s="56"/>
      <c r="N26" s="55" t="s">
        <v>1430</v>
      </c>
      <c r="O26" s="48"/>
      <c r="P26" s="48"/>
      <c r="Q26" s="48"/>
      <c r="R26" s="48"/>
      <c r="S26" s="48"/>
      <c r="T26" s="48"/>
      <c r="U26" s="48"/>
      <c r="V26" s="48"/>
      <c r="W26" s="48"/>
      <c r="X26" s="48"/>
      <c r="Y26" s="48"/>
      <c r="Z26" s="54">
        <v>7.4</v>
      </c>
      <c r="AA26" s="809"/>
      <c r="AB26" s="810"/>
      <c r="AC26" s="810"/>
      <c r="AD26" s="810"/>
      <c r="AE26" s="810"/>
      <c r="AF26" s="810"/>
      <c r="AG26" s="810"/>
      <c r="AH26" s="810"/>
      <c r="AI26" s="810"/>
      <c r="AJ26" s="810"/>
      <c r="AK26" s="810"/>
    </row>
    <row r="27" spans="1:37"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7"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7"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10.75</v>
      </c>
      <c r="AA29" s="184"/>
      <c r="AB29" s="184"/>
      <c r="AC29" s="184"/>
      <c r="AD29" s="184"/>
      <c r="AE29" s="184"/>
      <c r="AF29" s="184"/>
      <c r="AG29" s="184"/>
      <c r="AH29" s="184"/>
      <c r="AI29" s="184"/>
      <c r="AJ29" s="184"/>
      <c r="AK29" s="184"/>
    </row>
    <row r="30" spans="1:37"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44454</v>
      </c>
      <c r="X30" s="839"/>
      <c r="Y30" s="839"/>
      <c r="Z30" s="840"/>
      <c r="AA30" s="184" t="s">
        <v>231</v>
      </c>
      <c r="AB30" s="184"/>
      <c r="AC30" s="184"/>
      <c r="AD30" s="184"/>
      <c r="AE30" s="184"/>
      <c r="AF30" s="184"/>
      <c r="AG30" s="184"/>
      <c r="AH30" s="184"/>
      <c r="AI30" s="184"/>
      <c r="AJ30" s="184"/>
      <c r="AK30" s="184"/>
    </row>
    <row r="31" spans="1:37" ht="15.75" thickTop="1" x14ac:dyDescent="0.25">
      <c r="A31" s="49" t="s">
        <v>54</v>
      </c>
      <c r="B31" s="48"/>
      <c r="C31" s="48"/>
      <c r="D31" s="48"/>
      <c r="E31" s="48"/>
      <c r="F31" s="48"/>
      <c r="G31" s="48"/>
      <c r="H31" s="48"/>
      <c r="I31" s="48"/>
      <c r="J31" s="48"/>
      <c r="K31" s="50"/>
      <c r="L31" s="50"/>
      <c r="M31" s="51" t="str">
        <f>"("&amp;LEFT(AA30,1)&amp;")"</f>
        <v>(E)</v>
      </c>
      <c r="N31" s="52" t="str">
        <f>'1'!N7</f>
        <v>Afternoon Workout</v>
      </c>
      <c r="O31" s="48"/>
      <c r="P31" s="48"/>
      <c r="Q31" s="48"/>
      <c r="R31" s="48"/>
      <c r="S31" s="48"/>
      <c r="T31" s="48"/>
      <c r="U31" s="48"/>
      <c r="V31" s="53"/>
      <c r="W31" s="48"/>
      <c r="X31" s="48"/>
      <c r="Y31" s="48"/>
      <c r="Z31" s="54"/>
      <c r="AA31" s="809" t="s">
        <v>1427</v>
      </c>
      <c r="AB31" s="810"/>
      <c r="AC31" s="810"/>
      <c r="AD31" s="810"/>
      <c r="AE31" s="810"/>
      <c r="AF31" s="810"/>
      <c r="AG31" s="810"/>
      <c r="AH31" s="810"/>
      <c r="AI31" s="810"/>
      <c r="AJ31" s="810"/>
      <c r="AK31" s="810"/>
    </row>
    <row r="32" spans="1:37" x14ac:dyDescent="0.25">
      <c r="A32" s="55" t="s">
        <v>601</v>
      </c>
      <c r="B32" s="48"/>
      <c r="C32" s="48"/>
      <c r="D32" s="48"/>
      <c r="E32" s="48"/>
      <c r="F32" s="48"/>
      <c r="G32" s="48"/>
      <c r="H32" s="48"/>
      <c r="I32" s="48"/>
      <c r="J32" s="48"/>
      <c r="K32" s="50"/>
      <c r="L32" s="50"/>
      <c r="M32" s="56">
        <v>8.1999999999999993</v>
      </c>
      <c r="N32" s="55" t="s">
        <v>58</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7"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7"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7"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7"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7" x14ac:dyDescent="0.25">
      <c r="A37" s="69" t="s">
        <v>40</v>
      </c>
      <c r="B37" s="57"/>
      <c r="C37" s="57"/>
      <c r="D37" s="57"/>
      <c r="E37" s="57"/>
      <c r="F37" s="57"/>
      <c r="G37" s="57"/>
      <c r="H37" s="57"/>
      <c r="I37" s="57"/>
      <c r="J37" s="57"/>
      <c r="K37" s="50"/>
      <c r="L37" s="50"/>
      <c r="M37" s="58">
        <f>SUM(M31:M36)</f>
        <v>8.1999999999999993</v>
      </c>
      <c r="N37" s="55" t="s">
        <v>40</v>
      </c>
      <c r="O37" s="57"/>
      <c r="P37" s="57"/>
      <c r="Q37" s="57"/>
      <c r="R37" s="57"/>
      <c r="S37" s="57"/>
      <c r="T37" s="57"/>
      <c r="U37" s="57"/>
      <c r="V37" s="57"/>
      <c r="W37" s="57"/>
      <c r="X37" s="57"/>
      <c r="Y37" s="57"/>
      <c r="Z37" s="58">
        <f>SUM(Z31:Z36)</f>
        <v>0</v>
      </c>
      <c r="AA37" s="184"/>
      <c r="AB37" s="184"/>
      <c r="AC37" s="184"/>
      <c r="AD37" s="184"/>
      <c r="AE37" s="184"/>
      <c r="AF37" s="184"/>
      <c r="AG37" s="184"/>
      <c r="AH37" s="184"/>
      <c r="AI37" s="184"/>
      <c r="AJ37" s="184"/>
      <c r="AK37" s="184"/>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44455</v>
      </c>
      <c r="X38" s="839"/>
      <c r="Y38" s="839"/>
      <c r="Z38" s="840"/>
      <c r="AA38" s="184" t="s">
        <v>457</v>
      </c>
      <c r="AB38" s="184"/>
      <c r="AC38" s="184"/>
      <c r="AD38" s="184"/>
      <c r="AE38" s="184"/>
      <c r="AF38" s="184"/>
      <c r="AG38" s="184"/>
      <c r="AH38" s="184"/>
      <c r="AI38" s="184"/>
      <c r="AJ38" s="184"/>
      <c r="AK38" s="184"/>
    </row>
    <row r="39" spans="1:37" ht="15.75" thickTop="1" x14ac:dyDescent="0.25">
      <c r="A39" s="49" t="s">
        <v>54</v>
      </c>
      <c r="B39" s="48"/>
      <c r="C39" s="48"/>
      <c r="D39" s="48"/>
      <c r="E39" s="48"/>
      <c r="F39" s="48"/>
      <c r="G39" s="48"/>
      <c r="H39" s="48"/>
      <c r="I39" s="48"/>
      <c r="J39" s="48"/>
      <c r="K39" s="50"/>
      <c r="L39" s="50"/>
      <c r="M39" s="51" t="str">
        <f>"("&amp;LEFT(AA38,1)&amp;")"</f>
        <v>(I)</v>
      </c>
      <c r="N39" s="52" t="str">
        <f>'1'!N7</f>
        <v>Afternoon Workout</v>
      </c>
      <c r="O39" s="48"/>
      <c r="P39" s="48"/>
      <c r="Q39" s="48"/>
      <c r="R39" s="48"/>
      <c r="S39" s="48"/>
      <c r="T39" s="48"/>
      <c r="U39" s="48"/>
      <c r="V39" s="53"/>
      <c r="W39" s="48"/>
      <c r="X39" s="48"/>
      <c r="Y39" s="48"/>
      <c r="Z39" s="54"/>
      <c r="AA39" s="809" t="s">
        <v>1456</v>
      </c>
      <c r="AB39" s="810"/>
      <c r="AC39" s="810"/>
      <c r="AD39" s="810"/>
      <c r="AE39" s="810"/>
      <c r="AF39" s="810"/>
      <c r="AG39" s="810"/>
      <c r="AH39" s="810"/>
      <c r="AI39" s="810"/>
      <c r="AJ39" s="810"/>
      <c r="AK39" s="810"/>
    </row>
    <row r="40" spans="1:37" x14ac:dyDescent="0.25">
      <c r="A40" s="55" t="s">
        <v>634</v>
      </c>
      <c r="B40" s="48"/>
      <c r="C40" s="48"/>
      <c r="D40" s="48"/>
      <c r="E40" s="48"/>
      <c r="F40" s="48"/>
      <c r="G40" s="48"/>
      <c r="H40" s="48"/>
      <c r="I40" s="48"/>
      <c r="J40" s="48"/>
      <c r="K40" s="50"/>
      <c r="L40" s="50"/>
      <c r="M40" s="56">
        <v>2</v>
      </c>
      <c r="N40" s="55" t="s">
        <v>1449</v>
      </c>
      <c r="O40" s="48"/>
      <c r="P40" s="48"/>
      <c r="Q40" s="48"/>
      <c r="R40" s="48"/>
      <c r="S40" s="48"/>
      <c r="T40" s="48"/>
      <c r="U40" s="48"/>
      <c r="V40" s="48"/>
      <c r="W40" s="48"/>
      <c r="X40" s="48"/>
      <c r="Y40" s="48"/>
      <c r="Z40" s="54">
        <v>2</v>
      </c>
      <c r="AA40" s="809"/>
      <c r="AB40" s="810"/>
      <c r="AC40" s="810"/>
      <c r="AD40" s="810"/>
      <c r="AE40" s="810"/>
      <c r="AF40" s="810"/>
      <c r="AG40" s="810"/>
      <c r="AH40" s="810"/>
      <c r="AI40" s="810"/>
      <c r="AJ40" s="810"/>
      <c r="AK40" s="810"/>
    </row>
    <row r="41" spans="1:37" x14ac:dyDescent="0.25">
      <c r="A41" s="55" t="s">
        <v>1453</v>
      </c>
      <c r="B41" s="48"/>
      <c r="C41" s="48"/>
      <c r="D41" s="48"/>
      <c r="E41" s="48"/>
      <c r="F41" s="48"/>
      <c r="G41" s="48"/>
      <c r="H41" s="48"/>
      <c r="I41" s="48"/>
      <c r="J41" s="48"/>
      <c r="K41" s="50"/>
      <c r="L41" s="50"/>
      <c r="M41" s="56">
        <v>4</v>
      </c>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7" x14ac:dyDescent="0.25">
      <c r="A42" s="55" t="s">
        <v>548</v>
      </c>
      <c r="B42" s="48"/>
      <c r="C42" s="48"/>
      <c r="D42" s="48"/>
      <c r="E42" s="48"/>
      <c r="F42" s="48"/>
      <c r="G42" s="48"/>
      <c r="H42" s="48"/>
      <c r="I42" s="48"/>
      <c r="J42" s="48"/>
      <c r="K42" s="50"/>
      <c r="L42" s="50"/>
      <c r="M42" s="56">
        <v>2</v>
      </c>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7"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7"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7" x14ac:dyDescent="0.25">
      <c r="A45" s="69" t="s">
        <v>43</v>
      </c>
      <c r="B45" s="57"/>
      <c r="C45" s="57"/>
      <c r="D45" s="57"/>
      <c r="E45" s="57"/>
      <c r="F45" s="57"/>
      <c r="G45" s="57"/>
      <c r="H45" s="57"/>
      <c r="I45" s="57"/>
      <c r="J45" s="57"/>
      <c r="K45" s="50"/>
      <c r="L45" s="50"/>
      <c r="M45" s="58">
        <f>SUM(M39:M44)</f>
        <v>8</v>
      </c>
      <c r="N45" s="69" t="s">
        <v>40</v>
      </c>
      <c r="O45" s="57"/>
      <c r="P45" s="57"/>
      <c r="Q45" s="57"/>
      <c r="R45" s="57"/>
      <c r="S45" s="57"/>
      <c r="T45" s="57"/>
      <c r="U45" s="57"/>
      <c r="V45" s="57"/>
      <c r="W45" s="57"/>
      <c r="X45" s="57"/>
      <c r="Y45" s="57"/>
      <c r="Z45" s="58">
        <f>SUM(Z39:Z44)</f>
        <v>2</v>
      </c>
      <c r="AA45" s="184"/>
      <c r="AB45" s="184"/>
      <c r="AC45" s="184"/>
      <c r="AD45" s="184"/>
      <c r="AE45" s="184"/>
      <c r="AF45" s="184"/>
      <c r="AG45" s="184"/>
      <c r="AH45" s="184"/>
      <c r="AI45" s="184"/>
      <c r="AJ45" s="184"/>
      <c r="AK45" s="184"/>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44456</v>
      </c>
      <c r="X46" s="839"/>
      <c r="Y46" s="839"/>
      <c r="Z46" s="840"/>
      <c r="AA46" s="184" t="s">
        <v>231</v>
      </c>
      <c r="AB46" s="184"/>
      <c r="AC46" s="184"/>
      <c r="AD46" s="184"/>
      <c r="AE46" s="184"/>
      <c r="AF46" s="184"/>
      <c r="AG46" s="184"/>
      <c r="AH46" s="184"/>
      <c r="AI46" s="184"/>
      <c r="AJ46" s="184"/>
      <c r="AK46" s="184"/>
    </row>
    <row r="47" spans="1:37"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1454</v>
      </c>
      <c r="AB47" s="810"/>
      <c r="AC47" s="810"/>
      <c r="AD47" s="810"/>
      <c r="AE47" s="810"/>
      <c r="AF47" s="810"/>
      <c r="AG47" s="810"/>
      <c r="AH47" s="810"/>
      <c r="AI47" s="810"/>
      <c r="AJ47" s="810"/>
      <c r="AK47" s="810"/>
    </row>
    <row r="48" spans="1:37" x14ac:dyDescent="0.25">
      <c r="A48" s="55" t="s">
        <v>58</v>
      </c>
      <c r="B48" s="24"/>
      <c r="C48" s="24"/>
      <c r="D48" s="24"/>
      <c r="E48" s="24"/>
      <c r="F48" s="24"/>
      <c r="G48" s="24"/>
      <c r="H48" s="24"/>
      <c r="I48" s="24"/>
      <c r="J48" s="24"/>
      <c r="M48" s="28"/>
      <c r="N48" s="55" t="s">
        <v>684</v>
      </c>
      <c r="O48" s="48"/>
      <c r="P48" s="48"/>
      <c r="Q48" s="48"/>
      <c r="R48" s="48"/>
      <c r="S48" s="48"/>
      <c r="T48" s="48"/>
      <c r="U48" s="48"/>
      <c r="V48" s="48"/>
      <c r="W48" s="48"/>
      <c r="X48" s="48"/>
      <c r="Y48" s="48"/>
      <c r="Z48" s="229">
        <v>6.15</v>
      </c>
      <c r="AA48" s="809"/>
      <c r="AB48" s="810"/>
      <c r="AC48" s="810"/>
      <c r="AD48" s="810"/>
      <c r="AE48" s="810"/>
      <c r="AF48" s="810"/>
      <c r="AG48" s="810"/>
      <c r="AH48" s="810"/>
      <c r="AI48" s="810"/>
      <c r="AJ48" s="810"/>
      <c r="AK48" s="810"/>
    </row>
    <row r="49" spans="1:37"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7"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7"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7"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7"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185">
        <f>SUM(Z47:Z52)</f>
        <v>6.15</v>
      </c>
      <c r="AA53" s="184"/>
      <c r="AB53" s="184"/>
      <c r="AC53" s="184"/>
      <c r="AD53" s="184"/>
      <c r="AE53" s="184"/>
      <c r="AF53" s="184"/>
      <c r="AG53" s="184"/>
      <c r="AH53" s="184"/>
      <c r="AI53" s="184"/>
      <c r="AJ53" s="184"/>
      <c r="AK53" s="184"/>
    </row>
    <row r="54" spans="1:37"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44457</v>
      </c>
      <c r="X54" s="839"/>
      <c r="Y54" s="839"/>
      <c r="Z54" s="840"/>
      <c r="AA54" s="184" t="s">
        <v>231</v>
      </c>
      <c r="AB54" s="184"/>
      <c r="AC54" s="184"/>
      <c r="AD54" s="184"/>
      <c r="AE54" s="184"/>
      <c r="AF54" s="184"/>
      <c r="AG54" s="184"/>
      <c r="AH54" s="184"/>
      <c r="AI54" s="184"/>
      <c r="AJ54" s="184"/>
      <c r="AK54" s="184"/>
    </row>
    <row r="55" spans="1:37"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1455</v>
      </c>
      <c r="AB55" s="810"/>
      <c r="AC55" s="810"/>
      <c r="AD55" s="810"/>
      <c r="AE55" s="810"/>
      <c r="AF55" s="810"/>
      <c r="AG55" s="810"/>
      <c r="AH55" s="810"/>
      <c r="AI55" s="810"/>
      <c r="AJ55" s="810"/>
      <c r="AK55" s="810"/>
    </row>
    <row r="56" spans="1:37" x14ac:dyDescent="0.25">
      <c r="A56" s="55" t="s">
        <v>58</v>
      </c>
      <c r="B56" s="24"/>
      <c r="C56" s="24"/>
      <c r="D56" s="24"/>
      <c r="E56" s="24"/>
      <c r="F56" s="24"/>
      <c r="G56" s="24"/>
      <c r="H56" s="24"/>
      <c r="I56" s="24"/>
      <c r="J56" s="24"/>
      <c r="M56" s="28"/>
      <c r="N56" s="55" t="s">
        <v>1224</v>
      </c>
      <c r="O56" s="24"/>
      <c r="P56" s="24"/>
      <c r="Q56" s="24"/>
      <c r="R56" s="24"/>
      <c r="S56" s="24"/>
      <c r="T56" s="24"/>
      <c r="U56" s="24"/>
      <c r="V56" s="24"/>
      <c r="W56" s="24"/>
      <c r="Z56" s="228">
        <v>9.0500000000000007</v>
      </c>
      <c r="AA56" s="809"/>
      <c r="AB56" s="810"/>
      <c r="AC56" s="810"/>
      <c r="AD56" s="810"/>
      <c r="AE56" s="810"/>
      <c r="AF56" s="810"/>
      <c r="AG56" s="810"/>
      <c r="AH56" s="810"/>
      <c r="AI56" s="810"/>
      <c r="AJ56" s="810"/>
      <c r="AK56" s="810"/>
    </row>
    <row r="57" spans="1:37"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7"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7"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7"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7"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185">
        <f>SUM(Z55:Z60)</f>
        <v>9.0500000000000007</v>
      </c>
      <c r="AA61" s="184"/>
      <c r="AB61" s="184"/>
      <c r="AC61" s="184"/>
      <c r="AD61" s="184"/>
      <c r="AE61" s="184"/>
      <c r="AF61" s="184"/>
      <c r="AG61" s="184"/>
      <c r="AH61" s="184"/>
      <c r="AI61" s="184"/>
      <c r="AJ61" s="184"/>
      <c r="AK61" s="184"/>
    </row>
  </sheetData>
  <mergeCells count="28">
    <mergeCell ref="A5:Z5"/>
    <mergeCell ref="A4:Z4"/>
    <mergeCell ref="A1:Z1"/>
    <mergeCell ref="A2:Z2"/>
    <mergeCell ref="A3:F3"/>
    <mergeCell ref="H3:M3"/>
    <mergeCell ref="N3:Z3"/>
    <mergeCell ref="A6:V6"/>
    <mergeCell ref="W6:Z6"/>
    <mergeCell ref="A14:V14"/>
    <mergeCell ref="W14:Z14"/>
    <mergeCell ref="A22:V22"/>
    <mergeCell ref="W22:Z22"/>
    <mergeCell ref="A54:V54"/>
    <mergeCell ref="W54:Z54"/>
    <mergeCell ref="A30:V30"/>
    <mergeCell ref="W30:Z30"/>
    <mergeCell ref="A38:V38"/>
    <mergeCell ref="W38:Z38"/>
    <mergeCell ref="A46:V46"/>
    <mergeCell ref="W46:Z46"/>
    <mergeCell ref="AA47:AK52"/>
    <mergeCell ref="AA55:AK60"/>
    <mergeCell ref="AA7:AK12"/>
    <mergeCell ref="AA15:AK20"/>
    <mergeCell ref="AA23:AK28"/>
    <mergeCell ref="AA31:AK36"/>
    <mergeCell ref="AA39:AK44"/>
  </mergeCells>
  <hyperlinks>
    <hyperlink ref="AA1" location="'Reference Page'!A1" display="Home" xr:uid="{00000000-0004-0000-2A00-000000000000}"/>
  </hyperlinks>
  <printOptions horizontalCentered="1" verticalCentered="1"/>
  <pageMargins left="0.3" right="0.3" top="0.5" bottom="0.25" header="0.3" footer="0.3"/>
  <pageSetup scale="87"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ABFFAB"/>
    <pageSetUpPr fitToPage="1"/>
  </sheetPr>
  <dimension ref="A1:AK61"/>
  <sheetViews>
    <sheetView showGridLines="0" workbookViewId="0">
      <pane ySplit="5" topLeftCell="A36" activePane="bottomLeft" state="frozen"/>
      <selection activeCell="A6" sqref="A6:AA61"/>
      <selection pane="bottomLeft" activeCell="AA55" sqref="AA55:AK60"/>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7" ht="18.75" x14ac:dyDescent="0.3">
      <c r="A1" s="817" t="str">
        <f>+'24'!A1:Z1</f>
        <v>Cross Country-2021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7" x14ac:dyDescent="0.25">
      <c r="A2" s="820" t="s">
        <v>111</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7" x14ac:dyDescent="0.25">
      <c r="A3" s="823">
        <f>+'Reference Page'!AN10</f>
        <v>44458</v>
      </c>
      <c r="B3" s="824"/>
      <c r="C3" s="824"/>
      <c r="D3" s="824"/>
      <c r="E3" s="824"/>
      <c r="F3" s="824"/>
      <c r="G3" s="22" t="s">
        <v>21</v>
      </c>
      <c r="H3" s="825">
        <f>+A3+6</f>
        <v>44464</v>
      </c>
      <c r="I3" s="825"/>
      <c r="J3" s="825"/>
      <c r="K3" s="825"/>
      <c r="L3" s="825"/>
      <c r="M3" s="826"/>
      <c r="N3" s="726" t="s">
        <v>22</v>
      </c>
      <c r="O3" s="873"/>
      <c r="P3" s="873"/>
      <c r="Q3" s="873"/>
      <c r="R3" s="873"/>
      <c r="S3" s="873"/>
      <c r="T3" s="873"/>
      <c r="U3" s="873"/>
      <c r="V3" s="873"/>
      <c r="W3" s="873"/>
      <c r="X3" s="873"/>
      <c r="Y3" s="873"/>
      <c r="Z3" s="727"/>
    </row>
    <row r="4" spans="1:37" x14ac:dyDescent="0.25">
      <c r="A4" s="877" t="str">
        <f>'Reference Page'!AI4</f>
        <v>Fall</v>
      </c>
      <c r="B4" s="878"/>
      <c r="C4" s="878"/>
      <c r="D4" s="878"/>
      <c r="E4" s="878"/>
      <c r="F4" s="878"/>
      <c r="G4" s="878"/>
      <c r="H4" s="878"/>
      <c r="I4" s="878"/>
      <c r="J4" s="878"/>
      <c r="K4" s="878"/>
      <c r="L4" s="878"/>
      <c r="M4" s="878"/>
      <c r="N4" s="878"/>
      <c r="O4" s="878"/>
      <c r="P4" s="878"/>
      <c r="Q4" s="878"/>
      <c r="R4" s="878"/>
      <c r="S4" s="878"/>
      <c r="T4" s="878"/>
      <c r="U4" s="878"/>
      <c r="V4" s="878"/>
      <c r="W4" s="878"/>
      <c r="X4" s="878"/>
      <c r="Y4" s="878"/>
      <c r="Z4" s="879"/>
    </row>
    <row r="5" spans="1:37" x14ac:dyDescent="0.25">
      <c r="A5" s="880" t="str">
        <f>'Reference Page'!AM5</f>
        <v>Interval Training Block</v>
      </c>
      <c r="B5" s="881"/>
      <c r="C5" s="881"/>
      <c r="D5" s="881"/>
      <c r="E5" s="881"/>
      <c r="F5" s="881"/>
      <c r="G5" s="881"/>
      <c r="H5" s="881"/>
      <c r="I5" s="881"/>
      <c r="J5" s="881"/>
      <c r="K5" s="881"/>
      <c r="L5" s="881"/>
      <c r="M5" s="881"/>
      <c r="N5" s="881"/>
      <c r="O5" s="881"/>
      <c r="P5" s="881"/>
      <c r="Q5" s="881"/>
      <c r="R5" s="881"/>
      <c r="S5" s="881"/>
      <c r="T5" s="881"/>
      <c r="U5" s="881"/>
      <c r="V5" s="881"/>
      <c r="W5" s="881"/>
      <c r="X5" s="881"/>
      <c r="Y5" s="881"/>
      <c r="Z5" s="882"/>
    </row>
    <row r="6" spans="1:37"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44458</v>
      </c>
      <c r="X6" s="833"/>
      <c r="Y6" s="833"/>
      <c r="Z6" s="833"/>
      <c r="AA6" s="184" t="s">
        <v>829</v>
      </c>
      <c r="AB6" s="184"/>
      <c r="AC6" s="184"/>
      <c r="AD6" s="184"/>
      <c r="AE6" s="184"/>
      <c r="AF6" s="184"/>
      <c r="AG6" s="184"/>
      <c r="AH6" s="184"/>
      <c r="AI6" s="184"/>
      <c r="AJ6" s="184"/>
      <c r="AK6" s="184"/>
    </row>
    <row r="7" spans="1:37" ht="15.75" thickTop="1" x14ac:dyDescent="0.25">
      <c r="A7" s="49" t="s">
        <v>54</v>
      </c>
      <c r="B7" s="48"/>
      <c r="C7" s="48"/>
      <c r="D7" s="48"/>
      <c r="E7" s="48"/>
      <c r="F7" s="48"/>
      <c r="G7" s="48"/>
      <c r="H7" s="48"/>
      <c r="I7" s="48"/>
      <c r="J7" s="48"/>
      <c r="K7" s="50"/>
      <c r="L7" s="50"/>
      <c r="M7" s="51" t="str">
        <f>"("&amp;LEFT(AA6,1)&amp;")"</f>
        <v>(L)</v>
      </c>
      <c r="N7" s="52" t="str">
        <f>'1'!N7</f>
        <v>Afternoon Workout</v>
      </c>
      <c r="O7" s="48"/>
      <c r="P7" s="48"/>
      <c r="Q7" s="48"/>
      <c r="R7" s="48"/>
      <c r="S7" s="48"/>
      <c r="T7" s="48"/>
      <c r="U7" s="48"/>
      <c r="V7" s="53"/>
      <c r="W7" s="48"/>
      <c r="X7" s="48"/>
      <c r="Y7" s="48"/>
      <c r="Z7" s="54"/>
      <c r="AA7" s="809" t="s">
        <v>1457</v>
      </c>
      <c r="AB7" s="810"/>
      <c r="AC7" s="810"/>
      <c r="AD7" s="810"/>
      <c r="AE7" s="810"/>
      <c r="AF7" s="810"/>
      <c r="AG7" s="810"/>
      <c r="AH7" s="810"/>
      <c r="AI7" s="810"/>
      <c r="AJ7" s="810"/>
      <c r="AK7" s="810"/>
    </row>
    <row r="8" spans="1:37" x14ac:dyDescent="0.25">
      <c r="A8" s="55" t="s">
        <v>1447</v>
      </c>
      <c r="B8" s="48"/>
      <c r="C8" s="48"/>
      <c r="D8" s="48"/>
      <c r="E8" s="48"/>
      <c r="F8" s="48"/>
      <c r="G8" s="48"/>
      <c r="H8" s="48"/>
      <c r="I8" s="48"/>
      <c r="J8" s="48"/>
      <c r="K8" s="50"/>
      <c r="L8" s="50"/>
      <c r="M8" s="571">
        <v>12.55</v>
      </c>
      <c r="N8" s="55" t="s">
        <v>58</v>
      </c>
      <c r="O8" s="48"/>
      <c r="P8" s="48"/>
      <c r="Q8" s="48"/>
      <c r="R8" s="48"/>
      <c r="S8" s="48"/>
      <c r="T8" s="48"/>
      <c r="U8" s="48"/>
      <c r="V8" s="48"/>
      <c r="W8" s="48"/>
      <c r="X8" s="48"/>
      <c r="Y8" s="48"/>
      <c r="Z8" s="54"/>
      <c r="AA8" s="809"/>
      <c r="AB8" s="810"/>
      <c r="AC8" s="810"/>
      <c r="AD8" s="810"/>
      <c r="AE8" s="810"/>
      <c r="AF8" s="810"/>
      <c r="AG8" s="810"/>
      <c r="AH8" s="810"/>
      <c r="AI8" s="810"/>
      <c r="AJ8" s="810"/>
      <c r="AK8" s="810"/>
    </row>
    <row r="9" spans="1:37"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7"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7"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7"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7" x14ac:dyDescent="0.25">
      <c r="A13" s="55" t="s">
        <v>40</v>
      </c>
      <c r="B13" s="57"/>
      <c r="C13" s="57"/>
      <c r="D13" s="57"/>
      <c r="E13" s="57"/>
      <c r="F13" s="57"/>
      <c r="G13" s="57"/>
      <c r="H13" s="57"/>
      <c r="I13" s="57"/>
      <c r="J13" s="57"/>
      <c r="K13" s="50"/>
      <c r="L13" s="50"/>
      <c r="M13" s="183">
        <f>SUM(M7:M12)</f>
        <v>12.55</v>
      </c>
      <c r="N13" s="69" t="s">
        <v>40</v>
      </c>
      <c r="O13" s="57"/>
      <c r="P13" s="57"/>
      <c r="Q13" s="57"/>
      <c r="R13" s="57"/>
      <c r="S13" s="57"/>
      <c r="T13" s="57"/>
      <c r="U13" s="57"/>
      <c r="V13" s="57"/>
      <c r="W13" s="57"/>
      <c r="X13" s="57"/>
      <c r="Y13" s="57"/>
      <c r="Z13" s="58">
        <f>SUM(Z7:Z12)</f>
        <v>0</v>
      </c>
      <c r="AA13" s="184"/>
      <c r="AB13" s="184"/>
      <c r="AC13" s="184"/>
      <c r="AD13" s="184"/>
      <c r="AE13" s="184"/>
      <c r="AF13" s="184"/>
      <c r="AG13" s="184"/>
      <c r="AH13" s="184"/>
      <c r="AI13" s="184"/>
      <c r="AJ13" s="184"/>
      <c r="AK13" s="184"/>
    </row>
    <row r="14" spans="1:37"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44459</v>
      </c>
      <c r="X14" s="839"/>
      <c r="Y14" s="839"/>
      <c r="Z14" s="840"/>
      <c r="AA14" s="184" t="s">
        <v>231</v>
      </c>
      <c r="AB14" s="184"/>
      <c r="AC14" s="184"/>
      <c r="AD14" s="184"/>
      <c r="AE14" s="184"/>
      <c r="AF14" s="184"/>
      <c r="AG14" s="184"/>
      <c r="AH14" s="184"/>
      <c r="AI14" s="184"/>
      <c r="AJ14" s="184"/>
      <c r="AK14" s="184"/>
    </row>
    <row r="15" spans="1:37"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1458</v>
      </c>
      <c r="AB15" s="810"/>
      <c r="AC15" s="810"/>
      <c r="AD15" s="810"/>
      <c r="AE15" s="810"/>
      <c r="AF15" s="810"/>
      <c r="AG15" s="810"/>
      <c r="AH15" s="810"/>
      <c r="AI15" s="810"/>
      <c r="AJ15" s="810"/>
      <c r="AK15" s="810"/>
    </row>
    <row r="16" spans="1:37" x14ac:dyDescent="0.25">
      <c r="A16" s="55" t="s">
        <v>1461</v>
      </c>
      <c r="B16" s="48"/>
      <c r="C16" s="48"/>
      <c r="D16" s="48"/>
      <c r="E16" s="48"/>
      <c r="F16" s="48"/>
      <c r="G16" s="48"/>
      <c r="H16" s="48"/>
      <c r="I16" s="48"/>
      <c r="J16" s="48"/>
      <c r="K16" s="48"/>
      <c r="L16" s="48"/>
      <c r="N16" s="55" t="s">
        <v>1449</v>
      </c>
      <c r="O16" s="48"/>
      <c r="P16" s="48"/>
      <c r="Q16" s="48"/>
      <c r="R16" s="48"/>
      <c r="S16" s="48"/>
      <c r="T16" s="48"/>
      <c r="U16" s="48"/>
      <c r="V16" s="48"/>
      <c r="W16" s="48"/>
      <c r="X16" s="48"/>
      <c r="Y16" s="48"/>
      <c r="Z16" s="54">
        <v>5</v>
      </c>
      <c r="AA16" s="809"/>
      <c r="AB16" s="810"/>
      <c r="AC16" s="810"/>
      <c r="AD16" s="810"/>
      <c r="AE16" s="810"/>
      <c r="AF16" s="810"/>
      <c r="AG16" s="810"/>
      <c r="AH16" s="810"/>
      <c r="AI16" s="810"/>
      <c r="AJ16" s="810"/>
      <c r="AK16" s="810"/>
    </row>
    <row r="17" spans="1:37" x14ac:dyDescent="0.25">
      <c r="A17" s="55" t="s">
        <v>1460</v>
      </c>
      <c r="B17" s="48"/>
      <c r="C17" s="48"/>
      <c r="D17" s="48"/>
      <c r="E17" s="48"/>
      <c r="F17" s="48"/>
      <c r="G17" s="48"/>
      <c r="H17" s="48"/>
      <c r="I17" s="48"/>
      <c r="J17" s="48"/>
      <c r="K17" s="48"/>
      <c r="L17" s="48"/>
      <c r="M17" s="229">
        <v>8.4499999999999993</v>
      </c>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7"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7"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7"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7" x14ac:dyDescent="0.25">
      <c r="A21" s="55" t="s">
        <v>40</v>
      </c>
      <c r="B21" s="57"/>
      <c r="C21" s="57"/>
      <c r="D21" s="57"/>
      <c r="E21" s="57"/>
      <c r="F21" s="57"/>
      <c r="G21" s="57"/>
      <c r="H21" s="57"/>
      <c r="I21" s="57"/>
      <c r="J21" s="57"/>
      <c r="K21" s="57"/>
      <c r="L21" s="57"/>
      <c r="M21" s="183">
        <f>SUM(M15:M20)</f>
        <v>8.4499999999999993</v>
      </c>
      <c r="N21" s="55" t="s">
        <v>40</v>
      </c>
      <c r="O21" s="57"/>
      <c r="P21" s="57"/>
      <c r="Q21" s="57"/>
      <c r="R21" s="57"/>
      <c r="S21" s="57"/>
      <c r="T21" s="57"/>
      <c r="U21" s="57"/>
      <c r="V21" s="57"/>
      <c r="W21" s="57"/>
      <c r="X21" s="57"/>
      <c r="Y21" s="57"/>
      <c r="Z21" s="58">
        <f>SUM(Z15:Z20)</f>
        <v>5</v>
      </c>
      <c r="AA21" s="184"/>
      <c r="AB21" s="184"/>
      <c r="AC21" s="184"/>
      <c r="AD21" s="184"/>
      <c r="AE21" s="184"/>
      <c r="AF21" s="184"/>
      <c r="AG21" s="184"/>
      <c r="AH21" s="184"/>
      <c r="AI21" s="184"/>
      <c r="AJ21" s="184"/>
      <c r="AK21" s="184"/>
    </row>
    <row r="22" spans="1:37"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44460</v>
      </c>
      <c r="X22" s="839"/>
      <c r="Y22" s="839"/>
      <c r="Z22" s="840"/>
      <c r="AA22" s="184" t="s">
        <v>457</v>
      </c>
      <c r="AB22" s="184"/>
      <c r="AC22" s="184"/>
      <c r="AD22" s="184"/>
      <c r="AE22" s="184"/>
      <c r="AF22" s="184"/>
      <c r="AG22" s="184"/>
      <c r="AH22" s="184"/>
      <c r="AI22" s="184"/>
      <c r="AJ22" s="184"/>
      <c r="AK22" s="184"/>
    </row>
    <row r="23" spans="1:37" ht="15.75" thickTop="1" x14ac:dyDescent="0.25">
      <c r="A23" s="49" t="s">
        <v>54</v>
      </c>
      <c r="B23" s="48"/>
      <c r="C23" s="48"/>
      <c r="D23" s="48"/>
      <c r="E23" s="48"/>
      <c r="F23" s="48"/>
      <c r="G23" s="48"/>
      <c r="H23" s="48"/>
      <c r="I23" s="48"/>
      <c r="J23" s="48"/>
      <c r="K23" s="50"/>
      <c r="L23" s="50"/>
      <c r="M23" s="51" t="str">
        <f>"("&amp;LEFT(AA22,1)&amp;")"</f>
        <v>(I)</v>
      </c>
      <c r="N23" s="52" t="str">
        <f>'1'!N7</f>
        <v>Afternoon Workout</v>
      </c>
      <c r="O23" s="48"/>
      <c r="P23" s="48"/>
      <c r="Q23" s="48"/>
      <c r="R23" s="48"/>
      <c r="S23" s="48"/>
      <c r="T23" s="48"/>
      <c r="U23" s="48"/>
      <c r="V23" s="53"/>
      <c r="W23" s="48"/>
      <c r="X23" s="48"/>
      <c r="Y23" s="48"/>
      <c r="Z23" s="54"/>
      <c r="AA23" s="809" t="s">
        <v>1459</v>
      </c>
      <c r="AB23" s="810"/>
      <c r="AC23" s="810"/>
      <c r="AD23" s="810"/>
      <c r="AE23" s="810"/>
      <c r="AF23" s="810"/>
      <c r="AG23" s="810"/>
      <c r="AH23" s="810"/>
      <c r="AI23" s="810"/>
      <c r="AJ23" s="810"/>
      <c r="AK23" s="810"/>
    </row>
    <row r="24" spans="1:37" x14ac:dyDescent="0.25">
      <c r="A24" s="55" t="s">
        <v>357</v>
      </c>
      <c r="B24" s="48"/>
      <c r="C24" s="48"/>
      <c r="D24" s="48"/>
      <c r="E24" s="48"/>
      <c r="F24" s="48"/>
      <c r="G24" s="48"/>
      <c r="H24" s="48"/>
      <c r="I24" s="48"/>
      <c r="J24" s="48"/>
      <c r="K24" s="50"/>
      <c r="L24" s="50"/>
      <c r="M24" s="571">
        <v>1.25</v>
      </c>
      <c r="N24" s="55" t="s">
        <v>1449</v>
      </c>
      <c r="O24" s="48"/>
      <c r="P24" s="48"/>
      <c r="Q24" s="48"/>
      <c r="R24" s="48"/>
      <c r="S24" s="48"/>
      <c r="T24" s="48"/>
      <c r="U24" s="48"/>
      <c r="V24" s="48"/>
      <c r="W24" s="48"/>
      <c r="X24" s="48"/>
      <c r="Y24" s="48"/>
      <c r="Z24" s="54">
        <v>1</v>
      </c>
      <c r="AA24" s="809"/>
      <c r="AB24" s="810"/>
      <c r="AC24" s="810"/>
      <c r="AD24" s="810"/>
      <c r="AE24" s="810"/>
      <c r="AF24" s="810"/>
      <c r="AG24" s="810"/>
      <c r="AH24" s="810"/>
      <c r="AI24" s="810"/>
      <c r="AJ24" s="810"/>
      <c r="AK24" s="810"/>
    </row>
    <row r="25" spans="1:37" x14ac:dyDescent="0.25">
      <c r="A25" s="55" t="s">
        <v>1701</v>
      </c>
      <c r="B25" s="48"/>
      <c r="C25" s="48"/>
      <c r="D25" s="48"/>
      <c r="E25" s="48"/>
      <c r="F25" s="48"/>
      <c r="G25" s="48"/>
      <c r="H25" s="48"/>
      <c r="I25" s="48"/>
      <c r="J25" s="48"/>
      <c r="K25" s="50"/>
      <c r="L25" s="50"/>
      <c r="M25" s="571">
        <v>3.55</v>
      </c>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7" x14ac:dyDescent="0.25">
      <c r="A26" s="55" t="s">
        <v>1452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7" x14ac:dyDescent="0.25">
      <c r="A27" s="55" t="s">
        <v>1451</v>
      </c>
      <c r="B27" s="48"/>
      <c r="C27" s="48"/>
      <c r="D27" s="48"/>
      <c r="E27" s="48"/>
      <c r="F27" s="48"/>
      <c r="G27" s="48"/>
      <c r="H27" s="48"/>
      <c r="I27" s="48"/>
      <c r="J27" s="48"/>
      <c r="K27" s="50"/>
      <c r="L27" s="50"/>
      <c r="M27" s="571">
        <v>1.25</v>
      </c>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7"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7" x14ac:dyDescent="0.25">
      <c r="A29" s="69" t="s">
        <v>40</v>
      </c>
      <c r="B29" s="57"/>
      <c r="C29" s="57"/>
      <c r="D29" s="57"/>
      <c r="E29" s="57"/>
      <c r="F29" s="57"/>
      <c r="G29" s="57"/>
      <c r="H29" s="57"/>
      <c r="I29" s="57"/>
      <c r="J29" s="57"/>
      <c r="K29" s="50"/>
      <c r="L29" s="50"/>
      <c r="M29" s="183">
        <f>SUM(M23:M28)</f>
        <v>6.05</v>
      </c>
      <c r="N29" s="55" t="s">
        <v>40</v>
      </c>
      <c r="O29" s="57"/>
      <c r="P29" s="57"/>
      <c r="Q29" s="57"/>
      <c r="R29" s="57"/>
      <c r="S29" s="57"/>
      <c r="T29" s="57"/>
      <c r="U29" s="57"/>
      <c r="V29" s="57"/>
      <c r="W29" s="57"/>
      <c r="X29" s="57"/>
      <c r="Y29" s="57"/>
      <c r="Z29" s="58">
        <f>SUM(Z23:Z28)</f>
        <v>1</v>
      </c>
      <c r="AA29" s="184"/>
      <c r="AB29" s="184"/>
      <c r="AC29" s="184"/>
      <c r="AD29" s="184"/>
      <c r="AE29" s="184"/>
      <c r="AF29" s="184"/>
      <c r="AG29" s="184"/>
      <c r="AH29" s="184"/>
      <c r="AI29" s="184"/>
      <c r="AJ29" s="184"/>
      <c r="AK29" s="184"/>
    </row>
    <row r="30" spans="1:37"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44461</v>
      </c>
      <c r="X30" s="839"/>
      <c r="Y30" s="839"/>
      <c r="Z30" s="840"/>
      <c r="AA30" s="184" t="s">
        <v>231</v>
      </c>
      <c r="AB30" s="184"/>
      <c r="AC30" s="184"/>
      <c r="AD30" s="184"/>
      <c r="AE30" s="184"/>
      <c r="AF30" s="184"/>
      <c r="AG30" s="184"/>
      <c r="AH30" s="184"/>
      <c r="AI30" s="184"/>
      <c r="AJ30" s="184"/>
      <c r="AK30" s="184"/>
    </row>
    <row r="31" spans="1:37" ht="15.75" thickTop="1" x14ac:dyDescent="0.25">
      <c r="A31" s="49" t="s">
        <v>54</v>
      </c>
      <c r="B31" s="48"/>
      <c r="C31" s="48"/>
      <c r="D31" s="48"/>
      <c r="E31" s="48"/>
      <c r="F31" s="48"/>
      <c r="G31" s="48"/>
      <c r="H31" s="48"/>
      <c r="I31" s="48"/>
      <c r="J31" s="48"/>
      <c r="K31" s="50"/>
      <c r="L31" s="50"/>
      <c r="M31" s="51" t="str">
        <f>"("&amp;LEFT(AA30,1)&amp;")"</f>
        <v>(E)</v>
      </c>
      <c r="N31" s="52" t="str">
        <f>'1'!N7</f>
        <v>Afternoon Workout</v>
      </c>
      <c r="O31" s="48"/>
      <c r="P31" s="48"/>
      <c r="Q31" s="48"/>
      <c r="R31" s="48"/>
      <c r="S31" s="48"/>
      <c r="T31" s="48"/>
      <c r="U31" s="48"/>
      <c r="V31" s="53"/>
      <c r="W31" s="48"/>
      <c r="X31" s="48"/>
      <c r="Y31" s="48"/>
      <c r="Z31" s="54"/>
      <c r="AA31" s="809" t="s">
        <v>1471</v>
      </c>
      <c r="AB31" s="810"/>
      <c r="AC31" s="810"/>
      <c r="AD31" s="810"/>
      <c r="AE31" s="810"/>
      <c r="AF31" s="810"/>
      <c r="AG31" s="810"/>
      <c r="AH31" s="810"/>
      <c r="AI31" s="810"/>
      <c r="AJ31" s="810"/>
      <c r="AK31" s="810"/>
    </row>
    <row r="32" spans="1:37" x14ac:dyDescent="0.25">
      <c r="A32" s="55" t="s">
        <v>933</v>
      </c>
      <c r="B32" s="48"/>
      <c r="C32" s="48"/>
      <c r="D32" s="48"/>
      <c r="E32" s="48"/>
      <c r="F32" s="48"/>
      <c r="G32" s="48"/>
      <c r="H32" s="48"/>
      <c r="I32" s="48"/>
      <c r="J32" s="48"/>
      <c r="K32" s="50"/>
      <c r="L32" s="50"/>
      <c r="M32" s="56">
        <v>6</v>
      </c>
      <c r="N32" s="55" t="s">
        <v>1449</v>
      </c>
      <c r="O32" s="48"/>
      <c r="P32" s="48"/>
      <c r="Q32" s="48"/>
      <c r="R32" s="48"/>
      <c r="S32" s="48"/>
      <c r="T32" s="48"/>
      <c r="U32" s="48"/>
      <c r="V32" s="48"/>
      <c r="W32" s="48"/>
      <c r="X32" s="48"/>
      <c r="Y32" s="48"/>
      <c r="Z32" s="54">
        <v>3.8</v>
      </c>
      <c r="AA32" s="809"/>
      <c r="AB32" s="810"/>
      <c r="AC32" s="810"/>
      <c r="AD32" s="810"/>
      <c r="AE32" s="810"/>
      <c r="AF32" s="810"/>
      <c r="AG32" s="810"/>
      <c r="AH32" s="810"/>
      <c r="AI32" s="810"/>
      <c r="AJ32" s="810"/>
      <c r="AK32" s="810"/>
    </row>
    <row r="33" spans="1:37"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7"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7"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7"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7" x14ac:dyDescent="0.25">
      <c r="A37" s="69" t="s">
        <v>40</v>
      </c>
      <c r="B37" s="57"/>
      <c r="C37" s="57"/>
      <c r="D37" s="57"/>
      <c r="E37" s="57"/>
      <c r="F37" s="57"/>
      <c r="G37" s="57"/>
      <c r="H37" s="57"/>
      <c r="I37" s="57"/>
      <c r="J37" s="57"/>
      <c r="K37" s="50"/>
      <c r="L37" s="50"/>
      <c r="M37" s="58">
        <f>SUM(M31:M36)</f>
        <v>6</v>
      </c>
      <c r="N37" s="55" t="s">
        <v>40</v>
      </c>
      <c r="O37" s="57"/>
      <c r="P37" s="57"/>
      <c r="Q37" s="57"/>
      <c r="R37" s="57"/>
      <c r="S37" s="57"/>
      <c r="T37" s="57"/>
      <c r="U37" s="57"/>
      <c r="V37" s="57"/>
      <c r="W37" s="57"/>
      <c r="X37" s="57"/>
      <c r="Y37" s="57"/>
      <c r="Z37" s="58">
        <f>SUM(Z31:Z36)</f>
        <v>3.8</v>
      </c>
      <c r="AA37" s="184"/>
      <c r="AB37" s="184"/>
      <c r="AC37" s="184"/>
      <c r="AD37" s="184"/>
      <c r="AE37" s="184"/>
      <c r="AF37" s="184"/>
      <c r="AG37" s="184"/>
      <c r="AH37" s="184"/>
      <c r="AI37" s="184"/>
      <c r="AJ37" s="184"/>
      <c r="AK37" s="184"/>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44462</v>
      </c>
      <c r="X38" s="839"/>
      <c r="Y38" s="839"/>
      <c r="Z38" s="840"/>
      <c r="AA38" s="184" t="s">
        <v>231</v>
      </c>
      <c r="AB38" s="184"/>
      <c r="AC38" s="184"/>
      <c r="AD38" s="184"/>
      <c r="AE38" s="184"/>
      <c r="AF38" s="184"/>
      <c r="AG38" s="184"/>
      <c r="AH38" s="184"/>
      <c r="AI38" s="184"/>
      <c r="AJ38" s="184"/>
      <c r="AK38" s="184"/>
    </row>
    <row r="39" spans="1:37"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1470</v>
      </c>
      <c r="AB39" s="810"/>
      <c r="AC39" s="810"/>
      <c r="AD39" s="810"/>
      <c r="AE39" s="810"/>
      <c r="AF39" s="810"/>
      <c r="AG39" s="810"/>
      <c r="AH39" s="810"/>
      <c r="AI39" s="810"/>
      <c r="AJ39" s="810"/>
      <c r="AK39" s="810"/>
    </row>
    <row r="40" spans="1:37" x14ac:dyDescent="0.25">
      <c r="A40" s="55" t="s">
        <v>933</v>
      </c>
      <c r="B40" s="48"/>
      <c r="C40" s="48"/>
      <c r="D40" s="48"/>
      <c r="E40" s="48"/>
      <c r="F40" s="48"/>
      <c r="G40" s="48"/>
      <c r="H40" s="48"/>
      <c r="I40" s="48"/>
      <c r="J40" s="48"/>
      <c r="K40" s="50"/>
      <c r="L40" s="50"/>
      <c r="M40" s="56">
        <v>6</v>
      </c>
      <c r="N40" s="55" t="s">
        <v>58</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7" x14ac:dyDescent="0.25">
      <c r="A41" s="55" t="s">
        <v>41</v>
      </c>
      <c r="B41" s="48"/>
      <c r="C41" s="48"/>
      <c r="D41" s="48"/>
      <c r="E41" s="48"/>
      <c r="F41" s="48"/>
      <c r="G41" s="48"/>
      <c r="H41" s="48"/>
      <c r="I41" s="48"/>
      <c r="J41" s="48"/>
      <c r="K41" s="50"/>
      <c r="L41" s="50"/>
      <c r="M41" s="56"/>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7"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7"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7"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7" x14ac:dyDescent="0.25">
      <c r="A45" s="69" t="s">
        <v>43</v>
      </c>
      <c r="B45" s="57"/>
      <c r="C45" s="57"/>
      <c r="D45" s="57"/>
      <c r="E45" s="57"/>
      <c r="F45" s="57"/>
      <c r="G45" s="57"/>
      <c r="H45" s="57"/>
      <c r="I45" s="57"/>
      <c r="J45" s="57"/>
      <c r="K45" s="50"/>
      <c r="L45" s="50"/>
      <c r="M45" s="58">
        <f>SUM(M39:M44)</f>
        <v>6</v>
      </c>
      <c r="N45" s="69" t="s">
        <v>40</v>
      </c>
      <c r="O45" s="57"/>
      <c r="P45" s="57"/>
      <c r="Q45" s="57"/>
      <c r="R45" s="57"/>
      <c r="S45" s="57"/>
      <c r="T45" s="57"/>
      <c r="U45" s="57"/>
      <c r="V45" s="57"/>
      <c r="W45" s="57"/>
      <c r="X45" s="57"/>
      <c r="Y45" s="57"/>
      <c r="Z45" s="58">
        <f>SUM(Z39:Z44)</f>
        <v>0</v>
      </c>
      <c r="AA45" s="184"/>
      <c r="AB45" s="184"/>
      <c r="AC45" s="184"/>
      <c r="AD45" s="184"/>
      <c r="AE45" s="184"/>
      <c r="AF45" s="184"/>
      <c r="AG45" s="184"/>
      <c r="AH45" s="184"/>
      <c r="AI45" s="184"/>
      <c r="AJ45" s="184"/>
      <c r="AK45" s="184"/>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44463</v>
      </c>
      <c r="X46" s="839"/>
      <c r="Y46" s="839"/>
      <c r="Z46" s="840"/>
      <c r="AA46" s="184" t="s">
        <v>1467</v>
      </c>
      <c r="AB46" s="184"/>
      <c r="AC46" s="184"/>
      <c r="AD46" s="184"/>
      <c r="AE46" s="184"/>
      <c r="AF46" s="184"/>
      <c r="AG46" s="184"/>
      <c r="AH46" s="184"/>
      <c r="AI46" s="184"/>
      <c r="AJ46" s="184"/>
      <c r="AK46" s="184"/>
    </row>
    <row r="47" spans="1:37" ht="15.75" thickTop="1" x14ac:dyDescent="0.25">
      <c r="A47" s="23" t="str">
        <f>+A39</f>
        <v>Morning Workout</v>
      </c>
      <c r="B47" s="24"/>
      <c r="C47" s="24"/>
      <c r="D47" s="24"/>
      <c r="E47" s="24"/>
      <c r="F47" s="24"/>
      <c r="G47" s="24"/>
      <c r="H47" s="24"/>
      <c r="I47" s="24"/>
      <c r="J47" s="24"/>
      <c r="M47" s="25" t="str">
        <f>"("&amp;LEFT(AA46,1)&amp;")"</f>
        <v>(V)</v>
      </c>
      <c r="N47" s="23" t="str">
        <f>+N39</f>
        <v>Afternoon Workout</v>
      </c>
      <c r="O47" s="24"/>
      <c r="P47" s="24"/>
      <c r="Q47" s="24"/>
      <c r="R47" s="24"/>
      <c r="S47" s="24"/>
      <c r="T47" s="24"/>
      <c r="U47" s="24"/>
      <c r="V47" s="26"/>
      <c r="W47" s="24"/>
      <c r="X47" s="24"/>
      <c r="Y47" s="24"/>
      <c r="Z47" s="61"/>
      <c r="AA47" s="809" t="s">
        <v>1469</v>
      </c>
      <c r="AB47" s="810"/>
      <c r="AC47" s="810"/>
      <c r="AD47" s="810"/>
      <c r="AE47" s="810"/>
      <c r="AF47" s="810"/>
      <c r="AG47" s="810"/>
      <c r="AH47" s="810"/>
      <c r="AI47" s="810"/>
      <c r="AJ47" s="810"/>
      <c r="AK47" s="810"/>
    </row>
    <row r="48" spans="1:37" x14ac:dyDescent="0.25">
      <c r="A48" s="55" t="s">
        <v>634</v>
      </c>
      <c r="B48" s="24"/>
      <c r="C48" s="24"/>
      <c r="D48" s="24"/>
      <c r="E48" s="24"/>
      <c r="F48" s="24"/>
      <c r="G48" s="24"/>
      <c r="H48" s="24"/>
      <c r="I48" s="24"/>
      <c r="J48" s="24"/>
      <c r="M48" s="28">
        <v>1.5</v>
      </c>
      <c r="N48" s="55" t="s">
        <v>58</v>
      </c>
      <c r="O48" s="48"/>
      <c r="P48" s="48"/>
      <c r="Q48" s="48"/>
      <c r="R48" s="48"/>
      <c r="S48" s="48"/>
      <c r="T48" s="48"/>
      <c r="U48" s="48"/>
      <c r="V48" s="48"/>
      <c r="W48" s="48"/>
      <c r="X48" s="48"/>
      <c r="Y48" s="48"/>
      <c r="Z48" s="54"/>
      <c r="AA48" s="809"/>
      <c r="AB48" s="810"/>
      <c r="AC48" s="810"/>
      <c r="AD48" s="810"/>
      <c r="AE48" s="810"/>
      <c r="AF48" s="810"/>
      <c r="AG48" s="810"/>
      <c r="AH48" s="810"/>
      <c r="AI48" s="810"/>
      <c r="AJ48" s="810"/>
      <c r="AK48" s="810"/>
    </row>
    <row r="49" spans="1:37" x14ac:dyDescent="0.25">
      <c r="A49" s="55" t="s">
        <v>1466</v>
      </c>
      <c r="B49" s="24"/>
      <c r="C49" s="24"/>
      <c r="D49" s="24"/>
      <c r="E49" s="24"/>
      <c r="F49" s="24"/>
      <c r="G49" s="24"/>
      <c r="H49" s="24"/>
      <c r="I49" s="24"/>
      <c r="J49" s="24"/>
      <c r="M49" s="456">
        <v>6.25</v>
      </c>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7" x14ac:dyDescent="0.25">
      <c r="A50" s="55" t="s">
        <v>548</v>
      </c>
      <c r="B50" s="24"/>
      <c r="C50" s="24"/>
      <c r="D50" s="24"/>
      <c r="E50" s="24"/>
      <c r="F50" s="24"/>
      <c r="G50" s="24"/>
      <c r="H50" s="24"/>
      <c r="I50" s="24"/>
      <c r="J50" s="24"/>
      <c r="M50" s="456">
        <v>0.75</v>
      </c>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7"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7"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7" x14ac:dyDescent="0.25">
      <c r="A53" s="69" t="s">
        <v>40</v>
      </c>
      <c r="B53" s="29"/>
      <c r="C53" s="29"/>
      <c r="D53" s="29"/>
      <c r="E53" s="29"/>
      <c r="F53" s="29"/>
      <c r="G53" s="29"/>
      <c r="H53" s="29"/>
      <c r="I53" s="29"/>
      <c r="J53" s="29"/>
      <c r="M53" s="30">
        <f>SUM(M47:M52)</f>
        <v>8.5</v>
      </c>
      <c r="N53" s="69" t="s">
        <v>40</v>
      </c>
      <c r="O53" s="29"/>
      <c r="P53" s="29"/>
      <c r="Q53" s="29"/>
      <c r="R53" s="29"/>
      <c r="S53" s="29"/>
      <c r="T53" s="29"/>
      <c r="U53" s="29"/>
      <c r="V53" s="29"/>
      <c r="W53" s="29"/>
      <c r="Z53" s="30">
        <f>SUM(Z47:Z52)</f>
        <v>0</v>
      </c>
      <c r="AA53" s="184"/>
      <c r="AB53" s="184"/>
      <c r="AC53" s="184"/>
      <c r="AD53" s="184"/>
      <c r="AE53" s="184"/>
      <c r="AF53" s="184"/>
      <c r="AG53" s="184"/>
      <c r="AH53" s="184"/>
      <c r="AI53" s="184"/>
      <c r="AJ53" s="184"/>
      <c r="AK53" s="184"/>
    </row>
    <row r="54" spans="1:37"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44464</v>
      </c>
      <c r="X54" s="839"/>
      <c r="Y54" s="839"/>
      <c r="Z54" s="840"/>
      <c r="AA54" s="184" t="s">
        <v>231</v>
      </c>
      <c r="AB54" s="184"/>
      <c r="AC54" s="184"/>
      <c r="AD54" s="184"/>
      <c r="AE54" s="184"/>
      <c r="AF54" s="184"/>
      <c r="AG54" s="184"/>
      <c r="AH54" s="184"/>
      <c r="AI54" s="184"/>
      <c r="AJ54" s="184"/>
      <c r="AK54" s="184"/>
    </row>
    <row r="55" spans="1:37"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1468</v>
      </c>
      <c r="AB55" s="810"/>
      <c r="AC55" s="810"/>
      <c r="AD55" s="810"/>
      <c r="AE55" s="810"/>
      <c r="AF55" s="810"/>
      <c r="AG55" s="810"/>
      <c r="AH55" s="810"/>
      <c r="AI55" s="810"/>
      <c r="AJ55" s="810"/>
      <c r="AK55" s="810"/>
    </row>
    <row r="56" spans="1:37" x14ac:dyDescent="0.25">
      <c r="A56" s="55" t="s">
        <v>1462</v>
      </c>
      <c r="B56" s="24"/>
      <c r="C56" s="24"/>
      <c r="D56" s="24"/>
      <c r="E56" s="24"/>
      <c r="F56" s="24"/>
      <c r="G56" s="24"/>
      <c r="H56" s="24"/>
      <c r="I56" s="24"/>
      <c r="J56" s="24"/>
      <c r="M56" s="28">
        <v>7</v>
      </c>
      <c r="N56" s="55" t="s">
        <v>58</v>
      </c>
      <c r="O56" s="24"/>
      <c r="P56" s="24"/>
      <c r="Q56" s="24"/>
      <c r="R56" s="24"/>
      <c r="S56" s="24"/>
      <c r="T56" s="24"/>
      <c r="U56" s="24"/>
      <c r="V56" s="24"/>
      <c r="W56" s="24"/>
      <c r="Z56" s="27"/>
      <c r="AA56" s="809"/>
      <c r="AB56" s="810"/>
      <c r="AC56" s="810"/>
      <c r="AD56" s="810"/>
      <c r="AE56" s="810"/>
      <c r="AF56" s="810"/>
      <c r="AG56" s="810"/>
      <c r="AH56" s="810"/>
      <c r="AI56" s="810"/>
      <c r="AJ56" s="810"/>
      <c r="AK56" s="810"/>
    </row>
    <row r="57" spans="1:37"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7"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7"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7"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7" x14ac:dyDescent="0.25">
      <c r="A61" s="69" t="s">
        <v>40</v>
      </c>
      <c r="B61" s="29"/>
      <c r="C61" s="29"/>
      <c r="D61" s="29"/>
      <c r="E61" s="29"/>
      <c r="F61" s="29"/>
      <c r="G61" s="29"/>
      <c r="H61" s="29"/>
      <c r="I61" s="29"/>
      <c r="J61" s="29"/>
      <c r="K61" s="34"/>
      <c r="L61" s="34"/>
      <c r="M61" s="30">
        <f>SUM(M55:M60)</f>
        <v>7</v>
      </c>
      <c r="N61" s="69" t="s">
        <v>40</v>
      </c>
      <c r="O61" s="29"/>
      <c r="P61" s="29"/>
      <c r="Q61" s="29"/>
      <c r="R61" s="29"/>
      <c r="S61" s="29"/>
      <c r="T61" s="29"/>
      <c r="U61" s="29"/>
      <c r="V61" s="29"/>
      <c r="W61" s="29"/>
      <c r="X61" s="34"/>
      <c r="Y61" s="34"/>
      <c r="Z61" s="30">
        <f>SUM(Z55:Z60)</f>
        <v>0</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2B00-000000000000}"/>
  </hyperlinks>
  <printOptions horizontalCentered="1" verticalCentered="1"/>
  <pageMargins left="0.3" right="0.3" top="0.5" bottom="0.25" header="0.3" footer="0.3"/>
  <pageSetup scale="87"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ABFFAB"/>
    <pageSetUpPr fitToPage="1"/>
  </sheetPr>
  <dimension ref="A1:AK61"/>
  <sheetViews>
    <sheetView showGridLines="0" workbookViewId="0">
      <pane ySplit="5" topLeftCell="A38" activePane="bottomLeft" state="frozen"/>
      <selection activeCell="A6" sqref="A6:AA61"/>
      <selection pane="bottomLeft" activeCell="AA55" sqref="A55:AK61"/>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7" ht="18.75" x14ac:dyDescent="0.3">
      <c r="A1" s="817" t="str">
        <f>+'24'!A1:Z1</f>
        <v>Cross Country-2021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7" x14ac:dyDescent="0.25">
      <c r="A2" s="820" t="s">
        <v>112</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7" x14ac:dyDescent="0.25">
      <c r="A3" s="823">
        <f>+'Reference Page'!AO10</f>
        <v>44465</v>
      </c>
      <c r="B3" s="824"/>
      <c r="C3" s="824"/>
      <c r="D3" s="824"/>
      <c r="E3" s="824"/>
      <c r="F3" s="824"/>
      <c r="G3" s="22" t="s">
        <v>21</v>
      </c>
      <c r="H3" s="825">
        <f>+A3+6</f>
        <v>44471</v>
      </c>
      <c r="I3" s="825"/>
      <c r="J3" s="825"/>
      <c r="K3" s="825"/>
      <c r="L3" s="825"/>
      <c r="M3" s="826"/>
      <c r="N3" s="726" t="s">
        <v>22</v>
      </c>
      <c r="O3" s="873"/>
      <c r="P3" s="873"/>
      <c r="Q3" s="873"/>
      <c r="R3" s="873"/>
      <c r="S3" s="873"/>
      <c r="T3" s="873"/>
      <c r="U3" s="873"/>
      <c r="V3" s="873"/>
      <c r="W3" s="873"/>
      <c r="X3" s="873"/>
      <c r="Y3" s="873"/>
      <c r="Z3" s="727"/>
    </row>
    <row r="4" spans="1:37" x14ac:dyDescent="0.25">
      <c r="A4" s="877" t="str">
        <f>'Reference Page'!AI4</f>
        <v>Fall</v>
      </c>
      <c r="B4" s="878"/>
      <c r="C4" s="878"/>
      <c r="D4" s="878"/>
      <c r="E4" s="878"/>
      <c r="F4" s="878"/>
      <c r="G4" s="878"/>
      <c r="H4" s="878"/>
      <c r="I4" s="878"/>
      <c r="J4" s="878"/>
      <c r="K4" s="878"/>
      <c r="L4" s="878"/>
      <c r="M4" s="878"/>
      <c r="N4" s="878"/>
      <c r="O4" s="878"/>
      <c r="P4" s="878"/>
      <c r="Q4" s="878"/>
      <c r="R4" s="878"/>
      <c r="S4" s="878"/>
      <c r="T4" s="878"/>
      <c r="U4" s="878"/>
      <c r="V4" s="878"/>
      <c r="W4" s="878"/>
      <c r="X4" s="878"/>
      <c r="Y4" s="878"/>
      <c r="Z4" s="879"/>
    </row>
    <row r="5" spans="1:37" x14ac:dyDescent="0.25">
      <c r="A5" s="880" t="str">
        <f>'Reference Page'!AM5</f>
        <v>Interval Training Block</v>
      </c>
      <c r="B5" s="881"/>
      <c r="C5" s="881"/>
      <c r="D5" s="881"/>
      <c r="E5" s="881"/>
      <c r="F5" s="881"/>
      <c r="G5" s="881"/>
      <c r="H5" s="881"/>
      <c r="I5" s="881"/>
      <c r="J5" s="881"/>
      <c r="K5" s="881"/>
      <c r="L5" s="881"/>
      <c r="M5" s="881"/>
      <c r="N5" s="881"/>
      <c r="O5" s="881"/>
      <c r="P5" s="881"/>
      <c r="Q5" s="881"/>
      <c r="R5" s="881"/>
      <c r="S5" s="881"/>
      <c r="T5" s="881"/>
      <c r="U5" s="881"/>
      <c r="V5" s="881"/>
      <c r="W5" s="881"/>
      <c r="X5" s="881"/>
      <c r="Y5" s="881"/>
      <c r="Z5" s="882"/>
    </row>
    <row r="6" spans="1:37"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44465</v>
      </c>
      <c r="X6" s="833"/>
      <c r="Y6" s="833"/>
      <c r="Z6" s="833"/>
      <c r="AA6" s="184" t="s">
        <v>231</v>
      </c>
      <c r="AB6" s="184"/>
      <c r="AC6" s="184"/>
      <c r="AD6" s="184"/>
      <c r="AE6" s="184"/>
      <c r="AF6" s="184"/>
      <c r="AG6" s="184"/>
      <c r="AH6" s="184"/>
      <c r="AI6" s="184"/>
      <c r="AJ6" s="184"/>
      <c r="AK6" s="184"/>
    </row>
    <row r="7" spans="1:37"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1465</v>
      </c>
      <c r="AB7" s="810"/>
      <c r="AC7" s="810"/>
      <c r="AD7" s="810"/>
      <c r="AE7" s="810"/>
      <c r="AF7" s="810"/>
      <c r="AG7" s="810"/>
      <c r="AH7" s="810"/>
      <c r="AI7" s="810"/>
      <c r="AJ7" s="810"/>
      <c r="AK7" s="810"/>
    </row>
    <row r="8" spans="1:37" x14ac:dyDescent="0.25">
      <c r="A8" s="55" t="s">
        <v>58</v>
      </c>
      <c r="B8" s="48"/>
      <c r="C8" s="48"/>
      <c r="D8" s="48"/>
      <c r="E8" s="48"/>
      <c r="F8" s="48"/>
      <c r="G8" s="48"/>
      <c r="H8" s="48"/>
      <c r="I8" s="48"/>
      <c r="J8" s="48"/>
      <c r="K8" s="50"/>
      <c r="L8" s="50"/>
      <c r="M8" s="56"/>
      <c r="N8" s="55" t="s">
        <v>933</v>
      </c>
      <c r="O8" s="48"/>
      <c r="P8" s="48"/>
      <c r="Q8" s="48"/>
      <c r="R8" s="48"/>
      <c r="S8" s="48"/>
      <c r="T8" s="48"/>
      <c r="U8" s="48"/>
      <c r="V8" s="48"/>
      <c r="W8" s="48"/>
      <c r="X8" s="48"/>
      <c r="Y8" s="48"/>
      <c r="Z8" s="54">
        <v>6.1</v>
      </c>
      <c r="AA8" s="809"/>
      <c r="AB8" s="810"/>
      <c r="AC8" s="810"/>
      <c r="AD8" s="810"/>
      <c r="AE8" s="810"/>
      <c r="AF8" s="810"/>
      <c r="AG8" s="810"/>
      <c r="AH8" s="810"/>
      <c r="AI8" s="810"/>
      <c r="AJ8" s="810"/>
      <c r="AK8" s="810"/>
    </row>
    <row r="9" spans="1:37"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7"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7"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7"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7"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6.1</v>
      </c>
      <c r="AA13" s="184"/>
      <c r="AB13" s="184"/>
      <c r="AC13" s="184"/>
      <c r="AD13" s="184"/>
      <c r="AE13" s="184"/>
      <c r="AF13" s="184"/>
      <c r="AG13" s="184"/>
      <c r="AH13" s="184"/>
      <c r="AI13" s="184"/>
      <c r="AJ13" s="184"/>
      <c r="AK13" s="184"/>
    </row>
    <row r="14" spans="1:37"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44466</v>
      </c>
      <c r="X14" s="839"/>
      <c r="Y14" s="839"/>
      <c r="Z14" s="840"/>
      <c r="AA14" s="184" t="s">
        <v>978</v>
      </c>
      <c r="AB14" s="184"/>
      <c r="AC14" s="184"/>
      <c r="AD14" s="184"/>
      <c r="AE14" s="184"/>
      <c r="AF14" s="184"/>
      <c r="AG14" s="184"/>
      <c r="AH14" s="184"/>
      <c r="AI14" s="184"/>
      <c r="AJ14" s="184"/>
      <c r="AK14" s="184"/>
    </row>
    <row r="15" spans="1:37" ht="15.75" thickTop="1" x14ac:dyDescent="0.25">
      <c r="A15" s="49" t="s">
        <v>54</v>
      </c>
      <c r="B15" s="48"/>
      <c r="C15" s="48"/>
      <c r="D15" s="48"/>
      <c r="E15" s="48"/>
      <c r="F15" s="48"/>
      <c r="G15" s="48"/>
      <c r="H15" s="48"/>
      <c r="I15" s="48"/>
      <c r="J15" s="48"/>
      <c r="K15" s="50"/>
      <c r="L15" s="50"/>
      <c r="M15" s="51" t="str">
        <f>"("&amp;LEFT(AA14,1)&amp;")"</f>
        <v>(S)</v>
      </c>
      <c r="N15" s="52" t="str">
        <f>'1'!N7</f>
        <v>Afternoon Workout</v>
      </c>
      <c r="O15" s="48"/>
      <c r="P15" s="48"/>
      <c r="Q15" s="48"/>
      <c r="R15" s="48"/>
      <c r="S15" s="48"/>
      <c r="T15" s="48"/>
      <c r="U15" s="48"/>
      <c r="V15" s="53"/>
      <c r="W15" s="48"/>
      <c r="X15" s="48"/>
      <c r="Y15" s="48"/>
      <c r="Z15" s="54"/>
      <c r="AA15" s="809" t="s">
        <v>1475</v>
      </c>
      <c r="AB15" s="810"/>
      <c r="AC15" s="810"/>
      <c r="AD15" s="810"/>
      <c r="AE15" s="810"/>
      <c r="AF15" s="810"/>
      <c r="AG15" s="810"/>
      <c r="AH15" s="810"/>
      <c r="AI15" s="810"/>
      <c r="AJ15" s="810"/>
      <c r="AK15" s="810"/>
    </row>
    <row r="16" spans="1:37" x14ac:dyDescent="0.25">
      <c r="A16" s="55" t="s">
        <v>58</v>
      </c>
      <c r="B16" s="48"/>
      <c r="C16" s="48"/>
      <c r="D16" s="48"/>
      <c r="E16" s="48"/>
      <c r="F16" s="48"/>
      <c r="G16" s="48"/>
      <c r="H16" s="48"/>
      <c r="I16" s="48"/>
      <c r="J16" s="48"/>
      <c r="K16" s="48"/>
      <c r="L16" s="48"/>
      <c r="M16" s="54"/>
      <c r="N16" s="55" t="s">
        <v>634</v>
      </c>
      <c r="O16" s="48"/>
      <c r="P16" s="48"/>
      <c r="Q16" s="48"/>
      <c r="R16" s="48"/>
      <c r="S16" s="48"/>
      <c r="T16" s="48"/>
      <c r="U16" s="48"/>
      <c r="V16" s="48"/>
      <c r="W16" s="48"/>
      <c r="X16" s="48"/>
      <c r="Y16" s="48"/>
      <c r="Z16" s="54">
        <v>1</v>
      </c>
      <c r="AA16" s="809"/>
      <c r="AB16" s="810"/>
      <c r="AC16" s="810"/>
      <c r="AD16" s="810"/>
      <c r="AE16" s="810"/>
      <c r="AF16" s="810"/>
      <c r="AG16" s="810"/>
      <c r="AH16" s="810"/>
      <c r="AI16" s="810"/>
      <c r="AJ16" s="810"/>
      <c r="AK16" s="810"/>
    </row>
    <row r="17" spans="1:37" x14ac:dyDescent="0.25">
      <c r="A17" s="55" t="s">
        <v>42</v>
      </c>
      <c r="B17" s="48"/>
      <c r="C17" s="48"/>
      <c r="D17" s="48"/>
      <c r="E17" s="48"/>
      <c r="F17" s="48"/>
      <c r="G17" s="48"/>
      <c r="H17" s="48"/>
      <c r="I17" s="48"/>
      <c r="J17" s="48"/>
      <c r="K17" s="48"/>
      <c r="L17" s="48"/>
      <c r="M17" s="54"/>
      <c r="N17" s="55" t="s">
        <v>1476</v>
      </c>
      <c r="O17" s="48"/>
      <c r="P17" s="48"/>
      <c r="Q17" s="48"/>
      <c r="R17" s="48"/>
      <c r="S17" s="48"/>
      <c r="T17" s="48"/>
      <c r="U17" s="48"/>
      <c r="V17" s="48"/>
      <c r="W17" s="48"/>
      <c r="X17" s="48"/>
      <c r="Y17" s="48"/>
      <c r="Z17" s="54">
        <v>0.5</v>
      </c>
      <c r="AA17" s="809"/>
      <c r="AB17" s="810"/>
      <c r="AC17" s="810"/>
      <c r="AD17" s="810"/>
      <c r="AE17" s="810"/>
      <c r="AF17" s="810"/>
      <c r="AG17" s="810"/>
      <c r="AH17" s="810"/>
      <c r="AI17" s="810"/>
      <c r="AJ17" s="810"/>
      <c r="AK17" s="810"/>
    </row>
    <row r="18" spans="1:37" x14ac:dyDescent="0.25">
      <c r="A18" s="55" t="s">
        <v>32</v>
      </c>
      <c r="B18" s="48"/>
      <c r="C18" s="48"/>
      <c r="D18" s="48"/>
      <c r="E18" s="48"/>
      <c r="F18" s="48"/>
      <c r="G18" s="48"/>
      <c r="H18" s="48"/>
      <c r="I18" s="48"/>
      <c r="J18" s="48"/>
      <c r="K18" s="48"/>
      <c r="L18" s="48"/>
      <c r="M18" s="54"/>
      <c r="N18" s="55" t="s">
        <v>548</v>
      </c>
      <c r="O18" s="48"/>
      <c r="P18" s="48"/>
      <c r="Q18" s="48"/>
      <c r="R18" s="48"/>
      <c r="S18" s="48"/>
      <c r="T18" s="48"/>
      <c r="U18" s="48"/>
      <c r="V18" s="48"/>
      <c r="W18" s="48"/>
      <c r="X18" s="48"/>
      <c r="Y18" s="48"/>
      <c r="Z18" s="54">
        <v>0.5</v>
      </c>
      <c r="AA18" s="809"/>
      <c r="AB18" s="810"/>
      <c r="AC18" s="810"/>
      <c r="AD18" s="810"/>
      <c r="AE18" s="810"/>
      <c r="AF18" s="810"/>
      <c r="AG18" s="810"/>
      <c r="AH18" s="810"/>
      <c r="AI18" s="810"/>
      <c r="AJ18" s="810"/>
      <c r="AK18" s="810"/>
    </row>
    <row r="19" spans="1:37" x14ac:dyDescent="0.25">
      <c r="A19" s="55" t="s">
        <v>31</v>
      </c>
      <c r="B19" s="48"/>
      <c r="C19" s="48"/>
      <c r="D19" s="48"/>
      <c r="E19" s="48"/>
      <c r="F19" s="48"/>
      <c r="G19" s="48"/>
      <c r="H19" s="48"/>
      <c r="I19" s="48"/>
      <c r="J19" s="48"/>
      <c r="K19" s="48"/>
      <c r="L19" s="48"/>
      <c r="M19" s="54"/>
      <c r="N19" s="55" t="s">
        <v>1477</v>
      </c>
      <c r="O19" s="48"/>
      <c r="P19" s="48"/>
      <c r="Q19" s="48"/>
      <c r="R19" s="48"/>
      <c r="S19" s="48"/>
      <c r="T19" s="48"/>
      <c r="U19" s="48"/>
      <c r="V19" s="48"/>
      <c r="W19" s="48"/>
      <c r="X19" s="48"/>
      <c r="Y19" s="48"/>
      <c r="Z19" s="54">
        <v>8</v>
      </c>
      <c r="AA19" s="809"/>
      <c r="AB19" s="810"/>
      <c r="AC19" s="810"/>
      <c r="AD19" s="810"/>
      <c r="AE19" s="810"/>
      <c r="AF19" s="810"/>
      <c r="AG19" s="810"/>
      <c r="AH19" s="810"/>
      <c r="AI19" s="810"/>
      <c r="AJ19" s="810"/>
      <c r="AK19" s="810"/>
    </row>
    <row r="20" spans="1:37"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7"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10</v>
      </c>
      <c r="AA21" s="184"/>
      <c r="AB21" s="184"/>
      <c r="AC21" s="184"/>
      <c r="AD21" s="184"/>
      <c r="AE21" s="184"/>
      <c r="AF21" s="184"/>
      <c r="AG21" s="184"/>
      <c r="AH21" s="184"/>
      <c r="AI21" s="184"/>
      <c r="AJ21" s="184"/>
      <c r="AK21" s="184"/>
    </row>
    <row r="22" spans="1:37"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44467</v>
      </c>
      <c r="X22" s="839"/>
      <c r="Y22" s="839"/>
      <c r="Z22" s="840"/>
      <c r="AA22" s="184" t="s">
        <v>603</v>
      </c>
      <c r="AB22" s="184"/>
      <c r="AC22" s="184"/>
      <c r="AD22" s="184"/>
      <c r="AE22" s="184"/>
      <c r="AF22" s="184"/>
      <c r="AG22" s="184"/>
      <c r="AH22" s="184"/>
      <c r="AI22" s="184"/>
      <c r="AJ22" s="184"/>
      <c r="AK22" s="184"/>
    </row>
    <row r="23" spans="1:37" ht="15.75" thickTop="1" x14ac:dyDescent="0.25">
      <c r="A23" s="49" t="s">
        <v>54</v>
      </c>
      <c r="B23" s="48"/>
      <c r="C23" s="48"/>
      <c r="D23" s="48"/>
      <c r="E23" s="48"/>
      <c r="F23" s="48"/>
      <c r="G23" s="48"/>
      <c r="H23" s="48"/>
      <c r="I23" s="48"/>
      <c r="J23" s="48"/>
      <c r="K23" s="50"/>
      <c r="L23" s="50"/>
      <c r="M23" s="51" t="str">
        <f>"("&amp;LEFT(AA22,1)&amp;")"</f>
        <v>(L)</v>
      </c>
      <c r="N23" s="52" t="str">
        <f>'1'!N7</f>
        <v>Afternoon Workout</v>
      </c>
      <c r="O23" s="48"/>
      <c r="P23" s="48"/>
      <c r="Q23" s="48"/>
      <c r="R23" s="48"/>
      <c r="S23" s="48"/>
      <c r="T23" s="48"/>
      <c r="U23" s="48"/>
      <c r="V23" s="53"/>
      <c r="W23" s="48"/>
      <c r="X23" s="48"/>
      <c r="Y23" s="48"/>
      <c r="Z23" s="54"/>
      <c r="AA23" s="809" t="s">
        <v>1483</v>
      </c>
      <c r="AB23" s="810"/>
      <c r="AC23" s="810"/>
      <c r="AD23" s="810"/>
      <c r="AE23" s="810"/>
      <c r="AF23" s="810"/>
      <c r="AG23" s="810"/>
      <c r="AH23" s="810"/>
      <c r="AI23" s="810"/>
      <c r="AJ23" s="810"/>
      <c r="AK23" s="810"/>
    </row>
    <row r="24" spans="1:37" x14ac:dyDescent="0.25">
      <c r="A24" s="55" t="s">
        <v>1198</v>
      </c>
      <c r="B24" s="48"/>
      <c r="C24" s="48"/>
      <c r="D24" s="48"/>
      <c r="E24" s="48"/>
      <c r="F24" s="48"/>
      <c r="G24" s="48"/>
      <c r="H24" s="48"/>
      <c r="I24" s="48"/>
      <c r="J24" s="48"/>
      <c r="K24" s="50"/>
      <c r="L24" s="50"/>
      <c r="M24" s="56">
        <v>12.6</v>
      </c>
      <c r="N24" s="55" t="s">
        <v>1484</v>
      </c>
      <c r="O24" s="48"/>
      <c r="P24" s="48"/>
      <c r="Q24" s="48"/>
      <c r="R24" s="48"/>
      <c r="S24" s="48"/>
      <c r="T24" s="48"/>
      <c r="U24" s="48"/>
      <c r="V24" s="48"/>
      <c r="W24" s="48"/>
      <c r="X24" s="48"/>
      <c r="Y24" s="48"/>
      <c r="Z24" s="54">
        <v>3.9</v>
      </c>
      <c r="AA24" s="809"/>
      <c r="AB24" s="810"/>
      <c r="AC24" s="810"/>
      <c r="AD24" s="810"/>
      <c r="AE24" s="810"/>
      <c r="AF24" s="810"/>
      <c r="AG24" s="810"/>
      <c r="AH24" s="810"/>
      <c r="AI24" s="810"/>
      <c r="AJ24" s="810"/>
      <c r="AK24" s="810"/>
    </row>
    <row r="25" spans="1:37"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7"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7"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7"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7" x14ac:dyDescent="0.25">
      <c r="A29" s="69" t="s">
        <v>40</v>
      </c>
      <c r="B29" s="57"/>
      <c r="C29" s="57"/>
      <c r="D29" s="57"/>
      <c r="E29" s="57"/>
      <c r="F29" s="57"/>
      <c r="G29" s="57"/>
      <c r="H29" s="57"/>
      <c r="I29" s="57"/>
      <c r="J29" s="57"/>
      <c r="K29" s="50"/>
      <c r="L29" s="50"/>
      <c r="M29" s="58">
        <f>SUM(M23:M28)</f>
        <v>12.6</v>
      </c>
      <c r="N29" s="55" t="s">
        <v>40</v>
      </c>
      <c r="O29" s="57"/>
      <c r="P29" s="57"/>
      <c r="Q29" s="57"/>
      <c r="R29" s="57"/>
      <c r="S29" s="57"/>
      <c r="T29" s="57"/>
      <c r="U29" s="57"/>
      <c r="V29" s="57"/>
      <c r="W29" s="57"/>
      <c r="X29" s="57"/>
      <c r="Y29" s="57"/>
      <c r="Z29" s="58">
        <f>SUM(Z23:Z28)</f>
        <v>3.9</v>
      </c>
      <c r="AA29" s="184"/>
      <c r="AB29" s="184"/>
      <c r="AC29" s="184"/>
      <c r="AD29" s="184"/>
      <c r="AE29" s="184"/>
      <c r="AF29" s="184"/>
      <c r="AG29" s="184"/>
      <c r="AH29" s="184"/>
      <c r="AI29" s="184"/>
      <c r="AJ29" s="184"/>
      <c r="AK29" s="184"/>
    </row>
    <row r="30" spans="1:37"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44468</v>
      </c>
      <c r="X30" s="839"/>
      <c r="Y30" s="839"/>
      <c r="Z30" s="840"/>
      <c r="AA30" s="184" t="s">
        <v>231</v>
      </c>
      <c r="AB30" s="184"/>
      <c r="AC30" s="184"/>
      <c r="AD30" s="184"/>
      <c r="AE30" s="184"/>
      <c r="AF30" s="184"/>
      <c r="AG30" s="184"/>
      <c r="AH30" s="184"/>
      <c r="AI30" s="184"/>
      <c r="AJ30" s="184"/>
      <c r="AK30" s="184"/>
    </row>
    <row r="31" spans="1:37" ht="15.75" thickTop="1" x14ac:dyDescent="0.25">
      <c r="A31" s="49" t="s">
        <v>54</v>
      </c>
      <c r="B31" s="48"/>
      <c r="C31" s="48"/>
      <c r="D31" s="48"/>
      <c r="E31" s="48"/>
      <c r="F31" s="48"/>
      <c r="G31" s="48"/>
      <c r="H31" s="48"/>
      <c r="I31" s="48"/>
      <c r="J31" s="48"/>
      <c r="K31" s="50"/>
      <c r="L31" s="50"/>
      <c r="M31" s="51" t="str">
        <f>"("&amp;LEFT(AA30,1)&amp;")"</f>
        <v>(E)</v>
      </c>
      <c r="N31" s="52" t="str">
        <f>'1'!N7</f>
        <v>Afternoon Workout</v>
      </c>
      <c r="O31" s="48"/>
      <c r="P31" s="48"/>
      <c r="Q31" s="48"/>
      <c r="R31" s="48"/>
      <c r="S31" s="48"/>
      <c r="T31" s="48"/>
      <c r="U31" s="48"/>
      <c r="V31" s="53"/>
      <c r="W31" s="48"/>
      <c r="X31" s="48"/>
      <c r="Y31" s="48"/>
      <c r="Z31" s="54"/>
      <c r="AA31" s="809" t="s">
        <v>1517</v>
      </c>
      <c r="AB31" s="810"/>
      <c r="AC31" s="810"/>
      <c r="AD31" s="810"/>
      <c r="AE31" s="810"/>
      <c r="AF31" s="810"/>
      <c r="AG31" s="810"/>
      <c r="AH31" s="810"/>
      <c r="AI31" s="810"/>
      <c r="AJ31" s="810"/>
      <c r="AK31" s="810"/>
    </row>
    <row r="32" spans="1:37" x14ac:dyDescent="0.25">
      <c r="A32" s="55" t="s">
        <v>58</v>
      </c>
      <c r="B32" s="48"/>
      <c r="C32" s="48"/>
      <c r="D32" s="48"/>
      <c r="E32" s="48"/>
      <c r="F32" s="48"/>
      <c r="G32" s="48"/>
      <c r="H32" s="48"/>
      <c r="I32" s="48"/>
      <c r="J32" s="48"/>
      <c r="K32" s="50"/>
      <c r="L32" s="50"/>
      <c r="M32" s="56"/>
      <c r="N32" s="55" t="s">
        <v>1484</v>
      </c>
      <c r="O32" s="48"/>
      <c r="P32" s="48"/>
      <c r="Q32" s="48"/>
      <c r="R32" s="48"/>
      <c r="S32" s="48"/>
      <c r="T32" s="48"/>
      <c r="U32" s="48"/>
      <c r="V32" s="48"/>
      <c r="W32" s="48"/>
      <c r="X32" s="48"/>
      <c r="Y32" s="48"/>
      <c r="Z32" s="54">
        <v>4.1500000000000004</v>
      </c>
      <c r="AA32" s="809"/>
      <c r="AB32" s="810"/>
      <c r="AC32" s="810"/>
      <c r="AD32" s="810"/>
      <c r="AE32" s="810"/>
      <c r="AF32" s="810"/>
      <c r="AG32" s="810"/>
      <c r="AH32" s="810"/>
      <c r="AI32" s="810"/>
      <c r="AJ32" s="810"/>
      <c r="AK32" s="810"/>
    </row>
    <row r="33" spans="1:37" x14ac:dyDescent="0.25">
      <c r="A33" s="55" t="s">
        <v>42</v>
      </c>
      <c r="B33" s="48"/>
      <c r="C33" s="48"/>
      <c r="D33" s="48"/>
      <c r="E33" s="48"/>
      <c r="F33" s="48"/>
      <c r="G33" s="48"/>
      <c r="H33" s="48"/>
      <c r="I33" s="48"/>
      <c r="J33" s="48"/>
      <c r="K33" s="50"/>
      <c r="L33" s="50"/>
      <c r="M33" s="56"/>
      <c r="N33" s="55" t="s">
        <v>1496</v>
      </c>
      <c r="O33" s="48"/>
      <c r="P33" s="48"/>
      <c r="Q33" s="48"/>
      <c r="R33" s="48"/>
      <c r="S33" s="48"/>
      <c r="T33" s="48"/>
      <c r="U33" s="48"/>
      <c r="V33" s="48"/>
      <c r="W33" s="48"/>
      <c r="X33" s="48"/>
      <c r="Y33" s="48"/>
      <c r="Z33" s="54">
        <v>4.1500000000000004</v>
      </c>
      <c r="AA33" s="809"/>
      <c r="AB33" s="810"/>
      <c r="AC33" s="810"/>
      <c r="AD33" s="810"/>
      <c r="AE33" s="810"/>
      <c r="AF33" s="810"/>
      <c r="AG33" s="810"/>
      <c r="AH33" s="810"/>
      <c r="AI33" s="810"/>
      <c r="AJ33" s="810"/>
      <c r="AK33" s="810"/>
    </row>
    <row r="34" spans="1:37"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7"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7"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7" x14ac:dyDescent="0.25">
      <c r="A37" s="69" t="s">
        <v>40</v>
      </c>
      <c r="B37" s="57"/>
      <c r="C37" s="57"/>
      <c r="D37" s="57"/>
      <c r="E37" s="57"/>
      <c r="F37" s="57"/>
      <c r="G37" s="57"/>
      <c r="H37" s="57"/>
      <c r="I37" s="57"/>
      <c r="J37" s="57"/>
      <c r="K37" s="50"/>
      <c r="L37" s="50"/>
      <c r="M37" s="58">
        <f>SUM(M31:M36)</f>
        <v>0</v>
      </c>
      <c r="N37" s="55" t="s">
        <v>40</v>
      </c>
      <c r="O37" s="57"/>
      <c r="P37" s="57"/>
      <c r="Q37" s="57"/>
      <c r="R37" s="57"/>
      <c r="S37" s="57"/>
      <c r="T37" s="57"/>
      <c r="U37" s="57"/>
      <c r="V37" s="57"/>
      <c r="W37" s="57"/>
      <c r="X37" s="57"/>
      <c r="Y37" s="57"/>
      <c r="Z37" s="58">
        <f>SUM(Z31:Z36)</f>
        <v>8.3000000000000007</v>
      </c>
      <c r="AA37" s="184"/>
      <c r="AB37" s="184"/>
      <c r="AC37" s="184"/>
      <c r="AD37" s="184"/>
      <c r="AE37" s="184"/>
      <c r="AF37" s="184"/>
      <c r="AG37" s="184"/>
      <c r="AH37" s="184"/>
      <c r="AI37" s="184"/>
      <c r="AJ37" s="184"/>
      <c r="AK37" s="184"/>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44469</v>
      </c>
      <c r="X38" s="839"/>
      <c r="Y38" s="839"/>
      <c r="Z38" s="840"/>
      <c r="AA38" s="184" t="s">
        <v>457</v>
      </c>
      <c r="AB38" s="184"/>
      <c r="AC38" s="184"/>
      <c r="AD38" s="184"/>
      <c r="AE38" s="184"/>
      <c r="AF38" s="184"/>
      <c r="AG38" s="184"/>
      <c r="AH38" s="184"/>
      <c r="AI38" s="184"/>
      <c r="AJ38" s="184"/>
      <c r="AK38" s="184"/>
    </row>
    <row r="39" spans="1:37" ht="15.75" thickTop="1" x14ac:dyDescent="0.25">
      <c r="A39" s="49" t="s">
        <v>54</v>
      </c>
      <c r="B39" s="48"/>
      <c r="C39" s="48"/>
      <c r="D39" s="48"/>
      <c r="E39" s="48"/>
      <c r="F39" s="48"/>
      <c r="G39" s="48"/>
      <c r="H39" s="48"/>
      <c r="I39" s="48"/>
      <c r="J39" s="48"/>
      <c r="K39" s="50"/>
      <c r="L39" s="50"/>
      <c r="M39" s="51" t="str">
        <f>"("&amp;LEFT(AA38,1)&amp;")"</f>
        <v>(I)</v>
      </c>
      <c r="N39" s="52" t="str">
        <f>'1'!N7</f>
        <v>Afternoon Workout</v>
      </c>
      <c r="O39" s="48"/>
      <c r="P39" s="48"/>
      <c r="Q39" s="48"/>
      <c r="R39" s="48"/>
      <c r="S39" s="48"/>
      <c r="T39" s="48"/>
      <c r="U39" s="48"/>
      <c r="V39" s="53"/>
      <c r="W39" s="48"/>
      <c r="X39" s="48"/>
      <c r="Y39" s="48"/>
      <c r="Z39" s="54"/>
      <c r="AA39" s="809" t="s">
        <v>1518</v>
      </c>
      <c r="AB39" s="810"/>
      <c r="AC39" s="810"/>
      <c r="AD39" s="810"/>
      <c r="AE39" s="810"/>
      <c r="AF39" s="810"/>
      <c r="AG39" s="810"/>
      <c r="AH39" s="810"/>
      <c r="AI39" s="810"/>
      <c r="AJ39" s="810"/>
      <c r="AK39" s="810"/>
    </row>
    <row r="40" spans="1:37" x14ac:dyDescent="0.25">
      <c r="A40" s="55" t="s">
        <v>1488</v>
      </c>
      <c r="B40" s="48"/>
      <c r="C40" s="48"/>
      <c r="D40" s="48"/>
      <c r="E40" s="48"/>
      <c r="F40" s="48"/>
      <c r="G40" s="48"/>
      <c r="H40" s="48"/>
      <c r="I40" s="48"/>
      <c r="J40" s="48"/>
      <c r="K40" s="50"/>
      <c r="L40" s="50"/>
      <c r="M40" s="56">
        <v>2</v>
      </c>
      <c r="N40" s="55" t="s">
        <v>1486</v>
      </c>
      <c r="O40" s="48"/>
      <c r="P40" s="48"/>
      <c r="Q40" s="48"/>
      <c r="R40" s="48"/>
      <c r="S40" s="48"/>
      <c r="T40" s="48"/>
      <c r="U40" s="48"/>
      <c r="V40" s="48"/>
      <c r="W40" s="48"/>
      <c r="X40" s="48"/>
      <c r="Y40" s="48"/>
      <c r="Z40" s="54">
        <v>2</v>
      </c>
      <c r="AA40" s="809"/>
      <c r="AB40" s="810"/>
      <c r="AC40" s="810"/>
      <c r="AD40" s="810"/>
      <c r="AE40" s="810"/>
      <c r="AF40" s="810"/>
      <c r="AG40" s="810"/>
      <c r="AH40" s="810"/>
      <c r="AI40" s="810"/>
      <c r="AJ40" s="810"/>
      <c r="AK40" s="810"/>
    </row>
    <row r="41" spans="1:37" x14ac:dyDescent="0.25">
      <c r="A41" s="55" t="s">
        <v>1493</v>
      </c>
      <c r="B41" s="48"/>
      <c r="C41" s="48"/>
      <c r="D41" s="48"/>
      <c r="E41" s="48"/>
      <c r="F41" s="48"/>
      <c r="G41" s="48"/>
      <c r="H41" s="48"/>
      <c r="I41" s="48"/>
      <c r="J41" s="48"/>
      <c r="K41" s="50"/>
      <c r="L41" s="50"/>
      <c r="M41" s="56">
        <v>2</v>
      </c>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7" x14ac:dyDescent="0.25">
      <c r="A42" s="55" t="s">
        <v>1495</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7" x14ac:dyDescent="0.25">
      <c r="A43" s="55" t="s">
        <v>1494</v>
      </c>
      <c r="B43" s="48"/>
      <c r="C43" s="48"/>
      <c r="D43" s="48"/>
      <c r="E43" s="48"/>
      <c r="F43" s="48"/>
      <c r="G43" s="48"/>
      <c r="H43" s="48"/>
      <c r="I43" s="48"/>
      <c r="J43" s="48"/>
      <c r="K43" s="50"/>
      <c r="L43" s="50"/>
      <c r="M43" s="56">
        <v>2</v>
      </c>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7"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7" x14ac:dyDescent="0.25">
      <c r="A45" s="69" t="s">
        <v>43</v>
      </c>
      <c r="B45" s="57"/>
      <c r="C45" s="57"/>
      <c r="D45" s="57"/>
      <c r="E45" s="57"/>
      <c r="F45" s="57"/>
      <c r="G45" s="57"/>
      <c r="H45" s="57"/>
      <c r="I45" s="57"/>
      <c r="J45" s="57"/>
      <c r="K45" s="50"/>
      <c r="L45" s="50"/>
      <c r="M45" s="58">
        <f>SUM(M39:M44)</f>
        <v>6</v>
      </c>
      <c r="N45" s="69" t="s">
        <v>40</v>
      </c>
      <c r="O45" s="57"/>
      <c r="P45" s="57"/>
      <c r="Q45" s="57"/>
      <c r="R45" s="57"/>
      <c r="S45" s="57"/>
      <c r="T45" s="57"/>
      <c r="U45" s="57"/>
      <c r="V45" s="57"/>
      <c r="W45" s="57"/>
      <c r="X45" s="57"/>
      <c r="Y45" s="57"/>
      <c r="Z45" s="58">
        <f>SUM(Z39:Z44)</f>
        <v>2</v>
      </c>
      <c r="AA45" s="184"/>
      <c r="AB45" s="184"/>
      <c r="AC45" s="184"/>
      <c r="AD45" s="184"/>
      <c r="AE45" s="184"/>
      <c r="AF45" s="184"/>
      <c r="AG45" s="184"/>
      <c r="AH45" s="184"/>
      <c r="AI45" s="184"/>
      <c r="AJ45" s="184"/>
      <c r="AK45" s="184"/>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44470</v>
      </c>
      <c r="X46" s="839"/>
      <c r="Y46" s="839"/>
      <c r="Z46" s="840"/>
      <c r="AA46" s="184" t="s">
        <v>231</v>
      </c>
      <c r="AB46" s="184"/>
      <c r="AC46" s="184"/>
      <c r="AD46" s="184"/>
      <c r="AE46" s="184"/>
      <c r="AF46" s="184"/>
      <c r="AG46" s="184"/>
      <c r="AH46" s="184"/>
      <c r="AI46" s="184"/>
      <c r="AJ46" s="184"/>
      <c r="AK46" s="184"/>
    </row>
    <row r="47" spans="1:37"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1519</v>
      </c>
      <c r="AB47" s="810"/>
      <c r="AC47" s="810"/>
      <c r="AD47" s="810"/>
      <c r="AE47" s="810"/>
      <c r="AF47" s="810"/>
      <c r="AG47" s="810"/>
      <c r="AH47" s="810"/>
      <c r="AI47" s="810"/>
      <c r="AJ47" s="810"/>
      <c r="AK47" s="810"/>
    </row>
    <row r="48" spans="1:37" x14ac:dyDescent="0.25">
      <c r="A48" s="55" t="s">
        <v>58</v>
      </c>
      <c r="B48" s="24"/>
      <c r="C48" s="24"/>
      <c r="D48" s="24"/>
      <c r="E48" s="24"/>
      <c r="F48" s="24"/>
      <c r="G48" s="24"/>
      <c r="H48" s="24"/>
      <c r="I48" s="24"/>
      <c r="J48" s="24"/>
      <c r="M48" s="28"/>
      <c r="N48" s="55" t="s">
        <v>1487</v>
      </c>
      <c r="O48" s="48"/>
      <c r="P48" s="48"/>
      <c r="Q48" s="48"/>
      <c r="R48" s="48"/>
      <c r="S48" s="48"/>
      <c r="T48" s="48"/>
      <c r="U48" s="48"/>
      <c r="V48" s="48"/>
      <c r="W48" s="48"/>
      <c r="X48" s="48"/>
      <c r="Y48" s="48"/>
      <c r="Z48" s="54">
        <v>5</v>
      </c>
      <c r="AA48" s="809"/>
      <c r="AB48" s="810"/>
      <c r="AC48" s="810"/>
      <c r="AD48" s="810"/>
      <c r="AE48" s="810"/>
      <c r="AF48" s="810"/>
      <c r="AG48" s="810"/>
      <c r="AH48" s="810"/>
      <c r="AI48" s="810"/>
      <c r="AJ48" s="810"/>
      <c r="AK48" s="810"/>
    </row>
    <row r="49" spans="1:37" x14ac:dyDescent="0.25">
      <c r="A49" s="55" t="s">
        <v>42</v>
      </c>
      <c r="B49" s="24"/>
      <c r="C49" s="24"/>
      <c r="D49" s="24"/>
      <c r="E49" s="24"/>
      <c r="F49" s="24"/>
      <c r="G49" s="24"/>
      <c r="H49" s="24"/>
      <c r="I49" s="24"/>
      <c r="J49" s="24"/>
      <c r="M49" s="28"/>
      <c r="N49" s="55" t="s">
        <v>1492</v>
      </c>
      <c r="O49" s="48"/>
      <c r="P49" s="48"/>
      <c r="Q49" s="48"/>
      <c r="R49" s="48"/>
      <c r="S49" s="48"/>
      <c r="T49" s="48"/>
      <c r="U49" s="48"/>
      <c r="V49" s="48"/>
      <c r="W49" s="48"/>
      <c r="X49" s="48"/>
      <c r="Y49" s="48"/>
      <c r="Z49" s="54">
        <v>1.4</v>
      </c>
      <c r="AA49" s="809"/>
      <c r="AB49" s="810"/>
      <c r="AC49" s="810"/>
      <c r="AD49" s="810"/>
      <c r="AE49" s="810"/>
      <c r="AF49" s="810"/>
      <c r="AG49" s="810"/>
      <c r="AH49" s="810"/>
      <c r="AI49" s="810"/>
      <c r="AJ49" s="810"/>
      <c r="AK49" s="810"/>
    </row>
    <row r="50" spans="1:37"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7"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7"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7"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6.4</v>
      </c>
      <c r="AA53" s="184"/>
      <c r="AB53" s="184"/>
      <c r="AC53" s="184"/>
      <c r="AD53" s="184"/>
      <c r="AE53" s="184"/>
      <c r="AF53" s="184"/>
      <c r="AG53" s="184"/>
      <c r="AH53" s="184"/>
      <c r="AI53" s="184"/>
      <c r="AJ53" s="184"/>
      <c r="AK53" s="184"/>
    </row>
    <row r="54" spans="1:37"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44471</v>
      </c>
      <c r="X54" s="839"/>
      <c r="Y54" s="839"/>
      <c r="Z54" s="840"/>
      <c r="AA54" s="184" t="s">
        <v>1491</v>
      </c>
      <c r="AB54" s="184"/>
      <c r="AC54" s="184"/>
      <c r="AD54" s="184"/>
      <c r="AE54" s="184"/>
      <c r="AF54" s="184"/>
      <c r="AG54" s="184"/>
      <c r="AH54" s="184"/>
      <c r="AI54" s="184"/>
      <c r="AJ54" s="184"/>
      <c r="AK54" s="184"/>
    </row>
    <row r="55" spans="1:37" ht="15.75" thickTop="1" x14ac:dyDescent="0.25">
      <c r="A55" s="23" t="str">
        <f>+A47</f>
        <v>Morning Workout</v>
      </c>
      <c r="B55" s="24"/>
      <c r="C55" s="24"/>
      <c r="D55" s="24"/>
      <c r="E55" s="24"/>
      <c r="F55" s="24"/>
      <c r="G55" s="24"/>
      <c r="H55" s="24"/>
      <c r="I55" s="24"/>
      <c r="J55" s="24"/>
      <c r="M55" s="25" t="str">
        <f>"("&amp;LEFT(AA54,1)&amp;")"</f>
        <v>(T)</v>
      </c>
      <c r="N55" s="23" t="str">
        <f>+N47</f>
        <v>Afternoon Workout</v>
      </c>
      <c r="O55" s="24"/>
      <c r="P55" s="24"/>
      <c r="Q55" s="24"/>
      <c r="R55" s="24"/>
      <c r="S55" s="24"/>
      <c r="T55" s="24"/>
      <c r="U55" s="24"/>
      <c r="V55" s="26"/>
      <c r="W55" s="24"/>
      <c r="X55" s="24"/>
      <c r="Y55" s="24"/>
      <c r="Z55" s="61"/>
      <c r="AA55" s="809" t="s">
        <v>1520</v>
      </c>
      <c r="AB55" s="810"/>
      <c r="AC55" s="810"/>
      <c r="AD55" s="810"/>
      <c r="AE55" s="810"/>
      <c r="AF55" s="810"/>
      <c r="AG55" s="810"/>
      <c r="AH55" s="810"/>
      <c r="AI55" s="810"/>
      <c r="AJ55" s="810"/>
      <c r="AK55" s="810"/>
    </row>
    <row r="56" spans="1:37" x14ac:dyDescent="0.25">
      <c r="A56" s="55" t="s">
        <v>1488</v>
      </c>
      <c r="B56" s="24"/>
      <c r="C56" s="24"/>
      <c r="D56" s="24"/>
      <c r="E56" s="24"/>
      <c r="F56" s="24"/>
      <c r="G56" s="24"/>
      <c r="H56" s="24"/>
      <c r="I56" s="24"/>
      <c r="J56" s="24"/>
      <c r="M56" s="28">
        <v>1</v>
      </c>
      <c r="N56" s="55" t="s">
        <v>58</v>
      </c>
      <c r="O56" s="24"/>
      <c r="P56" s="24"/>
      <c r="Q56" s="24"/>
      <c r="R56" s="24"/>
      <c r="S56" s="24"/>
      <c r="T56" s="24"/>
      <c r="U56" s="24"/>
      <c r="V56" s="24"/>
      <c r="W56" s="24"/>
      <c r="Z56" s="27"/>
      <c r="AA56" s="809"/>
      <c r="AB56" s="810"/>
      <c r="AC56" s="810"/>
      <c r="AD56" s="810"/>
      <c r="AE56" s="810"/>
      <c r="AF56" s="810"/>
      <c r="AG56" s="810"/>
      <c r="AH56" s="810"/>
      <c r="AI56" s="810"/>
      <c r="AJ56" s="810"/>
      <c r="AK56" s="810"/>
    </row>
    <row r="57" spans="1:37" x14ac:dyDescent="0.25">
      <c r="A57" s="55" t="s">
        <v>1489</v>
      </c>
      <c r="B57" s="24"/>
      <c r="C57" s="24"/>
      <c r="D57" s="24"/>
      <c r="E57" s="24"/>
      <c r="F57" s="24"/>
      <c r="G57" s="24"/>
      <c r="H57" s="24"/>
      <c r="I57" s="24"/>
      <c r="J57" s="24"/>
      <c r="M57" s="28">
        <v>0.5</v>
      </c>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7" x14ac:dyDescent="0.25">
      <c r="A58" s="55" t="s">
        <v>1490</v>
      </c>
      <c r="B58" s="24"/>
      <c r="C58" s="24"/>
      <c r="D58" s="24"/>
      <c r="E58" s="24"/>
      <c r="F58" s="24"/>
      <c r="G58" s="24"/>
      <c r="H58" s="24"/>
      <c r="I58" s="24"/>
      <c r="J58" s="24"/>
      <c r="M58" s="28">
        <v>3.7</v>
      </c>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7"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7"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7" x14ac:dyDescent="0.25">
      <c r="A61" s="69" t="s">
        <v>40</v>
      </c>
      <c r="B61" s="29"/>
      <c r="C61" s="29"/>
      <c r="D61" s="29"/>
      <c r="E61" s="29"/>
      <c r="F61" s="29"/>
      <c r="G61" s="29"/>
      <c r="H61" s="29"/>
      <c r="I61" s="29"/>
      <c r="J61" s="29"/>
      <c r="K61" s="34"/>
      <c r="L61" s="34"/>
      <c r="M61" s="30">
        <f>SUM(M55:M60)</f>
        <v>5.2</v>
      </c>
      <c r="N61" s="69" t="s">
        <v>40</v>
      </c>
      <c r="O61" s="29"/>
      <c r="P61" s="29"/>
      <c r="Q61" s="29"/>
      <c r="R61" s="29"/>
      <c r="S61" s="29"/>
      <c r="T61" s="29"/>
      <c r="U61" s="29"/>
      <c r="V61" s="29"/>
      <c r="W61" s="29"/>
      <c r="X61" s="34"/>
      <c r="Y61" s="34"/>
      <c r="Z61" s="30">
        <f>SUM(Z55:Z60)</f>
        <v>0</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2C00-000000000000}"/>
  </hyperlinks>
  <printOptions horizontalCentered="1" verticalCentered="1"/>
  <pageMargins left="0.3" right="0.3" top="0.5" bottom="0.25" header="0.3" footer="0.3"/>
  <pageSetup scale="87"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ABFFAB"/>
    <pageSetUpPr fitToPage="1"/>
  </sheetPr>
  <dimension ref="A1:AK61"/>
  <sheetViews>
    <sheetView showGridLines="0" zoomScale="99" workbookViewId="0">
      <pane ySplit="5" topLeftCell="A38" activePane="bottomLeft" state="frozen"/>
      <selection activeCell="A6" sqref="A6:AA61"/>
      <selection pane="bottomLeft" activeCell="AA55" sqref="AA55:AK61"/>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7" ht="18.75" x14ac:dyDescent="0.3">
      <c r="A1" s="817" t="str">
        <f>+'24'!A1:Z1</f>
        <v>Cross Country-2021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7" x14ac:dyDescent="0.25">
      <c r="A2" s="820" t="s">
        <v>113</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7" x14ac:dyDescent="0.25">
      <c r="A3" s="823">
        <f>+'Reference Page'!AP10</f>
        <v>44472</v>
      </c>
      <c r="B3" s="824"/>
      <c r="C3" s="824"/>
      <c r="D3" s="824"/>
      <c r="E3" s="824"/>
      <c r="F3" s="824"/>
      <c r="G3" s="22" t="s">
        <v>21</v>
      </c>
      <c r="H3" s="825">
        <f>+A3+6</f>
        <v>44478</v>
      </c>
      <c r="I3" s="825"/>
      <c r="J3" s="825"/>
      <c r="K3" s="825"/>
      <c r="L3" s="825"/>
      <c r="M3" s="826"/>
      <c r="N3" s="726" t="s">
        <v>22</v>
      </c>
      <c r="O3" s="873"/>
      <c r="P3" s="873"/>
      <c r="Q3" s="873"/>
      <c r="R3" s="873"/>
      <c r="S3" s="873"/>
      <c r="T3" s="873"/>
      <c r="U3" s="873"/>
      <c r="V3" s="873"/>
      <c r="W3" s="873"/>
      <c r="X3" s="873"/>
      <c r="Y3" s="873"/>
      <c r="Z3" s="727"/>
    </row>
    <row r="4" spans="1:37" x14ac:dyDescent="0.25">
      <c r="A4" s="877" t="str">
        <f>'Reference Page'!AI4</f>
        <v>Fall</v>
      </c>
      <c r="B4" s="878"/>
      <c r="C4" s="878"/>
      <c r="D4" s="878"/>
      <c r="E4" s="878"/>
      <c r="F4" s="878"/>
      <c r="G4" s="878"/>
      <c r="H4" s="878"/>
      <c r="I4" s="878"/>
      <c r="J4" s="878"/>
      <c r="K4" s="878"/>
      <c r="L4" s="878"/>
      <c r="M4" s="878"/>
      <c r="N4" s="878"/>
      <c r="O4" s="878"/>
      <c r="P4" s="878"/>
      <c r="Q4" s="878"/>
      <c r="R4" s="878"/>
      <c r="S4" s="878"/>
      <c r="T4" s="878"/>
      <c r="U4" s="878"/>
      <c r="V4" s="878"/>
      <c r="W4" s="878"/>
      <c r="X4" s="878"/>
      <c r="Y4" s="878"/>
      <c r="Z4" s="879"/>
    </row>
    <row r="5" spans="1:37" x14ac:dyDescent="0.25">
      <c r="A5" s="880" t="str">
        <f>'Reference Page'!AM5</f>
        <v>Interval Training Block</v>
      </c>
      <c r="B5" s="881"/>
      <c r="C5" s="881"/>
      <c r="D5" s="881"/>
      <c r="E5" s="881"/>
      <c r="F5" s="881"/>
      <c r="G5" s="881"/>
      <c r="H5" s="881"/>
      <c r="I5" s="881"/>
      <c r="J5" s="881"/>
      <c r="K5" s="881"/>
      <c r="L5" s="881"/>
      <c r="M5" s="881"/>
      <c r="N5" s="881"/>
      <c r="O5" s="881"/>
      <c r="P5" s="881"/>
      <c r="Q5" s="881"/>
      <c r="R5" s="881"/>
      <c r="S5" s="881"/>
      <c r="T5" s="881"/>
      <c r="U5" s="881"/>
      <c r="V5" s="881"/>
      <c r="W5" s="881"/>
      <c r="X5" s="881"/>
      <c r="Y5" s="881"/>
      <c r="Z5" s="882"/>
    </row>
    <row r="6" spans="1:37"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44472</v>
      </c>
      <c r="X6" s="833"/>
      <c r="Y6" s="833"/>
      <c r="Z6" s="833"/>
      <c r="AA6" s="184" t="s">
        <v>829</v>
      </c>
      <c r="AB6" s="184"/>
      <c r="AC6" s="184"/>
      <c r="AD6" s="184"/>
      <c r="AE6" s="184"/>
      <c r="AF6" s="184"/>
      <c r="AG6" s="184"/>
      <c r="AH6" s="184"/>
      <c r="AI6" s="184"/>
      <c r="AJ6" s="184"/>
      <c r="AK6" s="184"/>
    </row>
    <row r="7" spans="1:37" ht="15.75" thickTop="1" x14ac:dyDescent="0.25">
      <c r="A7" s="49" t="s">
        <v>54</v>
      </c>
      <c r="B7" s="48"/>
      <c r="C7" s="48"/>
      <c r="D7" s="48"/>
      <c r="E7" s="48"/>
      <c r="F7" s="48"/>
      <c r="G7" s="48"/>
      <c r="H7" s="48"/>
      <c r="I7" s="48"/>
      <c r="J7" s="48"/>
      <c r="K7" s="50"/>
      <c r="L7" s="50"/>
      <c r="M7" s="51" t="str">
        <f>"("&amp;LEFT(AA6,1)&amp;")"</f>
        <v>(L)</v>
      </c>
      <c r="N7" s="52" t="str">
        <f>'1'!N7</f>
        <v>Afternoon Workout</v>
      </c>
      <c r="O7" s="48"/>
      <c r="P7" s="48"/>
      <c r="Q7" s="48"/>
      <c r="R7" s="48"/>
      <c r="S7" s="48"/>
      <c r="T7" s="48"/>
      <c r="U7" s="48"/>
      <c r="V7" s="53"/>
      <c r="W7" s="48"/>
      <c r="X7" s="48"/>
      <c r="Y7" s="48"/>
      <c r="Z7" s="54"/>
      <c r="AA7" s="809" t="s">
        <v>1498</v>
      </c>
      <c r="AB7" s="810"/>
      <c r="AC7" s="810"/>
      <c r="AD7" s="810"/>
      <c r="AE7" s="810"/>
      <c r="AF7" s="810"/>
      <c r="AG7" s="810"/>
      <c r="AH7" s="810"/>
      <c r="AI7" s="810"/>
      <c r="AJ7" s="810"/>
      <c r="AK7" s="810"/>
    </row>
    <row r="8" spans="1:37" x14ac:dyDescent="0.25">
      <c r="A8" s="55" t="s">
        <v>1198</v>
      </c>
      <c r="B8" s="48"/>
      <c r="C8" s="48"/>
      <c r="D8" s="48"/>
      <c r="E8" s="48"/>
      <c r="F8" s="48"/>
      <c r="G8" s="48"/>
      <c r="H8" s="48"/>
      <c r="I8" s="48"/>
      <c r="J8" s="48"/>
      <c r="K8" s="50"/>
      <c r="L8" s="50"/>
      <c r="M8" s="56">
        <v>13.4</v>
      </c>
      <c r="N8" s="55" t="s">
        <v>58</v>
      </c>
      <c r="O8" s="48"/>
      <c r="P8" s="48"/>
      <c r="Q8" s="48"/>
      <c r="R8" s="48"/>
      <c r="S8" s="48"/>
      <c r="T8" s="48"/>
      <c r="U8" s="48"/>
      <c r="V8" s="48"/>
      <c r="W8" s="48"/>
      <c r="X8" s="48"/>
      <c r="Y8" s="48"/>
      <c r="Z8" s="54"/>
      <c r="AA8" s="809"/>
      <c r="AB8" s="810"/>
      <c r="AC8" s="810"/>
      <c r="AD8" s="810"/>
      <c r="AE8" s="810"/>
      <c r="AF8" s="810"/>
      <c r="AG8" s="810"/>
      <c r="AH8" s="810"/>
      <c r="AI8" s="810"/>
      <c r="AJ8" s="810"/>
      <c r="AK8" s="810"/>
    </row>
    <row r="9" spans="1:37"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7"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7"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7"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7" x14ac:dyDescent="0.25">
      <c r="A13" s="55" t="s">
        <v>40</v>
      </c>
      <c r="B13" s="57"/>
      <c r="C13" s="57"/>
      <c r="D13" s="57"/>
      <c r="E13" s="57"/>
      <c r="F13" s="57"/>
      <c r="G13" s="57"/>
      <c r="H13" s="57"/>
      <c r="I13" s="57"/>
      <c r="J13" s="57"/>
      <c r="K13" s="50"/>
      <c r="L13" s="50"/>
      <c r="M13" s="58">
        <f>SUM(M7:M12)</f>
        <v>13.4</v>
      </c>
      <c r="N13" s="69" t="s">
        <v>40</v>
      </c>
      <c r="O13" s="57"/>
      <c r="P13" s="57"/>
      <c r="Q13" s="57"/>
      <c r="R13" s="57"/>
      <c r="S13" s="57"/>
      <c r="T13" s="57"/>
      <c r="U13" s="57"/>
      <c r="V13" s="57"/>
      <c r="W13" s="57"/>
      <c r="X13" s="57"/>
      <c r="Y13" s="57"/>
      <c r="Z13" s="58">
        <f>SUM(Z7:Z12)</f>
        <v>0</v>
      </c>
      <c r="AA13" s="184"/>
      <c r="AB13" s="184"/>
      <c r="AC13" s="184"/>
      <c r="AD13" s="184"/>
      <c r="AE13" s="184"/>
      <c r="AF13" s="184"/>
      <c r="AG13" s="184"/>
      <c r="AH13" s="184"/>
      <c r="AI13" s="184"/>
      <c r="AJ13" s="184"/>
      <c r="AK13" s="184"/>
    </row>
    <row r="14" spans="1:37"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44473</v>
      </c>
      <c r="X14" s="839"/>
      <c r="Y14" s="839"/>
      <c r="Z14" s="840"/>
      <c r="AA14" s="184" t="s">
        <v>976</v>
      </c>
      <c r="AB14" s="184"/>
      <c r="AC14" s="184"/>
      <c r="AD14" s="184"/>
      <c r="AE14" s="184"/>
      <c r="AF14" s="184"/>
      <c r="AG14" s="184"/>
      <c r="AH14" s="184"/>
      <c r="AI14" s="184"/>
      <c r="AJ14" s="184"/>
      <c r="AK14" s="184"/>
    </row>
    <row r="15" spans="1:37" ht="15.75" thickTop="1" x14ac:dyDescent="0.25">
      <c r="A15" s="49" t="s">
        <v>54</v>
      </c>
      <c r="B15" s="48"/>
      <c r="C15" s="48"/>
      <c r="D15" s="48"/>
      <c r="E15" s="48"/>
      <c r="F15" s="48"/>
      <c r="G15" s="48"/>
      <c r="H15" s="48"/>
      <c r="I15" s="48"/>
      <c r="J15" s="48"/>
      <c r="K15" s="50"/>
      <c r="L15" s="50"/>
      <c r="M15" s="51" t="str">
        <f>"("&amp;LEFT(AA14,1)&amp;")"</f>
        <v>(H)</v>
      </c>
      <c r="N15" s="52" t="str">
        <f>'1'!N7</f>
        <v>Afternoon Workout</v>
      </c>
      <c r="O15" s="48"/>
      <c r="P15" s="48"/>
      <c r="Q15" s="48"/>
      <c r="R15" s="48"/>
      <c r="S15" s="48"/>
      <c r="T15" s="48"/>
      <c r="U15" s="48"/>
      <c r="V15" s="53"/>
      <c r="W15" s="48"/>
      <c r="X15" s="48"/>
      <c r="Y15" s="48"/>
      <c r="Z15" s="54"/>
      <c r="AA15" s="809" t="s">
        <v>1516</v>
      </c>
      <c r="AB15" s="810"/>
      <c r="AC15" s="810"/>
      <c r="AD15" s="810"/>
      <c r="AE15" s="810"/>
      <c r="AF15" s="810"/>
      <c r="AG15" s="810"/>
      <c r="AH15" s="810"/>
      <c r="AI15" s="810"/>
      <c r="AJ15" s="810"/>
      <c r="AK15" s="810"/>
    </row>
    <row r="16" spans="1:37" x14ac:dyDescent="0.25">
      <c r="A16" s="55" t="s">
        <v>58</v>
      </c>
      <c r="B16" s="48"/>
      <c r="C16" s="48"/>
      <c r="D16" s="48"/>
      <c r="E16" s="48"/>
      <c r="F16" s="48"/>
      <c r="G16" s="48"/>
      <c r="H16" s="48"/>
      <c r="I16" s="48"/>
      <c r="J16" s="48"/>
      <c r="K16" s="48"/>
      <c r="L16" s="48"/>
      <c r="M16" s="54"/>
      <c r="N16" s="55" t="s">
        <v>1428</v>
      </c>
      <c r="O16" s="48"/>
      <c r="P16" s="48"/>
      <c r="Q16" s="48"/>
      <c r="R16" s="48"/>
      <c r="S16" s="48"/>
      <c r="T16" s="48"/>
      <c r="U16" s="48"/>
      <c r="V16" s="48"/>
      <c r="W16" s="48"/>
      <c r="X16" s="48"/>
      <c r="Y16" s="48"/>
      <c r="Z16" s="229">
        <v>3.45</v>
      </c>
      <c r="AA16" s="809"/>
      <c r="AB16" s="810"/>
      <c r="AC16" s="810"/>
      <c r="AD16" s="810"/>
      <c r="AE16" s="810"/>
      <c r="AF16" s="810"/>
      <c r="AG16" s="810"/>
      <c r="AH16" s="810"/>
      <c r="AI16" s="810"/>
      <c r="AJ16" s="810"/>
      <c r="AK16" s="810"/>
    </row>
    <row r="17" spans="1:37" x14ac:dyDescent="0.25">
      <c r="A17" s="55" t="s">
        <v>42</v>
      </c>
      <c r="B17" s="48"/>
      <c r="C17" s="48"/>
      <c r="D17" s="48"/>
      <c r="E17" s="48"/>
      <c r="F17" s="48"/>
      <c r="G17" s="48"/>
      <c r="H17" s="48"/>
      <c r="I17" s="48"/>
      <c r="J17" s="48"/>
      <c r="K17" s="48"/>
      <c r="L17" s="48"/>
      <c r="M17" s="54"/>
      <c r="N17" s="55" t="s">
        <v>1515</v>
      </c>
      <c r="O17" s="48"/>
      <c r="P17" s="48"/>
      <c r="Q17" s="48"/>
      <c r="R17" s="48"/>
      <c r="S17" s="48"/>
      <c r="T17" s="48"/>
      <c r="U17" s="48"/>
      <c r="V17" s="48"/>
      <c r="W17" s="48"/>
      <c r="X17" s="48"/>
      <c r="Y17" s="48"/>
      <c r="Z17" s="229">
        <v>0.75</v>
      </c>
      <c r="AA17" s="809"/>
      <c r="AB17" s="810"/>
      <c r="AC17" s="810"/>
      <c r="AD17" s="810"/>
      <c r="AE17" s="810"/>
      <c r="AF17" s="810"/>
      <c r="AG17" s="810"/>
      <c r="AH17" s="810"/>
      <c r="AI17" s="810"/>
      <c r="AJ17" s="810"/>
      <c r="AK17" s="810"/>
    </row>
    <row r="18" spans="1:37" x14ac:dyDescent="0.25">
      <c r="A18" s="55" t="s">
        <v>32</v>
      </c>
      <c r="B18" s="48"/>
      <c r="C18" s="48"/>
      <c r="D18" s="48"/>
      <c r="E18" s="48"/>
      <c r="F18" s="48"/>
      <c r="G18" s="48"/>
      <c r="H18" s="48"/>
      <c r="I18" s="48"/>
      <c r="J18" s="48"/>
      <c r="K18" s="48"/>
      <c r="L18" s="48"/>
      <c r="M18" s="54"/>
      <c r="N18" s="55" t="s">
        <v>548</v>
      </c>
      <c r="O18" s="48"/>
      <c r="P18" s="48"/>
      <c r="Q18" s="48"/>
      <c r="R18" s="48"/>
      <c r="S18" s="48"/>
      <c r="T18" s="48"/>
      <c r="U18" s="48"/>
      <c r="V18" s="48"/>
      <c r="W18" s="48"/>
      <c r="X18" s="48"/>
      <c r="Y18" s="48"/>
      <c r="Z18" s="54">
        <v>0.3</v>
      </c>
      <c r="AA18" s="809"/>
      <c r="AB18" s="810"/>
      <c r="AC18" s="810"/>
      <c r="AD18" s="810"/>
      <c r="AE18" s="810"/>
      <c r="AF18" s="810"/>
      <c r="AG18" s="810"/>
      <c r="AH18" s="810"/>
      <c r="AI18" s="810"/>
      <c r="AJ18" s="810"/>
      <c r="AK18" s="810"/>
    </row>
    <row r="19" spans="1:37"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7"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7"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4.5</v>
      </c>
      <c r="AA21" s="184"/>
      <c r="AB21" s="184"/>
      <c r="AC21" s="184"/>
      <c r="AD21" s="184"/>
      <c r="AE21" s="184"/>
      <c r="AF21" s="184"/>
      <c r="AG21" s="184"/>
      <c r="AH21" s="184"/>
      <c r="AI21" s="184"/>
      <c r="AJ21" s="184"/>
      <c r="AK21" s="184"/>
    </row>
    <row r="22" spans="1:37"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44474</v>
      </c>
      <c r="X22" s="839"/>
      <c r="Y22" s="839"/>
      <c r="Z22" s="840"/>
      <c r="AA22" s="184" t="s">
        <v>231</v>
      </c>
      <c r="AB22" s="184"/>
      <c r="AC22" s="184"/>
      <c r="AD22" s="184"/>
      <c r="AE22" s="184"/>
      <c r="AF22" s="184"/>
      <c r="AG22" s="184"/>
      <c r="AH22" s="184"/>
      <c r="AI22" s="184"/>
      <c r="AJ22" s="184"/>
      <c r="AK22" s="184"/>
    </row>
    <row r="23" spans="1:37"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1514</v>
      </c>
      <c r="AB23" s="810"/>
      <c r="AC23" s="810"/>
      <c r="AD23" s="810"/>
      <c r="AE23" s="810"/>
      <c r="AF23" s="810"/>
      <c r="AG23" s="810"/>
      <c r="AH23" s="810"/>
      <c r="AI23" s="810"/>
      <c r="AJ23" s="810"/>
      <c r="AK23" s="810"/>
    </row>
    <row r="24" spans="1:37" x14ac:dyDescent="0.25">
      <c r="A24" s="55" t="s">
        <v>601</v>
      </c>
      <c r="B24" s="48"/>
      <c r="C24" s="48"/>
      <c r="D24" s="48"/>
      <c r="E24" s="48"/>
      <c r="F24" s="48"/>
      <c r="G24" s="48"/>
      <c r="H24" s="48"/>
      <c r="I24" s="48"/>
      <c r="J24" s="48"/>
      <c r="K24" s="50"/>
      <c r="L24" s="50"/>
      <c r="M24" s="571">
        <v>8.25</v>
      </c>
      <c r="N24" s="55" t="s">
        <v>1500</v>
      </c>
      <c r="O24" s="48"/>
      <c r="P24" s="48"/>
      <c r="Q24" s="48"/>
      <c r="R24" s="48"/>
      <c r="S24" s="48"/>
      <c r="T24" s="48"/>
      <c r="U24" s="48"/>
      <c r="V24" s="48"/>
      <c r="W24" s="48"/>
      <c r="X24" s="48"/>
      <c r="Y24" s="48"/>
      <c r="Z24" s="54"/>
      <c r="AA24" s="809"/>
      <c r="AB24" s="810"/>
      <c r="AC24" s="810"/>
      <c r="AD24" s="810"/>
      <c r="AE24" s="810"/>
      <c r="AF24" s="810"/>
      <c r="AG24" s="810"/>
      <c r="AH24" s="810"/>
      <c r="AI24" s="810"/>
      <c r="AJ24" s="810"/>
      <c r="AK24" s="810"/>
    </row>
    <row r="25" spans="1:37"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7"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7"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7"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7" x14ac:dyDescent="0.25">
      <c r="A29" s="69" t="s">
        <v>40</v>
      </c>
      <c r="B29" s="57"/>
      <c r="C29" s="57"/>
      <c r="D29" s="57"/>
      <c r="E29" s="57"/>
      <c r="F29" s="57"/>
      <c r="G29" s="57"/>
      <c r="H29" s="57"/>
      <c r="I29" s="57"/>
      <c r="J29" s="57"/>
      <c r="K29" s="50"/>
      <c r="L29" s="50"/>
      <c r="M29" s="183">
        <f>SUM(M23:M28)</f>
        <v>8.25</v>
      </c>
      <c r="N29" s="55" t="s">
        <v>40</v>
      </c>
      <c r="O29" s="57"/>
      <c r="P29" s="57"/>
      <c r="Q29" s="57"/>
      <c r="R29" s="57"/>
      <c r="S29" s="57"/>
      <c r="T29" s="57"/>
      <c r="U29" s="57"/>
      <c r="V29" s="57"/>
      <c r="W29" s="57"/>
      <c r="X29" s="57"/>
      <c r="Y29" s="57"/>
      <c r="Z29" s="58">
        <f>SUM(Z23:Z28)</f>
        <v>0</v>
      </c>
      <c r="AA29" s="184"/>
      <c r="AB29" s="184"/>
      <c r="AC29" s="184"/>
      <c r="AD29" s="184"/>
      <c r="AE29" s="184"/>
      <c r="AF29" s="184"/>
      <c r="AG29" s="184"/>
      <c r="AH29" s="184"/>
      <c r="AI29" s="184"/>
      <c r="AJ29" s="184"/>
      <c r="AK29" s="184"/>
    </row>
    <row r="30" spans="1:37"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44475</v>
      </c>
      <c r="X30" s="839"/>
      <c r="Y30" s="839"/>
      <c r="Z30" s="840"/>
      <c r="AA30" s="184" t="s">
        <v>457</v>
      </c>
      <c r="AB30" s="184"/>
      <c r="AC30" s="184"/>
      <c r="AD30" s="184"/>
      <c r="AE30" s="184"/>
      <c r="AF30" s="184"/>
      <c r="AG30" s="184"/>
      <c r="AH30" s="184"/>
      <c r="AI30" s="184"/>
      <c r="AJ30" s="184"/>
      <c r="AK30" s="184"/>
    </row>
    <row r="31" spans="1:37" ht="15.75" thickTop="1" x14ac:dyDescent="0.25">
      <c r="A31" s="49" t="s">
        <v>54</v>
      </c>
      <c r="B31" s="48"/>
      <c r="C31" s="48"/>
      <c r="D31" s="48"/>
      <c r="E31" s="48"/>
      <c r="F31" s="48"/>
      <c r="G31" s="48"/>
      <c r="H31" s="48"/>
      <c r="I31" s="48"/>
      <c r="J31" s="48"/>
      <c r="K31" s="50"/>
      <c r="L31" s="50"/>
      <c r="M31" s="51" t="str">
        <f>"("&amp;LEFT(AA30,1)&amp;")"</f>
        <v>(I)</v>
      </c>
      <c r="N31" s="52" t="str">
        <f>'1'!N7</f>
        <v>Afternoon Workout</v>
      </c>
      <c r="O31" s="48"/>
      <c r="P31" s="48"/>
      <c r="Q31" s="48"/>
      <c r="R31" s="48"/>
      <c r="S31" s="48"/>
      <c r="T31" s="48"/>
      <c r="U31" s="48"/>
      <c r="V31" s="53"/>
      <c r="W31" s="48"/>
      <c r="X31" s="48"/>
      <c r="Y31" s="48"/>
      <c r="Z31" s="54"/>
      <c r="AA31" s="809" t="s">
        <v>1513</v>
      </c>
      <c r="AB31" s="810"/>
      <c r="AC31" s="810"/>
      <c r="AD31" s="810"/>
      <c r="AE31" s="810"/>
      <c r="AF31" s="810"/>
      <c r="AG31" s="810"/>
      <c r="AH31" s="810"/>
      <c r="AI31" s="810"/>
      <c r="AJ31" s="810"/>
      <c r="AK31" s="810"/>
    </row>
    <row r="32" spans="1:37" x14ac:dyDescent="0.25">
      <c r="A32" s="55" t="s">
        <v>1488</v>
      </c>
      <c r="B32" s="48"/>
      <c r="C32" s="48"/>
      <c r="D32" s="48"/>
      <c r="E32" s="48"/>
      <c r="F32" s="48"/>
      <c r="G32" s="48"/>
      <c r="H32" s="48"/>
      <c r="I32" s="48"/>
      <c r="J32" s="48"/>
      <c r="K32" s="50"/>
      <c r="L32" s="50"/>
      <c r="M32" s="56">
        <v>0.5</v>
      </c>
      <c r="N32" s="55" t="s">
        <v>1484</v>
      </c>
      <c r="O32" s="48"/>
      <c r="P32" s="48"/>
      <c r="Q32" s="48"/>
      <c r="R32" s="48"/>
      <c r="S32" s="48"/>
      <c r="T32" s="48"/>
      <c r="U32" s="48"/>
      <c r="V32" s="48"/>
      <c r="W32" s="48"/>
      <c r="X32" s="48"/>
      <c r="Y32" s="48"/>
      <c r="Z32" s="54">
        <v>0.9</v>
      </c>
      <c r="AA32" s="809"/>
      <c r="AB32" s="810"/>
      <c r="AC32" s="810"/>
      <c r="AD32" s="810"/>
      <c r="AE32" s="810"/>
      <c r="AF32" s="810"/>
      <c r="AG32" s="810"/>
      <c r="AH32" s="810"/>
      <c r="AI32" s="810"/>
      <c r="AJ32" s="810"/>
      <c r="AK32" s="810"/>
    </row>
    <row r="33" spans="1:37"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7" x14ac:dyDescent="0.25">
      <c r="A34" s="55" t="s">
        <v>32</v>
      </c>
      <c r="B34" s="48"/>
      <c r="C34" s="48"/>
      <c r="D34" s="48"/>
      <c r="E34" s="48"/>
      <c r="F34" s="48"/>
      <c r="G34" s="48"/>
      <c r="H34" s="48"/>
      <c r="I34" s="48"/>
      <c r="J34" s="48"/>
      <c r="K34" s="50"/>
      <c r="L34" s="50"/>
      <c r="M34" s="56"/>
      <c r="N34" s="55" t="s">
        <v>1502</v>
      </c>
      <c r="O34" s="48"/>
      <c r="P34" s="48"/>
      <c r="Q34" s="48"/>
      <c r="R34" s="48"/>
      <c r="S34" s="48"/>
      <c r="T34" s="48"/>
      <c r="U34" s="48"/>
      <c r="V34" s="48"/>
      <c r="W34" s="48"/>
      <c r="X34" s="48"/>
      <c r="Y34" s="48"/>
      <c r="Z34" s="54">
        <v>0.7</v>
      </c>
      <c r="AA34" s="809"/>
      <c r="AB34" s="810"/>
      <c r="AC34" s="810"/>
      <c r="AD34" s="810"/>
      <c r="AE34" s="810"/>
      <c r="AF34" s="810"/>
      <c r="AG34" s="810"/>
      <c r="AH34" s="810"/>
      <c r="AI34" s="810"/>
      <c r="AJ34" s="810"/>
      <c r="AK34" s="810"/>
    </row>
    <row r="35" spans="1:37" x14ac:dyDescent="0.25">
      <c r="A35" s="55" t="s">
        <v>31</v>
      </c>
      <c r="B35" s="48"/>
      <c r="C35" s="48"/>
      <c r="D35" s="48"/>
      <c r="E35" s="48"/>
      <c r="F35" s="48"/>
      <c r="G35" s="48"/>
      <c r="H35" s="48"/>
      <c r="I35" s="48"/>
      <c r="J35" s="48"/>
      <c r="K35" s="50"/>
      <c r="L35" s="50"/>
      <c r="M35" s="56"/>
      <c r="N35" s="55" t="s">
        <v>1503</v>
      </c>
      <c r="O35" s="48"/>
      <c r="P35" s="48"/>
      <c r="Q35" s="48"/>
      <c r="R35" s="48"/>
      <c r="S35" s="48"/>
      <c r="T35" s="48"/>
      <c r="U35" s="48"/>
      <c r="V35" s="48"/>
      <c r="W35" s="48"/>
      <c r="X35" s="48"/>
      <c r="Y35" s="48"/>
      <c r="Z35" s="54">
        <v>1.3</v>
      </c>
      <c r="AA35" s="809"/>
      <c r="AB35" s="810"/>
      <c r="AC35" s="810"/>
      <c r="AD35" s="810"/>
      <c r="AE35" s="810"/>
      <c r="AF35" s="810"/>
      <c r="AG35" s="810"/>
      <c r="AH35" s="810"/>
      <c r="AI35" s="810"/>
      <c r="AJ35" s="810"/>
      <c r="AK35" s="810"/>
    </row>
    <row r="36" spans="1:37" x14ac:dyDescent="0.25">
      <c r="A36" s="55" t="s">
        <v>24</v>
      </c>
      <c r="B36" s="48"/>
      <c r="C36" s="48"/>
      <c r="D36" s="48"/>
      <c r="E36" s="48"/>
      <c r="F36" s="48"/>
      <c r="G36" s="48"/>
      <c r="H36" s="48"/>
      <c r="I36" s="48"/>
      <c r="J36" s="48"/>
      <c r="K36" s="50"/>
      <c r="L36" s="50"/>
      <c r="M36" s="56"/>
      <c r="N36" s="55" t="s">
        <v>1504</v>
      </c>
      <c r="O36" s="48"/>
      <c r="P36" s="48"/>
      <c r="Q36" s="48"/>
      <c r="R36" s="48"/>
      <c r="S36" s="48"/>
      <c r="T36" s="48"/>
      <c r="U36" s="48"/>
      <c r="V36" s="48"/>
      <c r="W36" s="48"/>
      <c r="X36" s="48"/>
      <c r="Y36" s="48"/>
      <c r="Z36" s="54">
        <v>0.8</v>
      </c>
      <c r="AA36" s="809"/>
      <c r="AB36" s="810"/>
      <c r="AC36" s="810"/>
      <c r="AD36" s="810"/>
      <c r="AE36" s="810"/>
      <c r="AF36" s="810"/>
      <c r="AG36" s="810"/>
      <c r="AH36" s="810"/>
      <c r="AI36" s="810"/>
      <c r="AJ36" s="810"/>
      <c r="AK36" s="810"/>
    </row>
    <row r="37" spans="1:37" x14ac:dyDescent="0.25">
      <c r="A37" s="69" t="s">
        <v>40</v>
      </c>
      <c r="B37" s="57"/>
      <c r="C37" s="57"/>
      <c r="D37" s="57"/>
      <c r="E37" s="57"/>
      <c r="F37" s="57"/>
      <c r="G37" s="57"/>
      <c r="H37" s="57"/>
      <c r="I37" s="57"/>
      <c r="J37" s="57"/>
      <c r="K37" s="50"/>
      <c r="L37" s="50"/>
      <c r="M37" s="58">
        <f>SUM(M31:M36)</f>
        <v>0.5</v>
      </c>
      <c r="N37" s="55" t="s">
        <v>40</v>
      </c>
      <c r="O37" s="57"/>
      <c r="P37" s="57"/>
      <c r="Q37" s="57"/>
      <c r="R37" s="57"/>
      <c r="S37" s="57"/>
      <c r="T37" s="57"/>
      <c r="U37" s="57"/>
      <c r="V37" s="57"/>
      <c r="W37" s="57"/>
      <c r="X37" s="57"/>
      <c r="Y37" s="57"/>
      <c r="Z37" s="58">
        <f>SUM(Z31:Z36)</f>
        <v>3.7</v>
      </c>
      <c r="AA37" s="184"/>
      <c r="AB37" s="184"/>
      <c r="AC37" s="184"/>
      <c r="AD37" s="184"/>
      <c r="AE37" s="184"/>
      <c r="AF37" s="184"/>
      <c r="AG37" s="184"/>
      <c r="AH37" s="184"/>
      <c r="AI37" s="184"/>
      <c r="AJ37" s="184"/>
      <c r="AK37" s="184"/>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44476</v>
      </c>
      <c r="X38" s="839"/>
      <c r="Y38" s="839"/>
      <c r="Z38" s="840"/>
      <c r="AA38" s="184" t="s">
        <v>231</v>
      </c>
      <c r="AB38" s="184"/>
      <c r="AC38" s="184"/>
      <c r="AD38" s="184"/>
      <c r="AE38" s="184"/>
      <c r="AF38" s="184"/>
      <c r="AG38" s="184"/>
      <c r="AH38" s="184"/>
      <c r="AI38" s="184"/>
      <c r="AJ38" s="184"/>
      <c r="AK38" s="184"/>
    </row>
    <row r="39" spans="1:37"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1512</v>
      </c>
      <c r="AB39" s="810"/>
      <c r="AC39" s="810"/>
      <c r="AD39" s="810"/>
      <c r="AE39" s="810"/>
      <c r="AF39" s="810"/>
      <c r="AG39" s="810"/>
      <c r="AH39" s="810"/>
      <c r="AI39" s="810"/>
      <c r="AJ39" s="810"/>
      <c r="AK39" s="810"/>
    </row>
    <row r="40" spans="1:37" x14ac:dyDescent="0.25">
      <c r="A40" s="55" t="s">
        <v>1324</v>
      </c>
      <c r="B40" s="48"/>
      <c r="C40" s="48"/>
      <c r="D40" s="48"/>
      <c r="E40" s="48"/>
      <c r="F40" s="48"/>
      <c r="G40" s="48"/>
      <c r="H40" s="48"/>
      <c r="I40" s="48"/>
      <c r="J40" s="48"/>
      <c r="K40" s="50"/>
      <c r="L40" s="50"/>
      <c r="M40" s="56">
        <v>8.4</v>
      </c>
      <c r="N40" s="55" t="s">
        <v>1510</v>
      </c>
      <c r="O40" s="48"/>
      <c r="P40" s="48"/>
      <c r="Q40" s="48"/>
      <c r="R40" s="48"/>
      <c r="S40" s="48"/>
      <c r="T40" s="48"/>
      <c r="U40" s="48"/>
      <c r="V40" s="48"/>
      <c r="W40" s="48"/>
      <c r="X40" s="48"/>
      <c r="Y40" s="48"/>
      <c r="Z40" s="54">
        <v>1.5</v>
      </c>
      <c r="AA40" s="809"/>
      <c r="AB40" s="810"/>
      <c r="AC40" s="810"/>
      <c r="AD40" s="810"/>
      <c r="AE40" s="810"/>
      <c r="AF40" s="810"/>
      <c r="AG40" s="810"/>
      <c r="AH40" s="810"/>
      <c r="AI40" s="810"/>
      <c r="AJ40" s="810"/>
      <c r="AK40" s="810"/>
    </row>
    <row r="41" spans="1:37" x14ac:dyDescent="0.25">
      <c r="A41" s="55" t="s">
        <v>41</v>
      </c>
      <c r="B41" s="48"/>
      <c r="C41" s="48"/>
      <c r="D41" s="48"/>
      <c r="E41" s="48"/>
      <c r="F41" s="48"/>
      <c r="G41" s="48"/>
      <c r="H41" s="48"/>
      <c r="I41" s="48"/>
      <c r="J41" s="48"/>
      <c r="K41" s="50"/>
      <c r="L41" s="50"/>
      <c r="M41" s="56"/>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7"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7"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7"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7" x14ac:dyDescent="0.25">
      <c r="A45" s="69" t="s">
        <v>43</v>
      </c>
      <c r="B45" s="57"/>
      <c r="C45" s="57"/>
      <c r="D45" s="57"/>
      <c r="E45" s="57"/>
      <c r="F45" s="57"/>
      <c r="G45" s="57"/>
      <c r="H45" s="57"/>
      <c r="I45" s="57"/>
      <c r="J45" s="57"/>
      <c r="K45" s="50"/>
      <c r="L45" s="50"/>
      <c r="M45" s="58">
        <f>SUM(M39:M44)</f>
        <v>8.4</v>
      </c>
      <c r="N45" s="69" t="s">
        <v>40</v>
      </c>
      <c r="O45" s="57"/>
      <c r="P45" s="57"/>
      <c r="Q45" s="57"/>
      <c r="R45" s="57"/>
      <c r="S45" s="57"/>
      <c r="T45" s="57"/>
      <c r="U45" s="57"/>
      <c r="V45" s="57"/>
      <c r="W45" s="57"/>
      <c r="X45" s="57"/>
      <c r="Y45" s="57"/>
      <c r="Z45" s="58">
        <f>SUM(Z39:Z44)</f>
        <v>1.5</v>
      </c>
      <c r="AA45" s="184"/>
      <c r="AB45" s="184"/>
      <c r="AC45" s="184"/>
      <c r="AD45" s="184"/>
      <c r="AE45" s="184"/>
      <c r="AF45" s="184"/>
      <c r="AG45" s="184"/>
      <c r="AH45" s="184"/>
      <c r="AI45" s="184"/>
      <c r="AJ45" s="184"/>
      <c r="AK45" s="184"/>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44477</v>
      </c>
      <c r="X46" s="839"/>
      <c r="Y46" s="839"/>
      <c r="Z46" s="840"/>
      <c r="AA46" s="184" t="s">
        <v>231</v>
      </c>
      <c r="AB46" s="184"/>
      <c r="AC46" s="184"/>
      <c r="AD46" s="184"/>
      <c r="AE46" s="184"/>
      <c r="AF46" s="184"/>
      <c r="AG46" s="184"/>
      <c r="AH46" s="184"/>
      <c r="AI46" s="184"/>
      <c r="AJ46" s="184"/>
      <c r="AK46" s="184"/>
    </row>
    <row r="47" spans="1:37"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1511</v>
      </c>
      <c r="AB47" s="810"/>
      <c r="AC47" s="810"/>
      <c r="AD47" s="810"/>
      <c r="AE47" s="810"/>
      <c r="AF47" s="810"/>
      <c r="AG47" s="810"/>
      <c r="AH47" s="810"/>
      <c r="AI47" s="810"/>
      <c r="AJ47" s="810"/>
      <c r="AK47" s="810"/>
    </row>
    <row r="48" spans="1:37" x14ac:dyDescent="0.25">
      <c r="A48" s="55" t="s">
        <v>58</v>
      </c>
      <c r="B48" s="24"/>
      <c r="C48" s="24"/>
      <c r="D48" s="24"/>
      <c r="E48" s="24"/>
      <c r="F48" s="24"/>
      <c r="G48" s="24"/>
      <c r="H48" s="24"/>
      <c r="I48" s="24"/>
      <c r="J48" s="24"/>
      <c r="M48" s="28"/>
      <c r="N48" s="55" t="s">
        <v>1509</v>
      </c>
      <c r="O48" s="48"/>
      <c r="P48" s="48"/>
      <c r="Q48" s="48"/>
      <c r="R48" s="48"/>
      <c r="S48" s="48"/>
      <c r="T48" s="48"/>
      <c r="U48" s="48"/>
      <c r="V48" s="48"/>
      <c r="W48" s="48"/>
      <c r="X48" s="48"/>
      <c r="Y48" s="48"/>
      <c r="Z48" s="54">
        <v>6</v>
      </c>
      <c r="AA48" s="809"/>
      <c r="AB48" s="810"/>
      <c r="AC48" s="810"/>
      <c r="AD48" s="810"/>
      <c r="AE48" s="810"/>
      <c r="AF48" s="810"/>
      <c r="AG48" s="810"/>
      <c r="AH48" s="810"/>
      <c r="AI48" s="810"/>
      <c r="AJ48" s="810"/>
      <c r="AK48" s="810"/>
    </row>
    <row r="49" spans="1:37"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7"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7"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7"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7"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6</v>
      </c>
      <c r="AA53" s="184"/>
      <c r="AB53" s="184"/>
      <c r="AC53" s="184"/>
      <c r="AD53" s="184"/>
      <c r="AE53" s="184"/>
      <c r="AF53" s="184"/>
      <c r="AG53" s="184"/>
      <c r="AH53" s="184"/>
      <c r="AI53" s="184"/>
      <c r="AJ53" s="184"/>
      <c r="AK53" s="184"/>
    </row>
    <row r="54" spans="1:37"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44478</v>
      </c>
      <c r="X54" s="839"/>
      <c r="Y54" s="839"/>
      <c r="Z54" s="840"/>
      <c r="AA54" s="426" t="s">
        <v>926</v>
      </c>
      <c r="AB54" s="184"/>
      <c r="AC54" s="184"/>
      <c r="AD54" s="184"/>
      <c r="AE54" s="184"/>
      <c r="AF54" s="184"/>
      <c r="AG54" s="184"/>
      <c r="AH54" s="184"/>
      <c r="AI54" s="184"/>
      <c r="AJ54" s="184"/>
      <c r="AK54" s="184"/>
    </row>
    <row r="55" spans="1:37" ht="15.75" customHeight="1" thickTop="1" x14ac:dyDescent="0.25">
      <c r="A55" s="23" t="str">
        <f>+A47</f>
        <v>Morning Workout</v>
      </c>
      <c r="B55" s="24"/>
      <c r="C55" s="24"/>
      <c r="D55" s="24"/>
      <c r="E55" s="24"/>
      <c r="F55" s="24"/>
      <c r="G55" s="24"/>
      <c r="H55" s="24"/>
      <c r="I55" s="24"/>
      <c r="J55" s="24"/>
      <c r="M55" s="25" t="str">
        <f>"("&amp;LEFT(AA54,1)&amp;")"</f>
        <v>(F)</v>
      </c>
      <c r="N55" s="23" t="str">
        <f>+N47</f>
        <v>Afternoon Workout</v>
      </c>
      <c r="O55" s="24"/>
      <c r="P55" s="24"/>
      <c r="Q55" s="24"/>
      <c r="R55" s="24"/>
      <c r="S55" s="24"/>
      <c r="T55" s="24"/>
      <c r="U55" s="24"/>
      <c r="V55" s="26"/>
      <c r="W55" s="24"/>
      <c r="X55" s="24"/>
      <c r="Y55" s="24"/>
      <c r="Z55" s="61"/>
      <c r="AA55" s="809" t="s">
        <v>1508</v>
      </c>
      <c r="AB55" s="810"/>
      <c r="AC55" s="810"/>
      <c r="AD55" s="810"/>
      <c r="AE55" s="810"/>
      <c r="AF55" s="810"/>
      <c r="AG55" s="810"/>
      <c r="AH55" s="810"/>
      <c r="AI55" s="810"/>
      <c r="AJ55" s="810"/>
      <c r="AK55" s="810"/>
    </row>
    <row r="56" spans="1:37" x14ac:dyDescent="0.25">
      <c r="A56" s="55" t="s">
        <v>1505</v>
      </c>
      <c r="B56" s="24"/>
      <c r="C56" s="24"/>
      <c r="D56" s="24"/>
      <c r="E56" s="24"/>
      <c r="F56" s="24"/>
      <c r="G56" s="24"/>
      <c r="H56" s="24"/>
      <c r="I56" s="24"/>
      <c r="J56" s="24"/>
      <c r="M56" s="28">
        <v>0.7</v>
      </c>
      <c r="N56" s="55" t="s">
        <v>58</v>
      </c>
      <c r="O56" s="24"/>
      <c r="P56" s="24"/>
      <c r="Q56" s="24"/>
      <c r="R56" s="24"/>
      <c r="S56" s="24"/>
      <c r="T56" s="24"/>
      <c r="U56" s="24"/>
      <c r="V56" s="24"/>
      <c r="W56" s="24"/>
      <c r="Z56" s="27"/>
      <c r="AA56" s="809"/>
      <c r="AB56" s="810"/>
      <c r="AC56" s="810"/>
      <c r="AD56" s="810"/>
      <c r="AE56" s="810"/>
      <c r="AF56" s="810"/>
      <c r="AG56" s="810"/>
      <c r="AH56" s="810"/>
      <c r="AI56" s="810"/>
      <c r="AJ56" s="810"/>
      <c r="AK56" s="810"/>
    </row>
    <row r="57" spans="1:37" x14ac:dyDescent="0.25">
      <c r="A57" s="55" t="s">
        <v>1507</v>
      </c>
      <c r="B57" s="24"/>
      <c r="C57" s="24"/>
      <c r="D57" s="24"/>
      <c r="E57" s="24"/>
      <c r="F57" s="24"/>
      <c r="G57" s="24"/>
      <c r="H57" s="24"/>
      <c r="I57" s="24"/>
      <c r="J57" s="24"/>
      <c r="M57" s="28">
        <v>1.4</v>
      </c>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7" x14ac:dyDescent="0.25">
      <c r="A58" s="55" t="s">
        <v>1506</v>
      </c>
      <c r="B58" s="24"/>
      <c r="C58" s="24"/>
      <c r="D58" s="24"/>
      <c r="E58" s="24"/>
      <c r="F58" s="24"/>
      <c r="G58" s="24"/>
      <c r="H58" s="24"/>
      <c r="I58" s="24"/>
      <c r="J58" s="24"/>
      <c r="M58" s="28">
        <v>5</v>
      </c>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7" x14ac:dyDescent="0.25">
      <c r="A59" s="55" t="s">
        <v>1494</v>
      </c>
      <c r="B59" s="24"/>
      <c r="C59" s="24"/>
      <c r="D59" s="24"/>
      <c r="E59" s="24"/>
      <c r="F59" s="24"/>
      <c r="G59" s="24"/>
      <c r="H59" s="24"/>
      <c r="I59" s="24"/>
      <c r="J59" s="24"/>
      <c r="M59" s="28">
        <v>1.2</v>
      </c>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7"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7" x14ac:dyDescent="0.25">
      <c r="A61" s="69" t="s">
        <v>40</v>
      </c>
      <c r="B61" s="29"/>
      <c r="C61" s="29"/>
      <c r="D61" s="29"/>
      <c r="E61" s="29"/>
      <c r="F61" s="29"/>
      <c r="G61" s="29"/>
      <c r="H61" s="29"/>
      <c r="I61" s="29"/>
      <c r="J61" s="29"/>
      <c r="K61" s="34"/>
      <c r="L61" s="34"/>
      <c r="M61" s="30">
        <f>SUM(M55:M60)</f>
        <v>8.2999999999999989</v>
      </c>
      <c r="N61" s="69" t="s">
        <v>40</v>
      </c>
      <c r="O61" s="29"/>
      <c r="P61" s="29"/>
      <c r="Q61" s="29"/>
      <c r="R61" s="29"/>
      <c r="S61" s="29"/>
      <c r="T61" s="29"/>
      <c r="U61" s="29"/>
      <c r="V61" s="29"/>
      <c r="W61" s="29"/>
      <c r="X61" s="34"/>
      <c r="Y61" s="34"/>
      <c r="Z61" s="30">
        <f>SUM(Z55:Z60)</f>
        <v>0</v>
      </c>
      <c r="AA61" s="809"/>
      <c r="AB61" s="810"/>
      <c r="AC61" s="810"/>
      <c r="AD61" s="810"/>
      <c r="AE61" s="810"/>
      <c r="AF61" s="810"/>
      <c r="AG61" s="810"/>
      <c r="AH61" s="810"/>
      <c r="AI61" s="810"/>
      <c r="AJ61" s="810"/>
      <c r="AK61" s="810"/>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55:AK61"/>
    <mergeCell ref="AA47:AK52"/>
    <mergeCell ref="AA7:AK12"/>
    <mergeCell ref="AA15:AK20"/>
    <mergeCell ref="AA23:AK28"/>
    <mergeCell ref="AA31:AK36"/>
    <mergeCell ref="AA39:AK44"/>
  </mergeCells>
  <hyperlinks>
    <hyperlink ref="AA1" location="'Reference Page'!A1" display="Home" xr:uid="{00000000-0004-0000-2D00-000000000000}"/>
  </hyperlinks>
  <printOptions horizontalCentered="1" verticalCentered="1"/>
  <pageMargins left="0.3" right="0.3" top="0.5" bottom="0.25" header="0.3" footer="0.3"/>
  <pageSetup scale="87"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ABFFAB"/>
    <pageSetUpPr fitToPage="1"/>
  </sheetPr>
  <dimension ref="A1:AK61"/>
  <sheetViews>
    <sheetView showGridLines="0" workbookViewId="0">
      <pane ySplit="5" topLeftCell="A30" activePane="bottomLeft" state="frozen"/>
      <selection activeCell="A6" sqref="A6:AA61"/>
      <selection pane="bottomLeft" activeCell="AO53" sqref="AO53"/>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7" ht="18.75" x14ac:dyDescent="0.3">
      <c r="A1" s="817" t="str">
        <f>+'24'!A1:Z1</f>
        <v>Cross Country-2021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7" x14ac:dyDescent="0.25">
      <c r="A2" s="820" t="s">
        <v>114</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7" x14ac:dyDescent="0.25">
      <c r="A3" s="823">
        <f>+'Reference Page'!AQ10</f>
        <v>44479</v>
      </c>
      <c r="B3" s="824"/>
      <c r="C3" s="824"/>
      <c r="D3" s="824"/>
      <c r="E3" s="824"/>
      <c r="F3" s="824"/>
      <c r="G3" s="22" t="s">
        <v>21</v>
      </c>
      <c r="H3" s="825">
        <f>+A3+6</f>
        <v>44485</v>
      </c>
      <c r="I3" s="825"/>
      <c r="J3" s="825"/>
      <c r="K3" s="825"/>
      <c r="L3" s="825"/>
      <c r="M3" s="826"/>
      <c r="N3" s="726" t="s">
        <v>22</v>
      </c>
      <c r="O3" s="873"/>
      <c r="P3" s="873"/>
      <c r="Q3" s="873"/>
      <c r="R3" s="873"/>
      <c r="S3" s="873"/>
      <c r="T3" s="873"/>
      <c r="U3" s="873"/>
      <c r="V3" s="873"/>
      <c r="W3" s="873"/>
      <c r="X3" s="873"/>
      <c r="Y3" s="873"/>
      <c r="Z3" s="727"/>
    </row>
    <row r="4" spans="1:37" x14ac:dyDescent="0.25">
      <c r="A4" s="877" t="str">
        <f>'Reference Page'!AI4</f>
        <v>Fall</v>
      </c>
      <c r="B4" s="878"/>
      <c r="C4" s="878"/>
      <c r="D4" s="878"/>
      <c r="E4" s="878"/>
      <c r="F4" s="878"/>
      <c r="G4" s="878"/>
      <c r="H4" s="878"/>
      <c r="I4" s="878"/>
      <c r="J4" s="878"/>
      <c r="K4" s="878"/>
      <c r="L4" s="878"/>
      <c r="M4" s="878"/>
      <c r="N4" s="878"/>
      <c r="O4" s="878"/>
      <c r="P4" s="878"/>
      <c r="Q4" s="878"/>
      <c r="R4" s="878"/>
      <c r="S4" s="878"/>
      <c r="T4" s="878"/>
      <c r="U4" s="878"/>
      <c r="V4" s="878"/>
      <c r="W4" s="878"/>
      <c r="X4" s="878"/>
      <c r="Y4" s="878"/>
      <c r="Z4" s="879"/>
    </row>
    <row r="5" spans="1:37" x14ac:dyDescent="0.25">
      <c r="A5" s="880" t="str">
        <f>'Reference Page'!AM5</f>
        <v>Interval Training Block</v>
      </c>
      <c r="B5" s="881"/>
      <c r="C5" s="881"/>
      <c r="D5" s="881"/>
      <c r="E5" s="881"/>
      <c r="F5" s="881"/>
      <c r="G5" s="881"/>
      <c r="H5" s="881"/>
      <c r="I5" s="881"/>
      <c r="J5" s="881"/>
      <c r="K5" s="881"/>
      <c r="L5" s="881"/>
      <c r="M5" s="881"/>
      <c r="N5" s="881"/>
      <c r="O5" s="881"/>
      <c r="P5" s="881"/>
      <c r="Q5" s="881"/>
      <c r="R5" s="881"/>
      <c r="S5" s="881"/>
      <c r="T5" s="881"/>
      <c r="U5" s="881"/>
      <c r="V5" s="881"/>
      <c r="W5" s="881"/>
      <c r="X5" s="881"/>
      <c r="Y5" s="881"/>
      <c r="Z5" s="882"/>
    </row>
    <row r="6" spans="1:37"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44479</v>
      </c>
      <c r="X6" s="833"/>
      <c r="Y6" s="833"/>
      <c r="Z6" s="833"/>
      <c r="AA6" s="184" t="s">
        <v>231</v>
      </c>
      <c r="AB6" s="184"/>
      <c r="AC6" s="184"/>
      <c r="AD6" s="184"/>
      <c r="AE6" s="184"/>
      <c r="AF6" s="184"/>
      <c r="AG6" s="184"/>
      <c r="AH6" s="184"/>
      <c r="AI6" s="184"/>
      <c r="AJ6" s="184"/>
      <c r="AK6" s="184"/>
    </row>
    <row r="7" spans="1:37"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1523</v>
      </c>
      <c r="AB7" s="810"/>
      <c r="AC7" s="810"/>
      <c r="AD7" s="810"/>
      <c r="AE7" s="810"/>
      <c r="AF7" s="810"/>
      <c r="AG7" s="810"/>
      <c r="AH7" s="810"/>
      <c r="AI7" s="810"/>
      <c r="AJ7" s="810"/>
      <c r="AK7" s="810"/>
    </row>
    <row r="8" spans="1:37" x14ac:dyDescent="0.25">
      <c r="A8" s="55" t="s">
        <v>58</v>
      </c>
      <c r="B8" s="48"/>
      <c r="C8" s="48"/>
      <c r="D8" s="48"/>
      <c r="E8" s="48"/>
      <c r="F8" s="48"/>
      <c r="G8" s="48"/>
      <c r="H8" s="48"/>
      <c r="I8" s="48"/>
      <c r="J8" s="48"/>
      <c r="K8" s="50"/>
      <c r="L8" s="50"/>
      <c r="M8" s="56"/>
      <c r="N8" s="55" t="s">
        <v>1240</v>
      </c>
      <c r="O8" s="48"/>
      <c r="P8" s="48"/>
      <c r="Q8" s="48"/>
      <c r="R8" s="48"/>
      <c r="S8" s="48"/>
      <c r="T8" s="48"/>
      <c r="U8" s="48"/>
      <c r="V8" s="48"/>
      <c r="W8" s="48"/>
      <c r="X8" s="48"/>
      <c r="Y8" s="48"/>
      <c r="Z8" s="54">
        <v>8.1999999999999993</v>
      </c>
      <c r="AA8" s="809"/>
      <c r="AB8" s="810"/>
      <c r="AC8" s="810"/>
      <c r="AD8" s="810"/>
      <c r="AE8" s="810"/>
      <c r="AF8" s="810"/>
      <c r="AG8" s="810"/>
      <c r="AH8" s="810"/>
      <c r="AI8" s="810"/>
      <c r="AJ8" s="810"/>
      <c r="AK8" s="810"/>
    </row>
    <row r="9" spans="1:37"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7"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7"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7"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7"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8.1999999999999993</v>
      </c>
      <c r="AA13" s="184"/>
      <c r="AB13" s="184"/>
      <c r="AC13" s="184"/>
      <c r="AD13" s="184"/>
      <c r="AE13" s="184"/>
      <c r="AF13" s="184"/>
      <c r="AG13" s="184"/>
      <c r="AH13" s="184"/>
      <c r="AI13" s="184"/>
      <c r="AJ13" s="184"/>
      <c r="AK13" s="184"/>
    </row>
    <row r="14" spans="1:37"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44480</v>
      </c>
      <c r="X14" s="839"/>
      <c r="Y14" s="839"/>
      <c r="Z14" s="840"/>
      <c r="AA14" s="184" t="s">
        <v>829</v>
      </c>
      <c r="AB14" s="184"/>
      <c r="AC14" s="184"/>
      <c r="AD14" s="184"/>
      <c r="AE14" s="184"/>
      <c r="AF14" s="184"/>
      <c r="AG14" s="184"/>
      <c r="AH14" s="184"/>
      <c r="AI14" s="184"/>
      <c r="AJ14" s="184"/>
      <c r="AK14" s="184"/>
    </row>
    <row r="15" spans="1:37" ht="15.75" thickTop="1" x14ac:dyDescent="0.25">
      <c r="A15" s="49" t="s">
        <v>54</v>
      </c>
      <c r="B15" s="48"/>
      <c r="C15" s="48"/>
      <c r="D15" s="48"/>
      <c r="E15" s="48"/>
      <c r="F15" s="48"/>
      <c r="G15" s="48"/>
      <c r="H15" s="48"/>
      <c r="I15" s="48"/>
      <c r="J15" s="48"/>
      <c r="K15" s="50"/>
      <c r="L15" s="50"/>
      <c r="M15" s="51" t="str">
        <f>"("&amp;LEFT(AA14,1)&amp;")"</f>
        <v>(L)</v>
      </c>
      <c r="N15" s="52" t="str">
        <f>'1'!N7</f>
        <v>Afternoon Workout</v>
      </c>
      <c r="O15" s="48"/>
      <c r="P15" s="48"/>
      <c r="Q15" s="48"/>
      <c r="R15" s="48"/>
      <c r="S15" s="48"/>
      <c r="T15" s="48"/>
      <c r="U15" s="48"/>
      <c r="V15" s="53"/>
      <c r="W15" s="48"/>
      <c r="X15" s="48"/>
      <c r="Y15" s="48"/>
      <c r="Z15" s="54"/>
      <c r="AA15" s="809" t="s">
        <v>1526</v>
      </c>
      <c r="AB15" s="810"/>
      <c r="AC15" s="810"/>
      <c r="AD15" s="810"/>
      <c r="AE15" s="810"/>
      <c r="AF15" s="810"/>
      <c r="AG15" s="810"/>
      <c r="AH15" s="810"/>
      <c r="AI15" s="810"/>
      <c r="AJ15" s="810"/>
      <c r="AK15" s="810"/>
    </row>
    <row r="16" spans="1:37" x14ac:dyDescent="0.25">
      <c r="A16" s="55" t="s">
        <v>58</v>
      </c>
      <c r="B16" s="48"/>
      <c r="C16" s="48"/>
      <c r="D16" s="48"/>
      <c r="E16" s="48"/>
      <c r="F16" s="48"/>
      <c r="G16" s="48"/>
      <c r="H16" s="48"/>
      <c r="I16" s="48"/>
      <c r="J16" s="48"/>
      <c r="K16" s="48"/>
      <c r="L16" s="48"/>
      <c r="M16" s="54"/>
      <c r="N16" s="55" t="s">
        <v>1524</v>
      </c>
      <c r="O16" s="48"/>
      <c r="P16" s="48"/>
      <c r="Q16" s="48"/>
      <c r="R16" s="48"/>
      <c r="S16" s="48"/>
      <c r="T16" s="48"/>
      <c r="U16" s="48"/>
      <c r="V16" s="48"/>
      <c r="W16" s="48"/>
      <c r="X16" s="48"/>
      <c r="Y16" s="48"/>
      <c r="Z16" s="54">
        <v>12</v>
      </c>
      <c r="AA16" s="809"/>
      <c r="AB16" s="810"/>
      <c r="AC16" s="810"/>
      <c r="AD16" s="810"/>
      <c r="AE16" s="810"/>
      <c r="AF16" s="810"/>
      <c r="AG16" s="810"/>
      <c r="AH16" s="810"/>
      <c r="AI16" s="810"/>
      <c r="AJ16" s="810"/>
      <c r="AK16" s="810"/>
    </row>
    <row r="17" spans="1:37" x14ac:dyDescent="0.25">
      <c r="A17" s="55" t="s">
        <v>42</v>
      </c>
      <c r="B17" s="48"/>
      <c r="C17" s="48"/>
      <c r="D17" s="48"/>
      <c r="E17" s="48"/>
      <c r="F17" s="48"/>
      <c r="G17" s="48"/>
      <c r="H17" s="48"/>
      <c r="I17" s="48"/>
      <c r="J17" s="48"/>
      <c r="K17" s="48"/>
      <c r="L17" s="48"/>
      <c r="M17" s="54"/>
      <c r="N17" s="55" t="s">
        <v>1525</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7"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7"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7"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7"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12</v>
      </c>
      <c r="AA21" s="184"/>
      <c r="AB21" s="184"/>
      <c r="AC21" s="184"/>
      <c r="AD21" s="184"/>
      <c r="AE21" s="184"/>
      <c r="AF21" s="184"/>
      <c r="AG21" s="184"/>
      <c r="AH21" s="184"/>
      <c r="AI21" s="184"/>
      <c r="AJ21" s="184"/>
      <c r="AK21" s="184"/>
    </row>
    <row r="22" spans="1:37"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44481</v>
      </c>
      <c r="X22" s="839"/>
      <c r="Y22" s="839"/>
      <c r="Z22" s="840"/>
      <c r="AA22" s="184" t="s">
        <v>231</v>
      </c>
      <c r="AB22" s="184"/>
      <c r="AC22" s="184"/>
      <c r="AD22" s="184"/>
      <c r="AE22" s="184"/>
      <c r="AF22" s="184"/>
      <c r="AG22" s="184"/>
      <c r="AH22" s="184"/>
      <c r="AI22" s="184"/>
      <c r="AJ22" s="184"/>
      <c r="AK22" s="184"/>
    </row>
    <row r="23" spans="1:37"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1532</v>
      </c>
      <c r="AB23" s="810"/>
      <c r="AC23" s="810"/>
      <c r="AD23" s="810"/>
      <c r="AE23" s="810"/>
      <c r="AF23" s="810"/>
      <c r="AG23" s="810"/>
      <c r="AH23" s="810"/>
      <c r="AI23" s="810"/>
      <c r="AJ23" s="810"/>
      <c r="AK23" s="810"/>
    </row>
    <row r="24" spans="1:37" x14ac:dyDescent="0.25">
      <c r="A24" s="55" t="s">
        <v>1341</v>
      </c>
      <c r="B24" s="48"/>
      <c r="C24" s="48"/>
      <c r="D24" s="48"/>
      <c r="E24" s="48"/>
      <c r="F24" s="48"/>
      <c r="G24" s="48"/>
      <c r="H24" s="48"/>
      <c r="I24" s="48"/>
      <c r="J24" s="48"/>
      <c r="K24" s="50"/>
      <c r="L24" s="50"/>
      <c r="M24" s="56">
        <v>6</v>
      </c>
      <c r="N24" s="55" t="s">
        <v>58</v>
      </c>
      <c r="O24" s="48"/>
      <c r="P24" s="48"/>
      <c r="Q24" s="48"/>
      <c r="R24" s="48"/>
      <c r="S24" s="48"/>
      <c r="T24" s="48"/>
      <c r="U24" s="48"/>
      <c r="V24" s="48"/>
      <c r="W24" s="48"/>
      <c r="X24" s="48"/>
      <c r="Y24" s="48"/>
      <c r="Z24" s="54"/>
      <c r="AA24" s="809"/>
      <c r="AB24" s="810"/>
      <c r="AC24" s="810"/>
      <c r="AD24" s="810"/>
      <c r="AE24" s="810"/>
      <c r="AF24" s="810"/>
      <c r="AG24" s="810"/>
      <c r="AH24" s="810"/>
      <c r="AI24" s="810"/>
      <c r="AJ24" s="810"/>
      <c r="AK24" s="810"/>
    </row>
    <row r="25" spans="1:37"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7"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7"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7"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7" x14ac:dyDescent="0.25">
      <c r="A29" s="69" t="s">
        <v>40</v>
      </c>
      <c r="B29" s="57"/>
      <c r="C29" s="57"/>
      <c r="D29" s="57"/>
      <c r="E29" s="57"/>
      <c r="F29" s="57"/>
      <c r="G29" s="57"/>
      <c r="H29" s="57"/>
      <c r="I29" s="57"/>
      <c r="J29" s="57"/>
      <c r="K29" s="50"/>
      <c r="L29" s="50"/>
      <c r="M29" s="58">
        <f>SUM(M23:M28)</f>
        <v>6</v>
      </c>
      <c r="N29" s="55" t="s">
        <v>40</v>
      </c>
      <c r="O29" s="57"/>
      <c r="P29" s="57"/>
      <c r="Q29" s="57"/>
      <c r="R29" s="57"/>
      <c r="S29" s="57"/>
      <c r="T29" s="57"/>
      <c r="U29" s="57"/>
      <c r="V29" s="57"/>
      <c r="W29" s="57"/>
      <c r="X29" s="57"/>
      <c r="Y29" s="57"/>
      <c r="Z29" s="58">
        <f>SUM(Z23:Z28)</f>
        <v>0</v>
      </c>
      <c r="AA29" s="184"/>
      <c r="AB29" s="184"/>
      <c r="AC29" s="184"/>
      <c r="AD29" s="184"/>
      <c r="AE29" s="184"/>
      <c r="AF29" s="184"/>
      <c r="AG29" s="184"/>
      <c r="AH29" s="184"/>
      <c r="AI29" s="184"/>
      <c r="AJ29" s="184"/>
      <c r="AK29" s="184"/>
    </row>
    <row r="30" spans="1:37"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44482</v>
      </c>
      <c r="X30" s="839"/>
      <c r="Y30" s="839"/>
      <c r="Z30" s="840"/>
      <c r="AA30" s="184" t="s">
        <v>669</v>
      </c>
      <c r="AB30" s="184"/>
      <c r="AC30" s="184"/>
      <c r="AD30" s="184"/>
      <c r="AE30" s="184"/>
      <c r="AF30" s="184"/>
      <c r="AG30" s="184"/>
      <c r="AH30" s="184"/>
      <c r="AI30" s="184"/>
      <c r="AJ30" s="184"/>
      <c r="AK30" s="184"/>
    </row>
    <row r="31" spans="1:37" ht="15.75" thickTop="1" x14ac:dyDescent="0.25">
      <c r="A31" s="49" t="s">
        <v>54</v>
      </c>
      <c r="B31" s="48"/>
      <c r="C31" s="48"/>
      <c r="D31" s="48"/>
      <c r="E31" s="48"/>
      <c r="F31" s="48"/>
      <c r="G31" s="48"/>
      <c r="H31" s="48"/>
      <c r="I31" s="48"/>
      <c r="J31" s="48"/>
      <c r="K31" s="50"/>
      <c r="L31" s="50"/>
      <c r="M31" s="51" t="str">
        <f>"("&amp;LEFT(AA30,1)&amp;")"</f>
        <v>(I)</v>
      </c>
      <c r="N31" s="52" t="str">
        <f>'1'!N7</f>
        <v>Afternoon Workout</v>
      </c>
      <c r="O31" s="48"/>
      <c r="P31" s="48"/>
      <c r="Q31" s="48"/>
      <c r="R31" s="48"/>
      <c r="S31" s="48"/>
      <c r="T31" s="48"/>
      <c r="U31" s="48"/>
      <c r="V31" s="53"/>
      <c r="W31" s="48"/>
      <c r="X31" s="48"/>
      <c r="Y31" s="48"/>
      <c r="Z31" s="54"/>
      <c r="AA31" s="809" t="s">
        <v>1531</v>
      </c>
      <c r="AB31" s="810"/>
      <c r="AC31" s="810"/>
      <c r="AD31" s="810"/>
      <c r="AE31" s="810"/>
      <c r="AF31" s="810"/>
      <c r="AG31" s="810"/>
      <c r="AH31" s="810"/>
      <c r="AI31" s="810"/>
      <c r="AJ31" s="810"/>
      <c r="AK31" s="810"/>
    </row>
    <row r="32" spans="1:37" x14ac:dyDescent="0.25">
      <c r="A32" s="55" t="s">
        <v>1529</v>
      </c>
      <c r="B32" s="48"/>
      <c r="C32" s="48"/>
      <c r="D32" s="48"/>
      <c r="E32" s="48"/>
      <c r="F32" s="48"/>
      <c r="G32" s="48"/>
      <c r="H32" s="48"/>
      <c r="I32" s="48"/>
      <c r="J32" s="48"/>
      <c r="K32" s="50"/>
      <c r="L32" s="50"/>
      <c r="M32" s="56">
        <v>6</v>
      </c>
      <c r="N32" s="55" t="s">
        <v>1530</v>
      </c>
      <c r="O32" s="48"/>
      <c r="P32" s="48"/>
      <c r="Q32" s="48"/>
      <c r="R32" s="48"/>
      <c r="S32" s="48"/>
      <c r="T32" s="48"/>
      <c r="U32" s="48"/>
      <c r="V32" s="48"/>
      <c r="W32" s="48"/>
      <c r="X32" s="48"/>
      <c r="Y32" s="48"/>
      <c r="Z32" s="54">
        <v>2.4</v>
      </c>
      <c r="AA32" s="809"/>
      <c r="AB32" s="810"/>
      <c r="AC32" s="810"/>
      <c r="AD32" s="810"/>
      <c r="AE32" s="810"/>
      <c r="AF32" s="810"/>
      <c r="AG32" s="810"/>
      <c r="AH32" s="810"/>
      <c r="AI32" s="810"/>
      <c r="AJ32" s="810"/>
      <c r="AK32" s="810"/>
    </row>
    <row r="33" spans="1:37"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7"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7"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7"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7" x14ac:dyDescent="0.25">
      <c r="A37" s="69" t="s">
        <v>40</v>
      </c>
      <c r="B37" s="57"/>
      <c r="C37" s="57"/>
      <c r="D37" s="57"/>
      <c r="E37" s="57"/>
      <c r="F37" s="57"/>
      <c r="G37" s="57"/>
      <c r="H37" s="57"/>
      <c r="I37" s="57"/>
      <c r="J37" s="57"/>
      <c r="K37" s="50"/>
      <c r="L37" s="50"/>
      <c r="M37" s="58">
        <f>SUM(M31:M36)</f>
        <v>6</v>
      </c>
      <c r="N37" s="55" t="s">
        <v>40</v>
      </c>
      <c r="O37" s="57"/>
      <c r="P37" s="57"/>
      <c r="Q37" s="57"/>
      <c r="R37" s="57"/>
      <c r="S37" s="57"/>
      <c r="T37" s="57"/>
      <c r="U37" s="57"/>
      <c r="V37" s="57"/>
      <c r="W37" s="57"/>
      <c r="X37" s="57"/>
      <c r="Y37" s="57"/>
      <c r="Z37" s="58">
        <f>SUM(Z31:Z36)</f>
        <v>2.4</v>
      </c>
      <c r="AA37" s="184"/>
      <c r="AB37" s="184"/>
      <c r="AC37" s="184"/>
      <c r="AD37" s="184"/>
      <c r="AE37" s="184"/>
      <c r="AF37" s="184"/>
      <c r="AG37" s="184"/>
      <c r="AH37" s="184"/>
      <c r="AI37" s="184"/>
      <c r="AJ37" s="184"/>
      <c r="AK37" s="184"/>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44483</v>
      </c>
      <c r="X38" s="839"/>
      <c r="Y38" s="839"/>
      <c r="Z38" s="840"/>
      <c r="AA38" s="184" t="s">
        <v>231</v>
      </c>
      <c r="AB38" s="184"/>
      <c r="AC38" s="184"/>
      <c r="AD38" s="184"/>
      <c r="AE38" s="184"/>
      <c r="AF38" s="184"/>
      <c r="AG38" s="184"/>
      <c r="AH38" s="184"/>
      <c r="AI38" s="184"/>
      <c r="AJ38" s="184"/>
      <c r="AK38" s="184"/>
    </row>
    <row r="39" spans="1:37"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1536</v>
      </c>
      <c r="AB39" s="810"/>
      <c r="AC39" s="810"/>
      <c r="AD39" s="810"/>
      <c r="AE39" s="810"/>
      <c r="AF39" s="810"/>
      <c r="AG39" s="810"/>
      <c r="AH39" s="810"/>
      <c r="AI39" s="810"/>
      <c r="AJ39" s="810"/>
      <c r="AK39" s="810"/>
    </row>
    <row r="40" spans="1:37" x14ac:dyDescent="0.25">
      <c r="A40" s="55" t="s">
        <v>57</v>
      </c>
      <c r="B40" s="48"/>
      <c r="C40" s="48"/>
      <c r="D40" s="48"/>
      <c r="E40" s="48"/>
      <c r="F40" s="48"/>
      <c r="G40" s="48"/>
      <c r="H40" s="48"/>
      <c r="I40" s="48"/>
      <c r="J40" s="48"/>
      <c r="K40" s="50"/>
      <c r="L40" s="50"/>
      <c r="M40" s="56"/>
      <c r="N40" s="55" t="s">
        <v>293</v>
      </c>
      <c r="O40" s="48"/>
      <c r="P40" s="48"/>
      <c r="Q40" s="48"/>
      <c r="R40" s="48"/>
      <c r="S40" s="48"/>
      <c r="T40" s="48"/>
      <c r="U40" s="48"/>
      <c r="V40" s="48"/>
      <c r="W40" s="48"/>
      <c r="X40" s="48"/>
      <c r="Y40" s="48"/>
      <c r="Z40" s="54">
        <v>4.3</v>
      </c>
      <c r="AA40" s="809"/>
      <c r="AB40" s="810"/>
      <c r="AC40" s="810"/>
      <c r="AD40" s="810"/>
      <c r="AE40" s="810"/>
      <c r="AF40" s="810"/>
      <c r="AG40" s="810"/>
      <c r="AH40" s="810"/>
      <c r="AI40" s="810"/>
      <c r="AJ40" s="810"/>
      <c r="AK40" s="810"/>
    </row>
    <row r="41" spans="1:37" x14ac:dyDescent="0.25">
      <c r="A41" s="55" t="s">
        <v>41</v>
      </c>
      <c r="B41" s="48"/>
      <c r="C41" s="48"/>
      <c r="D41" s="48"/>
      <c r="E41" s="48"/>
      <c r="F41" s="48"/>
      <c r="G41" s="48"/>
      <c r="H41" s="48"/>
      <c r="I41" s="48"/>
      <c r="J41" s="48"/>
      <c r="K41" s="50"/>
      <c r="L41" s="50"/>
      <c r="M41" s="56"/>
      <c r="N41" s="55" t="s">
        <v>1535</v>
      </c>
      <c r="O41" s="48"/>
      <c r="P41" s="48"/>
      <c r="Q41" s="48"/>
      <c r="R41" s="48"/>
      <c r="S41" s="48"/>
      <c r="T41" s="48"/>
      <c r="U41" s="48"/>
      <c r="V41" s="48"/>
      <c r="W41" s="48"/>
      <c r="X41" s="48"/>
      <c r="Y41" s="48"/>
      <c r="Z41" s="54">
        <v>3.7</v>
      </c>
      <c r="AA41" s="809"/>
      <c r="AB41" s="810"/>
      <c r="AC41" s="810"/>
      <c r="AD41" s="810"/>
      <c r="AE41" s="810"/>
      <c r="AF41" s="810"/>
      <c r="AG41" s="810"/>
      <c r="AH41" s="810"/>
      <c r="AI41" s="810"/>
      <c r="AJ41" s="810"/>
      <c r="AK41" s="810"/>
    </row>
    <row r="42" spans="1:37"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7"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7"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7"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8</v>
      </c>
      <c r="AA45" s="184"/>
      <c r="AB45" s="184"/>
      <c r="AC45" s="184"/>
      <c r="AD45" s="184"/>
      <c r="AE45" s="184"/>
      <c r="AF45" s="184"/>
      <c r="AG45" s="184"/>
      <c r="AH45" s="184"/>
      <c r="AI45" s="184"/>
      <c r="AJ45" s="184"/>
      <c r="AK45" s="184"/>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44484</v>
      </c>
      <c r="X46" s="839"/>
      <c r="Y46" s="839"/>
      <c r="Z46" s="840"/>
      <c r="AA46" s="184" t="s">
        <v>231</v>
      </c>
      <c r="AB46" s="184"/>
      <c r="AC46" s="184"/>
      <c r="AD46" s="184"/>
      <c r="AE46" s="184"/>
      <c r="AF46" s="184"/>
      <c r="AG46" s="184"/>
      <c r="AH46" s="184"/>
      <c r="AI46" s="184"/>
      <c r="AJ46" s="184"/>
      <c r="AK46" s="184"/>
    </row>
    <row r="47" spans="1:37"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1537</v>
      </c>
      <c r="AB47" s="810"/>
      <c r="AC47" s="810"/>
      <c r="AD47" s="810"/>
      <c r="AE47" s="810"/>
      <c r="AF47" s="810"/>
      <c r="AG47" s="810"/>
      <c r="AH47" s="810"/>
      <c r="AI47" s="810"/>
      <c r="AJ47" s="810"/>
      <c r="AK47" s="810"/>
    </row>
    <row r="48" spans="1:37" x14ac:dyDescent="0.25">
      <c r="A48" s="55" t="s">
        <v>58</v>
      </c>
      <c r="B48" s="24"/>
      <c r="C48" s="24"/>
      <c r="D48" s="24"/>
      <c r="E48" s="24"/>
      <c r="F48" s="24"/>
      <c r="G48" s="24"/>
      <c r="H48" s="24"/>
      <c r="I48" s="24"/>
      <c r="J48" s="24"/>
      <c r="M48" s="28"/>
      <c r="N48" s="55" t="s">
        <v>1182</v>
      </c>
      <c r="O48" s="48"/>
      <c r="P48" s="48"/>
      <c r="Q48" s="48"/>
      <c r="R48" s="48"/>
      <c r="S48" s="48"/>
      <c r="T48" s="48"/>
      <c r="U48" s="48"/>
      <c r="V48" s="48"/>
      <c r="W48" s="48"/>
      <c r="X48" s="48"/>
      <c r="Y48" s="48"/>
      <c r="Z48" s="54">
        <v>7.6</v>
      </c>
      <c r="AA48" s="809"/>
      <c r="AB48" s="810"/>
      <c r="AC48" s="810"/>
      <c r="AD48" s="810"/>
      <c r="AE48" s="810"/>
      <c r="AF48" s="810"/>
      <c r="AG48" s="810"/>
      <c r="AH48" s="810"/>
      <c r="AI48" s="810"/>
      <c r="AJ48" s="810"/>
      <c r="AK48" s="810"/>
    </row>
    <row r="49" spans="1:37"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7"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7"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7"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7"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7.6</v>
      </c>
      <c r="AA53" s="184"/>
      <c r="AB53" s="184"/>
      <c r="AC53" s="184"/>
      <c r="AD53" s="184"/>
      <c r="AE53" s="184"/>
      <c r="AF53" s="184"/>
      <c r="AG53" s="184"/>
      <c r="AH53" s="184"/>
      <c r="AI53" s="184"/>
      <c r="AJ53" s="184"/>
      <c r="AK53" s="184"/>
    </row>
    <row r="54" spans="1:37"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44485</v>
      </c>
      <c r="X54" s="839"/>
      <c r="Y54" s="839"/>
      <c r="Z54" s="840"/>
      <c r="AA54" s="184" t="s">
        <v>669</v>
      </c>
      <c r="AB54" s="184"/>
      <c r="AC54" s="184"/>
      <c r="AD54" s="184"/>
      <c r="AE54" s="184"/>
      <c r="AF54" s="184"/>
      <c r="AG54" s="184"/>
      <c r="AH54" s="184"/>
      <c r="AI54" s="184"/>
      <c r="AJ54" s="184"/>
      <c r="AK54" s="184"/>
    </row>
    <row r="55" spans="1:37" ht="15.75" thickTop="1" x14ac:dyDescent="0.25">
      <c r="A55" s="23" t="str">
        <f>+A47</f>
        <v>Morning Workout</v>
      </c>
      <c r="B55" s="24"/>
      <c r="C55" s="24"/>
      <c r="D55" s="24"/>
      <c r="E55" s="24"/>
      <c r="F55" s="24"/>
      <c r="G55" s="24"/>
      <c r="H55" s="24"/>
      <c r="I55" s="24"/>
      <c r="J55" s="24"/>
      <c r="M55" s="25" t="str">
        <f>"("&amp;LEFT(AA54,1)&amp;")"</f>
        <v>(I)</v>
      </c>
      <c r="N55" s="23" t="str">
        <f>+N47</f>
        <v>Afternoon Workout</v>
      </c>
      <c r="O55" s="24"/>
      <c r="P55" s="24"/>
      <c r="Q55" s="24"/>
      <c r="R55" s="24"/>
      <c r="S55" s="24"/>
      <c r="T55" s="24"/>
      <c r="U55" s="24"/>
      <c r="V55" s="26"/>
      <c r="W55" s="24"/>
      <c r="X55" s="24"/>
      <c r="Y55" s="24"/>
      <c r="Z55" s="61"/>
      <c r="AA55" s="809" t="s">
        <v>1540</v>
      </c>
      <c r="AB55" s="810"/>
      <c r="AC55" s="810"/>
      <c r="AD55" s="810"/>
      <c r="AE55" s="810"/>
      <c r="AF55" s="810"/>
      <c r="AG55" s="810"/>
      <c r="AH55" s="810"/>
      <c r="AI55" s="810"/>
      <c r="AJ55" s="810"/>
      <c r="AK55" s="810"/>
    </row>
    <row r="56" spans="1:37" x14ac:dyDescent="0.25">
      <c r="A56" s="55" t="s">
        <v>1089</v>
      </c>
      <c r="B56" s="24"/>
      <c r="C56" s="24"/>
      <c r="D56" s="24"/>
      <c r="E56" s="24"/>
      <c r="F56" s="24"/>
      <c r="G56" s="24"/>
      <c r="H56" s="24"/>
      <c r="I56" s="24"/>
      <c r="J56" s="24"/>
      <c r="M56" s="28">
        <v>5.0999999999999996</v>
      </c>
      <c r="N56" s="55" t="s">
        <v>634</v>
      </c>
      <c r="O56" s="24"/>
      <c r="P56" s="24"/>
      <c r="Q56" s="24"/>
      <c r="R56" s="24"/>
      <c r="S56" s="24"/>
      <c r="T56" s="24"/>
      <c r="U56" s="24"/>
      <c r="V56" s="24"/>
      <c r="W56" s="24"/>
      <c r="Z56" s="27">
        <v>2.1</v>
      </c>
      <c r="AA56" s="809"/>
      <c r="AB56" s="810"/>
      <c r="AC56" s="810"/>
      <c r="AD56" s="810"/>
      <c r="AE56" s="810"/>
      <c r="AF56" s="810"/>
      <c r="AG56" s="810"/>
      <c r="AH56" s="810"/>
      <c r="AI56" s="810"/>
      <c r="AJ56" s="810"/>
      <c r="AK56" s="810"/>
    </row>
    <row r="57" spans="1:37" x14ac:dyDescent="0.25">
      <c r="A57" s="55" t="s">
        <v>42</v>
      </c>
      <c r="B57" s="24"/>
      <c r="C57" s="24"/>
      <c r="D57" s="24"/>
      <c r="E57" s="24"/>
      <c r="F57" s="24"/>
      <c r="G57" s="24"/>
      <c r="H57" s="24"/>
      <c r="I57" s="24"/>
      <c r="J57" s="24"/>
      <c r="M57" s="28"/>
      <c r="N57" s="55" t="s">
        <v>1538</v>
      </c>
      <c r="O57" s="24"/>
      <c r="P57" s="24"/>
      <c r="Q57" s="24"/>
      <c r="R57" s="24"/>
      <c r="S57" s="24"/>
      <c r="T57" s="24"/>
      <c r="U57" s="24"/>
      <c r="V57" s="24"/>
      <c r="W57" s="24"/>
      <c r="Z57" s="27">
        <v>2</v>
      </c>
      <c r="AA57" s="809"/>
      <c r="AB57" s="810"/>
      <c r="AC57" s="810"/>
      <c r="AD57" s="810"/>
      <c r="AE57" s="810"/>
      <c r="AF57" s="810"/>
      <c r="AG57" s="810"/>
      <c r="AH57" s="810"/>
      <c r="AI57" s="810"/>
      <c r="AJ57" s="810"/>
      <c r="AK57" s="810"/>
    </row>
    <row r="58" spans="1:37" x14ac:dyDescent="0.25">
      <c r="A58" s="55" t="s">
        <v>32</v>
      </c>
      <c r="B58" s="24"/>
      <c r="C58" s="24"/>
      <c r="D58" s="24"/>
      <c r="E58" s="24"/>
      <c r="F58" s="24"/>
      <c r="G58" s="24"/>
      <c r="H58" s="24"/>
      <c r="I58" s="24"/>
      <c r="J58" s="24"/>
      <c r="M58" s="28"/>
      <c r="N58" s="55" t="s">
        <v>548</v>
      </c>
      <c r="O58" s="24"/>
      <c r="P58" s="24"/>
      <c r="Q58" s="24"/>
      <c r="R58" s="24"/>
      <c r="S58" s="24"/>
      <c r="T58" s="24"/>
      <c r="U58" s="24"/>
      <c r="V58" s="24"/>
      <c r="W58" s="24"/>
      <c r="Z58" s="27">
        <v>2.2999999999999998</v>
      </c>
      <c r="AA58" s="809"/>
      <c r="AB58" s="810"/>
      <c r="AC58" s="810"/>
      <c r="AD58" s="810"/>
      <c r="AE58" s="810"/>
      <c r="AF58" s="810"/>
      <c r="AG58" s="810"/>
      <c r="AH58" s="810"/>
      <c r="AI58" s="810"/>
      <c r="AJ58" s="810"/>
      <c r="AK58" s="810"/>
    </row>
    <row r="59" spans="1:37"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7" x14ac:dyDescent="0.25">
      <c r="A60" s="55" t="s">
        <v>24</v>
      </c>
      <c r="B60" s="24"/>
      <c r="C60" s="24"/>
      <c r="D60" s="24"/>
      <c r="E60" s="24"/>
      <c r="F60" s="24"/>
      <c r="G60" s="24"/>
      <c r="H60" s="24"/>
      <c r="I60" s="24"/>
      <c r="J60" s="24"/>
      <c r="M60" s="28"/>
      <c r="N60" s="55" t="s">
        <v>1539</v>
      </c>
      <c r="O60" s="24"/>
      <c r="P60" s="24"/>
      <c r="Q60" s="24"/>
      <c r="R60" s="24"/>
      <c r="S60" s="24"/>
      <c r="T60" s="24"/>
      <c r="U60" s="24"/>
      <c r="V60" s="24"/>
      <c r="W60" s="24"/>
      <c r="Z60" s="27"/>
      <c r="AA60" s="809"/>
      <c r="AB60" s="810"/>
      <c r="AC60" s="810"/>
      <c r="AD60" s="810"/>
      <c r="AE60" s="810"/>
      <c r="AF60" s="810"/>
      <c r="AG60" s="810"/>
      <c r="AH60" s="810"/>
      <c r="AI60" s="810"/>
      <c r="AJ60" s="810"/>
      <c r="AK60" s="810"/>
    </row>
    <row r="61" spans="1:37" x14ac:dyDescent="0.25">
      <c r="A61" s="69" t="s">
        <v>40</v>
      </c>
      <c r="B61" s="29"/>
      <c r="C61" s="29"/>
      <c r="D61" s="29"/>
      <c r="E61" s="29"/>
      <c r="F61" s="29"/>
      <c r="G61" s="29"/>
      <c r="H61" s="29"/>
      <c r="I61" s="29"/>
      <c r="J61" s="29"/>
      <c r="K61" s="34"/>
      <c r="L61" s="34"/>
      <c r="M61" s="30">
        <f>SUM(M55:M60)</f>
        <v>5.0999999999999996</v>
      </c>
      <c r="N61" s="69" t="s">
        <v>40</v>
      </c>
      <c r="O61" s="29"/>
      <c r="P61" s="29"/>
      <c r="Q61" s="29"/>
      <c r="R61" s="29"/>
      <c r="S61" s="29"/>
      <c r="T61" s="29"/>
      <c r="U61" s="29"/>
      <c r="V61" s="29"/>
      <c r="W61" s="29"/>
      <c r="X61" s="34"/>
      <c r="Y61" s="34"/>
      <c r="Z61" s="30">
        <f>SUM(Z55:Z60)</f>
        <v>6.3999999999999995</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2E00-000000000000}"/>
  </hyperlinks>
  <printOptions horizontalCentered="1" verticalCentered="1"/>
  <pageMargins left="0.3" right="0.3" top="0.5" bottom="0.25" header="0.3" footer="0.3"/>
  <pageSetup scale="87"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ABFFAB"/>
    <pageSetUpPr fitToPage="1"/>
  </sheetPr>
  <dimension ref="A1:AK61"/>
  <sheetViews>
    <sheetView showGridLines="0" workbookViewId="0">
      <pane ySplit="5" topLeftCell="A35" activePane="bottomLeft" state="frozen"/>
      <selection activeCell="A6" sqref="A6:AA61"/>
      <selection pane="bottomLeft" activeCell="AA55" sqref="AA55:AK60"/>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7" ht="18.75" x14ac:dyDescent="0.3">
      <c r="A1" s="817" t="str">
        <f>+'24'!A1:Z1</f>
        <v>Cross Country-2021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7" x14ac:dyDescent="0.25">
      <c r="A2" s="820" t="s">
        <v>116</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7" x14ac:dyDescent="0.25">
      <c r="A3" s="823">
        <f>+'Reference Page'!AR10</f>
        <v>44486</v>
      </c>
      <c r="B3" s="824"/>
      <c r="C3" s="824"/>
      <c r="D3" s="824"/>
      <c r="E3" s="824"/>
      <c r="F3" s="824"/>
      <c r="G3" s="22" t="s">
        <v>21</v>
      </c>
      <c r="H3" s="825">
        <f>+A3+6</f>
        <v>44492</v>
      </c>
      <c r="I3" s="825"/>
      <c r="J3" s="825"/>
      <c r="K3" s="825"/>
      <c r="L3" s="825"/>
      <c r="M3" s="826"/>
      <c r="N3" s="726" t="s">
        <v>22</v>
      </c>
      <c r="O3" s="873"/>
      <c r="P3" s="873"/>
      <c r="Q3" s="873"/>
      <c r="R3" s="873"/>
      <c r="S3" s="873"/>
      <c r="T3" s="873"/>
      <c r="U3" s="873"/>
      <c r="V3" s="873"/>
      <c r="W3" s="873"/>
      <c r="X3" s="873"/>
      <c r="Y3" s="873"/>
      <c r="Z3" s="727"/>
    </row>
    <row r="4" spans="1:37" x14ac:dyDescent="0.25">
      <c r="A4" s="877" t="str">
        <f>'Reference Page'!AI4</f>
        <v>Fall</v>
      </c>
      <c r="B4" s="878"/>
      <c r="C4" s="878"/>
      <c r="D4" s="878"/>
      <c r="E4" s="878"/>
      <c r="F4" s="878"/>
      <c r="G4" s="878"/>
      <c r="H4" s="878"/>
      <c r="I4" s="878"/>
      <c r="J4" s="878"/>
      <c r="K4" s="878"/>
      <c r="L4" s="878"/>
      <c r="M4" s="878"/>
      <c r="N4" s="878"/>
      <c r="O4" s="878"/>
      <c r="P4" s="878"/>
      <c r="Q4" s="878"/>
      <c r="R4" s="878"/>
      <c r="S4" s="878"/>
      <c r="T4" s="878"/>
      <c r="U4" s="878"/>
      <c r="V4" s="878"/>
      <c r="W4" s="878"/>
      <c r="X4" s="878"/>
      <c r="Y4" s="878"/>
      <c r="Z4" s="879"/>
    </row>
    <row r="5" spans="1:37" x14ac:dyDescent="0.25">
      <c r="A5" s="880" t="str">
        <f>'Reference Page'!AM5</f>
        <v>Interval Training Block</v>
      </c>
      <c r="B5" s="881"/>
      <c r="C5" s="881"/>
      <c r="D5" s="881"/>
      <c r="E5" s="881"/>
      <c r="F5" s="881"/>
      <c r="G5" s="881"/>
      <c r="H5" s="881"/>
      <c r="I5" s="881"/>
      <c r="J5" s="881"/>
      <c r="K5" s="881"/>
      <c r="L5" s="881"/>
      <c r="M5" s="881"/>
      <c r="N5" s="881"/>
      <c r="O5" s="881"/>
      <c r="P5" s="881"/>
      <c r="Q5" s="881"/>
      <c r="R5" s="881"/>
      <c r="S5" s="881"/>
      <c r="T5" s="881"/>
      <c r="U5" s="881"/>
      <c r="V5" s="881"/>
      <c r="W5" s="881"/>
      <c r="X5" s="881"/>
      <c r="Y5" s="881"/>
      <c r="Z5" s="882"/>
    </row>
    <row r="6" spans="1:37"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44486</v>
      </c>
      <c r="X6" s="833"/>
      <c r="Y6" s="833"/>
      <c r="Z6" s="833"/>
      <c r="AA6" s="184" t="s">
        <v>603</v>
      </c>
      <c r="AB6" s="184"/>
      <c r="AC6" s="184"/>
      <c r="AD6" s="184"/>
      <c r="AE6" s="184"/>
      <c r="AF6" s="184"/>
      <c r="AG6" s="184"/>
      <c r="AH6" s="184"/>
      <c r="AI6" s="184"/>
      <c r="AJ6" s="184"/>
      <c r="AK6" s="184"/>
    </row>
    <row r="7" spans="1:37" ht="15.75" thickTop="1" x14ac:dyDescent="0.25">
      <c r="A7" s="49" t="s">
        <v>54</v>
      </c>
      <c r="B7" s="48"/>
      <c r="C7" s="48"/>
      <c r="D7" s="48"/>
      <c r="E7" s="48"/>
      <c r="F7" s="48"/>
      <c r="G7" s="48"/>
      <c r="H7" s="48"/>
      <c r="I7" s="48"/>
      <c r="J7" s="48"/>
      <c r="K7" s="50"/>
      <c r="L7" s="50"/>
      <c r="M7" s="51" t="str">
        <f>"("&amp;LEFT(AA6,1)&amp;")"</f>
        <v>(L)</v>
      </c>
      <c r="N7" s="52" t="str">
        <f>'1'!N7</f>
        <v>Afternoon Workout</v>
      </c>
      <c r="O7" s="48"/>
      <c r="P7" s="48"/>
      <c r="Q7" s="48"/>
      <c r="R7" s="48"/>
      <c r="S7" s="48"/>
      <c r="T7" s="48"/>
      <c r="U7" s="48"/>
      <c r="V7" s="53"/>
      <c r="W7" s="48"/>
      <c r="X7" s="48"/>
      <c r="Y7" s="48"/>
      <c r="Z7" s="54"/>
      <c r="AA7" s="809" t="s">
        <v>1541</v>
      </c>
      <c r="AB7" s="810"/>
      <c r="AC7" s="810"/>
      <c r="AD7" s="810"/>
      <c r="AE7" s="810"/>
      <c r="AF7" s="810"/>
      <c r="AG7" s="810"/>
      <c r="AH7" s="810"/>
      <c r="AI7" s="810"/>
      <c r="AJ7" s="810"/>
      <c r="AK7" s="810"/>
    </row>
    <row r="8" spans="1:37" x14ac:dyDescent="0.25">
      <c r="A8" s="55" t="s">
        <v>58</v>
      </c>
      <c r="B8" s="48"/>
      <c r="C8" s="48"/>
      <c r="D8" s="48"/>
      <c r="E8" s="48"/>
      <c r="F8" s="48"/>
      <c r="G8" s="48"/>
      <c r="H8" s="48"/>
      <c r="I8" s="48"/>
      <c r="J8" s="48"/>
      <c r="K8" s="50"/>
      <c r="L8" s="50"/>
      <c r="M8" s="56"/>
      <c r="N8" s="55" t="s">
        <v>1198</v>
      </c>
      <c r="O8" s="48"/>
      <c r="P8" s="48"/>
      <c r="Q8" s="48"/>
      <c r="R8" s="48"/>
      <c r="S8" s="48"/>
      <c r="T8" s="48"/>
      <c r="U8" s="48"/>
      <c r="V8" s="48"/>
      <c r="W8" s="48"/>
      <c r="X8" s="48"/>
      <c r="Y8" s="48"/>
      <c r="Z8" s="54">
        <v>12.2</v>
      </c>
      <c r="AA8" s="809"/>
      <c r="AB8" s="810"/>
      <c r="AC8" s="810"/>
      <c r="AD8" s="810"/>
      <c r="AE8" s="810"/>
      <c r="AF8" s="810"/>
      <c r="AG8" s="810"/>
      <c r="AH8" s="810"/>
      <c r="AI8" s="810"/>
      <c r="AJ8" s="810"/>
      <c r="AK8" s="810"/>
    </row>
    <row r="9" spans="1:37"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7"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7"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7"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7"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12.2</v>
      </c>
      <c r="AA13" s="184"/>
      <c r="AB13" s="184"/>
      <c r="AC13" s="184"/>
      <c r="AD13" s="184"/>
      <c r="AE13" s="184"/>
      <c r="AF13" s="184"/>
      <c r="AG13" s="184"/>
      <c r="AH13" s="184"/>
      <c r="AI13" s="184"/>
      <c r="AJ13" s="184"/>
      <c r="AK13" s="184"/>
    </row>
    <row r="14" spans="1:37"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44487</v>
      </c>
      <c r="X14" s="839"/>
      <c r="Y14" s="839"/>
      <c r="Z14" s="840"/>
      <c r="AA14" s="184" t="s">
        <v>231</v>
      </c>
      <c r="AB14" s="184"/>
      <c r="AC14" s="184"/>
      <c r="AD14" s="184"/>
      <c r="AE14" s="184"/>
      <c r="AF14" s="184"/>
      <c r="AG14" s="184"/>
      <c r="AH14" s="184"/>
      <c r="AI14" s="184"/>
      <c r="AJ14" s="184"/>
      <c r="AK14" s="184"/>
    </row>
    <row r="15" spans="1:37"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1546</v>
      </c>
      <c r="AB15" s="810"/>
      <c r="AC15" s="810"/>
      <c r="AD15" s="810"/>
      <c r="AE15" s="810"/>
      <c r="AF15" s="810"/>
      <c r="AG15" s="810"/>
      <c r="AH15" s="810"/>
      <c r="AI15" s="810"/>
      <c r="AJ15" s="810"/>
      <c r="AK15" s="810"/>
    </row>
    <row r="16" spans="1:37" x14ac:dyDescent="0.25">
      <c r="A16" s="55" t="s">
        <v>58</v>
      </c>
      <c r="B16" s="48"/>
      <c r="C16" s="48"/>
      <c r="D16" s="48"/>
      <c r="E16" s="48"/>
      <c r="F16" s="48"/>
      <c r="G16" s="48"/>
      <c r="H16" s="48"/>
      <c r="I16" s="48"/>
      <c r="J16" s="48"/>
      <c r="K16" s="48"/>
      <c r="L16" s="48"/>
      <c r="M16" s="54"/>
      <c r="N16" s="55" t="s">
        <v>1544</v>
      </c>
      <c r="O16" s="48"/>
      <c r="P16" s="48"/>
      <c r="Q16" s="48"/>
      <c r="R16" s="48"/>
      <c r="S16" s="48"/>
      <c r="T16" s="48"/>
      <c r="U16" s="48"/>
      <c r="V16" s="48"/>
      <c r="W16" s="48"/>
      <c r="X16" s="48"/>
      <c r="Y16" s="48"/>
      <c r="Z16" s="54">
        <v>5.9</v>
      </c>
      <c r="AA16" s="809"/>
      <c r="AB16" s="810"/>
      <c r="AC16" s="810"/>
      <c r="AD16" s="810"/>
      <c r="AE16" s="810"/>
      <c r="AF16" s="810"/>
      <c r="AG16" s="810"/>
      <c r="AH16" s="810"/>
      <c r="AI16" s="810"/>
      <c r="AJ16" s="810"/>
      <c r="AK16" s="810"/>
    </row>
    <row r="17" spans="1:37" x14ac:dyDescent="0.25">
      <c r="A17" s="55" t="s">
        <v>42</v>
      </c>
      <c r="B17" s="48"/>
      <c r="C17" s="48"/>
      <c r="D17" s="48"/>
      <c r="E17" s="48"/>
      <c r="F17" s="48"/>
      <c r="G17" s="48"/>
      <c r="H17" s="48"/>
      <c r="I17" s="48"/>
      <c r="J17" s="48"/>
      <c r="K17" s="48"/>
      <c r="L17" s="48"/>
      <c r="M17" s="54"/>
      <c r="N17" s="55" t="s">
        <v>1545</v>
      </c>
      <c r="O17" s="48"/>
      <c r="P17" s="48"/>
      <c r="Q17" s="48"/>
      <c r="R17" s="48"/>
      <c r="S17" s="48"/>
      <c r="T17" s="48"/>
      <c r="U17" s="48"/>
      <c r="V17" s="48"/>
      <c r="W17" s="48"/>
      <c r="X17" s="48"/>
      <c r="Y17" s="48"/>
      <c r="Z17" s="54">
        <v>1</v>
      </c>
      <c r="AA17" s="809"/>
      <c r="AB17" s="810"/>
      <c r="AC17" s="810"/>
      <c r="AD17" s="810"/>
      <c r="AE17" s="810"/>
      <c r="AF17" s="810"/>
      <c r="AG17" s="810"/>
      <c r="AH17" s="810"/>
      <c r="AI17" s="810"/>
      <c r="AJ17" s="810"/>
      <c r="AK17" s="810"/>
    </row>
    <row r="18" spans="1:37"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7"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7"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7"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6.9</v>
      </c>
      <c r="AA21" s="184"/>
      <c r="AB21" s="184"/>
      <c r="AC21" s="184"/>
      <c r="AD21" s="184"/>
      <c r="AE21" s="184"/>
      <c r="AF21" s="184"/>
      <c r="AG21" s="184"/>
      <c r="AH21" s="184"/>
      <c r="AI21" s="184"/>
      <c r="AJ21" s="184"/>
      <c r="AK21" s="184"/>
    </row>
    <row r="22" spans="1:37"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44488</v>
      </c>
      <c r="X22" s="839"/>
      <c r="Y22" s="839"/>
      <c r="Z22" s="840"/>
      <c r="AA22" s="184" t="s">
        <v>669</v>
      </c>
      <c r="AB22" s="184"/>
      <c r="AC22" s="184"/>
      <c r="AD22" s="184"/>
      <c r="AE22" s="184"/>
      <c r="AF22" s="184"/>
      <c r="AG22" s="184"/>
      <c r="AH22" s="184"/>
      <c r="AI22" s="184"/>
      <c r="AJ22" s="184"/>
      <c r="AK22" s="184"/>
    </row>
    <row r="23" spans="1:37" ht="15.75" thickTop="1" x14ac:dyDescent="0.25">
      <c r="A23" s="49" t="s">
        <v>54</v>
      </c>
      <c r="B23" s="48"/>
      <c r="C23" s="48"/>
      <c r="D23" s="48"/>
      <c r="E23" s="48"/>
      <c r="F23" s="48"/>
      <c r="G23" s="48"/>
      <c r="H23" s="48"/>
      <c r="I23" s="48"/>
      <c r="J23" s="48"/>
      <c r="K23" s="50"/>
      <c r="L23" s="50"/>
      <c r="M23" s="51" t="str">
        <f>"("&amp;LEFT(AA22,1)&amp;")"</f>
        <v>(I)</v>
      </c>
      <c r="N23" s="52" t="str">
        <f>'1'!N7</f>
        <v>Afternoon Workout</v>
      </c>
      <c r="O23" s="48"/>
      <c r="P23" s="48"/>
      <c r="Q23" s="48"/>
      <c r="R23" s="48"/>
      <c r="S23" s="48"/>
      <c r="T23" s="48"/>
      <c r="U23" s="48"/>
      <c r="V23" s="53"/>
      <c r="W23" s="48"/>
      <c r="X23" s="48"/>
      <c r="Y23" s="48"/>
      <c r="Z23" s="54"/>
      <c r="AA23" s="809" t="s">
        <v>1543</v>
      </c>
      <c r="AB23" s="810"/>
      <c r="AC23" s="810"/>
      <c r="AD23" s="810"/>
      <c r="AE23" s="810"/>
      <c r="AF23" s="810"/>
      <c r="AG23" s="810"/>
      <c r="AH23" s="810"/>
      <c r="AI23" s="810"/>
      <c r="AJ23" s="810"/>
      <c r="AK23" s="810"/>
    </row>
    <row r="24" spans="1:37" x14ac:dyDescent="0.25">
      <c r="A24" s="55" t="s">
        <v>58</v>
      </c>
      <c r="B24" s="48"/>
      <c r="C24" s="48"/>
      <c r="D24" s="48"/>
      <c r="E24" s="48"/>
      <c r="F24" s="48"/>
      <c r="G24" s="48"/>
      <c r="H24" s="48"/>
      <c r="I24" s="48"/>
      <c r="J24" s="48"/>
      <c r="K24" s="50"/>
      <c r="L24" s="50"/>
      <c r="M24" s="56"/>
      <c r="N24" s="55" t="s">
        <v>1484</v>
      </c>
      <c r="O24" s="48"/>
      <c r="P24" s="48"/>
      <c r="Q24" s="48"/>
      <c r="R24" s="48"/>
      <c r="S24" s="48"/>
      <c r="T24" s="48"/>
      <c r="U24" s="48"/>
      <c r="V24" s="48"/>
      <c r="W24" s="48"/>
      <c r="X24" s="48"/>
      <c r="Y24" s="48"/>
      <c r="Z24" s="54">
        <v>3.1</v>
      </c>
      <c r="AA24" s="809"/>
      <c r="AB24" s="810"/>
      <c r="AC24" s="810"/>
      <c r="AD24" s="810"/>
      <c r="AE24" s="810"/>
      <c r="AF24" s="810"/>
      <c r="AG24" s="810"/>
      <c r="AH24" s="810"/>
      <c r="AI24" s="810"/>
      <c r="AJ24" s="810"/>
      <c r="AK24" s="810"/>
    </row>
    <row r="25" spans="1:37"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7" x14ac:dyDescent="0.25">
      <c r="A26" s="55" t="s">
        <v>32</v>
      </c>
      <c r="B26" s="48"/>
      <c r="C26" s="48"/>
      <c r="D26" s="48"/>
      <c r="E26" s="48"/>
      <c r="F26" s="48"/>
      <c r="G26" s="48"/>
      <c r="H26" s="48"/>
      <c r="I26" s="48"/>
      <c r="J26" s="48"/>
      <c r="K26" s="50"/>
      <c r="L26" s="50"/>
      <c r="M26" s="56"/>
      <c r="N26" s="55" t="s">
        <v>499</v>
      </c>
      <c r="O26" s="48"/>
      <c r="P26" s="48"/>
      <c r="Q26" s="48"/>
      <c r="R26" s="48"/>
      <c r="S26" s="48"/>
      <c r="T26" s="48"/>
      <c r="U26" s="48"/>
      <c r="V26" s="48"/>
      <c r="W26" s="48"/>
      <c r="X26" s="48"/>
      <c r="Y26" s="48"/>
      <c r="Z26" s="54">
        <v>0.5</v>
      </c>
      <c r="AA26" s="809"/>
      <c r="AB26" s="810"/>
      <c r="AC26" s="810"/>
      <c r="AD26" s="810"/>
      <c r="AE26" s="810"/>
      <c r="AF26" s="810"/>
      <c r="AG26" s="810"/>
      <c r="AH26" s="810"/>
      <c r="AI26" s="810"/>
      <c r="AJ26" s="810"/>
      <c r="AK26" s="810"/>
    </row>
    <row r="27" spans="1:37" x14ac:dyDescent="0.25">
      <c r="A27" s="55" t="s">
        <v>31</v>
      </c>
      <c r="B27" s="48"/>
      <c r="C27" s="48"/>
      <c r="D27" s="48"/>
      <c r="E27" s="48"/>
      <c r="F27" s="48"/>
      <c r="G27" s="48"/>
      <c r="H27" s="48"/>
      <c r="I27" s="48"/>
      <c r="J27" s="48"/>
      <c r="K27" s="50"/>
      <c r="L27" s="50"/>
      <c r="M27" s="56"/>
      <c r="N27" s="55" t="s">
        <v>1542</v>
      </c>
      <c r="O27" s="48"/>
      <c r="P27" s="48"/>
      <c r="Q27" s="48"/>
      <c r="R27" s="48"/>
      <c r="S27" s="48"/>
      <c r="T27" s="48"/>
      <c r="U27" s="48"/>
      <c r="V27" s="48"/>
      <c r="W27" s="48"/>
      <c r="X27" s="48"/>
      <c r="Y27" s="48"/>
      <c r="Z27" s="54">
        <v>3</v>
      </c>
      <c r="AA27" s="809"/>
      <c r="AB27" s="810"/>
      <c r="AC27" s="810"/>
      <c r="AD27" s="810"/>
      <c r="AE27" s="810"/>
      <c r="AF27" s="810"/>
      <c r="AG27" s="810"/>
      <c r="AH27" s="810"/>
      <c r="AI27" s="810"/>
      <c r="AJ27" s="810"/>
      <c r="AK27" s="810"/>
    </row>
    <row r="28" spans="1:37" x14ac:dyDescent="0.25">
      <c r="A28" s="55" t="s">
        <v>24</v>
      </c>
      <c r="B28" s="48"/>
      <c r="C28" s="48"/>
      <c r="D28" s="48"/>
      <c r="E28" s="48"/>
      <c r="F28" s="48"/>
      <c r="G28" s="48"/>
      <c r="H28" s="48"/>
      <c r="I28" s="48"/>
      <c r="J28" s="48"/>
      <c r="K28" s="50"/>
      <c r="L28" s="50"/>
      <c r="M28" s="56"/>
      <c r="N28" s="55" t="s">
        <v>368</v>
      </c>
      <c r="O28" s="48"/>
      <c r="P28" s="48"/>
      <c r="Q28" s="48"/>
      <c r="R28" s="48"/>
      <c r="S28" s="48"/>
      <c r="T28" s="48"/>
      <c r="U28" s="48"/>
      <c r="V28" s="48"/>
      <c r="W28" s="48"/>
      <c r="X28" s="48"/>
      <c r="Y28" s="48"/>
      <c r="Z28" s="54">
        <v>0.7</v>
      </c>
      <c r="AA28" s="809"/>
      <c r="AB28" s="810"/>
      <c r="AC28" s="810"/>
      <c r="AD28" s="810"/>
      <c r="AE28" s="810"/>
      <c r="AF28" s="810"/>
      <c r="AG28" s="810"/>
      <c r="AH28" s="810"/>
      <c r="AI28" s="810"/>
      <c r="AJ28" s="810"/>
      <c r="AK28" s="810"/>
    </row>
    <row r="29" spans="1:37"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7.3</v>
      </c>
      <c r="AA29" s="184"/>
      <c r="AB29" s="184"/>
      <c r="AC29" s="184"/>
      <c r="AD29" s="184"/>
      <c r="AE29" s="184"/>
      <c r="AF29" s="184"/>
      <c r="AG29" s="184"/>
      <c r="AH29" s="184"/>
      <c r="AI29" s="184"/>
      <c r="AJ29" s="184"/>
      <c r="AK29" s="184"/>
    </row>
    <row r="30" spans="1:37"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44489</v>
      </c>
      <c r="X30" s="839"/>
      <c r="Y30" s="839"/>
      <c r="Z30" s="840"/>
      <c r="AA30" s="184" t="s">
        <v>231</v>
      </c>
      <c r="AB30" s="184"/>
      <c r="AC30" s="184"/>
      <c r="AD30" s="184"/>
      <c r="AE30" s="184"/>
      <c r="AF30" s="184"/>
      <c r="AG30" s="184"/>
      <c r="AH30" s="184"/>
      <c r="AI30" s="184"/>
      <c r="AJ30" s="184"/>
      <c r="AK30" s="184"/>
    </row>
    <row r="31" spans="1:37" ht="15.75" thickTop="1" x14ac:dyDescent="0.25">
      <c r="A31" s="49" t="s">
        <v>54</v>
      </c>
      <c r="B31" s="48"/>
      <c r="C31" s="48"/>
      <c r="D31" s="48"/>
      <c r="E31" s="48"/>
      <c r="F31" s="48"/>
      <c r="G31" s="48"/>
      <c r="H31" s="48"/>
      <c r="I31" s="48"/>
      <c r="J31" s="48"/>
      <c r="K31" s="50"/>
      <c r="L31" s="50"/>
      <c r="M31" s="51" t="str">
        <f>"("&amp;LEFT(AA30,1)&amp;")"</f>
        <v>(E)</v>
      </c>
      <c r="N31" s="52" t="str">
        <f>'1'!N7</f>
        <v>Afternoon Workout</v>
      </c>
      <c r="O31" s="48"/>
      <c r="P31" s="48"/>
      <c r="Q31" s="48"/>
      <c r="R31" s="48"/>
      <c r="S31" s="48"/>
      <c r="T31" s="48"/>
      <c r="U31" s="48"/>
      <c r="V31" s="53"/>
      <c r="W31" s="48"/>
      <c r="X31" s="48"/>
      <c r="Y31" s="48"/>
      <c r="Z31" s="54"/>
      <c r="AA31" s="809" t="s">
        <v>1547</v>
      </c>
      <c r="AB31" s="810"/>
      <c r="AC31" s="810"/>
      <c r="AD31" s="810"/>
      <c r="AE31" s="810"/>
      <c r="AF31" s="810"/>
      <c r="AG31" s="810"/>
      <c r="AH31" s="810"/>
      <c r="AI31" s="810"/>
      <c r="AJ31" s="810"/>
      <c r="AK31" s="810"/>
    </row>
    <row r="32" spans="1:37" x14ac:dyDescent="0.25">
      <c r="A32" s="55" t="s">
        <v>601</v>
      </c>
      <c r="B32" s="48"/>
      <c r="C32" s="48"/>
      <c r="D32" s="48"/>
      <c r="E32" s="48"/>
      <c r="F32" s="48"/>
      <c r="G32" s="48"/>
      <c r="H32" s="48"/>
      <c r="I32" s="48"/>
      <c r="J32" s="48"/>
      <c r="K32" s="50"/>
      <c r="L32" s="50"/>
      <c r="M32" s="56">
        <v>8</v>
      </c>
      <c r="N32" s="55" t="s">
        <v>1484</v>
      </c>
      <c r="O32" s="48"/>
      <c r="P32" s="48"/>
      <c r="Q32" s="48"/>
      <c r="R32" s="48"/>
      <c r="S32" s="48"/>
      <c r="T32" s="48"/>
      <c r="U32" s="48"/>
      <c r="V32" s="48"/>
      <c r="W32" s="48"/>
      <c r="X32" s="48"/>
      <c r="Y32" s="48"/>
      <c r="Z32" s="54">
        <v>1</v>
      </c>
      <c r="AA32" s="809"/>
      <c r="AB32" s="810"/>
      <c r="AC32" s="810"/>
      <c r="AD32" s="810"/>
      <c r="AE32" s="810"/>
      <c r="AF32" s="810"/>
      <c r="AG32" s="810"/>
      <c r="AH32" s="810"/>
      <c r="AI32" s="810"/>
      <c r="AJ32" s="810"/>
      <c r="AK32" s="810"/>
    </row>
    <row r="33" spans="1:37"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7"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7"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7"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7" x14ac:dyDescent="0.25">
      <c r="A37" s="69" t="s">
        <v>40</v>
      </c>
      <c r="B37" s="57"/>
      <c r="C37" s="57"/>
      <c r="D37" s="57"/>
      <c r="E37" s="57"/>
      <c r="F37" s="57"/>
      <c r="G37" s="57"/>
      <c r="H37" s="57"/>
      <c r="I37" s="57"/>
      <c r="J37" s="57"/>
      <c r="K37" s="50"/>
      <c r="L37" s="50"/>
      <c r="M37" s="58">
        <f>SUM(M31:M36)</f>
        <v>8</v>
      </c>
      <c r="N37" s="55" t="s">
        <v>40</v>
      </c>
      <c r="O37" s="57"/>
      <c r="P37" s="57"/>
      <c r="Q37" s="57"/>
      <c r="R37" s="57"/>
      <c r="S37" s="57"/>
      <c r="T37" s="57"/>
      <c r="U37" s="57"/>
      <c r="V37" s="57"/>
      <c r="W37" s="57"/>
      <c r="X37" s="57"/>
      <c r="Y37" s="57"/>
      <c r="Z37" s="58">
        <f>SUM(Z31:Z36)</f>
        <v>1</v>
      </c>
      <c r="AA37" s="184"/>
      <c r="AB37" s="184"/>
      <c r="AC37" s="184"/>
      <c r="AD37" s="184"/>
      <c r="AE37" s="184"/>
      <c r="AF37" s="184"/>
      <c r="AG37" s="184"/>
      <c r="AH37" s="184"/>
      <c r="AI37" s="184"/>
      <c r="AJ37" s="184"/>
      <c r="AK37" s="184"/>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44490</v>
      </c>
      <c r="X38" s="839"/>
      <c r="Y38" s="839"/>
      <c r="Z38" s="840"/>
      <c r="AA38" s="184" t="s">
        <v>978</v>
      </c>
      <c r="AB38" s="184"/>
      <c r="AC38" s="184"/>
      <c r="AD38" s="184"/>
      <c r="AE38" s="184"/>
      <c r="AF38" s="184"/>
      <c r="AG38" s="184"/>
      <c r="AH38" s="184"/>
      <c r="AI38" s="184"/>
      <c r="AJ38" s="184"/>
      <c r="AK38" s="184"/>
    </row>
    <row r="39" spans="1:37" ht="15.75" thickTop="1" x14ac:dyDescent="0.25">
      <c r="A39" s="49" t="s">
        <v>54</v>
      </c>
      <c r="B39" s="48"/>
      <c r="C39" s="48"/>
      <c r="D39" s="48"/>
      <c r="E39" s="48"/>
      <c r="F39" s="48"/>
      <c r="G39" s="48"/>
      <c r="H39" s="48"/>
      <c r="I39" s="48"/>
      <c r="J39" s="48"/>
      <c r="K39" s="50"/>
      <c r="L39" s="50"/>
      <c r="M39" s="51" t="str">
        <f>"("&amp;LEFT(AA38,1)&amp;")"</f>
        <v>(S)</v>
      </c>
      <c r="N39" s="52" t="str">
        <f>'1'!N7</f>
        <v>Afternoon Workout</v>
      </c>
      <c r="O39" s="48"/>
      <c r="P39" s="48"/>
      <c r="Q39" s="48"/>
      <c r="R39" s="48"/>
      <c r="S39" s="48"/>
      <c r="T39" s="48"/>
      <c r="U39" s="48"/>
      <c r="V39" s="53"/>
      <c r="W39" s="48"/>
      <c r="X39" s="48"/>
      <c r="Y39" s="48"/>
      <c r="Z39" s="54"/>
      <c r="AA39" s="809" t="s">
        <v>1549</v>
      </c>
      <c r="AB39" s="810"/>
      <c r="AC39" s="810"/>
      <c r="AD39" s="810"/>
      <c r="AE39" s="810"/>
      <c r="AF39" s="810"/>
      <c r="AG39" s="810"/>
      <c r="AH39" s="810"/>
      <c r="AI39" s="810"/>
      <c r="AJ39" s="810"/>
      <c r="AK39" s="810"/>
    </row>
    <row r="40" spans="1:37" x14ac:dyDescent="0.25">
      <c r="A40" s="55" t="s">
        <v>57</v>
      </c>
      <c r="B40" s="48"/>
      <c r="C40" s="48"/>
      <c r="D40" s="48"/>
      <c r="E40" s="48"/>
      <c r="F40" s="48"/>
      <c r="G40" s="48"/>
      <c r="H40" s="48"/>
      <c r="I40" s="48"/>
      <c r="J40" s="48"/>
      <c r="K40" s="50"/>
      <c r="L40" s="50"/>
      <c r="M40" s="56"/>
      <c r="N40" s="55" t="s">
        <v>1484</v>
      </c>
      <c r="O40" s="48"/>
      <c r="P40" s="48"/>
      <c r="Q40" s="48"/>
      <c r="R40" s="48"/>
      <c r="S40" s="48"/>
      <c r="T40" s="48"/>
      <c r="U40" s="48"/>
      <c r="V40" s="48"/>
      <c r="W40" s="48"/>
      <c r="X40" s="48"/>
      <c r="Y40" s="48"/>
      <c r="Z40" s="229">
        <v>3.85</v>
      </c>
      <c r="AA40" s="809"/>
      <c r="AB40" s="810"/>
      <c r="AC40" s="810"/>
      <c r="AD40" s="810"/>
      <c r="AE40" s="810"/>
      <c r="AF40" s="810"/>
      <c r="AG40" s="810"/>
      <c r="AH40" s="810"/>
      <c r="AI40" s="810"/>
      <c r="AJ40" s="810"/>
      <c r="AK40" s="810"/>
    </row>
    <row r="41" spans="1:37" x14ac:dyDescent="0.25">
      <c r="A41" s="55" t="s">
        <v>41</v>
      </c>
      <c r="B41" s="48"/>
      <c r="C41" s="48"/>
      <c r="D41" s="48"/>
      <c r="E41" s="48"/>
      <c r="F41" s="48"/>
      <c r="G41" s="48"/>
      <c r="H41" s="48"/>
      <c r="I41" s="48"/>
      <c r="J41" s="48"/>
      <c r="K41" s="50"/>
      <c r="L41" s="50"/>
      <c r="M41" s="56"/>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7" x14ac:dyDescent="0.25">
      <c r="A42" s="55" t="s">
        <v>32</v>
      </c>
      <c r="B42" s="48"/>
      <c r="C42" s="48"/>
      <c r="D42" s="48"/>
      <c r="E42" s="48"/>
      <c r="F42" s="48"/>
      <c r="G42" s="48"/>
      <c r="H42" s="48"/>
      <c r="I42" s="48"/>
      <c r="J42" s="48"/>
      <c r="K42" s="50"/>
      <c r="L42" s="50"/>
      <c r="M42" s="56"/>
      <c r="N42" s="55" t="s">
        <v>499</v>
      </c>
      <c r="O42" s="48"/>
      <c r="P42" s="48"/>
      <c r="Q42" s="48"/>
      <c r="R42" s="48"/>
      <c r="S42" s="48"/>
      <c r="T42" s="48"/>
      <c r="U42" s="48"/>
      <c r="V42" s="48"/>
      <c r="W42" s="48"/>
      <c r="X42" s="48"/>
      <c r="Y42" s="48"/>
      <c r="Z42" s="54">
        <v>1</v>
      </c>
      <c r="AA42" s="809"/>
      <c r="AB42" s="810"/>
      <c r="AC42" s="810"/>
      <c r="AD42" s="810"/>
      <c r="AE42" s="810"/>
      <c r="AF42" s="810"/>
      <c r="AG42" s="810"/>
      <c r="AH42" s="810"/>
      <c r="AI42" s="810"/>
      <c r="AJ42" s="810"/>
      <c r="AK42" s="810"/>
    </row>
    <row r="43" spans="1:37" x14ac:dyDescent="0.25">
      <c r="A43" s="55" t="s">
        <v>31</v>
      </c>
      <c r="B43" s="48"/>
      <c r="C43" s="48"/>
      <c r="D43" s="48"/>
      <c r="E43" s="48"/>
      <c r="F43" s="48"/>
      <c r="G43" s="48"/>
      <c r="H43" s="48"/>
      <c r="I43" s="48"/>
      <c r="J43" s="48"/>
      <c r="K43" s="50"/>
      <c r="L43" s="50"/>
      <c r="M43" s="56"/>
      <c r="N43" s="55" t="s">
        <v>1548</v>
      </c>
      <c r="O43" s="48"/>
      <c r="P43" s="48"/>
      <c r="Q43" s="48"/>
      <c r="R43" s="48"/>
      <c r="S43" s="48"/>
      <c r="T43" s="48"/>
      <c r="U43" s="48"/>
      <c r="V43" s="48"/>
      <c r="W43" s="48"/>
      <c r="X43" s="48"/>
      <c r="Y43" s="48"/>
      <c r="Z43" s="54">
        <v>0.6</v>
      </c>
      <c r="AA43" s="809"/>
      <c r="AB43" s="810"/>
      <c r="AC43" s="810"/>
      <c r="AD43" s="810"/>
      <c r="AE43" s="810"/>
      <c r="AF43" s="810"/>
      <c r="AG43" s="810"/>
      <c r="AH43" s="810"/>
      <c r="AI43" s="810"/>
      <c r="AJ43" s="810"/>
      <c r="AK43" s="810"/>
    </row>
    <row r="44" spans="1:37" x14ac:dyDescent="0.25">
      <c r="A44" s="55" t="s">
        <v>24</v>
      </c>
      <c r="B44" s="48"/>
      <c r="C44" s="48"/>
      <c r="D44" s="48"/>
      <c r="E44" s="48"/>
      <c r="F44" s="48"/>
      <c r="G44" s="48"/>
      <c r="H44" s="48"/>
      <c r="I44" s="48"/>
      <c r="J44" s="48"/>
      <c r="K44" s="50"/>
      <c r="L44" s="50"/>
      <c r="M44" s="56"/>
      <c r="N44" s="55" t="s">
        <v>368</v>
      </c>
      <c r="O44" s="48"/>
      <c r="P44" s="48"/>
      <c r="Q44" s="48"/>
      <c r="R44" s="48"/>
      <c r="S44" s="48"/>
      <c r="T44" s="48"/>
      <c r="U44" s="48"/>
      <c r="V44" s="48"/>
      <c r="W44" s="48"/>
      <c r="X44" s="48"/>
      <c r="Y44" s="48"/>
      <c r="Z44" s="54">
        <v>2.1</v>
      </c>
      <c r="AA44" s="809"/>
      <c r="AB44" s="810"/>
      <c r="AC44" s="810"/>
      <c r="AD44" s="810"/>
      <c r="AE44" s="810"/>
      <c r="AF44" s="810"/>
      <c r="AG44" s="810"/>
      <c r="AH44" s="810"/>
      <c r="AI44" s="810"/>
      <c r="AJ44" s="810"/>
      <c r="AK44" s="810"/>
    </row>
    <row r="45" spans="1:37"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183">
        <f>SUM(Z39:Z44)</f>
        <v>7.5499999999999989</v>
      </c>
      <c r="AA45" s="184"/>
      <c r="AB45" s="184"/>
      <c r="AC45" s="184"/>
      <c r="AD45" s="184"/>
      <c r="AE45" s="184"/>
      <c r="AF45" s="184"/>
      <c r="AG45" s="184"/>
      <c r="AH45" s="184"/>
      <c r="AI45" s="184"/>
      <c r="AJ45" s="184"/>
      <c r="AK45" s="184"/>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44491</v>
      </c>
      <c r="X46" s="839"/>
      <c r="Y46" s="839"/>
      <c r="Z46" s="840"/>
      <c r="AA46" s="184" t="s">
        <v>231</v>
      </c>
      <c r="AB46" s="184"/>
      <c r="AC46" s="184"/>
      <c r="AD46" s="184"/>
      <c r="AE46" s="184"/>
      <c r="AF46" s="184"/>
      <c r="AG46" s="184"/>
      <c r="AH46" s="184"/>
      <c r="AI46" s="184"/>
      <c r="AJ46" s="184"/>
      <c r="AK46" s="184"/>
    </row>
    <row r="47" spans="1:37"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1550</v>
      </c>
      <c r="AB47" s="810"/>
      <c r="AC47" s="810"/>
      <c r="AD47" s="810"/>
      <c r="AE47" s="810"/>
      <c r="AF47" s="810"/>
      <c r="AG47" s="810"/>
      <c r="AH47" s="810"/>
      <c r="AI47" s="810"/>
      <c r="AJ47" s="810"/>
      <c r="AK47" s="810"/>
    </row>
    <row r="48" spans="1:37" x14ac:dyDescent="0.25">
      <c r="A48" s="55" t="s">
        <v>58</v>
      </c>
      <c r="B48" s="24"/>
      <c r="C48" s="24"/>
      <c r="D48" s="24"/>
      <c r="E48" s="24"/>
      <c r="F48" s="24"/>
      <c r="G48" s="24"/>
      <c r="H48" s="24"/>
      <c r="I48" s="24"/>
      <c r="J48" s="24"/>
      <c r="M48" s="28"/>
      <c r="N48" s="55" t="s">
        <v>601</v>
      </c>
      <c r="O48" s="48"/>
      <c r="P48" s="48"/>
      <c r="Q48" s="48"/>
      <c r="R48" s="48"/>
      <c r="S48" s="48"/>
      <c r="T48" s="48"/>
      <c r="U48" s="48"/>
      <c r="V48" s="48"/>
      <c r="W48" s="48"/>
      <c r="X48" s="48"/>
      <c r="Y48" s="48"/>
      <c r="Z48" s="229">
        <v>8.5500000000000007</v>
      </c>
      <c r="AA48" s="809"/>
      <c r="AB48" s="810"/>
      <c r="AC48" s="810"/>
      <c r="AD48" s="810"/>
      <c r="AE48" s="810"/>
      <c r="AF48" s="810"/>
      <c r="AG48" s="810"/>
      <c r="AH48" s="810"/>
      <c r="AI48" s="810"/>
      <c r="AJ48" s="810"/>
      <c r="AK48" s="810"/>
    </row>
    <row r="49" spans="1:37"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7"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7"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7"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7"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185">
        <f>SUM(Z47:Z52)</f>
        <v>8.5500000000000007</v>
      </c>
      <c r="AA53" s="184"/>
      <c r="AB53" s="184"/>
      <c r="AC53" s="184"/>
      <c r="AD53" s="184"/>
      <c r="AE53" s="184"/>
      <c r="AF53" s="184"/>
      <c r="AG53" s="184"/>
      <c r="AH53" s="184"/>
      <c r="AI53" s="184"/>
      <c r="AJ53" s="184"/>
      <c r="AK53" s="184"/>
    </row>
    <row r="54" spans="1:37"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44492</v>
      </c>
      <c r="X54" s="839"/>
      <c r="Y54" s="839"/>
      <c r="Z54" s="840"/>
      <c r="AA54" s="184" t="s">
        <v>231</v>
      </c>
      <c r="AB54" s="184"/>
      <c r="AC54" s="184"/>
      <c r="AD54" s="184"/>
      <c r="AE54" s="184"/>
      <c r="AF54" s="184"/>
      <c r="AG54" s="184"/>
      <c r="AH54" s="184"/>
      <c r="AI54" s="184"/>
      <c r="AJ54" s="184"/>
      <c r="AK54" s="184"/>
    </row>
    <row r="55" spans="1:37"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1553</v>
      </c>
      <c r="AB55" s="810"/>
      <c r="AC55" s="810"/>
      <c r="AD55" s="810"/>
      <c r="AE55" s="810"/>
      <c r="AF55" s="810"/>
      <c r="AG55" s="810"/>
      <c r="AH55" s="810"/>
      <c r="AI55" s="810"/>
      <c r="AJ55" s="810"/>
      <c r="AK55" s="810"/>
    </row>
    <row r="56" spans="1:37" x14ac:dyDescent="0.25">
      <c r="A56" s="55" t="s">
        <v>1551</v>
      </c>
      <c r="B56" s="24"/>
      <c r="C56" s="24"/>
      <c r="D56" s="24"/>
      <c r="E56" s="24"/>
      <c r="F56" s="24"/>
      <c r="G56" s="24"/>
      <c r="H56" s="24"/>
      <c r="I56" s="24"/>
      <c r="J56" s="24"/>
      <c r="M56" s="28">
        <v>4</v>
      </c>
      <c r="N56" s="55" t="s">
        <v>293</v>
      </c>
      <c r="O56" s="24"/>
      <c r="P56" s="24"/>
      <c r="Q56" s="24"/>
      <c r="R56" s="24"/>
      <c r="S56" s="24"/>
      <c r="T56" s="24"/>
      <c r="U56" s="24"/>
      <c r="V56" s="24"/>
      <c r="W56" s="24"/>
      <c r="Z56" s="228">
        <v>4.6500000000000004</v>
      </c>
      <c r="AA56" s="809"/>
      <c r="AB56" s="810"/>
      <c r="AC56" s="810"/>
      <c r="AD56" s="810"/>
      <c r="AE56" s="810"/>
      <c r="AF56" s="810"/>
      <c r="AG56" s="810"/>
      <c r="AH56" s="810"/>
      <c r="AI56" s="810"/>
      <c r="AJ56" s="810"/>
      <c r="AK56" s="810"/>
    </row>
    <row r="57" spans="1:37"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7"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7"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7"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7" x14ac:dyDescent="0.25">
      <c r="A61" s="69" t="s">
        <v>40</v>
      </c>
      <c r="B61" s="29"/>
      <c r="C61" s="29"/>
      <c r="D61" s="29"/>
      <c r="E61" s="29"/>
      <c r="F61" s="29"/>
      <c r="G61" s="29"/>
      <c r="H61" s="29"/>
      <c r="I61" s="29"/>
      <c r="J61" s="29"/>
      <c r="K61" s="34"/>
      <c r="L61" s="34"/>
      <c r="M61" s="30">
        <f>SUM(M55:M60)</f>
        <v>4</v>
      </c>
      <c r="N61" s="69" t="s">
        <v>40</v>
      </c>
      <c r="O61" s="29"/>
      <c r="P61" s="29"/>
      <c r="Q61" s="29"/>
      <c r="R61" s="29"/>
      <c r="S61" s="29"/>
      <c r="T61" s="29"/>
      <c r="U61" s="29"/>
      <c r="V61" s="29"/>
      <c r="W61" s="29"/>
      <c r="X61" s="34"/>
      <c r="Y61" s="34"/>
      <c r="Z61" s="185">
        <f>SUM(Z55:Z60)</f>
        <v>4.6500000000000004</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2F00-000000000000}"/>
  </hyperlinks>
  <printOptions horizontalCentered="1" verticalCentered="1"/>
  <pageMargins left="0.3" right="0.3" top="0.5" bottom="0.25" header="0.3" footer="0.3"/>
  <pageSetup scale="87"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ABFFAB"/>
    <pageSetUpPr fitToPage="1"/>
  </sheetPr>
  <dimension ref="A1:AK61"/>
  <sheetViews>
    <sheetView showGridLines="0" workbookViewId="0">
      <pane ySplit="5" topLeftCell="A35" activePane="bottomLeft" state="frozen"/>
      <selection activeCell="A6" sqref="A6:AA61"/>
      <selection pane="bottomLeft" activeCell="A61" sqref="A61"/>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7" ht="18.75" x14ac:dyDescent="0.3">
      <c r="A1" s="817" t="str">
        <f>+'24'!A1:Z1</f>
        <v>Cross Country-2021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7" x14ac:dyDescent="0.25">
      <c r="A2" s="820" t="s">
        <v>120</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7" x14ac:dyDescent="0.25">
      <c r="A3" s="823">
        <f>+'Reference Page'!AS10</f>
        <v>44493</v>
      </c>
      <c r="B3" s="824"/>
      <c r="C3" s="824"/>
      <c r="D3" s="824"/>
      <c r="E3" s="824"/>
      <c r="F3" s="824"/>
      <c r="G3" s="22" t="s">
        <v>21</v>
      </c>
      <c r="H3" s="825">
        <f>+A3+6</f>
        <v>44499</v>
      </c>
      <c r="I3" s="825"/>
      <c r="J3" s="825"/>
      <c r="K3" s="825"/>
      <c r="L3" s="825"/>
      <c r="M3" s="826"/>
      <c r="N3" s="726" t="s">
        <v>22</v>
      </c>
      <c r="O3" s="873"/>
      <c r="P3" s="873"/>
      <c r="Q3" s="873"/>
      <c r="R3" s="873"/>
      <c r="S3" s="873"/>
      <c r="T3" s="873"/>
      <c r="U3" s="873"/>
      <c r="V3" s="873"/>
      <c r="W3" s="873"/>
      <c r="X3" s="873"/>
      <c r="Y3" s="873"/>
      <c r="Z3" s="727"/>
    </row>
    <row r="4" spans="1:37" x14ac:dyDescent="0.25">
      <c r="A4" s="877" t="str">
        <f>'Reference Page'!AI4</f>
        <v>Fall</v>
      </c>
      <c r="B4" s="878"/>
      <c r="C4" s="878"/>
      <c r="D4" s="878"/>
      <c r="E4" s="878"/>
      <c r="F4" s="878"/>
      <c r="G4" s="878"/>
      <c r="H4" s="878"/>
      <c r="I4" s="878"/>
      <c r="J4" s="878"/>
      <c r="K4" s="878"/>
      <c r="L4" s="878"/>
      <c r="M4" s="878"/>
      <c r="N4" s="878"/>
      <c r="O4" s="878"/>
      <c r="P4" s="878"/>
      <c r="Q4" s="878"/>
      <c r="R4" s="878"/>
      <c r="S4" s="878"/>
      <c r="T4" s="878"/>
      <c r="U4" s="878"/>
      <c r="V4" s="878"/>
      <c r="W4" s="878"/>
      <c r="X4" s="878"/>
      <c r="Y4" s="878"/>
      <c r="Z4" s="879"/>
    </row>
    <row r="5" spans="1:37" x14ac:dyDescent="0.25">
      <c r="A5" s="883" t="str">
        <f>'Reference Page'!AS5</f>
        <v>Acidosis Tolerance Block</v>
      </c>
      <c r="B5" s="884"/>
      <c r="C5" s="884"/>
      <c r="D5" s="884"/>
      <c r="E5" s="884"/>
      <c r="F5" s="884"/>
      <c r="G5" s="884"/>
      <c r="H5" s="884"/>
      <c r="I5" s="884"/>
      <c r="J5" s="884"/>
      <c r="K5" s="884"/>
      <c r="L5" s="884"/>
      <c r="M5" s="884"/>
      <c r="N5" s="884"/>
      <c r="O5" s="884"/>
      <c r="P5" s="884"/>
      <c r="Q5" s="884"/>
      <c r="R5" s="884"/>
      <c r="S5" s="884"/>
      <c r="T5" s="884"/>
      <c r="U5" s="884"/>
      <c r="V5" s="884"/>
      <c r="W5" s="884"/>
      <c r="X5" s="884"/>
      <c r="Y5" s="884"/>
      <c r="Z5" s="885"/>
    </row>
    <row r="6" spans="1:37"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44493</v>
      </c>
      <c r="X6" s="833"/>
      <c r="Y6" s="833"/>
      <c r="Z6" s="833"/>
      <c r="AA6" s="184" t="s">
        <v>603</v>
      </c>
      <c r="AB6" s="184"/>
      <c r="AC6" s="184"/>
      <c r="AD6" s="184"/>
      <c r="AE6" s="184"/>
      <c r="AF6" s="184"/>
      <c r="AG6" s="184"/>
      <c r="AH6" s="184"/>
      <c r="AI6" s="184"/>
      <c r="AJ6" s="184"/>
      <c r="AK6" s="184"/>
    </row>
    <row r="7" spans="1:37" ht="15.75" thickTop="1" x14ac:dyDescent="0.25">
      <c r="A7" s="49" t="s">
        <v>54</v>
      </c>
      <c r="B7" s="48"/>
      <c r="C7" s="48"/>
      <c r="D7" s="48"/>
      <c r="E7" s="48"/>
      <c r="F7" s="48"/>
      <c r="G7" s="48"/>
      <c r="H7" s="48"/>
      <c r="I7" s="48"/>
      <c r="J7" s="48"/>
      <c r="K7" s="50"/>
      <c r="L7" s="50"/>
      <c r="M7" s="51" t="str">
        <f>"("&amp;LEFT(AA6,1)&amp;")"</f>
        <v>(L)</v>
      </c>
      <c r="N7" s="52" t="str">
        <f>'1'!N7</f>
        <v>Afternoon Workout</v>
      </c>
      <c r="O7" s="48"/>
      <c r="P7" s="48"/>
      <c r="Q7" s="48"/>
      <c r="R7" s="48"/>
      <c r="S7" s="48"/>
      <c r="T7" s="48"/>
      <c r="U7" s="48"/>
      <c r="V7" s="53"/>
      <c r="W7" s="48"/>
      <c r="X7" s="48"/>
      <c r="Y7" s="48"/>
      <c r="Z7" s="54"/>
      <c r="AA7" s="809" t="s">
        <v>1554</v>
      </c>
      <c r="AB7" s="810"/>
      <c r="AC7" s="810"/>
      <c r="AD7" s="810"/>
      <c r="AE7" s="810"/>
      <c r="AF7" s="810"/>
      <c r="AG7" s="810"/>
      <c r="AH7" s="810"/>
      <c r="AI7" s="810"/>
      <c r="AJ7" s="810"/>
      <c r="AK7" s="810"/>
    </row>
    <row r="8" spans="1:37" x14ac:dyDescent="0.25">
      <c r="A8" s="55" t="s">
        <v>58</v>
      </c>
      <c r="B8" s="48"/>
      <c r="C8" s="48"/>
      <c r="D8" s="48"/>
      <c r="E8" s="48"/>
      <c r="F8" s="48"/>
      <c r="G8" s="48"/>
      <c r="H8" s="48"/>
      <c r="I8" s="48"/>
      <c r="J8" s="48"/>
      <c r="K8" s="50"/>
      <c r="L8" s="50"/>
      <c r="M8" s="56"/>
      <c r="N8" s="55" t="s">
        <v>1198</v>
      </c>
      <c r="O8" s="48"/>
      <c r="P8" s="48"/>
      <c r="Q8" s="48"/>
      <c r="R8" s="48"/>
      <c r="S8" s="48"/>
      <c r="T8" s="48"/>
      <c r="U8" s="48"/>
      <c r="V8" s="48"/>
      <c r="W8" s="48"/>
      <c r="X8" s="48"/>
      <c r="Y8" s="48"/>
      <c r="Z8" s="54">
        <v>13</v>
      </c>
      <c r="AA8" s="809"/>
      <c r="AB8" s="810"/>
      <c r="AC8" s="810"/>
      <c r="AD8" s="810"/>
      <c r="AE8" s="810"/>
      <c r="AF8" s="810"/>
      <c r="AG8" s="810"/>
      <c r="AH8" s="810"/>
      <c r="AI8" s="810"/>
      <c r="AJ8" s="810"/>
      <c r="AK8" s="810"/>
    </row>
    <row r="9" spans="1:37"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7"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7"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7"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7"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13</v>
      </c>
      <c r="AA13" s="184"/>
      <c r="AB13" s="184"/>
      <c r="AC13" s="184"/>
      <c r="AD13" s="184"/>
      <c r="AE13" s="184"/>
      <c r="AF13" s="184"/>
      <c r="AG13" s="184"/>
      <c r="AH13" s="184"/>
      <c r="AI13" s="184"/>
      <c r="AJ13" s="184"/>
      <c r="AK13" s="184"/>
    </row>
    <row r="14" spans="1:37"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44494</v>
      </c>
      <c r="X14" s="839"/>
      <c r="Y14" s="839"/>
      <c r="Z14" s="840"/>
      <c r="AA14" s="184" t="s">
        <v>231</v>
      </c>
      <c r="AB14" s="184"/>
      <c r="AC14" s="184"/>
      <c r="AD14" s="184"/>
      <c r="AE14" s="184"/>
      <c r="AF14" s="184"/>
      <c r="AG14" s="184"/>
      <c r="AH14" s="184"/>
      <c r="AI14" s="184"/>
      <c r="AJ14" s="184"/>
      <c r="AK14" s="184"/>
    </row>
    <row r="15" spans="1:37"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1555</v>
      </c>
      <c r="AB15" s="810"/>
      <c r="AC15" s="810"/>
      <c r="AD15" s="810"/>
      <c r="AE15" s="810"/>
      <c r="AF15" s="810"/>
      <c r="AG15" s="810"/>
      <c r="AH15" s="810"/>
      <c r="AI15" s="810"/>
      <c r="AJ15" s="810"/>
      <c r="AK15" s="810"/>
    </row>
    <row r="16" spans="1:37" x14ac:dyDescent="0.25">
      <c r="A16" s="55" t="s">
        <v>58</v>
      </c>
      <c r="B16" s="48"/>
      <c r="C16" s="48"/>
      <c r="D16" s="48"/>
      <c r="E16" s="48"/>
      <c r="F16" s="48"/>
      <c r="G16" s="48"/>
      <c r="H16" s="48"/>
      <c r="I16" s="48"/>
      <c r="J16" s="48"/>
      <c r="K16" s="48"/>
      <c r="L16" s="48"/>
      <c r="M16" s="54"/>
      <c r="N16" s="55" t="s">
        <v>601</v>
      </c>
      <c r="O16" s="48"/>
      <c r="P16" s="48"/>
      <c r="Q16" s="48"/>
      <c r="R16" s="48"/>
      <c r="S16" s="48"/>
      <c r="T16" s="48"/>
      <c r="U16" s="48"/>
      <c r="V16" s="48"/>
      <c r="W16" s="48"/>
      <c r="X16" s="48"/>
      <c r="Y16" s="48"/>
      <c r="Z16" s="229">
        <v>7.55</v>
      </c>
      <c r="AA16" s="809"/>
      <c r="AB16" s="810"/>
      <c r="AC16" s="810"/>
      <c r="AD16" s="810"/>
      <c r="AE16" s="810"/>
      <c r="AF16" s="810"/>
      <c r="AG16" s="810"/>
      <c r="AH16" s="810"/>
      <c r="AI16" s="810"/>
      <c r="AJ16" s="810"/>
      <c r="AK16" s="810"/>
    </row>
    <row r="17" spans="1:37" x14ac:dyDescent="0.25">
      <c r="A17" s="55" t="s">
        <v>42</v>
      </c>
      <c r="B17" s="48"/>
      <c r="C17" s="48"/>
      <c r="D17" s="48"/>
      <c r="E17" s="48"/>
      <c r="F17" s="48"/>
      <c r="G17" s="48"/>
      <c r="H17" s="48"/>
      <c r="I17" s="48"/>
      <c r="J17" s="48"/>
      <c r="K17" s="48"/>
      <c r="L17" s="48"/>
      <c r="M17" s="54"/>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7"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7"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7"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7"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183">
        <f>SUM(Z15:Z20)</f>
        <v>7.55</v>
      </c>
      <c r="AA21" s="184"/>
      <c r="AB21" s="184"/>
      <c r="AC21" s="184"/>
      <c r="AD21" s="184"/>
      <c r="AE21" s="184"/>
      <c r="AF21" s="184"/>
      <c r="AG21" s="184"/>
      <c r="AH21" s="184"/>
      <c r="AI21" s="184"/>
      <c r="AJ21" s="184"/>
      <c r="AK21" s="184"/>
    </row>
    <row r="22" spans="1:37"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44495</v>
      </c>
      <c r="X22" s="839"/>
      <c r="Y22" s="839"/>
      <c r="Z22" s="840"/>
      <c r="AA22" s="184" t="s">
        <v>231</v>
      </c>
      <c r="AB22" s="184"/>
      <c r="AC22" s="184"/>
      <c r="AD22" s="184"/>
      <c r="AE22" s="184"/>
      <c r="AF22" s="184"/>
      <c r="AG22" s="184"/>
      <c r="AH22" s="184"/>
      <c r="AI22" s="184"/>
      <c r="AJ22" s="184"/>
      <c r="AK22" s="184"/>
    </row>
    <row r="23" spans="1:37"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1557</v>
      </c>
      <c r="AB23" s="810"/>
      <c r="AC23" s="810"/>
      <c r="AD23" s="810"/>
      <c r="AE23" s="810"/>
      <c r="AF23" s="810"/>
      <c r="AG23" s="810"/>
      <c r="AH23" s="810"/>
      <c r="AI23" s="810"/>
      <c r="AJ23" s="810"/>
      <c r="AK23" s="810"/>
    </row>
    <row r="24" spans="1:37" x14ac:dyDescent="0.25">
      <c r="A24" s="55" t="s">
        <v>58</v>
      </c>
      <c r="B24" s="48"/>
      <c r="C24" s="48"/>
      <c r="D24" s="48"/>
      <c r="E24" s="48"/>
      <c r="F24" s="48"/>
      <c r="G24" s="48"/>
      <c r="H24" s="48"/>
      <c r="I24" s="48"/>
      <c r="J24" s="48"/>
      <c r="K24" s="50"/>
      <c r="L24" s="50"/>
      <c r="M24" s="56"/>
      <c r="N24" s="55" t="s">
        <v>1484</v>
      </c>
      <c r="O24" s="48"/>
      <c r="P24" s="48"/>
      <c r="Q24" s="48"/>
      <c r="R24" s="48"/>
      <c r="S24" s="48"/>
      <c r="T24" s="48"/>
      <c r="U24" s="48"/>
      <c r="V24" s="48"/>
      <c r="W24" s="48"/>
      <c r="X24" s="48"/>
      <c r="Y24" s="48"/>
      <c r="Z24" s="54">
        <v>2.1</v>
      </c>
      <c r="AA24" s="809"/>
      <c r="AB24" s="810"/>
      <c r="AC24" s="810"/>
      <c r="AD24" s="810"/>
      <c r="AE24" s="810"/>
      <c r="AF24" s="810"/>
      <c r="AG24" s="810"/>
      <c r="AH24" s="810"/>
      <c r="AI24" s="810"/>
      <c r="AJ24" s="810"/>
      <c r="AK24" s="810"/>
    </row>
    <row r="25" spans="1:37" x14ac:dyDescent="0.25">
      <c r="A25" s="55" t="s">
        <v>42</v>
      </c>
      <c r="B25" s="48"/>
      <c r="C25" s="48"/>
      <c r="D25" s="48"/>
      <c r="E25" s="48"/>
      <c r="F25" s="48"/>
      <c r="G25" s="48"/>
      <c r="H25" s="48"/>
      <c r="I25" s="48"/>
      <c r="J25" s="48"/>
      <c r="K25" s="50"/>
      <c r="L25" s="50"/>
      <c r="M25" s="56"/>
      <c r="N25" s="55" t="s">
        <v>1556</v>
      </c>
      <c r="O25" s="48"/>
      <c r="P25" s="48"/>
      <c r="Q25" s="48"/>
      <c r="R25" s="48"/>
      <c r="S25" s="48"/>
      <c r="T25" s="48"/>
      <c r="U25" s="48"/>
      <c r="V25" s="48"/>
      <c r="W25" s="48"/>
      <c r="X25" s="48"/>
      <c r="Y25" s="48"/>
      <c r="Z25" s="54">
        <v>3</v>
      </c>
      <c r="AA25" s="809"/>
      <c r="AB25" s="810"/>
      <c r="AC25" s="810"/>
      <c r="AD25" s="810"/>
      <c r="AE25" s="810"/>
      <c r="AF25" s="810"/>
      <c r="AG25" s="810"/>
      <c r="AH25" s="810"/>
      <c r="AI25" s="810"/>
      <c r="AJ25" s="810"/>
      <c r="AK25" s="810"/>
    </row>
    <row r="26" spans="1:37"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7"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7"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7"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5.0999999999999996</v>
      </c>
      <c r="AA29" s="184"/>
      <c r="AB29" s="184"/>
      <c r="AC29" s="184"/>
      <c r="AD29" s="184"/>
      <c r="AE29" s="184"/>
      <c r="AF29" s="184"/>
      <c r="AG29" s="184"/>
      <c r="AH29" s="184"/>
      <c r="AI29" s="184"/>
      <c r="AJ29" s="184"/>
      <c r="AK29" s="184"/>
    </row>
    <row r="30" spans="1:37"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44496</v>
      </c>
      <c r="X30" s="839"/>
      <c r="Y30" s="839"/>
      <c r="Z30" s="840"/>
      <c r="AA30" s="184" t="s">
        <v>1560</v>
      </c>
      <c r="AB30" s="184"/>
      <c r="AC30" s="184"/>
      <c r="AD30" s="184"/>
      <c r="AE30" s="184"/>
      <c r="AF30" s="184"/>
      <c r="AG30" s="184"/>
      <c r="AH30" s="184"/>
      <c r="AI30" s="184"/>
      <c r="AJ30" s="184"/>
      <c r="AK30" s="184"/>
    </row>
    <row r="31" spans="1:37" ht="15.75" thickTop="1" x14ac:dyDescent="0.25">
      <c r="A31" s="49" t="s">
        <v>54</v>
      </c>
      <c r="B31" s="48"/>
      <c r="C31" s="48"/>
      <c r="D31" s="48"/>
      <c r="E31" s="48"/>
      <c r="F31" s="48"/>
      <c r="G31" s="48"/>
      <c r="H31" s="48"/>
      <c r="I31" s="48"/>
      <c r="J31" s="48"/>
      <c r="K31" s="50"/>
      <c r="L31" s="50"/>
      <c r="M31" s="51" t="str">
        <f>"("&amp;LEFT(AA30,1)&amp;")"</f>
        <v>(A)</v>
      </c>
      <c r="N31" s="52" t="str">
        <f>'1'!N7</f>
        <v>Afternoon Workout</v>
      </c>
      <c r="O31" s="48"/>
      <c r="P31" s="48"/>
      <c r="Q31" s="48"/>
      <c r="R31" s="48"/>
      <c r="S31" s="48"/>
      <c r="T31" s="48"/>
      <c r="U31" s="48"/>
      <c r="V31" s="53"/>
      <c r="W31" s="48"/>
      <c r="X31" s="48"/>
      <c r="Y31" s="48"/>
      <c r="Z31" s="54"/>
      <c r="AA31" s="809" t="s">
        <v>1561</v>
      </c>
      <c r="AB31" s="810"/>
      <c r="AC31" s="810"/>
      <c r="AD31" s="810"/>
      <c r="AE31" s="810"/>
      <c r="AF31" s="810"/>
      <c r="AG31" s="810"/>
      <c r="AH31" s="810"/>
      <c r="AI31" s="810"/>
      <c r="AJ31" s="810"/>
      <c r="AK31" s="810"/>
    </row>
    <row r="32" spans="1:37" x14ac:dyDescent="0.25">
      <c r="A32" s="55" t="s">
        <v>58</v>
      </c>
      <c r="B32" s="48"/>
      <c r="C32" s="48"/>
      <c r="D32" s="48"/>
      <c r="E32" s="48"/>
      <c r="F32" s="48"/>
      <c r="G32" s="48"/>
      <c r="H32" s="48"/>
      <c r="I32" s="48"/>
      <c r="J32" s="48"/>
      <c r="K32" s="50"/>
      <c r="L32" s="50"/>
      <c r="M32" s="56"/>
      <c r="N32" s="55" t="s">
        <v>357</v>
      </c>
      <c r="O32" s="48"/>
      <c r="P32" s="48"/>
      <c r="Q32" s="48"/>
      <c r="R32" s="48"/>
      <c r="S32" s="48"/>
      <c r="T32" s="48"/>
      <c r="U32" s="48"/>
      <c r="V32" s="48"/>
      <c r="W32" s="48"/>
      <c r="X32" s="48"/>
      <c r="Y32" s="48"/>
      <c r="Z32" s="54">
        <v>1.3</v>
      </c>
      <c r="AA32" s="809"/>
      <c r="AB32" s="810"/>
      <c r="AC32" s="810"/>
      <c r="AD32" s="810"/>
      <c r="AE32" s="810"/>
      <c r="AF32" s="810"/>
      <c r="AG32" s="810"/>
      <c r="AH32" s="810"/>
      <c r="AI32" s="810"/>
      <c r="AJ32" s="810"/>
      <c r="AK32" s="810"/>
    </row>
    <row r="33" spans="1:37" x14ac:dyDescent="0.25">
      <c r="A33" s="55" t="s">
        <v>42</v>
      </c>
      <c r="B33" s="48"/>
      <c r="C33" s="48"/>
      <c r="D33" s="48"/>
      <c r="E33" s="48"/>
      <c r="F33" s="48"/>
      <c r="G33" s="48"/>
      <c r="H33" s="48"/>
      <c r="I33" s="48"/>
      <c r="J33" s="48"/>
      <c r="K33" s="50"/>
      <c r="L33" s="50"/>
      <c r="M33" s="56"/>
      <c r="N33" s="55" t="s">
        <v>1558</v>
      </c>
      <c r="O33" s="48"/>
      <c r="P33" s="48"/>
      <c r="Q33" s="48"/>
      <c r="R33" s="48"/>
      <c r="S33" s="48"/>
      <c r="T33" s="48"/>
      <c r="U33" s="48"/>
      <c r="V33" s="48"/>
      <c r="W33" s="48"/>
      <c r="X33" s="48"/>
      <c r="Y33" s="48"/>
      <c r="Z33" s="54">
        <v>2.25</v>
      </c>
      <c r="AA33" s="809"/>
      <c r="AB33" s="810"/>
      <c r="AC33" s="810"/>
      <c r="AD33" s="810"/>
      <c r="AE33" s="810"/>
      <c r="AF33" s="810"/>
      <c r="AG33" s="810"/>
      <c r="AH33" s="810"/>
      <c r="AI33" s="810"/>
      <c r="AJ33" s="810"/>
      <c r="AK33" s="810"/>
    </row>
    <row r="34" spans="1:37" x14ac:dyDescent="0.25">
      <c r="A34" s="55" t="s">
        <v>32</v>
      </c>
      <c r="B34" s="48"/>
      <c r="C34" s="48"/>
      <c r="D34" s="48"/>
      <c r="E34" s="48"/>
      <c r="F34" s="48"/>
      <c r="G34" s="48"/>
      <c r="H34" s="48"/>
      <c r="I34" s="48"/>
      <c r="J34" s="48"/>
      <c r="K34" s="50"/>
      <c r="L34" s="50"/>
      <c r="M34" s="56"/>
      <c r="N34" s="55" t="s">
        <v>1559</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7" x14ac:dyDescent="0.25">
      <c r="A35" s="55" t="s">
        <v>31</v>
      </c>
      <c r="B35" s="48"/>
      <c r="C35" s="48"/>
      <c r="D35" s="48"/>
      <c r="E35" s="48"/>
      <c r="F35" s="48"/>
      <c r="G35" s="48"/>
      <c r="H35" s="48"/>
      <c r="I35" s="48"/>
      <c r="J35" s="48"/>
      <c r="K35" s="50"/>
      <c r="L35" s="50"/>
      <c r="M35" s="56"/>
      <c r="N35" s="55" t="s">
        <v>1451</v>
      </c>
      <c r="O35" s="48"/>
      <c r="P35" s="48"/>
      <c r="Q35" s="48"/>
      <c r="R35" s="48"/>
      <c r="S35" s="48"/>
      <c r="T35" s="48"/>
      <c r="U35" s="48"/>
      <c r="V35" s="48"/>
      <c r="W35" s="48"/>
      <c r="X35" s="48"/>
      <c r="Y35" s="48"/>
      <c r="Z35" s="229">
        <v>1.05</v>
      </c>
      <c r="AA35" s="809"/>
      <c r="AB35" s="810"/>
      <c r="AC35" s="810"/>
      <c r="AD35" s="810"/>
      <c r="AE35" s="810"/>
      <c r="AF35" s="810"/>
      <c r="AG35" s="810"/>
      <c r="AH35" s="810"/>
      <c r="AI35" s="810"/>
      <c r="AJ35" s="810"/>
      <c r="AK35" s="810"/>
    </row>
    <row r="36" spans="1:37"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7" x14ac:dyDescent="0.25">
      <c r="A37" s="69" t="s">
        <v>40</v>
      </c>
      <c r="B37" s="57"/>
      <c r="C37" s="57"/>
      <c r="D37" s="57"/>
      <c r="E37" s="57"/>
      <c r="F37" s="57"/>
      <c r="G37" s="57"/>
      <c r="H37" s="57"/>
      <c r="I37" s="57"/>
      <c r="J37" s="57"/>
      <c r="K37" s="50"/>
      <c r="L37" s="50"/>
      <c r="M37" s="58">
        <f>SUM(M31:M36)</f>
        <v>0</v>
      </c>
      <c r="N37" s="55" t="s">
        <v>40</v>
      </c>
      <c r="O37" s="57"/>
      <c r="P37" s="57"/>
      <c r="Q37" s="57"/>
      <c r="R37" s="57"/>
      <c r="S37" s="57"/>
      <c r="T37" s="57"/>
      <c r="U37" s="57"/>
      <c r="V37" s="57"/>
      <c r="W37" s="57"/>
      <c r="X37" s="57"/>
      <c r="Y37" s="57"/>
      <c r="Z37" s="58">
        <f>SUM(Z31:Z36)</f>
        <v>4.5999999999999996</v>
      </c>
      <c r="AA37" s="184"/>
      <c r="AB37" s="184"/>
      <c r="AC37" s="184"/>
      <c r="AD37" s="184"/>
      <c r="AE37" s="184"/>
      <c r="AF37" s="184"/>
      <c r="AG37" s="184"/>
      <c r="AH37" s="184"/>
      <c r="AI37" s="184"/>
      <c r="AJ37" s="184"/>
      <c r="AK37" s="184"/>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44497</v>
      </c>
      <c r="X38" s="839"/>
      <c r="Y38" s="839"/>
      <c r="Z38" s="840"/>
      <c r="AA38" s="184" t="s">
        <v>231</v>
      </c>
      <c r="AB38" s="184"/>
      <c r="AC38" s="184"/>
      <c r="AD38" s="184"/>
      <c r="AE38" s="184"/>
      <c r="AF38" s="184"/>
      <c r="AG38" s="184"/>
      <c r="AH38" s="184"/>
      <c r="AI38" s="184"/>
      <c r="AJ38" s="184"/>
      <c r="AK38" s="184"/>
    </row>
    <row r="39" spans="1:37"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1566</v>
      </c>
      <c r="AB39" s="810"/>
      <c r="AC39" s="810"/>
      <c r="AD39" s="810"/>
      <c r="AE39" s="810"/>
      <c r="AF39" s="810"/>
      <c r="AG39" s="810"/>
      <c r="AH39" s="810"/>
      <c r="AI39" s="810"/>
      <c r="AJ39" s="810"/>
      <c r="AK39" s="810"/>
    </row>
    <row r="40" spans="1:37" x14ac:dyDescent="0.25">
      <c r="A40" s="55" t="s">
        <v>58</v>
      </c>
      <c r="B40" s="48"/>
      <c r="C40" s="48"/>
      <c r="D40" s="48"/>
      <c r="E40" s="48"/>
      <c r="F40" s="48"/>
      <c r="G40" s="48"/>
      <c r="H40" s="48"/>
      <c r="I40" s="48"/>
      <c r="J40" s="48"/>
      <c r="K40" s="50"/>
      <c r="L40" s="50"/>
      <c r="M40" s="56"/>
      <c r="N40" s="55" t="s">
        <v>1564</v>
      </c>
      <c r="O40" s="48"/>
      <c r="P40" s="48"/>
      <c r="Q40" s="48"/>
      <c r="R40" s="48"/>
      <c r="S40" s="48"/>
      <c r="T40" s="48"/>
      <c r="U40" s="48"/>
      <c r="V40" s="48"/>
      <c r="W40" s="48"/>
      <c r="X40" s="48"/>
      <c r="Y40" s="48"/>
      <c r="Z40" s="54">
        <v>8</v>
      </c>
      <c r="AA40" s="809"/>
      <c r="AB40" s="810"/>
      <c r="AC40" s="810"/>
      <c r="AD40" s="810"/>
      <c r="AE40" s="810"/>
      <c r="AF40" s="810"/>
      <c r="AG40" s="810"/>
      <c r="AH40" s="810"/>
      <c r="AI40" s="810"/>
      <c r="AJ40" s="810"/>
      <c r="AK40" s="810"/>
    </row>
    <row r="41" spans="1:37" x14ac:dyDescent="0.25">
      <c r="A41" s="55" t="s">
        <v>41</v>
      </c>
      <c r="B41" s="48"/>
      <c r="C41" s="48"/>
      <c r="D41" s="48"/>
      <c r="E41" s="48"/>
      <c r="F41" s="48"/>
      <c r="G41" s="48"/>
      <c r="H41" s="48"/>
      <c r="I41" s="48"/>
      <c r="J41" s="48"/>
      <c r="K41" s="50"/>
      <c r="L41" s="50"/>
      <c r="M41" s="56"/>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7" x14ac:dyDescent="0.25">
      <c r="A42" s="55" t="s">
        <v>32</v>
      </c>
      <c r="B42" s="48"/>
      <c r="C42" s="48"/>
      <c r="D42" s="48"/>
      <c r="E42" s="48"/>
      <c r="F42" s="48"/>
      <c r="G42" s="48"/>
      <c r="H42" s="48"/>
      <c r="I42" s="48"/>
      <c r="J42" s="48"/>
      <c r="K42" s="50"/>
      <c r="L42" s="50"/>
      <c r="M42" s="56"/>
      <c r="N42" s="55" t="s">
        <v>1565</v>
      </c>
      <c r="O42" s="48"/>
      <c r="P42" s="48"/>
      <c r="Q42" s="48"/>
      <c r="R42" s="48"/>
      <c r="S42" s="48"/>
      <c r="T42" s="48"/>
      <c r="U42" s="48"/>
      <c r="V42" s="48"/>
      <c r="W42" s="48"/>
      <c r="X42" s="48"/>
      <c r="Y42" s="48"/>
      <c r="Z42" s="54">
        <v>2.2000000000000002</v>
      </c>
      <c r="AA42" s="809"/>
      <c r="AB42" s="810"/>
      <c r="AC42" s="810"/>
      <c r="AD42" s="810"/>
      <c r="AE42" s="810"/>
      <c r="AF42" s="810"/>
      <c r="AG42" s="810"/>
      <c r="AH42" s="810"/>
      <c r="AI42" s="810"/>
      <c r="AJ42" s="810"/>
      <c r="AK42" s="810"/>
    </row>
    <row r="43" spans="1:37"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7"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7"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10.199999999999999</v>
      </c>
      <c r="AA45" s="184"/>
      <c r="AB45" s="184"/>
      <c r="AC45" s="184"/>
      <c r="AD45" s="184"/>
      <c r="AE45" s="184"/>
      <c r="AF45" s="184"/>
      <c r="AG45" s="184"/>
      <c r="AH45" s="184"/>
      <c r="AI45" s="184"/>
      <c r="AJ45" s="184"/>
      <c r="AK45" s="184"/>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44498</v>
      </c>
      <c r="X46" s="839"/>
      <c r="Y46" s="839"/>
      <c r="Z46" s="840"/>
      <c r="AA46" s="184" t="s">
        <v>231</v>
      </c>
      <c r="AB46" s="184"/>
      <c r="AC46" s="184"/>
      <c r="AD46" s="184"/>
      <c r="AE46" s="184"/>
      <c r="AF46" s="184"/>
      <c r="AG46" s="184"/>
      <c r="AH46" s="184"/>
      <c r="AI46" s="184"/>
      <c r="AJ46" s="184"/>
      <c r="AK46" s="184"/>
    </row>
    <row r="47" spans="1:37"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1569</v>
      </c>
      <c r="AB47" s="810"/>
      <c r="AC47" s="810"/>
      <c r="AD47" s="810"/>
      <c r="AE47" s="810"/>
      <c r="AF47" s="810"/>
      <c r="AG47" s="810"/>
      <c r="AH47" s="810"/>
      <c r="AI47" s="810"/>
      <c r="AJ47" s="810"/>
      <c r="AK47" s="810"/>
    </row>
    <row r="48" spans="1:37" x14ac:dyDescent="0.25">
      <c r="A48" s="55" t="s">
        <v>1567</v>
      </c>
      <c r="B48" s="24"/>
      <c r="C48" s="24"/>
      <c r="D48" s="24"/>
      <c r="E48" s="24"/>
      <c r="F48" s="24"/>
      <c r="G48" s="24"/>
      <c r="H48" s="24"/>
      <c r="I48" s="24"/>
      <c r="J48" s="24"/>
      <c r="M48" s="28">
        <v>6</v>
      </c>
      <c r="N48" s="55" t="s">
        <v>1568</v>
      </c>
      <c r="O48" s="48"/>
      <c r="P48" s="48"/>
      <c r="Q48" s="48"/>
      <c r="R48" s="48"/>
      <c r="S48" s="48"/>
      <c r="T48" s="48"/>
      <c r="U48" s="48"/>
      <c r="V48" s="48"/>
      <c r="W48" s="48"/>
      <c r="X48" s="48"/>
      <c r="Y48" s="48"/>
      <c r="Z48" s="54">
        <v>4</v>
      </c>
      <c r="AA48" s="809"/>
      <c r="AB48" s="810"/>
      <c r="AC48" s="810"/>
      <c r="AD48" s="810"/>
      <c r="AE48" s="810"/>
      <c r="AF48" s="810"/>
      <c r="AG48" s="810"/>
      <c r="AH48" s="810"/>
      <c r="AI48" s="810"/>
      <c r="AJ48" s="810"/>
      <c r="AK48" s="810"/>
    </row>
    <row r="49" spans="1:37"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7"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7"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7"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7" x14ac:dyDescent="0.25">
      <c r="A53" s="69" t="s">
        <v>40</v>
      </c>
      <c r="B53" s="29"/>
      <c r="C53" s="29"/>
      <c r="D53" s="29"/>
      <c r="E53" s="29"/>
      <c r="F53" s="29"/>
      <c r="G53" s="29"/>
      <c r="H53" s="29"/>
      <c r="I53" s="29"/>
      <c r="J53" s="29"/>
      <c r="M53" s="30">
        <f>SUM(M47:M52)</f>
        <v>6</v>
      </c>
      <c r="N53" s="69" t="s">
        <v>40</v>
      </c>
      <c r="O53" s="29"/>
      <c r="P53" s="29"/>
      <c r="Q53" s="29"/>
      <c r="R53" s="29"/>
      <c r="S53" s="29"/>
      <c r="T53" s="29"/>
      <c r="U53" s="29"/>
      <c r="V53" s="29"/>
      <c r="W53" s="29"/>
      <c r="Z53" s="30">
        <f>SUM(Z47:Z52)</f>
        <v>4</v>
      </c>
      <c r="AA53" s="184"/>
      <c r="AB53" s="184"/>
      <c r="AC53" s="184"/>
      <c r="AD53" s="184"/>
      <c r="AE53" s="184"/>
      <c r="AF53" s="184"/>
      <c r="AG53" s="184"/>
      <c r="AH53" s="184"/>
      <c r="AI53" s="184"/>
      <c r="AJ53" s="184"/>
      <c r="AK53" s="184"/>
    </row>
    <row r="54" spans="1:37"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44499</v>
      </c>
      <c r="X54" s="839"/>
      <c r="Y54" s="839"/>
      <c r="Z54" s="840"/>
      <c r="AA54" s="184" t="s">
        <v>231</v>
      </c>
      <c r="AB54" s="184"/>
      <c r="AC54" s="184"/>
      <c r="AD54" s="184"/>
      <c r="AE54" s="184"/>
      <c r="AF54" s="184"/>
      <c r="AG54" s="184"/>
      <c r="AH54" s="184"/>
      <c r="AI54" s="184"/>
      <c r="AJ54" s="184"/>
      <c r="AK54" s="184"/>
    </row>
    <row r="55" spans="1:37"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1571</v>
      </c>
      <c r="AB55" s="810"/>
      <c r="AC55" s="810"/>
      <c r="AD55" s="810"/>
      <c r="AE55" s="810"/>
      <c r="AF55" s="810"/>
      <c r="AG55" s="810"/>
      <c r="AH55" s="810"/>
      <c r="AI55" s="810"/>
      <c r="AJ55" s="810"/>
      <c r="AK55" s="810"/>
    </row>
    <row r="56" spans="1:37" x14ac:dyDescent="0.25">
      <c r="A56" s="55" t="s">
        <v>293</v>
      </c>
      <c r="B56" s="24"/>
      <c r="C56" s="24"/>
      <c r="D56" s="24"/>
      <c r="E56" s="24"/>
      <c r="F56" s="24"/>
      <c r="G56" s="24"/>
      <c r="H56" s="24"/>
      <c r="I56" s="24"/>
      <c r="J56" s="24"/>
      <c r="M56" s="28">
        <v>4</v>
      </c>
      <c r="N56" s="55" t="s">
        <v>58</v>
      </c>
      <c r="O56" s="24"/>
      <c r="P56" s="24"/>
      <c r="Q56" s="24"/>
      <c r="R56" s="24"/>
      <c r="S56" s="24"/>
      <c r="T56" s="24"/>
      <c r="U56" s="24"/>
      <c r="V56" s="24"/>
      <c r="W56" s="24"/>
      <c r="Z56" s="27"/>
      <c r="AA56" s="809"/>
      <c r="AB56" s="810"/>
      <c r="AC56" s="810"/>
      <c r="AD56" s="810"/>
      <c r="AE56" s="810"/>
      <c r="AF56" s="810"/>
      <c r="AG56" s="810"/>
      <c r="AH56" s="810"/>
      <c r="AI56" s="810"/>
      <c r="AJ56" s="810"/>
      <c r="AK56" s="810"/>
    </row>
    <row r="57" spans="1:37" x14ac:dyDescent="0.25">
      <c r="A57" s="55" t="s">
        <v>1570</v>
      </c>
      <c r="B57" s="24"/>
      <c r="C57" s="24"/>
      <c r="D57" s="24"/>
      <c r="E57" s="24"/>
      <c r="F57" s="24"/>
      <c r="G57" s="24"/>
      <c r="H57" s="24"/>
      <c r="I57" s="24"/>
      <c r="J57" s="24"/>
      <c r="M57" s="456">
        <v>2.5499999999999998</v>
      </c>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7"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7"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7"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7" x14ac:dyDescent="0.25">
      <c r="A61" s="69" t="s">
        <v>40</v>
      </c>
      <c r="B61" s="29"/>
      <c r="C61" s="29"/>
      <c r="D61" s="29"/>
      <c r="E61" s="29"/>
      <c r="F61" s="29"/>
      <c r="G61" s="29"/>
      <c r="H61" s="29"/>
      <c r="I61" s="29"/>
      <c r="J61" s="29"/>
      <c r="K61" s="34"/>
      <c r="L61" s="34"/>
      <c r="M61" s="185">
        <f>SUM(M55:M60)</f>
        <v>6.55</v>
      </c>
      <c r="N61" s="69" t="s">
        <v>40</v>
      </c>
      <c r="O61" s="29"/>
      <c r="P61" s="29"/>
      <c r="Q61" s="29"/>
      <c r="R61" s="29"/>
      <c r="S61" s="29"/>
      <c r="T61" s="29"/>
      <c r="U61" s="29"/>
      <c r="V61" s="29"/>
      <c r="W61" s="29"/>
      <c r="X61" s="34"/>
      <c r="Y61" s="34"/>
      <c r="Z61" s="30">
        <f>SUM(Z55:Z60)</f>
        <v>0</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3000-000000000000}"/>
  </hyperlinks>
  <printOptions horizontalCentered="1" verticalCentered="1"/>
  <pageMargins left="0.3" right="0.3" top="0.5" bottom="0.25" header="0.3" footer="0.3"/>
  <pageSetup scale="8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D280"/>
  <sheetViews>
    <sheetView zoomScale="85" zoomScaleNormal="80" workbookViewId="0">
      <pane ySplit="1" topLeftCell="A215" activePane="bottomLeft" state="frozen"/>
      <selection activeCell="K1" sqref="K1"/>
      <selection pane="bottomLeft" activeCell="N255" sqref="N255"/>
    </sheetView>
  </sheetViews>
  <sheetFormatPr defaultRowHeight="15" x14ac:dyDescent="0.25"/>
  <cols>
    <col min="1" max="1" width="16.7109375" customWidth="1"/>
    <col min="2" max="2" width="0.42578125" customWidth="1"/>
    <col min="3" max="3" width="16.5703125" bestFit="1" customWidth="1"/>
    <col min="4" max="4" width="0.42578125" customWidth="1"/>
    <col min="5" max="5" width="16.5703125" bestFit="1" customWidth="1"/>
    <col min="6" max="6" width="0.42578125" customWidth="1"/>
    <col min="7" max="7" width="16.5703125" bestFit="1" customWidth="1"/>
    <col min="8" max="8" width="0.42578125" customWidth="1"/>
    <col min="9" max="9" width="16.5703125" bestFit="1" customWidth="1"/>
    <col min="10" max="10" width="0.42578125" customWidth="1"/>
    <col min="11" max="11" width="16.5703125" bestFit="1" customWidth="1"/>
    <col min="12" max="12" width="0.42578125" customWidth="1"/>
    <col min="13" max="13" width="16.5703125" customWidth="1"/>
    <col min="14" max="14" width="11.42578125" style="85" bestFit="1" customWidth="1"/>
    <col min="15" max="15" width="14.42578125" style="4" bestFit="1" customWidth="1"/>
    <col min="16" max="30" width="8.85546875" style="94"/>
  </cols>
  <sheetData>
    <row r="1" spans="1:30" s="1" customFormat="1" x14ac:dyDescent="0.25">
      <c r="A1" s="1" t="s">
        <v>0</v>
      </c>
      <c r="C1" s="1" t="s">
        <v>1</v>
      </c>
      <c r="E1" s="1" t="s">
        <v>2</v>
      </c>
      <c r="G1" s="1" t="s">
        <v>3</v>
      </c>
      <c r="I1" s="1" t="s">
        <v>4</v>
      </c>
      <c r="K1" s="1" t="s">
        <v>5</v>
      </c>
      <c r="M1" s="1" t="s">
        <v>6</v>
      </c>
      <c r="N1" s="84"/>
      <c r="P1" s="93"/>
      <c r="Q1" s="93"/>
      <c r="R1" s="93"/>
      <c r="S1" s="93"/>
      <c r="T1" s="93"/>
      <c r="U1" s="93"/>
      <c r="V1" s="93"/>
      <c r="W1" s="93"/>
      <c r="X1" s="93"/>
      <c r="Y1" s="93"/>
      <c r="Z1" s="93"/>
      <c r="AA1" s="93"/>
      <c r="AB1" s="93"/>
      <c r="AC1" s="93"/>
      <c r="AD1" s="93"/>
    </row>
    <row r="2" spans="1:30" x14ac:dyDescent="0.25">
      <c r="A2" s="78"/>
      <c r="B2" s="78"/>
      <c r="C2" s="78"/>
      <c r="D2" s="78"/>
      <c r="E2" s="78"/>
      <c r="F2" s="78"/>
      <c r="G2" s="81" t="s">
        <v>118</v>
      </c>
      <c r="H2" s="78"/>
      <c r="I2" s="78"/>
      <c r="J2" s="78"/>
      <c r="K2" s="78"/>
      <c r="L2" s="78"/>
      <c r="M2" s="79"/>
      <c r="N2" s="115">
        <f>SUM(K7,M7,A12:M12,A17:M17,A22:M22,A27:M27,A33)</f>
        <v>107.15</v>
      </c>
      <c r="O2" s="2"/>
    </row>
    <row r="3" spans="1:30" x14ac:dyDescent="0.25">
      <c r="A3" s="5"/>
      <c r="B3" s="3"/>
      <c r="C3" s="5"/>
      <c r="D3" s="3"/>
      <c r="E3" s="5"/>
      <c r="F3" s="3"/>
      <c r="G3" s="5"/>
      <c r="H3" s="7"/>
      <c r="I3" s="5"/>
      <c r="J3" s="3"/>
      <c r="K3" s="5">
        <f>+I3+1</f>
        <v>1</v>
      </c>
      <c r="L3" s="3"/>
      <c r="M3" s="5">
        <f>+K3+1</f>
        <v>2</v>
      </c>
      <c r="P3" s="95"/>
      <c r="Q3" s="95"/>
      <c r="R3" s="95"/>
      <c r="S3" s="95"/>
      <c r="T3" s="95"/>
      <c r="U3" s="95"/>
      <c r="V3" s="95">
        <v>1</v>
      </c>
      <c r="W3" s="96"/>
      <c r="X3" s="95">
        <f>V3+1</f>
        <v>2</v>
      </c>
      <c r="Y3" s="95"/>
      <c r="Z3" s="95">
        <f>+X3+1</f>
        <v>3</v>
      </c>
      <c r="AA3" s="95"/>
      <c r="AB3" s="95">
        <f>+Z3+1</f>
        <v>4</v>
      </c>
      <c r="AC3" s="97"/>
      <c r="AD3" s="97"/>
    </row>
    <row r="4" spans="1:30" x14ac:dyDescent="0.25">
      <c r="A4" s="8"/>
      <c r="B4" s="70"/>
      <c r="C4" s="8"/>
      <c r="D4" s="70"/>
      <c r="E4" s="8"/>
      <c r="F4" s="70"/>
      <c r="G4" s="8"/>
      <c r="H4" s="9"/>
      <c r="I4" s="8"/>
      <c r="J4" s="70"/>
      <c r="K4" s="18" t="str">
        <f>'1'!$AA$46</f>
        <v>Easy</v>
      </c>
      <c r="L4" s="70"/>
      <c r="M4" s="8" t="str">
        <f>'1'!$AA$54</f>
        <v>Easy</v>
      </c>
      <c r="N4" s="83" t="s">
        <v>8</v>
      </c>
      <c r="P4" s="112"/>
      <c r="Q4" s="112"/>
      <c r="R4" s="112"/>
      <c r="S4" s="112"/>
      <c r="T4" s="112"/>
      <c r="U4" s="112"/>
      <c r="V4" s="112">
        <f>'1'!$AA$30</f>
        <v>0</v>
      </c>
      <c r="W4" s="98"/>
      <c r="X4" s="112">
        <f>'1'!$AA$38</f>
        <v>0</v>
      </c>
      <c r="Y4" s="112"/>
      <c r="Z4" s="99" t="str">
        <f>'1'!$AA$46</f>
        <v>Easy</v>
      </c>
      <c r="AA4" s="112"/>
      <c r="AB4" s="112" t="str">
        <f>'1'!$AA$54</f>
        <v>Easy</v>
      </c>
      <c r="AC4" s="100" t="s">
        <v>8</v>
      </c>
      <c r="AD4" s="97"/>
    </row>
    <row r="5" spans="1:30" x14ac:dyDescent="0.25">
      <c r="A5" s="5"/>
      <c r="B5" s="3"/>
      <c r="C5" s="6"/>
      <c r="D5" s="3"/>
      <c r="E5" s="6"/>
      <c r="F5" s="3"/>
      <c r="G5" s="6"/>
      <c r="H5" s="3"/>
      <c r="I5" s="6"/>
      <c r="J5" s="3"/>
      <c r="K5" s="5"/>
      <c r="L5" s="3"/>
      <c r="M5" s="5"/>
      <c r="N5" s="86"/>
      <c r="P5" s="95"/>
      <c r="Q5" s="95"/>
      <c r="R5" s="96"/>
      <c r="S5" s="95"/>
      <c r="T5" s="96"/>
      <c r="U5" s="95"/>
      <c r="V5" s="96"/>
      <c r="W5" s="95"/>
      <c r="X5" s="96"/>
      <c r="Y5" s="95"/>
      <c r="Z5" s="95"/>
      <c r="AA5" s="95"/>
      <c r="AB5" s="95"/>
      <c r="AC5" s="112">
        <f>AC6+AC7</f>
        <v>12.8</v>
      </c>
      <c r="AD5" s="97"/>
    </row>
    <row r="6" spans="1:30" x14ac:dyDescent="0.25">
      <c r="A6" s="5"/>
      <c r="B6" s="3"/>
      <c r="C6" s="11"/>
      <c r="D6" s="10"/>
      <c r="E6" s="11"/>
      <c r="F6" s="10"/>
      <c r="G6" s="11"/>
      <c r="H6" s="10"/>
      <c r="I6" s="11"/>
      <c r="J6" s="10"/>
      <c r="K6" s="111">
        <v>0.31666666666666665</v>
      </c>
      <c r="L6" s="3"/>
      <c r="M6" s="111">
        <v>0.32083333333333336</v>
      </c>
      <c r="O6"/>
      <c r="P6" s="95"/>
      <c r="Q6" s="95"/>
      <c r="R6" s="101"/>
      <c r="S6" s="101"/>
      <c r="T6" s="101"/>
      <c r="U6" s="101"/>
      <c r="V6" s="101">
        <f>'1'!$M$37+'1'!$Z$37</f>
        <v>0</v>
      </c>
      <c r="W6" s="101"/>
      <c r="X6" s="101">
        <f>+'1'!$Z$45</f>
        <v>1.1000000000000001</v>
      </c>
      <c r="Y6" s="101"/>
      <c r="Z6" s="101">
        <f>'1'!$M$53+'1'!$Z$53</f>
        <v>3.75</v>
      </c>
      <c r="AA6" s="95"/>
      <c r="AB6" s="101">
        <f>+'1'!$Z$61</f>
        <v>3.9</v>
      </c>
      <c r="AC6" s="97">
        <f>+P6+R6+T6+V6+X6+Z6+AB6</f>
        <v>8.75</v>
      </c>
      <c r="AD6" s="94" t="s">
        <v>56</v>
      </c>
    </row>
    <row r="7" spans="1:30" x14ac:dyDescent="0.25">
      <c r="A7" s="12">
        <f t="shared" ref="A7:M7" si="0">P6+P7</f>
        <v>0</v>
      </c>
      <c r="B7" s="12">
        <f t="shared" si="0"/>
        <v>0</v>
      </c>
      <c r="C7" s="12">
        <f t="shared" si="0"/>
        <v>0</v>
      </c>
      <c r="D7" s="12">
        <f t="shared" si="0"/>
        <v>0</v>
      </c>
      <c r="E7" s="12">
        <f t="shared" si="0"/>
        <v>4.05</v>
      </c>
      <c r="F7" s="12">
        <f t="shared" si="0"/>
        <v>0</v>
      </c>
      <c r="G7" s="12">
        <f t="shared" si="0"/>
        <v>0</v>
      </c>
      <c r="H7" s="12">
        <f t="shared" si="0"/>
        <v>0</v>
      </c>
      <c r="I7" s="12">
        <f t="shared" si="0"/>
        <v>1.1000000000000001</v>
      </c>
      <c r="J7" s="12">
        <f t="shared" si="0"/>
        <v>0</v>
      </c>
      <c r="K7" s="12">
        <f t="shared" si="0"/>
        <v>3.75</v>
      </c>
      <c r="L7" s="12">
        <f t="shared" si="0"/>
        <v>0</v>
      </c>
      <c r="M7" s="12">
        <f t="shared" si="0"/>
        <v>3.9</v>
      </c>
      <c r="N7" s="86">
        <f>+A7+C7+E7+G7+I7+K7+M7</f>
        <v>12.8</v>
      </c>
      <c r="O7"/>
      <c r="P7" s="102"/>
      <c r="Q7" s="102"/>
      <c r="R7" s="101"/>
      <c r="S7" s="101"/>
      <c r="T7" s="101">
        <v>4.05</v>
      </c>
      <c r="U7" s="101"/>
      <c r="V7" s="101">
        <f>+'1'!$M$37</f>
        <v>0</v>
      </c>
      <c r="W7" s="101"/>
      <c r="X7" s="101">
        <f>+'1'!$M$45</f>
        <v>0</v>
      </c>
      <c r="Y7" s="101"/>
      <c r="Z7" s="101">
        <f>+'1'!$M$53</f>
        <v>0</v>
      </c>
      <c r="AA7" s="102"/>
      <c r="AB7" s="101">
        <f>+'1'!$M$61</f>
        <v>0</v>
      </c>
      <c r="AC7" s="97">
        <f>+P7+R7+T7+V7+X7+Z7+AB7</f>
        <v>4.05</v>
      </c>
      <c r="AD7" s="94" t="s">
        <v>55</v>
      </c>
    </row>
    <row r="8" spans="1:30" x14ac:dyDescent="0.25">
      <c r="A8" s="5">
        <f>+M3+1</f>
        <v>3</v>
      </c>
      <c r="B8" s="3"/>
      <c r="C8" s="5">
        <f>+A8+1</f>
        <v>4</v>
      </c>
      <c r="D8" s="3"/>
      <c r="E8" s="5">
        <f>+C8+1</f>
        <v>5</v>
      </c>
      <c r="F8" s="3"/>
      <c r="G8" s="5">
        <f>+E8+1</f>
        <v>6</v>
      </c>
      <c r="H8" s="7"/>
      <c r="I8" s="5">
        <f>+G8+1</f>
        <v>7</v>
      </c>
      <c r="J8" s="3"/>
      <c r="K8" s="5">
        <f>+I8+1</f>
        <v>8</v>
      </c>
      <c r="L8" s="3"/>
      <c r="M8" s="5">
        <f>+K8+1</f>
        <v>9</v>
      </c>
      <c r="N8" s="87"/>
      <c r="O8" s="15"/>
      <c r="P8" s="95">
        <f>+AB3+1</f>
        <v>5</v>
      </c>
      <c r="Q8" s="95"/>
      <c r="R8" s="95">
        <f>+P8+1</f>
        <v>6</v>
      </c>
      <c r="S8" s="95"/>
      <c r="T8" s="95">
        <f>+R8+1</f>
        <v>7</v>
      </c>
      <c r="U8" s="95"/>
      <c r="V8" s="95">
        <f>+T8+1</f>
        <v>8</v>
      </c>
      <c r="W8" s="96"/>
      <c r="X8" s="95">
        <f>+V8+1</f>
        <v>9</v>
      </c>
      <c r="Y8" s="95"/>
      <c r="Z8" s="95">
        <f>+X8+1</f>
        <v>10</v>
      </c>
      <c r="AA8" s="95"/>
      <c r="AB8" s="95">
        <f>+Z8+1</f>
        <v>11</v>
      </c>
      <c r="AC8" s="103"/>
      <c r="AD8" s="103"/>
    </row>
    <row r="9" spans="1:30" s="70" customFormat="1" x14ac:dyDescent="0.25">
      <c r="A9" s="8" t="str">
        <f>'2'!$AA$6</f>
        <v>Easy</v>
      </c>
      <c r="C9" s="8" t="str">
        <f>'2'!$AA$14</f>
        <v>Easy</v>
      </c>
      <c r="E9" s="8" t="str">
        <f>'2'!$AA$22</f>
        <v>Easy</v>
      </c>
      <c r="F9" s="9"/>
      <c r="G9" s="8" t="str">
        <f>'2'!$AA$30</f>
        <v>Easy</v>
      </c>
      <c r="I9" s="8" t="str">
        <f>'2'!$AA$38</f>
        <v>Easy</v>
      </c>
      <c r="K9" s="8" t="str">
        <f>'2'!$AA$46</f>
        <v>Easy</v>
      </c>
      <c r="M9" s="8" t="str">
        <f>'2'!$AA$54</f>
        <v>Easy</v>
      </c>
      <c r="N9" s="83" t="s">
        <v>9</v>
      </c>
      <c r="O9" s="15"/>
      <c r="P9" s="112" t="str">
        <f>'2'!$AA$6</f>
        <v>Easy</v>
      </c>
      <c r="Q9" s="112"/>
      <c r="R9" s="112" t="str">
        <f>'2'!$AA$14</f>
        <v>Easy</v>
      </c>
      <c r="S9" s="112"/>
      <c r="T9" s="112" t="str">
        <f>'2'!$AA$22</f>
        <v>Easy</v>
      </c>
      <c r="U9" s="98"/>
      <c r="V9" s="112" t="str">
        <f>'2'!$AA$30</f>
        <v>Easy</v>
      </c>
      <c r="W9" s="112"/>
      <c r="X9" s="112" t="str">
        <f>'2'!$AA$38</f>
        <v>Easy</v>
      </c>
      <c r="Y9" s="112"/>
      <c r="Z9" s="112" t="str">
        <f>'2'!$AA$46</f>
        <v>Easy</v>
      </c>
      <c r="AA9" s="112"/>
      <c r="AB9" s="112" t="str">
        <f>'2'!$AA$54</f>
        <v>Easy</v>
      </c>
      <c r="AC9" s="100" t="s">
        <v>9</v>
      </c>
      <c r="AD9" s="103"/>
    </row>
    <row r="10" spans="1:30" x14ac:dyDescent="0.25">
      <c r="A10" s="5"/>
      <c r="B10" s="3"/>
      <c r="C10" s="5"/>
      <c r="D10" s="3"/>
      <c r="E10" s="6"/>
      <c r="F10" s="3"/>
      <c r="G10" s="6"/>
      <c r="H10" s="3"/>
      <c r="I10" s="6"/>
      <c r="J10" s="3"/>
      <c r="K10" s="5"/>
      <c r="M10" s="5"/>
      <c r="N10" s="86"/>
      <c r="O10" s="15"/>
      <c r="P10" s="95"/>
      <c r="Q10" s="95"/>
      <c r="R10" s="95"/>
      <c r="S10" s="95"/>
      <c r="T10" s="96"/>
      <c r="U10" s="95"/>
      <c r="V10" s="96"/>
      <c r="W10" s="95"/>
      <c r="X10" s="96"/>
      <c r="Y10" s="95"/>
      <c r="Z10" s="95"/>
      <c r="AB10" s="95"/>
      <c r="AC10" s="112">
        <f>AC11+AC12</f>
        <v>27.749999999999996</v>
      </c>
      <c r="AD10" s="103"/>
    </row>
    <row r="11" spans="1:30" x14ac:dyDescent="0.25">
      <c r="A11" s="111">
        <v>0.31041666666666667</v>
      </c>
      <c r="B11" s="10"/>
      <c r="C11" s="111">
        <v>0.31666666666666665</v>
      </c>
      <c r="D11" s="10"/>
      <c r="E11" s="111">
        <v>0.31180555555555556</v>
      </c>
      <c r="F11" s="10"/>
      <c r="G11" s="111">
        <v>0.32916666666666666</v>
      </c>
      <c r="H11" s="10"/>
      <c r="I11" s="111">
        <v>0.32013888888888892</v>
      </c>
      <c r="J11" s="3"/>
      <c r="K11" s="111">
        <v>0.31666666666666665</v>
      </c>
      <c r="M11" s="111">
        <v>0.31458333333333333</v>
      </c>
      <c r="O11" s="15"/>
      <c r="P11" s="101">
        <f>+'2'!$Z$13</f>
        <v>4</v>
      </c>
      <c r="Q11" s="101"/>
      <c r="R11" s="101">
        <f>+'2'!$Z$21</f>
        <v>3.95</v>
      </c>
      <c r="S11" s="101"/>
      <c r="T11" s="101">
        <f>+'2'!$Z$29</f>
        <v>4.2</v>
      </c>
      <c r="U11" s="101"/>
      <c r="V11" s="101">
        <f>+'2'!$Z$37</f>
        <v>3.8</v>
      </c>
      <c r="W11" s="101"/>
      <c r="X11" s="101">
        <f>+'2'!$Z$45</f>
        <v>3.9</v>
      </c>
      <c r="Y11" s="95"/>
      <c r="Z11" s="101">
        <f>+'2'!$Z$53</f>
        <v>3.95</v>
      </c>
      <c r="AB11" s="101">
        <f>+'2'!$Z$61</f>
        <v>3.95</v>
      </c>
      <c r="AC11" s="97">
        <f>+P11+R11+T11+V11+X11+Z11+AB11</f>
        <v>27.749999999999996</v>
      </c>
      <c r="AD11" s="103"/>
    </row>
    <row r="12" spans="1:30" s="14" customFormat="1" x14ac:dyDescent="0.25">
      <c r="A12" s="12">
        <f>P11+P12</f>
        <v>4</v>
      </c>
      <c r="B12" s="12">
        <f t="shared" ref="B12:M12" si="1">Q11+Q12</f>
        <v>0</v>
      </c>
      <c r="C12" s="12">
        <f t="shared" si="1"/>
        <v>3.95</v>
      </c>
      <c r="D12" s="12">
        <f t="shared" si="1"/>
        <v>0</v>
      </c>
      <c r="E12" s="12">
        <f t="shared" si="1"/>
        <v>4.2</v>
      </c>
      <c r="F12" s="12">
        <f t="shared" si="1"/>
        <v>0</v>
      </c>
      <c r="G12" s="12">
        <f t="shared" si="1"/>
        <v>3.8</v>
      </c>
      <c r="H12" s="12">
        <f t="shared" si="1"/>
        <v>0</v>
      </c>
      <c r="I12" s="227">
        <f t="shared" si="1"/>
        <v>3.9</v>
      </c>
      <c r="J12" s="12">
        <f t="shared" si="1"/>
        <v>0</v>
      </c>
      <c r="K12" s="12">
        <f t="shared" si="1"/>
        <v>3.95</v>
      </c>
      <c r="L12" s="12">
        <f t="shared" si="1"/>
        <v>0</v>
      </c>
      <c r="M12" s="12">
        <f t="shared" si="1"/>
        <v>3.95</v>
      </c>
      <c r="N12" s="86">
        <f>+A12+C12+E12+G12+I12+K12+M12</f>
        <v>27.749999999999996</v>
      </c>
      <c r="O12" s="15"/>
      <c r="P12" s="101">
        <f>+'2'!$M$13</f>
        <v>0</v>
      </c>
      <c r="Q12" s="101"/>
      <c r="R12" s="101">
        <f>+'2'!$M$21</f>
        <v>0</v>
      </c>
      <c r="S12" s="101"/>
      <c r="T12" s="101">
        <f>+'2'!$M$29</f>
        <v>0</v>
      </c>
      <c r="U12" s="101"/>
      <c r="V12" s="101">
        <f>+'2'!$M$37</f>
        <v>0</v>
      </c>
      <c r="W12" s="101"/>
      <c r="X12" s="101">
        <f>+'2'!$M$45</f>
        <v>0</v>
      </c>
      <c r="Y12" s="101"/>
      <c r="Z12" s="101">
        <f>+'2'!$M$53</f>
        <v>0</v>
      </c>
      <c r="AA12" s="104"/>
      <c r="AB12" s="101">
        <f>+'2'!$M$61</f>
        <v>0</v>
      </c>
      <c r="AC12" s="97">
        <f>+P12+R12+T12+V12+X12+Z12+AB12</f>
        <v>0</v>
      </c>
      <c r="AD12" s="103"/>
    </row>
    <row r="13" spans="1:30" x14ac:dyDescent="0.25">
      <c r="A13" s="5">
        <f>+M8+1</f>
        <v>10</v>
      </c>
      <c r="B13" s="3"/>
      <c r="C13" s="5">
        <f>+A13+1</f>
        <v>11</v>
      </c>
      <c r="D13" s="3"/>
      <c r="E13" s="5">
        <f>+C13+1</f>
        <v>12</v>
      </c>
      <c r="F13" s="3"/>
      <c r="G13" s="5">
        <f>+E13+1</f>
        <v>13</v>
      </c>
      <c r="H13" s="7"/>
      <c r="I13" s="5">
        <f>+G13+1</f>
        <v>14</v>
      </c>
      <c r="J13" s="3"/>
      <c r="K13" s="5">
        <f>+I13+1</f>
        <v>15</v>
      </c>
      <c r="L13" s="3"/>
      <c r="M13" s="5">
        <f>+K13+1</f>
        <v>16</v>
      </c>
      <c r="N13" s="88"/>
      <c r="O13" s="15"/>
      <c r="P13" s="95">
        <f>+AB8+1</f>
        <v>12</v>
      </c>
      <c r="Q13" s="95"/>
      <c r="R13" s="95">
        <f>+P13+1</f>
        <v>13</v>
      </c>
      <c r="S13" s="95"/>
      <c r="T13" s="95">
        <f>+R13+1</f>
        <v>14</v>
      </c>
      <c r="U13" s="95"/>
      <c r="V13" s="95">
        <f>+T13+1</f>
        <v>15</v>
      </c>
      <c r="W13" s="96"/>
      <c r="X13" s="95">
        <f>+V13+1</f>
        <v>16</v>
      </c>
      <c r="Y13" s="95"/>
      <c r="Z13" s="95">
        <f>+X13+1</f>
        <v>17</v>
      </c>
      <c r="AA13" s="95"/>
      <c r="AB13" s="95">
        <f>+Z13+1</f>
        <v>18</v>
      </c>
      <c r="AC13" s="101"/>
      <c r="AD13" s="103"/>
    </row>
    <row r="14" spans="1:30" s="70" customFormat="1" x14ac:dyDescent="0.25">
      <c r="A14" s="8" t="str">
        <f>'3'!$AA$6</f>
        <v>Easy</v>
      </c>
      <c r="C14" s="8" t="str">
        <f>'3'!$AA$14</f>
        <v>Easy</v>
      </c>
      <c r="E14" s="8" t="str">
        <f>'3'!$AA$22</f>
        <v>Easy</v>
      </c>
      <c r="F14" s="9"/>
      <c r="G14" s="8" t="str">
        <f>'3'!$AA$30</f>
        <v>Off</v>
      </c>
      <c r="I14" s="8" t="str">
        <f>'3'!$AA$38</f>
        <v>Easy</v>
      </c>
      <c r="K14" s="8" t="str">
        <f>'3'!$AA$46</f>
        <v>Crosstrain</v>
      </c>
      <c r="M14" s="18" t="str">
        <f>'3'!$AA$54</f>
        <v>Crosstrain</v>
      </c>
      <c r="N14" s="83" t="s">
        <v>10</v>
      </c>
      <c r="O14" s="15"/>
      <c r="P14" s="112" t="str">
        <f>'3'!$AA$6</f>
        <v>Easy</v>
      </c>
      <c r="Q14" s="112"/>
      <c r="R14" s="112" t="str">
        <f>'3'!$AA$14</f>
        <v>Easy</v>
      </c>
      <c r="S14" s="112"/>
      <c r="T14" s="112" t="str">
        <f>'3'!$AA$22</f>
        <v>Easy</v>
      </c>
      <c r="U14" s="98"/>
      <c r="V14" s="112" t="str">
        <f>'3'!$AA$30</f>
        <v>Off</v>
      </c>
      <c r="W14" s="112"/>
      <c r="X14" s="112" t="str">
        <f>'3'!$AA$38</f>
        <v>Easy</v>
      </c>
      <c r="Y14" s="112"/>
      <c r="Z14" s="112" t="str">
        <f>'3'!$AA$46</f>
        <v>Crosstrain</v>
      </c>
      <c r="AA14" s="112"/>
      <c r="AB14" s="99" t="str">
        <f>'3'!$AA$54</f>
        <v>Crosstrain</v>
      </c>
      <c r="AC14" s="100" t="s">
        <v>10</v>
      </c>
      <c r="AD14" s="103"/>
    </row>
    <row r="15" spans="1:30" x14ac:dyDescent="0.25">
      <c r="A15" s="16"/>
      <c r="B15" s="4"/>
      <c r="C15" s="16"/>
      <c r="D15" s="4"/>
      <c r="E15" s="16"/>
      <c r="F15" s="4"/>
      <c r="G15" s="16"/>
      <c r="H15" s="4"/>
      <c r="I15" s="16"/>
      <c r="J15" s="3"/>
      <c r="K15" s="5"/>
      <c r="M15" s="5"/>
      <c r="N15" s="86"/>
      <c r="O15" s="15"/>
      <c r="P15" s="97"/>
      <c r="Q15" s="97"/>
      <c r="R15" s="97"/>
      <c r="S15" s="97"/>
      <c r="T15" s="97"/>
      <c r="U15" s="97"/>
      <c r="V15" s="97"/>
      <c r="W15" s="97"/>
      <c r="X15" s="97"/>
      <c r="Y15" s="95"/>
      <c r="Z15" s="95"/>
      <c r="AB15" s="95"/>
      <c r="AC15" s="112">
        <f>AC16+AC17</f>
        <v>14.799999999999999</v>
      </c>
      <c r="AD15" s="103"/>
    </row>
    <row r="16" spans="1:30" x14ac:dyDescent="0.25">
      <c r="A16" s="111">
        <v>0.32500000000000001</v>
      </c>
      <c r="B16" s="10"/>
      <c r="C16" s="111">
        <v>0.34930555555555554</v>
      </c>
      <c r="D16" s="10"/>
      <c r="E16" s="111">
        <v>0.33888888888888885</v>
      </c>
      <c r="F16" s="10"/>
      <c r="G16" s="11"/>
      <c r="H16" s="10"/>
      <c r="I16" s="111">
        <v>0.3444444444444445</v>
      </c>
      <c r="J16" s="3"/>
      <c r="K16" s="11"/>
      <c r="M16" s="11"/>
      <c r="O16" s="15"/>
      <c r="P16" s="101">
        <f>+'3'!$Z$13</f>
        <v>3.85</v>
      </c>
      <c r="Q16" s="101"/>
      <c r="R16" s="101">
        <f>+'3'!$Z$21</f>
        <v>3.5999999999999996</v>
      </c>
      <c r="S16" s="101"/>
      <c r="T16" s="101">
        <f>+'3'!$Z$29</f>
        <v>3.7</v>
      </c>
      <c r="U16" s="101"/>
      <c r="V16" s="101">
        <f>+'3'!$Z$37</f>
        <v>0</v>
      </c>
      <c r="W16" s="101"/>
      <c r="X16" s="101">
        <f>+'3'!$Z$45</f>
        <v>3.65</v>
      </c>
      <c r="Y16" s="95"/>
      <c r="Z16" s="101">
        <f>+'3'!$Z$53</f>
        <v>0</v>
      </c>
      <c r="AB16" s="101">
        <f>+'3'!$Z$61</f>
        <v>0</v>
      </c>
      <c r="AC16" s="97">
        <f>+P16+R16+T16+V16+X16+Z16+AB16</f>
        <v>14.799999999999999</v>
      </c>
      <c r="AD16" s="103"/>
    </row>
    <row r="17" spans="1:30" s="13" customFormat="1" x14ac:dyDescent="0.25">
      <c r="A17" s="12">
        <f t="shared" ref="A17:M17" si="2">P16+P17</f>
        <v>3.85</v>
      </c>
      <c r="B17" s="12">
        <f t="shared" si="2"/>
        <v>0</v>
      </c>
      <c r="C17" s="12">
        <f t="shared" si="2"/>
        <v>3.5999999999999996</v>
      </c>
      <c r="D17" s="12">
        <f t="shared" si="2"/>
        <v>0</v>
      </c>
      <c r="E17" s="12">
        <f t="shared" si="2"/>
        <v>3.7</v>
      </c>
      <c r="F17" s="12">
        <f t="shared" si="2"/>
        <v>0</v>
      </c>
      <c r="G17" s="12">
        <f t="shared" si="2"/>
        <v>0</v>
      </c>
      <c r="H17" s="12">
        <f t="shared" si="2"/>
        <v>0</v>
      </c>
      <c r="I17" s="12">
        <f t="shared" si="2"/>
        <v>3.65</v>
      </c>
      <c r="J17" s="12">
        <f t="shared" si="2"/>
        <v>0</v>
      </c>
      <c r="K17" s="12">
        <f t="shared" si="2"/>
        <v>0</v>
      </c>
      <c r="L17" s="12">
        <f t="shared" si="2"/>
        <v>0</v>
      </c>
      <c r="M17" s="12">
        <f t="shared" si="2"/>
        <v>0</v>
      </c>
      <c r="N17" s="86">
        <f>+A17+C17+E17+G17+I17+K17+M17</f>
        <v>14.799999999999999</v>
      </c>
      <c r="O17" s="15"/>
      <c r="P17" s="101">
        <f>+'3'!$M$13</f>
        <v>0</v>
      </c>
      <c r="Q17" s="101"/>
      <c r="R17" s="101">
        <f>+'3'!$M$21</f>
        <v>0</v>
      </c>
      <c r="S17" s="101"/>
      <c r="T17" s="101">
        <f>+'3'!$M$29</f>
        <v>0</v>
      </c>
      <c r="U17" s="101"/>
      <c r="V17" s="101">
        <f>+'3'!$M$37</f>
        <v>0</v>
      </c>
      <c r="W17" s="101"/>
      <c r="X17" s="101">
        <f>+'3'!$M$45</f>
        <v>0</v>
      </c>
      <c r="Y17" s="101"/>
      <c r="Z17" s="101">
        <f>+'3'!$M$53</f>
        <v>0</v>
      </c>
      <c r="AA17" s="101"/>
      <c r="AB17" s="101">
        <f>+'3'!$M$61</f>
        <v>0</v>
      </c>
      <c r="AC17" s="97">
        <f>+P17+R17+T17+V17+X17+Z17+AB17</f>
        <v>0</v>
      </c>
      <c r="AD17" s="103"/>
    </row>
    <row r="18" spans="1:30" x14ac:dyDescent="0.25">
      <c r="A18" s="5">
        <f>+M13+1</f>
        <v>17</v>
      </c>
      <c r="B18" s="3"/>
      <c r="C18" s="5">
        <f>+A18+1</f>
        <v>18</v>
      </c>
      <c r="D18" s="3"/>
      <c r="E18" s="5">
        <f>+C18+1</f>
        <v>19</v>
      </c>
      <c r="F18" s="3"/>
      <c r="G18" s="5">
        <f>+E18+1</f>
        <v>20</v>
      </c>
      <c r="H18" s="7"/>
      <c r="I18" s="5">
        <f>+G18+1</f>
        <v>21</v>
      </c>
      <c r="J18" s="3"/>
      <c r="K18" s="5">
        <f>+I18+1</f>
        <v>22</v>
      </c>
      <c r="L18" s="3"/>
      <c r="M18" s="5">
        <f>+K18+1</f>
        <v>23</v>
      </c>
      <c r="N18" s="88"/>
      <c r="O18" s="15"/>
      <c r="P18" s="95">
        <f>+AB13+1</f>
        <v>19</v>
      </c>
      <c r="Q18" s="95"/>
      <c r="R18" s="95">
        <f>+P18+1</f>
        <v>20</v>
      </c>
      <c r="S18" s="95"/>
      <c r="T18" s="95">
        <f>+R18+1</f>
        <v>21</v>
      </c>
      <c r="U18" s="95"/>
      <c r="V18" s="95">
        <f>+T18+1</f>
        <v>22</v>
      </c>
      <c r="W18" s="96"/>
      <c r="X18" s="95">
        <f>+V18+1</f>
        <v>23</v>
      </c>
      <c r="Y18" s="95"/>
      <c r="Z18" s="95">
        <f>+X18+1</f>
        <v>24</v>
      </c>
      <c r="AA18" s="95"/>
      <c r="AB18" s="95">
        <f>+Z18+1</f>
        <v>25</v>
      </c>
      <c r="AC18" s="101"/>
      <c r="AD18" s="103"/>
    </row>
    <row r="19" spans="1:30" s="70" customFormat="1" x14ac:dyDescent="0.25">
      <c r="A19" s="8" t="str">
        <f>'4'!$AA$6</f>
        <v>Easy</v>
      </c>
      <c r="C19" s="8" t="str">
        <f>'4'!$AA$14</f>
        <v>Easy</v>
      </c>
      <c r="E19" s="8" t="str">
        <f>'4'!$AA$22</f>
        <v>Easy</v>
      </c>
      <c r="F19" s="9"/>
      <c r="G19" s="8" t="str">
        <f>'4'!$AA$30</f>
        <v>Easy</v>
      </c>
      <c r="I19" s="8" t="str">
        <f>'4'!$AA$38</f>
        <v>Lab Visit</v>
      </c>
      <c r="K19" s="8" t="str">
        <f>'4'!$AA$46</f>
        <v>Easy</v>
      </c>
      <c r="M19" s="18" t="str">
        <f>'4'!$AA$54</f>
        <v>Easy</v>
      </c>
      <c r="N19" s="83" t="s">
        <v>11</v>
      </c>
      <c r="O19" s="15"/>
      <c r="P19" s="112" t="str">
        <f>'4'!$AA$6</f>
        <v>Easy</v>
      </c>
      <c r="Q19" s="112"/>
      <c r="R19" s="112" t="str">
        <f>'4'!$AA$14</f>
        <v>Easy</v>
      </c>
      <c r="S19" s="112"/>
      <c r="T19" s="112" t="str">
        <f>'4'!$AA$22</f>
        <v>Easy</v>
      </c>
      <c r="U19" s="98"/>
      <c r="V19" s="112" t="str">
        <f>'4'!$AA$30</f>
        <v>Easy</v>
      </c>
      <c r="W19" s="112"/>
      <c r="X19" s="112" t="str">
        <f>'4'!$AA$38</f>
        <v>Lab Visit</v>
      </c>
      <c r="Y19" s="112"/>
      <c r="Z19" s="112" t="str">
        <f>'4'!$AA$46</f>
        <v>Easy</v>
      </c>
      <c r="AA19" s="112"/>
      <c r="AB19" s="99" t="str">
        <f>'4'!$AA$54</f>
        <v>Easy</v>
      </c>
      <c r="AC19" s="100" t="s">
        <v>11</v>
      </c>
      <c r="AD19" s="103"/>
    </row>
    <row r="20" spans="1:30" x14ac:dyDescent="0.25">
      <c r="A20" s="16"/>
      <c r="B20" s="4"/>
      <c r="C20" s="16"/>
      <c r="D20" s="4"/>
      <c r="E20" s="16"/>
      <c r="F20" s="4"/>
      <c r="G20" s="16"/>
      <c r="H20" s="4"/>
      <c r="I20" s="16"/>
      <c r="J20" s="3"/>
      <c r="K20" s="5"/>
      <c r="M20" s="5"/>
      <c r="N20" s="86"/>
      <c r="O20" s="15"/>
      <c r="P20" s="97"/>
      <c r="Q20" s="97"/>
      <c r="R20" s="97"/>
      <c r="S20" s="97"/>
      <c r="T20" s="97"/>
      <c r="U20" s="97"/>
      <c r="V20" s="97"/>
      <c r="W20" s="97"/>
      <c r="X20" s="97"/>
      <c r="Y20" s="95"/>
      <c r="Z20" s="95"/>
      <c r="AB20" s="95"/>
      <c r="AC20" s="112">
        <f>AC21+AC22</f>
        <v>27.05</v>
      </c>
      <c r="AD20" s="103"/>
    </row>
    <row r="21" spans="1:30" x14ac:dyDescent="0.25">
      <c r="A21" s="111">
        <v>0.30208333333333331</v>
      </c>
      <c r="B21" s="10"/>
      <c r="C21" s="111">
        <v>0.31736111111111115</v>
      </c>
      <c r="D21" s="10"/>
      <c r="E21" s="111">
        <v>0.31319444444444444</v>
      </c>
      <c r="F21" s="10"/>
      <c r="G21" s="111">
        <v>0.33194444444444443</v>
      </c>
      <c r="H21" s="10"/>
      <c r="I21" s="11"/>
      <c r="J21" s="3"/>
      <c r="K21" s="111">
        <v>0.33402777777777781</v>
      </c>
      <c r="M21" s="111">
        <v>0.3263888888888889</v>
      </c>
      <c r="O21" s="15"/>
      <c r="P21" s="101">
        <f>+'4'!$Z$13</f>
        <v>4.1500000000000004</v>
      </c>
      <c r="Q21" s="101"/>
      <c r="R21" s="101">
        <f>+'4'!$Z$21</f>
        <v>3.95</v>
      </c>
      <c r="S21" s="101"/>
      <c r="T21" s="105">
        <f>+'4'!$Z$29</f>
        <v>4</v>
      </c>
      <c r="U21" s="101"/>
      <c r="V21" s="105">
        <f>+'4'!$Z$37</f>
        <v>3.75</v>
      </c>
      <c r="W21" s="101"/>
      <c r="X21" s="105">
        <f>+'4'!$Z$45</f>
        <v>2</v>
      </c>
      <c r="Y21" s="95"/>
      <c r="Z21" s="101">
        <f>+'4'!$Z$53</f>
        <v>4.75</v>
      </c>
      <c r="AB21" s="101">
        <f>+'4'!$Z$61</f>
        <v>4.45</v>
      </c>
      <c r="AC21" s="97">
        <f>+P21+R21+T21+V21+X21+Z21+AB21</f>
        <v>27.05</v>
      </c>
      <c r="AD21" s="103"/>
    </row>
    <row r="22" spans="1:30" s="13" customFormat="1" x14ac:dyDescent="0.25">
      <c r="A22" s="12">
        <f t="shared" ref="A22:M22" si="3">P21+P22</f>
        <v>4.1500000000000004</v>
      </c>
      <c r="B22" s="12">
        <f t="shared" si="3"/>
        <v>0</v>
      </c>
      <c r="C22" s="12">
        <f t="shared" si="3"/>
        <v>3.95</v>
      </c>
      <c r="D22" s="12">
        <f t="shared" si="3"/>
        <v>0</v>
      </c>
      <c r="E22" s="12">
        <f t="shared" si="3"/>
        <v>4</v>
      </c>
      <c r="F22" s="12">
        <f t="shared" si="3"/>
        <v>0</v>
      </c>
      <c r="G22" s="12">
        <f t="shared" si="3"/>
        <v>3.75</v>
      </c>
      <c r="H22" s="12">
        <f t="shared" si="3"/>
        <v>0</v>
      </c>
      <c r="I22" s="12">
        <f t="shared" si="3"/>
        <v>2</v>
      </c>
      <c r="J22" s="12">
        <f t="shared" si="3"/>
        <v>0</v>
      </c>
      <c r="K22" s="12">
        <f t="shared" si="3"/>
        <v>4.75</v>
      </c>
      <c r="L22" s="12">
        <f t="shared" si="3"/>
        <v>0</v>
      </c>
      <c r="M22" s="12">
        <f t="shared" si="3"/>
        <v>4.45</v>
      </c>
      <c r="N22" s="86">
        <f>+A22+C22+E22+G22+I22+K22+M22</f>
        <v>27.05</v>
      </c>
      <c r="O22" s="15"/>
      <c r="P22" s="101">
        <f>+'4'!$M$13</f>
        <v>0</v>
      </c>
      <c r="Q22" s="101"/>
      <c r="R22" s="101">
        <f>+'4'!$M$21</f>
        <v>0</v>
      </c>
      <c r="S22" s="101"/>
      <c r="T22" s="101">
        <f>+'4'!$M$29</f>
        <v>0</v>
      </c>
      <c r="U22" s="101"/>
      <c r="V22" s="101">
        <f>+'4'!$M$37</f>
        <v>0</v>
      </c>
      <c r="W22" s="101"/>
      <c r="X22" s="101">
        <f>+'4'!$M$45</f>
        <v>0</v>
      </c>
      <c r="Y22" s="101"/>
      <c r="Z22" s="101">
        <f>+'4'!$M$53</f>
        <v>0</v>
      </c>
      <c r="AA22" s="101"/>
      <c r="AB22" s="101">
        <f>+'4'!$M$61</f>
        <v>0</v>
      </c>
      <c r="AC22" s="97">
        <f>+P22+R22+T22+V22+X22+Z22+AB22</f>
        <v>0</v>
      </c>
      <c r="AD22" s="103"/>
    </row>
    <row r="23" spans="1:30" x14ac:dyDescent="0.25">
      <c r="A23" s="17">
        <f>M18 + 1</f>
        <v>24</v>
      </c>
      <c r="B23" s="3"/>
      <c r="C23" s="17">
        <f>A23+1</f>
        <v>25</v>
      </c>
      <c r="D23" s="3"/>
      <c r="E23" s="17">
        <f>C23+1</f>
        <v>26</v>
      </c>
      <c r="F23" s="3"/>
      <c r="G23" s="17">
        <f>E23+1</f>
        <v>27</v>
      </c>
      <c r="H23" s="7"/>
      <c r="I23" s="17">
        <f>G23+1</f>
        <v>28</v>
      </c>
      <c r="J23" s="3"/>
      <c r="K23" s="17">
        <f>I23+1</f>
        <v>29</v>
      </c>
      <c r="L23" s="3"/>
      <c r="M23" s="17">
        <f>K23+1</f>
        <v>30</v>
      </c>
      <c r="N23" s="86"/>
      <c r="O23" s="15"/>
      <c r="P23" s="106">
        <f>AB18 + 1</f>
        <v>26</v>
      </c>
      <c r="Q23" s="95"/>
      <c r="R23" s="106">
        <f>P23+1</f>
        <v>27</v>
      </c>
      <c r="S23" s="95"/>
      <c r="T23" s="106">
        <f>R23+1</f>
        <v>28</v>
      </c>
      <c r="U23" s="95"/>
      <c r="V23" s="106">
        <f>T23+1</f>
        <v>29</v>
      </c>
      <c r="W23" s="96"/>
      <c r="X23" s="106">
        <f>V23+1</f>
        <v>30</v>
      </c>
      <c r="Y23" s="95"/>
      <c r="Z23" s="106">
        <f>X23+1</f>
        <v>31</v>
      </c>
      <c r="AA23" s="95"/>
      <c r="AB23" s="106">
        <v>1</v>
      </c>
      <c r="AC23" s="112"/>
      <c r="AD23" s="103"/>
    </row>
    <row r="24" spans="1:30" x14ac:dyDescent="0.25">
      <c r="A24" s="8" t="str">
        <f>'5'!$AA$6</f>
        <v>Easy</v>
      </c>
      <c r="B24" s="70"/>
      <c r="C24" s="8" t="str">
        <f>'5'!$AA$14</f>
        <v>Easy</v>
      </c>
      <c r="D24" s="70"/>
      <c r="E24" s="8" t="str">
        <f>'5'!$AA$22</f>
        <v>Easy</v>
      </c>
      <c r="F24" s="9"/>
      <c r="G24" s="8" t="str">
        <f>'5'!$AA$30</f>
        <v>Cruise Intervals</v>
      </c>
      <c r="H24" s="70"/>
      <c r="I24" s="62" t="str">
        <f>'5'!$AA$38</f>
        <v>Easy</v>
      </c>
      <c r="J24" s="8"/>
      <c r="K24" s="63" t="str">
        <f>'5'!$AA$46</f>
        <v>Short Progression</v>
      </c>
      <c r="M24" s="18" t="str">
        <f>'5'!$AA$54</f>
        <v>Easy</v>
      </c>
      <c r="N24" s="83" t="s">
        <v>12</v>
      </c>
      <c r="O24" s="15"/>
      <c r="P24" s="112" t="str">
        <f>'5'!$AA$6</f>
        <v>Easy</v>
      </c>
      <c r="Q24" s="112"/>
      <c r="R24" s="112" t="str">
        <f>'5'!$AA$14</f>
        <v>Easy</v>
      </c>
      <c r="S24" s="112"/>
      <c r="T24" s="112" t="str">
        <f>'5'!$AA$22</f>
        <v>Easy</v>
      </c>
      <c r="U24" s="98"/>
      <c r="V24" s="112" t="str">
        <f>'5'!$AA$30</f>
        <v>Cruise Intervals</v>
      </c>
      <c r="W24" s="112"/>
      <c r="X24" s="112" t="str">
        <f>'5'!$AA$38</f>
        <v>Easy</v>
      </c>
      <c r="Y24" s="112"/>
      <c r="Z24" s="112" t="str">
        <f>'5'!$AA$46</f>
        <v>Short Progression</v>
      </c>
      <c r="AB24" s="99" t="str">
        <f>'5'!$AA$54</f>
        <v>Easy</v>
      </c>
      <c r="AC24" s="100" t="s">
        <v>12</v>
      </c>
      <c r="AD24" s="103"/>
    </row>
    <row r="25" spans="1:30" s="70" customFormat="1" x14ac:dyDescent="0.25">
      <c r="A25" s="6"/>
      <c r="B25" s="3"/>
      <c r="C25" s="6"/>
      <c r="D25" s="3"/>
      <c r="E25" s="6"/>
      <c r="F25" s="3"/>
      <c r="G25" s="6"/>
      <c r="H25" s="3"/>
      <c r="I25" s="5"/>
      <c r="J25" s="3"/>
      <c r="K25" s="5"/>
      <c r="M25" s="5"/>
      <c r="N25" s="86"/>
      <c r="O25" s="15"/>
      <c r="P25" s="96"/>
      <c r="Q25" s="95"/>
      <c r="R25" s="96"/>
      <c r="S25" s="95"/>
      <c r="T25" s="96"/>
      <c r="U25" s="95"/>
      <c r="V25" s="96"/>
      <c r="W25" s="95"/>
      <c r="X25" s="95"/>
      <c r="Y25" s="95"/>
      <c r="Z25" s="95"/>
      <c r="AA25" s="112"/>
      <c r="AB25" s="95"/>
      <c r="AC25" s="112">
        <f>AC26+AC27</f>
        <v>28.400000000000002</v>
      </c>
      <c r="AD25" s="103"/>
    </row>
    <row r="26" spans="1:30" x14ac:dyDescent="0.25">
      <c r="A26" s="111">
        <v>0.32916666666666666</v>
      </c>
      <c r="B26" s="10"/>
      <c r="C26" s="111">
        <v>0.33611111111111108</v>
      </c>
      <c r="D26" s="10"/>
      <c r="E26" s="111">
        <v>0.31666666666666665</v>
      </c>
      <c r="F26" s="10"/>
      <c r="G26" s="11"/>
      <c r="H26" s="10"/>
      <c r="I26" s="111">
        <v>0.32569444444444445</v>
      </c>
      <c r="J26" s="3"/>
      <c r="K26" s="11"/>
      <c r="M26" s="111">
        <v>0.30555555555555552</v>
      </c>
      <c r="O26" s="15"/>
      <c r="P26" s="101">
        <f>+'5'!$Z$13</f>
        <v>1.6</v>
      </c>
      <c r="Q26" s="101"/>
      <c r="R26" s="105">
        <f>+'5'!$Z$21</f>
        <v>6.3</v>
      </c>
      <c r="S26" s="101"/>
      <c r="T26" s="101">
        <f>+'5'!$Z$29</f>
        <v>5</v>
      </c>
      <c r="U26" s="101"/>
      <c r="V26" s="101">
        <f>+'5'!$Z$37</f>
        <v>6.15</v>
      </c>
      <c r="W26" s="101"/>
      <c r="X26" s="101">
        <f>+'5'!$Z$45</f>
        <v>3.85</v>
      </c>
      <c r="Y26" s="95"/>
      <c r="Z26" s="101">
        <f>+'5'!$Z$53</f>
        <v>2</v>
      </c>
      <c r="AB26" s="107">
        <f>+'5'!$Z$61</f>
        <v>3.5</v>
      </c>
      <c r="AC26" s="97">
        <f>+P26+R26+T26+V26+X26+Z26+AB26</f>
        <v>28.400000000000002</v>
      </c>
      <c r="AD26" s="103"/>
    </row>
    <row r="27" spans="1:30" x14ac:dyDescent="0.25">
      <c r="A27" s="12">
        <f t="shared" ref="A27:M27" si="4">P26+P27</f>
        <v>1.6</v>
      </c>
      <c r="B27" s="12">
        <f t="shared" si="4"/>
        <v>0</v>
      </c>
      <c r="C27" s="12">
        <f t="shared" si="4"/>
        <v>6.3</v>
      </c>
      <c r="D27" s="12">
        <f t="shared" si="4"/>
        <v>0</v>
      </c>
      <c r="E27" s="12">
        <f t="shared" si="4"/>
        <v>5</v>
      </c>
      <c r="F27" s="12">
        <f t="shared" si="4"/>
        <v>0</v>
      </c>
      <c r="G27" s="12">
        <f t="shared" si="4"/>
        <v>6.15</v>
      </c>
      <c r="H27" s="12">
        <f t="shared" si="4"/>
        <v>0</v>
      </c>
      <c r="I27" s="12">
        <f>X26+X27</f>
        <v>3.85</v>
      </c>
      <c r="J27" s="12">
        <f t="shared" si="4"/>
        <v>0</v>
      </c>
      <c r="K27" s="12">
        <f t="shared" si="4"/>
        <v>2</v>
      </c>
      <c r="L27" s="12">
        <f t="shared" si="4"/>
        <v>0</v>
      </c>
      <c r="M27" s="12">
        <f t="shared" si="4"/>
        <v>3.5</v>
      </c>
      <c r="N27" s="86">
        <f>+A27+C27+E27+G27+I27+K27+M27</f>
        <v>28.400000000000002</v>
      </c>
      <c r="O27" s="15"/>
      <c r="P27" s="101">
        <f>+'5'!$M$13</f>
        <v>0</v>
      </c>
      <c r="Q27" s="101"/>
      <c r="R27" s="101">
        <f>+'5'!$M$21</f>
        <v>0</v>
      </c>
      <c r="S27" s="101"/>
      <c r="T27" s="101">
        <f>+'5'!$M$29</f>
        <v>0</v>
      </c>
      <c r="U27" s="101"/>
      <c r="V27" s="101">
        <f>+'5'!$M$37</f>
        <v>0</v>
      </c>
      <c r="W27" s="101"/>
      <c r="X27" s="101">
        <f>+'5'!$M$45</f>
        <v>0</v>
      </c>
      <c r="Y27" s="101"/>
      <c r="Z27" s="101">
        <f>+'5'!$M$53</f>
        <v>0</v>
      </c>
      <c r="AB27" s="101">
        <f>+'5'!$M$61</f>
        <v>0</v>
      </c>
      <c r="AC27" s="97">
        <f>+P27+R27+T27+V27+X27+Z27+AB27</f>
        <v>0</v>
      </c>
      <c r="AD27" s="103"/>
    </row>
    <row r="28" spans="1:30" s="13" customFormat="1" ht="15" customHeight="1" x14ac:dyDescent="0.25">
      <c r="A28" s="801" t="s">
        <v>119</v>
      </c>
      <c r="B28" s="802"/>
      <c r="C28" s="802"/>
      <c r="D28" s="802"/>
      <c r="E28" s="802"/>
      <c r="F28" s="802"/>
      <c r="G28" s="802"/>
      <c r="H28" s="802"/>
      <c r="I28" s="802"/>
      <c r="J28" s="802"/>
      <c r="K28" s="802"/>
      <c r="L28" s="802"/>
      <c r="M28" s="802"/>
      <c r="N28" s="389">
        <f>SUM(C33:M33,A38:M38,A43:M43,A48:M48,A54)</f>
        <v>108.34999999999998</v>
      </c>
      <c r="O28" s="19"/>
      <c r="P28" s="805" t="s">
        <v>119</v>
      </c>
      <c r="Q28" s="806"/>
      <c r="R28" s="806"/>
      <c r="S28" s="806"/>
      <c r="T28" s="806"/>
      <c r="U28" s="806"/>
      <c r="V28" s="806"/>
      <c r="W28" s="806"/>
      <c r="X28" s="806"/>
      <c r="Y28" s="806"/>
      <c r="Z28" s="806"/>
      <c r="AA28" s="806"/>
      <c r="AB28" s="806"/>
      <c r="AC28" s="112"/>
      <c r="AD28" s="97"/>
    </row>
    <row r="29" spans="1:30" x14ac:dyDescent="0.25">
      <c r="A29" s="5">
        <f>M23+1</f>
        <v>31</v>
      </c>
      <c r="B29" s="3"/>
      <c r="C29" s="5">
        <v>1</v>
      </c>
      <c r="D29" s="3"/>
      <c r="E29" s="5">
        <f>+C29+1</f>
        <v>2</v>
      </c>
      <c r="F29" s="3"/>
      <c r="G29" s="5">
        <f>+E29+1</f>
        <v>3</v>
      </c>
      <c r="H29" s="7"/>
      <c r="I29" s="5">
        <f>+G29+1</f>
        <v>4</v>
      </c>
      <c r="J29" s="3"/>
      <c r="K29" s="5">
        <f>+I29+1</f>
        <v>5</v>
      </c>
      <c r="L29" s="3"/>
      <c r="M29" s="5">
        <f>+K29+1</f>
        <v>6</v>
      </c>
      <c r="P29" s="95">
        <f>AB23+1</f>
        <v>2</v>
      </c>
      <c r="Q29" s="95"/>
      <c r="R29" s="95">
        <f>+P29+1</f>
        <v>3</v>
      </c>
      <c r="S29" s="95"/>
      <c r="T29" s="95">
        <f>+R29+1</f>
        <v>4</v>
      </c>
      <c r="U29" s="95"/>
      <c r="V29" s="95">
        <f>+T29+1</f>
        <v>5</v>
      </c>
      <c r="W29" s="96"/>
      <c r="X29" s="95">
        <f>+V29+1</f>
        <v>6</v>
      </c>
      <c r="Y29" s="95"/>
      <c r="Z29" s="95">
        <f>+X29+1</f>
        <v>7</v>
      </c>
      <c r="AA29" s="95"/>
      <c r="AB29" s="95">
        <f>+Z29+1</f>
        <v>8</v>
      </c>
      <c r="AC29" s="97"/>
      <c r="AD29" s="97"/>
    </row>
    <row r="30" spans="1:30" s="70" customFormat="1" x14ac:dyDescent="0.25">
      <c r="A30" s="8" t="str">
        <f>'6'!$AA$6</f>
        <v>Easy</v>
      </c>
      <c r="C30" s="8" t="str">
        <f>'6'!$AA$14</f>
        <v>Easy</v>
      </c>
      <c r="E30" s="8" t="str">
        <f>'6'!$AA$22</f>
        <v>Easy</v>
      </c>
      <c r="F30" s="9"/>
      <c r="G30" s="8" t="str">
        <f>'6'!$AA$30</f>
        <v>Intervals</v>
      </c>
      <c r="I30" s="8" t="str">
        <f>'6'!$AA$38</f>
        <v>Easy</v>
      </c>
      <c r="K30" s="8" t="str">
        <f>'6'!$AA$46</f>
        <v>Lab Visit</v>
      </c>
      <c r="M30" s="8" t="str">
        <f>'6'!$AA$54</f>
        <v>Easy</v>
      </c>
      <c r="N30" s="83" t="s">
        <v>13</v>
      </c>
      <c r="O30" s="4"/>
      <c r="P30" s="112" t="str">
        <f>'6'!$AA$6</f>
        <v>Easy</v>
      </c>
      <c r="Q30" s="112"/>
      <c r="R30" s="112" t="str">
        <f>'6'!$AA$14</f>
        <v>Easy</v>
      </c>
      <c r="S30" s="112"/>
      <c r="T30" s="112" t="str">
        <f>'6'!$AA$22</f>
        <v>Easy</v>
      </c>
      <c r="U30" s="98"/>
      <c r="V30" s="112" t="str">
        <f>'6'!$AA$30</f>
        <v>Intervals</v>
      </c>
      <c r="W30" s="112"/>
      <c r="X30" s="112" t="str">
        <f>'6'!$AA$38</f>
        <v>Easy</v>
      </c>
      <c r="Y30" s="112"/>
      <c r="Z30" s="112" t="str">
        <f>'6'!$AA$46</f>
        <v>Lab Visit</v>
      </c>
      <c r="AA30" s="112"/>
      <c r="AB30" s="112" t="str">
        <f>'6'!$AA$54</f>
        <v>Easy</v>
      </c>
      <c r="AC30" s="100" t="s">
        <v>13</v>
      </c>
      <c r="AD30" s="97"/>
    </row>
    <row r="31" spans="1:30" x14ac:dyDescent="0.25">
      <c r="A31" s="5"/>
      <c r="B31" s="3"/>
      <c r="C31" s="6"/>
      <c r="D31" s="3"/>
      <c r="E31" s="6"/>
      <c r="F31" s="3"/>
      <c r="G31" s="6"/>
      <c r="H31" s="3"/>
      <c r="I31" s="6"/>
      <c r="J31" s="3"/>
      <c r="K31" s="6"/>
      <c r="L31" s="3"/>
      <c r="M31" s="5"/>
      <c r="N31" s="86"/>
      <c r="P31" s="95"/>
      <c r="Q31" s="95"/>
      <c r="R31" s="96"/>
      <c r="S31" s="95"/>
      <c r="T31" s="96"/>
      <c r="U31" s="95"/>
      <c r="V31" s="96"/>
      <c r="W31" s="95"/>
      <c r="X31" s="96"/>
      <c r="Y31" s="95"/>
      <c r="Z31" s="96"/>
      <c r="AA31" s="95"/>
      <c r="AB31" s="95"/>
      <c r="AC31" s="112">
        <f>AC32+AC33</f>
        <v>20.6</v>
      </c>
      <c r="AD31" s="97"/>
    </row>
    <row r="32" spans="1:30" x14ac:dyDescent="0.25">
      <c r="A32" s="111">
        <v>0.32569444444444445</v>
      </c>
      <c r="B32" s="10"/>
      <c r="C32" s="111">
        <v>0.2986111111111111</v>
      </c>
      <c r="D32" s="10"/>
      <c r="E32" s="111">
        <v>0.32222222222222224</v>
      </c>
      <c r="F32" s="10"/>
      <c r="G32" s="11"/>
      <c r="H32" s="10"/>
      <c r="I32" s="111">
        <v>0.31944444444444448</v>
      </c>
      <c r="J32" s="3"/>
      <c r="K32" s="11"/>
      <c r="M32" s="111">
        <v>0.33402777777777781</v>
      </c>
      <c r="P32" s="101">
        <f>+'6'!$Z$13</f>
        <v>1.5</v>
      </c>
      <c r="Q32" s="101"/>
      <c r="R32" s="101">
        <f>+'6'!$Z$21</f>
        <v>2</v>
      </c>
      <c r="S32" s="101"/>
      <c r="T32" s="101">
        <f>+'6'!$Z$29</f>
        <v>3.9</v>
      </c>
      <c r="U32" s="101"/>
      <c r="V32" s="101">
        <f>+'6'!$Z$37</f>
        <v>3.5</v>
      </c>
      <c r="W32" s="101"/>
      <c r="X32" s="101">
        <f>+'6'!$Z$45</f>
        <v>3</v>
      </c>
      <c r="Y32" s="95"/>
      <c r="Z32" s="101">
        <f>+'6'!$Z$53</f>
        <v>2.9</v>
      </c>
      <c r="AA32" s="95"/>
      <c r="AB32" s="101">
        <f>+'6'!$Z$61</f>
        <v>3.8</v>
      </c>
      <c r="AC32" s="97">
        <f>+P32+R32+T32+V32+X32+Z32+AB32</f>
        <v>20.6</v>
      </c>
      <c r="AD32" s="97"/>
    </row>
    <row r="33" spans="1:30" s="13" customFormat="1" x14ac:dyDescent="0.25">
      <c r="A33" s="12">
        <f t="shared" ref="A33:M33" si="5">P32+P33</f>
        <v>1.5</v>
      </c>
      <c r="B33" s="12">
        <f t="shared" si="5"/>
        <v>0</v>
      </c>
      <c r="C33" s="12">
        <f t="shared" si="5"/>
        <v>2</v>
      </c>
      <c r="D33" s="12">
        <f t="shared" si="5"/>
        <v>0</v>
      </c>
      <c r="E33" s="12">
        <f t="shared" si="5"/>
        <v>3.9</v>
      </c>
      <c r="F33" s="12">
        <f t="shared" si="5"/>
        <v>0</v>
      </c>
      <c r="G33" s="12">
        <f t="shared" si="5"/>
        <v>3.5</v>
      </c>
      <c r="H33" s="12">
        <f t="shared" si="5"/>
        <v>0</v>
      </c>
      <c r="I33" s="12">
        <f t="shared" si="5"/>
        <v>3</v>
      </c>
      <c r="J33" s="12">
        <f t="shared" si="5"/>
        <v>0</v>
      </c>
      <c r="K33" s="12">
        <f t="shared" si="5"/>
        <v>2.9</v>
      </c>
      <c r="L33" s="12">
        <f t="shared" si="5"/>
        <v>0</v>
      </c>
      <c r="M33" s="12">
        <f t="shared" si="5"/>
        <v>3.8</v>
      </c>
      <c r="N33" s="86">
        <f>+A33+C33+E33+G33+I33+K33+M33</f>
        <v>20.6</v>
      </c>
      <c r="O33" s="4"/>
      <c r="P33" s="101">
        <f>+'6'!$M$13</f>
        <v>0</v>
      </c>
      <c r="Q33" s="101"/>
      <c r="R33" s="101">
        <f>+'6'!$M$21</f>
        <v>0</v>
      </c>
      <c r="S33" s="101"/>
      <c r="T33" s="101">
        <f>+'6'!$M$29</f>
        <v>0</v>
      </c>
      <c r="U33" s="101"/>
      <c r="V33" s="101">
        <f>+'6'!$M$37</f>
        <v>0</v>
      </c>
      <c r="W33" s="101"/>
      <c r="X33" s="101">
        <f>+'6'!$M$45</f>
        <v>0</v>
      </c>
      <c r="Y33" s="101"/>
      <c r="Z33" s="101">
        <f>+'6'!$M$53</f>
        <v>0</v>
      </c>
      <c r="AA33" s="101"/>
      <c r="AB33" s="101">
        <f>+'6'!$M$61</f>
        <v>0</v>
      </c>
      <c r="AC33" s="97">
        <f>+P33+R33+T33+V33+X33+Z33+AB33</f>
        <v>0</v>
      </c>
      <c r="AD33" s="97"/>
    </row>
    <row r="34" spans="1:30" x14ac:dyDescent="0.25">
      <c r="A34" s="5">
        <f>+M29+1</f>
        <v>7</v>
      </c>
      <c r="B34" s="3"/>
      <c r="C34" s="5">
        <f>+A34+1</f>
        <v>8</v>
      </c>
      <c r="D34" s="3"/>
      <c r="E34" s="5">
        <f>+C34+1</f>
        <v>9</v>
      </c>
      <c r="F34" s="3"/>
      <c r="G34" s="5">
        <f>+E34+1</f>
        <v>10</v>
      </c>
      <c r="H34" s="7"/>
      <c r="I34" s="5">
        <f>+G34+1</f>
        <v>11</v>
      </c>
      <c r="J34" s="3"/>
      <c r="K34" s="5">
        <f>+I34+1</f>
        <v>12</v>
      </c>
      <c r="L34" s="3"/>
      <c r="M34" s="5">
        <f>+K34+1</f>
        <v>13</v>
      </c>
      <c r="P34" s="95">
        <f>+AB29+1</f>
        <v>9</v>
      </c>
      <c r="Q34" s="95"/>
      <c r="R34" s="95">
        <f>+P34+1</f>
        <v>10</v>
      </c>
      <c r="S34" s="95"/>
      <c r="T34" s="95">
        <f>+R34+1</f>
        <v>11</v>
      </c>
      <c r="U34" s="95"/>
      <c r="V34" s="95">
        <f>+T34+1</f>
        <v>12</v>
      </c>
      <c r="W34" s="96"/>
      <c r="X34" s="95">
        <f>+V34+1</f>
        <v>13</v>
      </c>
      <c r="Y34" s="95"/>
      <c r="Z34" s="95">
        <f>+X34+1</f>
        <v>14</v>
      </c>
      <c r="AA34" s="95"/>
      <c r="AB34" s="95">
        <f>+Z34+1</f>
        <v>15</v>
      </c>
      <c r="AC34" s="97"/>
      <c r="AD34" s="97"/>
    </row>
    <row r="35" spans="1:30" s="70" customFormat="1" x14ac:dyDescent="0.25">
      <c r="A35" s="8" t="str">
        <f>'7'!$AA$6</f>
        <v>Easy</v>
      </c>
      <c r="C35" s="8" t="str">
        <f>'7'!$AA$14</f>
        <v>Easy</v>
      </c>
      <c r="E35" s="8" t="str">
        <f>'7'!$AA$22</f>
        <v>Tempo</v>
      </c>
      <c r="F35" s="9"/>
      <c r="G35" s="8" t="str">
        <f>'7'!$AA$30</f>
        <v>Intervals</v>
      </c>
      <c r="I35" s="8" t="str">
        <f>'7'!$AA$38</f>
        <v>Easy</v>
      </c>
      <c r="K35" s="8" t="str">
        <f>'7'!$AA$46</f>
        <v>Easy</v>
      </c>
      <c r="M35" s="8" t="str">
        <f>'7'!$AA$54</f>
        <v>Easy</v>
      </c>
      <c r="N35" s="83" t="s">
        <v>14</v>
      </c>
      <c r="O35" s="4"/>
      <c r="P35" s="112" t="str">
        <f>'7'!$AA$6</f>
        <v>Easy</v>
      </c>
      <c r="Q35" s="112"/>
      <c r="R35" s="112" t="str">
        <f>'7'!$AA$14</f>
        <v>Easy</v>
      </c>
      <c r="S35" s="112"/>
      <c r="T35" s="112" t="str">
        <f>'7'!$AA$22</f>
        <v>Tempo</v>
      </c>
      <c r="U35" s="98"/>
      <c r="V35" s="112" t="str">
        <f>'7'!$AA$30</f>
        <v>Intervals</v>
      </c>
      <c r="W35" s="112"/>
      <c r="X35" s="112" t="str">
        <f>'7'!$AA$38</f>
        <v>Easy</v>
      </c>
      <c r="Y35" s="112"/>
      <c r="Z35" s="112" t="str">
        <f>'7'!$AA$46</f>
        <v>Easy</v>
      </c>
      <c r="AA35" s="112"/>
      <c r="AB35" s="112" t="str">
        <f>'7'!$AA$54</f>
        <v>Easy</v>
      </c>
      <c r="AC35" s="100" t="s">
        <v>14</v>
      </c>
      <c r="AD35" s="97"/>
    </row>
    <row r="36" spans="1:30" x14ac:dyDescent="0.25">
      <c r="A36" s="5"/>
      <c r="B36" s="3"/>
      <c r="C36" s="5"/>
      <c r="D36" s="3"/>
      <c r="E36" s="5"/>
      <c r="F36" s="3"/>
      <c r="G36" s="6"/>
      <c r="H36" s="3"/>
      <c r="I36" s="5"/>
      <c r="J36" s="3"/>
      <c r="K36" s="5"/>
      <c r="L36" s="3"/>
      <c r="M36" s="5"/>
      <c r="N36" s="86"/>
      <c r="P36" s="95"/>
      <c r="Q36" s="95"/>
      <c r="R36" s="95"/>
      <c r="S36" s="95"/>
      <c r="T36" s="95"/>
      <c r="U36" s="95"/>
      <c r="V36" s="96"/>
      <c r="W36" s="95"/>
      <c r="X36" s="95"/>
      <c r="Y36" s="95"/>
      <c r="Z36" s="95"/>
      <c r="AA36" s="95"/>
      <c r="AB36" s="95"/>
      <c r="AC36" s="112">
        <f>AC37+AC38</f>
        <v>35.4</v>
      </c>
      <c r="AD36" s="97"/>
    </row>
    <row r="37" spans="1:30" x14ac:dyDescent="0.25">
      <c r="A37" s="111">
        <v>0.34513888888888888</v>
      </c>
      <c r="B37" s="10"/>
      <c r="C37" s="111">
        <v>0.3125</v>
      </c>
      <c r="D37" s="10"/>
      <c r="E37" s="11"/>
      <c r="F37" s="10"/>
      <c r="G37" s="11"/>
      <c r="H37" s="10"/>
      <c r="I37" s="111">
        <v>0.3125</v>
      </c>
      <c r="J37" s="3"/>
      <c r="K37" s="11"/>
      <c r="M37" s="111">
        <v>0.31180555555555556</v>
      </c>
      <c r="P37" s="101">
        <f>+'7'!$Z$13</f>
        <v>4.9000000000000004</v>
      </c>
      <c r="Q37" s="101"/>
      <c r="R37" s="101">
        <f>+'7'!$Z$21</f>
        <v>8</v>
      </c>
      <c r="S37" s="101"/>
      <c r="T37" s="101">
        <f>+'7'!$Z$29</f>
        <v>6</v>
      </c>
      <c r="U37" s="101"/>
      <c r="V37" s="101">
        <f>+'7'!$Z$37</f>
        <v>4.4000000000000004</v>
      </c>
      <c r="W37" s="101"/>
      <c r="X37" s="105">
        <f>+'7'!$Z$45</f>
        <v>5.3</v>
      </c>
      <c r="Y37" s="101"/>
      <c r="Z37" s="105">
        <f>+'7'!$Z$53</f>
        <v>1.4</v>
      </c>
      <c r="AA37" s="95"/>
      <c r="AB37" s="101">
        <f>+'7'!$Z$61</f>
        <v>0</v>
      </c>
      <c r="AC37" s="97">
        <f>+P37+R37+T37+V37+X37+Z37+AB37</f>
        <v>29.999999999999996</v>
      </c>
      <c r="AD37" s="97"/>
    </row>
    <row r="38" spans="1:30" s="13" customFormat="1" x14ac:dyDescent="0.25">
      <c r="A38" s="12">
        <f t="shared" ref="A38:M38" si="6">P37+P38</f>
        <v>4.9000000000000004</v>
      </c>
      <c r="B38" s="12">
        <f t="shared" si="6"/>
        <v>0</v>
      </c>
      <c r="C38" s="12">
        <f t="shared" si="6"/>
        <v>8</v>
      </c>
      <c r="D38" s="12">
        <f t="shared" si="6"/>
        <v>0</v>
      </c>
      <c r="E38" s="12">
        <f t="shared" si="6"/>
        <v>6</v>
      </c>
      <c r="F38" s="12">
        <f t="shared" si="6"/>
        <v>0</v>
      </c>
      <c r="G38" s="12">
        <f t="shared" si="6"/>
        <v>4.4000000000000004</v>
      </c>
      <c r="H38" s="12">
        <f t="shared" si="6"/>
        <v>0</v>
      </c>
      <c r="I38" s="12">
        <f t="shared" si="6"/>
        <v>5.3</v>
      </c>
      <c r="J38" s="12">
        <f t="shared" si="6"/>
        <v>0</v>
      </c>
      <c r="K38" s="12">
        <f t="shared" si="6"/>
        <v>1.4</v>
      </c>
      <c r="L38" s="12">
        <f t="shared" si="6"/>
        <v>0</v>
      </c>
      <c r="M38" s="12">
        <f t="shared" si="6"/>
        <v>5.4</v>
      </c>
      <c r="N38" s="86">
        <f>+A38+C38+E38+G38+I38+K38+M38</f>
        <v>35.4</v>
      </c>
      <c r="O38" s="4"/>
      <c r="P38" s="101">
        <f>+'7'!$M$13</f>
        <v>0</v>
      </c>
      <c r="Q38" s="101"/>
      <c r="R38" s="101">
        <f>+'7'!$M$21</f>
        <v>0</v>
      </c>
      <c r="S38" s="101"/>
      <c r="T38" s="101">
        <f>+'7'!$M$29</f>
        <v>0</v>
      </c>
      <c r="U38" s="101"/>
      <c r="V38" s="101">
        <f>+'7'!$M$37</f>
        <v>0</v>
      </c>
      <c r="W38" s="101"/>
      <c r="X38" s="101">
        <f>+'7'!$M$45</f>
        <v>0</v>
      </c>
      <c r="Y38" s="101"/>
      <c r="Z38" s="101">
        <f>+'7'!$M$53</f>
        <v>0</v>
      </c>
      <c r="AA38" s="101"/>
      <c r="AB38" s="101">
        <f>+'7'!$M$61</f>
        <v>5.4</v>
      </c>
      <c r="AC38" s="97">
        <f>+P38+R38+T38+V38+X38+Z38+AB38</f>
        <v>5.4</v>
      </c>
      <c r="AD38" s="97"/>
    </row>
    <row r="39" spans="1:30" x14ac:dyDescent="0.25">
      <c r="A39" s="5">
        <f>+M34+1</f>
        <v>14</v>
      </c>
      <c r="B39" s="3"/>
      <c r="C39" s="5">
        <f>+A39+1</f>
        <v>15</v>
      </c>
      <c r="D39" s="3"/>
      <c r="E39" s="5">
        <f>+C39+1</f>
        <v>16</v>
      </c>
      <c r="F39" s="3"/>
      <c r="G39" s="5">
        <f>+E39+1</f>
        <v>17</v>
      </c>
      <c r="H39" s="7"/>
      <c r="I39" s="5">
        <f>+G39+1</f>
        <v>18</v>
      </c>
      <c r="J39" s="3"/>
      <c r="K39" s="5">
        <f>I39+1</f>
        <v>19</v>
      </c>
      <c r="L39" s="3"/>
      <c r="M39" s="5">
        <f>+K39+1</f>
        <v>20</v>
      </c>
      <c r="P39" s="95">
        <f>+AB34+1</f>
        <v>16</v>
      </c>
      <c r="Q39" s="95"/>
      <c r="R39" s="95">
        <f>+P39+1</f>
        <v>17</v>
      </c>
      <c r="S39" s="95"/>
      <c r="T39" s="95">
        <f>+R39+1</f>
        <v>18</v>
      </c>
      <c r="U39" s="95"/>
      <c r="V39" s="95">
        <f>+T39+1</f>
        <v>19</v>
      </c>
      <c r="W39" s="96"/>
      <c r="X39" s="95">
        <f>+V39+1</f>
        <v>20</v>
      </c>
      <c r="Y39" s="95"/>
      <c r="Z39" s="95">
        <f>X39+1</f>
        <v>21</v>
      </c>
      <c r="AA39" s="95"/>
      <c r="AB39" s="95">
        <f>+Z39+1</f>
        <v>22</v>
      </c>
      <c r="AC39" s="97"/>
      <c r="AD39" s="97"/>
    </row>
    <row r="40" spans="1:30" s="70" customFormat="1" x14ac:dyDescent="0.25">
      <c r="A40" s="8" t="str">
        <f>'8'!$AA$6</f>
        <v>Off</v>
      </c>
      <c r="C40" s="8" t="str">
        <f>'8'!$AA$14</f>
        <v>Easy</v>
      </c>
      <c r="E40" s="8" t="str">
        <f>'8'!$AA$22</f>
        <v>Easy</v>
      </c>
      <c r="F40" s="9"/>
      <c r="G40" s="8" t="str">
        <f>'8'!$AA$30</f>
        <v>Intervals</v>
      </c>
      <c r="I40" s="8" t="str">
        <f>'8'!$AA$38</f>
        <v>Easy</v>
      </c>
      <c r="K40" s="8" t="str">
        <f>'8'!$AA$46</f>
        <v>Easy</v>
      </c>
      <c r="M40" s="8" t="str">
        <f>'8'!$AA$54</f>
        <v>Off</v>
      </c>
      <c r="N40" s="83" t="s">
        <v>15</v>
      </c>
      <c r="O40" s="4"/>
      <c r="P40" s="112" t="str">
        <f>'8'!$AA$6</f>
        <v>Off</v>
      </c>
      <c r="Q40" s="112"/>
      <c r="R40" s="112" t="str">
        <f>'8'!$AA$14</f>
        <v>Easy</v>
      </c>
      <c r="S40" s="112"/>
      <c r="T40" s="112" t="str">
        <f>'8'!$AA$22</f>
        <v>Easy</v>
      </c>
      <c r="U40" s="98"/>
      <c r="V40" s="112" t="str">
        <f>'8'!$AA$30</f>
        <v>Intervals</v>
      </c>
      <c r="W40" s="112"/>
      <c r="X40" s="112" t="str">
        <f>'8'!$AA$38</f>
        <v>Easy</v>
      </c>
      <c r="Y40" s="112"/>
      <c r="Z40" s="112" t="str">
        <f>'8'!$AA$46</f>
        <v>Easy</v>
      </c>
      <c r="AA40" s="112"/>
      <c r="AB40" s="112" t="str">
        <f>'8'!$AA$54</f>
        <v>Off</v>
      </c>
      <c r="AC40" s="100" t="s">
        <v>15</v>
      </c>
      <c r="AD40" s="97"/>
    </row>
    <row r="41" spans="1:30" x14ac:dyDescent="0.25">
      <c r="A41" s="5"/>
      <c r="B41" s="3"/>
      <c r="C41" s="5"/>
      <c r="D41" s="3"/>
      <c r="E41" s="5"/>
      <c r="F41" s="3"/>
      <c r="G41" s="6"/>
      <c r="H41" s="3"/>
      <c r="I41" s="5"/>
      <c r="J41" s="3"/>
      <c r="K41" s="6"/>
      <c r="L41" s="3"/>
      <c r="M41" s="5"/>
      <c r="N41" s="86"/>
      <c r="P41" s="95"/>
      <c r="Q41" s="95"/>
      <c r="R41" s="95"/>
      <c r="S41" s="95"/>
      <c r="T41" s="95"/>
      <c r="U41" s="95"/>
      <c r="V41" s="96"/>
      <c r="W41" s="95"/>
      <c r="X41" s="95"/>
      <c r="Y41" s="95"/>
      <c r="Z41" s="96"/>
      <c r="AA41" s="95"/>
      <c r="AB41" s="95"/>
      <c r="AC41" s="112">
        <f>AC42+AC43</f>
        <v>20.55</v>
      </c>
      <c r="AD41" s="97"/>
    </row>
    <row r="42" spans="1:30" x14ac:dyDescent="0.25">
      <c r="A42" s="11"/>
      <c r="B42" s="10"/>
      <c r="C42" s="111">
        <v>0.38680555555555557</v>
      </c>
      <c r="D42" s="10"/>
      <c r="E42" s="111">
        <v>0.32222222222222224</v>
      </c>
      <c r="F42" s="10"/>
      <c r="G42" s="11"/>
      <c r="H42" s="10"/>
      <c r="I42" s="111">
        <v>0.33055555555555555</v>
      </c>
      <c r="J42" s="3"/>
      <c r="K42" s="111">
        <v>0.33680555555555558</v>
      </c>
      <c r="M42" s="11"/>
      <c r="P42" s="101">
        <f>+'8'!$Z$13</f>
        <v>0</v>
      </c>
      <c r="Q42" s="101"/>
      <c r="R42" s="101">
        <f>+'8'!$Z$21</f>
        <v>3.5</v>
      </c>
      <c r="S42" s="101"/>
      <c r="T42" s="101">
        <f>+'8'!$Z$29</f>
        <v>4.5</v>
      </c>
      <c r="U42" s="101"/>
      <c r="V42" s="101">
        <f>+'8'!$Z$37</f>
        <v>5.2</v>
      </c>
      <c r="W42" s="101"/>
      <c r="X42" s="101">
        <f>+'8'!$Z$45</f>
        <v>5.5</v>
      </c>
      <c r="Y42" s="95"/>
      <c r="Z42" s="101">
        <f>+'8'!$Z$53</f>
        <v>1.85</v>
      </c>
      <c r="AA42" s="95"/>
      <c r="AB42" s="101">
        <f>+'8'!$Z$61</f>
        <v>0</v>
      </c>
      <c r="AC42" s="97">
        <f>+P42+R42+T42+V42+X42+Z42+AB42</f>
        <v>20.55</v>
      </c>
      <c r="AD42" s="97"/>
    </row>
    <row r="43" spans="1:30" s="13" customFormat="1" x14ac:dyDescent="0.25">
      <c r="A43" s="12">
        <f t="shared" ref="A43:M43" si="7">P42+P43</f>
        <v>0</v>
      </c>
      <c r="B43" s="12">
        <f t="shared" si="7"/>
        <v>0</v>
      </c>
      <c r="C43" s="12">
        <f t="shared" si="7"/>
        <v>3.5</v>
      </c>
      <c r="D43" s="12">
        <f t="shared" si="7"/>
        <v>0</v>
      </c>
      <c r="E43" s="12">
        <f t="shared" si="7"/>
        <v>4.5</v>
      </c>
      <c r="F43" s="12">
        <f t="shared" si="7"/>
        <v>0</v>
      </c>
      <c r="G43" s="12">
        <f t="shared" si="7"/>
        <v>5.2</v>
      </c>
      <c r="H43" s="12">
        <f t="shared" si="7"/>
        <v>0</v>
      </c>
      <c r="I43" s="12">
        <f t="shared" si="7"/>
        <v>5.5</v>
      </c>
      <c r="J43" s="12">
        <f t="shared" si="7"/>
        <v>0</v>
      </c>
      <c r="K43" s="12">
        <f t="shared" si="7"/>
        <v>1.85</v>
      </c>
      <c r="L43" s="12">
        <f t="shared" si="7"/>
        <v>0</v>
      </c>
      <c r="M43" s="12">
        <f t="shared" si="7"/>
        <v>0</v>
      </c>
      <c r="N43" s="86">
        <f>+A43+C43+E43+G43+I43+K43+M43</f>
        <v>20.55</v>
      </c>
      <c r="O43" s="4"/>
      <c r="P43" s="101">
        <f>+'8'!$M$13</f>
        <v>0</v>
      </c>
      <c r="Q43" s="101"/>
      <c r="R43" s="101">
        <f>+'8'!$M$21</f>
        <v>0</v>
      </c>
      <c r="S43" s="101"/>
      <c r="T43" s="101">
        <f>+'8'!$M$29</f>
        <v>0</v>
      </c>
      <c r="U43" s="101"/>
      <c r="V43" s="101">
        <f>+'8'!$M$37</f>
        <v>0</v>
      </c>
      <c r="W43" s="101"/>
      <c r="X43" s="101">
        <f>+'8'!$M$45</f>
        <v>0</v>
      </c>
      <c r="Y43" s="101"/>
      <c r="Z43" s="101">
        <f>+'8'!$M$53</f>
        <v>0</v>
      </c>
      <c r="AA43" s="101"/>
      <c r="AB43" s="101">
        <f>+'8'!$M$61</f>
        <v>0</v>
      </c>
      <c r="AC43" s="97">
        <f>+P43+R43+T43+V43+X43+Z43+AB43</f>
        <v>0</v>
      </c>
      <c r="AD43" s="97"/>
    </row>
    <row r="44" spans="1:30" x14ac:dyDescent="0.25">
      <c r="A44" s="5">
        <f>+M39+1</f>
        <v>21</v>
      </c>
      <c r="B44" s="3"/>
      <c r="C44" s="5">
        <f>+A44+1</f>
        <v>22</v>
      </c>
      <c r="D44" s="3"/>
      <c r="E44" s="5">
        <f>+C44+1</f>
        <v>23</v>
      </c>
      <c r="F44" s="3"/>
      <c r="G44" s="5">
        <f>+E44+1</f>
        <v>24</v>
      </c>
      <c r="H44" s="7"/>
      <c r="I44" s="5">
        <f>+G44+1</f>
        <v>25</v>
      </c>
      <c r="J44" s="3"/>
      <c r="K44" s="5">
        <f>+I44+1</f>
        <v>26</v>
      </c>
      <c r="L44" s="3"/>
      <c r="M44" s="5">
        <f>+K44+1</f>
        <v>27</v>
      </c>
      <c r="P44" s="95">
        <f>+AB39+1</f>
        <v>23</v>
      </c>
      <c r="Q44" s="95"/>
      <c r="R44" s="95">
        <f>+P44+1</f>
        <v>24</v>
      </c>
      <c r="S44" s="95"/>
      <c r="T44" s="95">
        <f>+R44+1</f>
        <v>25</v>
      </c>
      <c r="U44" s="95"/>
      <c r="V44" s="95">
        <f>+T44+1</f>
        <v>26</v>
      </c>
      <c r="W44" s="96"/>
      <c r="X44" s="95">
        <f>+V44+1</f>
        <v>27</v>
      </c>
      <c r="Y44" s="95"/>
      <c r="Z44" s="95">
        <f>+X44+1</f>
        <v>28</v>
      </c>
      <c r="AA44" s="95"/>
      <c r="AB44" s="95">
        <f>+Z44+1</f>
        <v>29</v>
      </c>
      <c r="AC44" s="97"/>
      <c r="AD44" s="97"/>
    </row>
    <row r="45" spans="1:30" s="70" customFormat="1" x14ac:dyDescent="0.25">
      <c r="A45" s="8" t="str">
        <f>'9'!$AA$6</f>
        <v>Off</v>
      </c>
      <c r="C45" s="8" t="str">
        <f>'9'!$AA$14</f>
        <v>Easy</v>
      </c>
      <c r="E45" s="8" t="str">
        <f>+'9'!AA22</f>
        <v>Lab Visit</v>
      </c>
      <c r="F45" s="9"/>
      <c r="G45" s="8" t="str">
        <f>+'9'!AA30</f>
        <v>Intervals</v>
      </c>
      <c r="I45" s="8" t="str">
        <f>+'9'!AA38</f>
        <v>Easy</v>
      </c>
      <c r="K45" s="8" t="str">
        <f>'9'!$AA$46</f>
        <v>Easy</v>
      </c>
      <c r="M45" s="8" t="str">
        <f>'9'!$AA$54</f>
        <v>Long</v>
      </c>
      <c r="N45" s="83" t="s">
        <v>16</v>
      </c>
      <c r="O45" s="4"/>
      <c r="P45" s="112" t="str">
        <f>'9'!$AA$6</f>
        <v>Off</v>
      </c>
      <c r="Q45" s="112"/>
      <c r="R45" s="112" t="str">
        <f>'9'!$AA$14</f>
        <v>Easy</v>
      </c>
      <c r="S45" s="112"/>
      <c r="T45" s="112">
        <f>+'9'!AP22</f>
        <v>0</v>
      </c>
      <c r="U45" s="98"/>
      <c r="V45" s="112">
        <f>+'9'!AP30</f>
        <v>0</v>
      </c>
      <c r="W45" s="112"/>
      <c r="X45" s="112">
        <f>+'9'!AP38</f>
        <v>0</v>
      </c>
      <c r="Y45" s="112"/>
      <c r="Z45" s="112" t="str">
        <f>'9'!$AA$46</f>
        <v>Easy</v>
      </c>
      <c r="AA45" s="112"/>
      <c r="AB45" s="112" t="str">
        <f>'9'!$AA$54</f>
        <v>Long</v>
      </c>
      <c r="AC45" s="100" t="s">
        <v>16</v>
      </c>
      <c r="AD45" s="97"/>
    </row>
    <row r="46" spans="1:30" x14ac:dyDescent="0.25">
      <c r="A46" s="5"/>
      <c r="B46" s="3"/>
      <c r="C46" s="5"/>
      <c r="D46" s="3"/>
      <c r="E46" s="5"/>
      <c r="F46" s="3"/>
      <c r="G46" s="5"/>
      <c r="H46" s="10"/>
      <c r="I46" s="5"/>
      <c r="J46" s="70"/>
      <c r="K46" s="5"/>
      <c r="L46" s="3"/>
      <c r="M46" s="5"/>
      <c r="N46" s="86"/>
      <c r="P46" s="95"/>
      <c r="Q46" s="95"/>
      <c r="R46" s="95"/>
      <c r="S46" s="95"/>
      <c r="T46" s="95"/>
      <c r="U46" s="95"/>
      <c r="V46" s="95"/>
      <c r="W46" s="101"/>
      <c r="X46" s="95"/>
      <c r="Y46" s="112"/>
      <c r="Z46" s="95"/>
      <c r="AA46" s="95"/>
      <c r="AB46" s="95"/>
      <c r="AC46" s="112">
        <f>AC47+AC48</f>
        <v>28.75</v>
      </c>
      <c r="AD46" s="97"/>
    </row>
    <row r="47" spans="1:30" x14ac:dyDescent="0.25">
      <c r="A47" s="11"/>
      <c r="B47" s="10"/>
      <c r="C47" s="111">
        <v>0.30972222222222223</v>
      </c>
      <c r="D47" s="10"/>
      <c r="E47" s="11"/>
      <c r="F47" s="10"/>
      <c r="G47" s="11"/>
      <c r="H47" s="10"/>
      <c r="I47" s="111">
        <v>0.3215277777777778</v>
      </c>
      <c r="J47" s="3"/>
      <c r="K47" s="11"/>
      <c r="M47" s="111">
        <v>0.29722222222222222</v>
      </c>
      <c r="P47" s="101">
        <f>+'9'!$Z$13</f>
        <v>0</v>
      </c>
      <c r="Q47" s="101"/>
      <c r="R47" s="101">
        <f>+'9'!$Z$21</f>
        <v>4.75</v>
      </c>
      <c r="S47" s="101"/>
      <c r="T47" s="105">
        <f>+'9'!$Z$29</f>
        <v>2</v>
      </c>
      <c r="U47" s="101"/>
      <c r="V47" s="101">
        <f>+'9'!Z37</f>
        <v>3.5</v>
      </c>
      <c r="W47" s="101"/>
      <c r="X47" s="101">
        <f>+'9'!$Z$45</f>
        <v>5.8</v>
      </c>
      <c r="Y47" s="101"/>
      <c r="Z47" s="101">
        <f>+'9'!$Z$53</f>
        <v>4.3</v>
      </c>
      <c r="AA47" s="95"/>
      <c r="AB47" s="101">
        <f>+'9'!$Z$61</f>
        <v>8.4</v>
      </c>
      <c r="AC47" s="97">
        <f>+P47+R47+T47+V47+X47+Z47+AB47</f>
        <v>28.75</v>
      </c>
      <c r="AD47" s="97"/>
    </row>
    <row r="48" spans="1:30" s="13" customFormat="1" x14ac:dyDescent="0.25">
      <c r="A48" s="12">
        <f t="shared" ref="A48:M48" si="8">P47+P48</f>
        <v>0</v>
      </c>
      <c r="B48" s="12">
        <f t="shared" si="8"/>
        <v>0</v>
      </c>
      <c r="C48" s="12">
        <f t="shared" si="8"/>
        <v>4.75</v>
      </c>
      <c r="D48" s="12">
        <f t="shared" si="8"/>
        <v>0</v>
      </c>
      <c r="E48" s="12">
        <f t="shared" si="8"/>
        <v>2</v>
      </c>
      <c r="F48" s="12">
        <f t="shared" si="8"/>
        <v>0</v>
      </c>
      <c r="G48" s="12">
        <f t="shared" si="8"/>
        <v>3.5</v>
      </c>
      <c r="H48" s="12">
        <f t="shared" si="8"/>
        <v>0</v>
      </c>
      <c r="I48" s="12">
        <f t="shared" si="8"/>
        <v>5.8</v>
      </c>
      <c r="J48" s="12">
        <f t="shared" si="8"/>
        <v>0</v>
      </c>
      <c r="K48" s="12">
        <f t="shared" si="8"/>
        <v>4.3</v>
      </c>
      <c r="L48" s="12">
        <f t="shared" si="8"/>
        <v>0</v>
      </c>
      <c r="M48" s="12">
        <f t="shared" si="8"/>
        <v>8.4</v>
      </c>
      <c r="N48" s="86">
        <f>+A48+C48+E48+G48+I48+K48+M48</f>
        <v>28.75</v>
      </c>
      <c r="O48" s="4"/>
      <c r="P48" s="101">
        <f>+'9'!$M$13</f>
        <v>0</v>
      </c>
      <c r="Q48" s="101"/>
      <c r="R48" s="101">
        <f>+'9'!$M$21</f>
        <v>0</v>
      </c>
      <c r="S48" s="101"/>
      <c r="T48" s="101">
        <f>+'9'!$M$29</f>
        <v>0</v>
      </c>
      <c r="U48" s="101"/>
      <c r="V48" s="101">
        <f>+'9'!M37</f>
        <v>0</v>
      </c>
      <c r="W48" s="101"/>
      <c r="X48" s="101">
        <f>+'9'!$M$45</f>
        <v>0</v>
      </c>
      <c r="Y48" s="101"/>
      <c r="Z48" s="101">
        <f>+'9'!$M$53</f>
        <v>0</v>
      </c>
      <c r="AA48" s="101"/>
      <c r="AB48" s="101">
        <f>+'9'!$M$61</f>
        <v>0</v>
      </c>
      <c r="AC48" s="97">
        <f>+P48+R48+T48+V48+X48+Z48+AB48</f>
        <v>0</v>
      </c>
      <c r="AD48" s="97"/>
    </row>
    <row r="49" spans="1:30" x14ac:dyDescent="0.25">
      <c r="A49" s="801" t="s">
        <v>84</v>
      </c>
      <c r="B49" s="802"/>
      <c r="C49" s="802"/>
      <c r="D49" s="802"/>
      <c r="E49" s="802"/>
      <c r="F49" s="802"/>
      <c r="G49" s="802"/>
      <c r="H49" s="802"/>
      <c r="I49" s="802"/>
      <c r="J49" s="802"/>
      <c r="K49" s="802"/>
      <c r="L49" s="802"/>
      <c r="M49" s="802"/>
      <c r="N49" s="115">
        <f>SUM(C54:M54,A59:M59,A64:M64,A69:M69,A74:G74)</f>
        <v>162.69999999999999</v>
      </c>
      <c r="O49" s="19"/>
      <c r="P49" s="805" t="s">
        <v>84</v>
      </c>
      <c r="Q49" s="806"/>
      <c r="R49" s="806"/>
      <c r="S49" s="806"/>
      <c r="T49" s="806"/>
      <c r="U49" s="806"/>
      <c r="V49" s="806"/>
      <c r="W49" s="806"/>
      <c r="X49" s="806"/>
      <c r="Y49" s="806"/>
      <c r="Z49" s="806"/>
      <c r="AA49" s="806"/>
      <c r="AB49" s="806"/>
      <c r="AC49" s="112"/>
      <c r="AD49" s="97"/>
    </row>
    <row r="50" spans="1:30" x14ac:dyDescent="0.25">
      <c r="A50" s="17">
        <f>M44+1</f>
        <v>28</v>
      </c>
      <c r="B50" s="3"/>
      <c r="C50" s="17">
        <v>1</v>
      </c>
      <c r="D50" s="3"/>
      <c r="E50" s="17">
        <f>C50+1</f>
        <v>2</v>
      </c>
      <c r="F50" s="3"/>
      <c r="G50" s="5">
        <f>+E50+1</f>
        <v>3</v>
      </c>
      <c r="H50" s="7"/>
      <c r="I50" s="5">
        <f>+G50+1</f>
        <v>4</v>
      </c>
      <c r="J50" s="3"/>
      <c r="K50" s="5">
        <f>+I50+1</f>
        <v>5</v>
      </c>
      <c r="L50" s="3"/>
      <c r="M50" s="5">
        <f>+K50+1</f>
        <v>6</v>
      </c>
      <c r="P50" s="106">
        <v>1</v>
      </c>
      <c r="Q50" s="95"/>
      <c r="R50" s="106">
        <f>P50+1</f>
        <v>2</v>
      </c>
      <c r="S50" s="95"/>
      <c r="T50" s="106">
        <f>R50+1</f>
        <v>3</v>
      </c>
      <c r="U50" s="95"/>
      <c r="V50" s="95">
        <f>+T50+1</f>
        <v>4</v>
      </c>
      <c r="W50" s="96"/>
      <c r="X50" s="95">
        <f>+V50+1</f>
        <v>5</v>
      </c>
      <c r="Y50" s="95"/>
      <c r="Z50" s="95">
        <f>+X50+1</f>
        <v>6</v>
      </c>
      <c r="AA50" s="95"/>
      <c r="AB50" s="95">
        <f>+Z50+1</f>
        <v>7</v>
      </c>
      <c r="AC50" s="97"/>
      <c r="AD50" s="97"/>
    </row>
    <row r="51" spans="1:30" s="70" customFormat="1" x14ac:dyDescent="0.25">
      <c r="A51" s="8" t="str">
        <f>'10'!AA6</f>
        <v>Easy</v>
      </c>
      <c r="C51" s="8" t="str">
        <f>'10'!AA14</f>
        <v>Fartlek</v>
      </c>
      <c r="E51" s="8" t="str">
        <f>'10'!AA22</f>
        <v>Fartlek</v>
      </c>
      <c r="F51" s="9"/>
      <c r="G51" s="8" t="str">
        <f>'10'!AA30</f>
        <v>Tempo</v>
      </c>
      <c r="I51" s="8" t="str">
        <f>'10'!AA38</f>
        <v>Easy</v>
      </c>
      <c r="K51" s="8" t="str">
        <f>'10'!AA46</f>
        <v>Easy</v>
      </c>
      <c r="M51" s="8" t="str">
        <f>'10'!$AA$54</f>
        <v>Easy</v>
      </c>
      <c r="N51" s="90" t="s">
        <v>17</v>
      </c>
      <c r="O51" s="4"/>
      <c r="P51" s="112">
        <f>'10'!AP6</f>
        <v>0</v>
      </c>
      <c r="Q51" s="112"/>
      <c r="R51" s="112">
        <f>'10'!AP14</f>
        <v>0</v>
      </c>
      <c r="S51" s="112"/>
      <c r="T51" s="112">
        <f>'10'!AP22</f>
        <v>0</v>
      </c>
      <c r="U51" s="98"/>
      <c r="V51" s="112">
        <f>'10'!AP30</f>
        <v>0</v>
      </c>
      <c r="W51" s="112"/>
      <c r="X51" s="112">
        <f>'10'!AP38</f>
        <v>0</v>
      </c>
      <c r="Y51" s="112"/>
      <c r="Z51" s="112">
        <f>'10'!AP46</f>
        <v>0</v>
      </c>
      <c r="AA51" s="112"/>
      <c r="AB51" s="112" t="str">
        <f>'10'!$AA$54</f>
        <v>Easy</v>
      </c>
      <c r="AC51" s="100" t="s">
        <v>17</v>
      </c>
      <c r="AD51" s="97"/>
    </row>
    <row r="52" spans="1:30" x14ac:dyDescent="0.25">
      <c r="A52" s="5"/>
      <c r="B52" s="3"/>
      <c r="C52" s="20"/>
      <c r="D52" s="3"/>
      <c r="E52" s="20"/>
      <c r="F52" s="3"/>
      <c r="G52" s="6"/>
      <c r="H52" s="3"/>
      <c r="I52" s="21"/>
      <c r="J52" s="3"/>
      <c r="K52" s="5"/>
      <c r="L52" s="3"/>
      <c r="M52" s="5"/>
      <c r="N52" s="86"/>
      <c r="P52" s="95"/>
      <c r="Q52" s="95"/>
      <c r="R52" s="108"/>
      <c r="S52" s="95"/>
      <c r="T52" s="108"/>
      <c r="U52" s="95"/>
      <c r="V52" s="96"/>
      <c r="W52" s="95"/>
      <c r="X52" s="109"/>
      <c r="Y52" s="95"/>
      <c r="Z52" s="95"/>
      <c r="AA52" s="95"/>
      <c r="AB52" s="95"/>
      <c r="AC52" s="112">
        <f>AC53+AC54</f>
        <v>34.9</v>
      </c>
      <c r="AD52" s="97"/>
    </row>
    <row r="53" spans="1:30" x14ac:dyDescent="0.25">
      <c r="A53" s="111">
        <v>0.3215277777777778</v>
      </c>
      <c r="B53" s="10"/>
      <c r="C53" s="11"/>
      <c r="D53" s="10"/>
      <c r="E53" s="11"/>
      <c r="F53" s="10"/>
      <c r="G53" s="11"/>
      <c r="H53" s="3"/>
      <c r="I53" s="21"/>
      <c r="J53" s="3"/>
      <c r="K53" s="111">
        <v>0.33819444444444446</v>
      </c>
      <c r="M53" s="111">
        <v>0.36180555555555555</v>
      </c>
      <c r="P53" s="101">
        <f>+'10'!$Z$13</f>
        <v>4.55</v>
      </c>
      <c r="Q53" s="101"/>
      <c r="R53" s="101">
        <f>+'10'!$Z$21</f>
        <v>6.35</v>
      </c>
      <c r="S53" s="101"/>
      <c r="T53" s="105">
        <f>+'10'!$Z$29</f>
        <v>6.5</v>
      </c>
      <c r="U53" s="101"/>
      <c r="V53" s="101">
        <f>+'10'!$Z$37</f>
        <v>4.5</v>
      </c>
      <c r="W53" s="101"/>
      <c r="X53" s="101">
        <f>+'10'!$Z$45</f>
        <v>5</v>
      </c>
      <c r="Y53" s="101"/>
      <c r="Z53" s="101">
        <f>+'10'!$Z$53</f>
        <v>6</v>
      </c>
      <c r="AA53" s="95"/>
      <c r="AB53" s="101">
        <f>+'10'!$Z$61</f>
        <v>2</v>
      </c>
      <c r="AC53" s="112">
        <f>+P53+R53+T53+V53+X53+Z53+AB53</f>
        <v>34.9</v>
      </c>
      <c r="AD53" s="97"/>
    </row>
    <row r="54" spans="1:30" s="13" customFormat="1" x14ac:dyDescent="0.25">
      <c r="A54" s="12">
        <f t="shared" ref="A54:M54" si="9">P53+P54</f>
        <v>4.55</v>
      </c>
      <c r="B54" s="12">
        <f t="shared" si="9"/>
        <v>0</v>
      </c>
      <c r="C54" s="12">
        <f t="shared" si="9"/>
        <v>6.35</v>
      </c>
      <c r="D54" s="12">
        <f t="shared" si="9"/>
        <v>0</v>
      </c>
      <c r="E54" s="12">
        <f t="shared" si="9"/>
        <v>6.5</v>
      </c>
      <c r="F54" s="12">
        <f t="shared" si="9"/>
        <v>0</v>
      </c>
      <c r="G54" s="12">
        <f t="shared" si="9"/>
        <v>4.5</v>
      </c>
      <c r="H54" s="12">
        <f t="shared" si="9"/>
        <v>0</v>
      </c>
      <c r="I54" s="12">
        <f t="shared" si="9"/>
        <v>5</v>
      </c>
      <c r="J54" s="12">
        <f t="shared" si="9"/>
        <v>0</v>
      </c>
      <c r="K54" s="12">
        <f t="shared" si="9"/>
        <v>6</v>
      </c>
      <c r="L54" s="12">
        <f t="shared" si="9"/>
        <v>0</v>
      </c>
      <c r="M54" s="12">
        <f t="shared" si="9"/>
        <v>2</v>
      </c>
      <c r="N54" s="86">
        <f>+A54+C54+E54+G54+I54+K54+M54</f>
        <v>34.9</v>
      </c>
      <c r="O54" s="4"/>
      <c r="P54" s="101">
        <f>+'10'!$M$13</f>
        <v>0</v>
      </c>
      <c r="Q54" s="101"/>
      <c r="R54" s="101">
        <f>+'10'!$M$21</f>
        <v>0</v>
      </c>
      <c r="S54" s="101"/>
      <c r="T54" s="101">
        <f>+'10'!$M$29</f>
        <v>0</v>
      </c>
      <c r="U54" s="101"/>
      <c r="V54" s="101">
        <f>+'10'!$M$37</f>
        <v>0</v>
      </c>
      <c r="W54" s="101"/>
      <c r="X54" s="101">
        <f>+'10'!$M$45</f>
        <v>0</v>
      </c>
      <c r="Y54" s="101"/>
      <c r="Z54" s="101">
        <f>+'10'!$M$53</f>
        <v>0</v>
      </c>
      <c r="AA54" s="101"/>
      <c r="AB54" s="101">
        <f>+'10'!$M$61</f>
        <v>0</v>
      </c>
      <c r="AC54" s="112">
        <f>+P54+R54+T54+V54+X54+Z54+AB54</f>
        <v>0</v>
      </c>
      <c r="AD54" s="97"/>
    </row>
    <row r="55" spans="1:30" x14ac:dyDescent="0.25">
      <c r="A55" s="5">
        <f>+M50+1</f>
        <v>7</v>
      </c>
      <c r="B55" s="3"/>
      <c r="C55" s="5">
        <f>+A55+1</f>
        <v>8</v>
      </c>
      <c r="D55" s="3"/>
      <c r="E55" s="5">
        <f>+C55+1</f>
        <v>9</v>
      </c>
      <c r="F55" s="3"/>
      <c r="G55" s="5">
        <f>+E55+1</f>
        <v>10</v>
      </c>
      <c r="H55" s="7"/>
      <c r="I55" s="5">
        <f>+G55+1</f>
        <v>11</v>
      </c>
      <c r="J55" s="3"/>
      <c r="K55" s="5">
        <f>+I55+1</f>
        <v>12</v>
      </c>
      <c r="L55" s="3"/>
      <c r="M55" s="5">
        <f>+K55+1</f>
        <v>13</v>
      </c>
      <c r="P55" s="95">
        <f>+AB50+1</f>
        <v>8</v>
      </c>
      <c r="Q55" s="95"/>
      <c r="R55" s="95">
        <f>+P55+1</f>
        <v>9</v>
      </c>
      <c r="S55" s="95"/>
      <c r="T55" s="95">
        <f>+R55+1</f>
        <v>10</v>
      </c>
      <c r="U55" s="95"/>
      <c r="V55" s="95">
        <f>+T55+1</f>
        <v>11</v>
      </c>
      <c r="W55" s="96"/>
      <c r="X55" s="95">
        <f>+V55+1</f>
        <v>12</v>
      </c>
      <c r="Y55" s="95"/>
      <c r="Z55" s="95">
        <f>+X55+1</f>
        <v>13</v>
      </c>
      <c r="AA55" s="95"/>
      <c r="AB55" s="95">
        <f>+Z55+1</f>
        <v>14</v>
      </c>
      <c r="AC55" s="97"/>
      <c r="AD55" s="97"/>
    </row>
    <row r="56" spans="1:30" s="70" customFormat="1" x14ac:dyDescent="0.25">
      <c r="A56" s="8" t="str">
        <f>'11'!$AA$6</f>
        <v>Off</v>
      </c>
      <c r="C56" s="8" t="str">
        <f>'11'!$AA$14</f>
        <v>Fartlek</v>
      </c>
      <c r="E56" s="8" t="str">
        <f>'11'!$AA$22</f>
        <v>Easy</v>
      </c>
      <c r="F56" s="9"/>
      <c r="G56" s="8" t="str">
        <f>'11'!$AA$30</f>
        <v>Interval</v>
      </c>
      <c r="I56" s="8" t="str">
        <f>'11'!$AA$38</f>
        <v>Easy</v>
      </c>
      <c r="K56" s="8" t="str">
        <f>'11'!$AA$46</f>
        <v>Fartlek</v>
      </c>
      <c r="M56" s="8" t="str">
        <f>'11'!$AA$54</f>
        <v>Easy</v>
      </c>
      <c r="N56" s="90" t="s">
        <v>18</v>
      </c>
      <c r="O56" s="4"/>
      <c r="P56" s="112" t="str">
        <f>'11'!$AA$6</f>
        <v>Off</v>
      </c>
      <c r="Q56" s="112"/>
      <c r="R56" s="112" t="str">
        <f>'11'!$AA$14</f>
        <v>Fartlek</v>
      </c>
      <c r="S56" s="112"/>
      <c r="T56" s="112" t="str">
        <f>'11'!$AA$22</f>
        <v>Easy</v>
      </c>
      <c r="U56" s="98"/>
      <c r="V56" s="112" t="str">
        <f>'11'!$AA$30</f>
        <v>Interval</v>
      </c>
      <c r="W56" s="112"/>
      <c r="X56" s="112" t="str">
        <f>'11'!$AA$38</f>
        <v>Easy</v>
      </c>
      <c r="Y56" s="112"/>
      <c r="Z56" s="112" t="str">
        <f>'11'!$AA$46</f>
        <v>Fartlek</v>
      </c>
      <c r="AA56" s="112"/>
      <c r="AB56" s="112" t="str">
        <f>'11'!$AA$54</f>
        <v>Easy</v>
      </c>
      <c r="AC56" s="100" t="s">
        <v>18</v>
      </c>
      <c r="AD56" s="97"/>
    </row>
    <row r="57" spans="1:30" x14ac:dyDescent="0.25">
      <c r="A57" s="5"/>
      <c r="B57" s="3"/>
      <c r="C57" s="5"/>
      <c r="D57" s="3"/>
      <c r="E57" s="5"/>
      <c r="F57" s="3"/>
      <c r="G57" s="6"/>
      <c r="H57" s="3"/>
      <c r="I57" s="6"/>
      <c r="J57" s="3"/>
      <c r="K57" s="5"/>
      <c r="L57" s="3"/>
      <c r="M57" s="5"/>
      <c r="N57" s="86"/>
      <c r="P57" s="95"/>
      <c r="Q57" s="95"/>
      <c r="R57" s="95"/>
      <c r="S57" s="95"/>
      <c r="T57" s="95"/>
      <c r="U57" s="95"/>
      <c r="V57" s="96"/>
      <c r="W57" s="95"/>
      <c r="X57" s="96"/>
      <c r="Y57" s="95"/>
      <c r="Z57" s="95"/>
      <c r="AA57" s="95"/>
      <c r="AB57" s="95"/>
      <c r="AC57" s="112">
        <f>AC58+AC59</f>
        <v>41.45</v>
      </c>
      <c r="AD57" s="97"/>
    </row>
    <row r="58" spans="1:30" x14ac:dyDescent="0.25">
      <c r="A58" s="11"/>
      <c r="B58" s="10"/>
      <c r="C58" s="11"/>
      <c r="D58" s="10"/>
      <c r="E58" s="111">
        <v>0.34375</v>
      </c>
      <c r="F58" s="10"/>
      <c r="G58" s="11"/>
      <c r="H58" s="10"/>
      <c r="I58" s="111">
        <v>0.32430555555555557</v>
      </c>
      <c r="J58" s="3"/>
      <c r="K58" s="11"/>
      <c r="M58" s="111">
        <v>0.32013888888888892</v>
      </c>
      <c r="P58" s="101">
        <f>+'11'!$Z$13</f>
        <v>0</v>
      </c>
      <c r="Q58" s="101"/>
      <c r="R58" s="101">
        <f>+'11'!$Z$21</f>
        <v>7.7</v>
      </c>
      <c r="S58" s="101"/>
      <c r="T58" s="101">
        <f>+'11'!$Z$29</f>
        <v>6.25</v>
      </c>
      <c r="U58" s="101"/>
      <c r="V58" s="101">
        <f>+'11'!$Z$37</f>
        <v>8</v>
      </c>
      <c r="W58" s="101"/>
      <c r="X58" s="101">
        <f>+'11'!$Z$45</f>
        <v>6.4</v>
      </c>
      <c r="Y58" s="101"/>
      <c r="Z58" s="101">
        <f>+'11'!$Z$53</f>
        <v>0</v>
      </c>
      <c r="AA58" s="95"/>
      <c r="AB58" s="101">
        <f>+'11'!$Z61</f>
        <v>0</v>
      </c>
      <c r="AC58" s="112">
        <f>+P58+R58+T58+V58+X58+Z58+AB58</f>
        <v>28.35</v>
      </c>
      <c r="AD58" s="97"/>
    </row>
    <row r="59" spans="1:30" s="13" customFormat="1" x14ac:dyDescent="0.25">
      <c r="A59" s="12">
        <f t="shared" ref="A59:M59" si="10">P58+P59</f>
        <v>0</v>
      </c>
      <c r="B59" s="12">
        <f t="shared" si="10"/>
        <v>0</v>
      </c>
      <c r="C59" s="12">
        <f t="shared" si="10"/>
        <v>7.7</v>
      </c>
      <c r="D59" s="12">
        <f t="shared" si="10"/>
        <v>0</v>
      </c>
      <c r="E59" s="12">
        <f t="shared" si="10"/>
        <v>6.25</v>
      </c>
      <c r="F59" s="12">
        <f t="shared" si="10"/>
        <v>0</v>
      </c>
      <c r="G59" s="12">
        <f t="shared" si="10"/>
        <v>8</v>
      </c>
      <c r="H59" s="12">
        <f t="shared" si="10"/>
        <v>0</v>
      </c>
      <c r="I59" s="12">
        <f t="shared" si="10"/>
        <v>6.4</v>
      </c>
      <c r="J59" s="12">
        <f t="shared" si="10"/>
        <v>0</v>
      </c>
      <c r="K59" s="12">
        <f t="shared" si="10"/>
        <v>6.6</v>
      </c>
      <c r="L59" s="12">
        <f t="shared" si="10"/>
        <v>0</v>
      </c>
      <c r="M59" s="12">
        <f t="shared" si="10"/>
        <v>6.5</v>
      </c>
      <c r="N59" s="86">
        <f>+A59+C59+E59+G59+I59+K59+M59</f>
        <v>41.45</v>
      </c>
      <c r="O59" s="4"/>
      <c r="P59" s="101">
        <f>+'11'!$M$13</f>
        <v>0</v>
      </c>
      <c r="Q59" s="101"/>
      <c r="R59" s="101">
        <f>+'11'!$M$21</f>
        <v>0</v>
      </c>
      <c r="S59" s="101"/>
      <c r="T59" s="101">
        <f>+'11'!$M$29</f>
        <v>0</v>
      </c>
      <c r="U59" s="101"/>
      <c r="V59" s="101">
        <f>+'11'!$M$37</f>
        <v>0</v>
      </c>
      <c r="W59" s="101"/>
      <c r="X59" s="101">
        <f>+'11'!$M$45</f>
        <v>0</v>
      </c>
      <c r="Y59" s="101"/>
      <c r="Z59" s="101">
        <f>+'11'!$M$53</f>
        <v>6.6</v>
      </c>
      <c r="AA59" s="101"/>
      <c r="AB59" s="101">
        <f>+'11'!$M$61</f>
        <v>6.5</v>
      </c>
      <c r="AC59" s="112">
        <f>+P59+R59+T59+V59+X59+Z59+AB59</f>
        <v>13.1</v>
      </c>
      <c r="AD59" s="97"/>
    </row>
    <row r="60" spans="1:30" x14ac:dyDescent="0.25">
      <c r="A60" s="5">
        <f>+M55+1</f>
        <v>14</v>
      </c>
      <c r="B60" s="3"/>
      <c r="C60" s="5">
        <f>+A60+1</f>
        <v>15</v>
      </c>
      <c r="D60" s="3"/>
      <c r="E60" s="5">
        <f>+C60+1</f>
        <v>16</v>
      </c>
      <c r="F60" s="3"/>
      <c r="G60" s="5">
        <f>+E60+1</f>
        <v>17</v>
      </c>
      <c r="H60" s="7"/>
      <c r="I60" s="5">
        <f>+G60+1</f>
        <v>18</v>
      </c>
      <c r="J60" s="3"/>
      <c r="K60" s="5">
        <f>I60+1</f>
        <v>19</v>
      </c>
      <c r="L60" s="3"/>
      <c r="M60" s="5">
        <f>+K60+1</f>
        <v>20</v>
      </c>
      <c r="P60" s="95">
        <f>+AB55+1</f>
        <v>15</v>
      </c>
      <c r="Q60" s="95"/>
      <c r="R60" s="95">
        <f>+P60+1</f>
        <v>16</v>
      </c>
      <c r="S60" s="95"/>
      <c r="T60" s="95">
        <f>+R60+1</f>
        <v>17</v>
      </c>
      <c r="U60" s="95"/>
      <c r="V60" s="95">
        <f>+T60+1</f>
        <v>18</v>
      </c>
      <c r="W60" s="96"/>
      <c r="X60" s="95">
        <f>+V60+1</f>
        <v>19</v>
      </c>
      <c r="Y60" s="95"/>
      <c r="Z60" s="95">
        <f>X60+1</f>
        <v>20</v>
      </c>
      <c r="AA60" s="95"/>
      <c r="AB60" s="95">
        <f>+Z60+1</f>
        <v>21</v>
      </c>
      <c r="AC60" s="97"/>
      <c r="AD60" s="97"/>
    </row>
    <row r="61" spans="1:30" s="70" customFormat="1" x14ac:dyDescent="0.25">
      <c r="A61" s="8" t="str">
        <f>'12'!$AA$6</f>
        <v>Easy</v>
      </c>
      <c r="C61" s="8" t="str">
        <f>'12'!$AA$14</f>
        <v>Interval</v>
      </c>
      <c r="E61" s="8" t="str">
        <f>'12'!$AA$22</f>
        <v>Easy</v>
      </c>
      <c r="F61" s="9"/>
      <c r="G61" s="8" t="str">
        <f>'12'!$AA$30</f>
        <v>Interval</v>
      </c>
      <c r="I61" s="8" t="str">
        <f>'12'!$AA$38</f>
        <v>Easy</v>
      </c>
      <c r="K61" s="424" t="str">
        <f>'12'!$AA$46</f>
        <v>ESU Spring</v>
      </c>
      <c r="M61" s="8" t="str">
        <f>'12'!$AA$54</f>
        <v>Long</v>
      </c>
      <c r="N61" s="90" t="s">
        <v>19</v>
      </c>
      <c r="O61" s="4"/>
      <c r="P61" s="112" t="str">
        <f>'12'!$AA$6</f>
        <v>Easy</v>
      </c>
      <c r="Q61" s="112"/>
      <c r="R61" s="112" t="str">
        <f>'12'!$AA$14</f>
        <v>Interval</v>
      </c>
      <c r="S61" s="112"/>
      <c r="T61" s="112" t="str">
        <f>'12'!$AA$22</f>
        <v>Easy</v>
      </c>
      <c r="U61" s="98"/>
      <c r="V61" s="112" t="str">
        <f>'12'!$AA$30</f>
        <v>Interval</v>
      </c>
      <c r="W61" s="112"/>
      <c r="X61" s="112" t="str">
        <f>'12'!$AA$38</f>
        <v>Easy</v>
      </c>
      <c r="Y61" s="112"/>
      <c r="Z61" s="112" t="str">
        <f>'12'!$AA$46</f>
        <v>ESU Spring</v>
      </c>
      <c r="AA61" s="112"/>
      <c r="AB61" s="112" t="str">
        <f>'12'!$AA$54</f>
        <v>Long</v>
      </c>
      <c r="AC61" s="100" t="s">
        <v>19</v>
      </c>
      <c r="AD61" s="97"/>
    </row>
    <row r="62" spans="1:30" x14ac:dyDescent="0.25">
      <c r="A62" s="5"/>
      <c r="B62" s="3"/>
      <c r="C62" s="6"/>
      <c r="D62" s="3"/>
      <c r="E62" s="6"/>
      <c r="F62" s="3"/>
      <c r="G62" s="6"/>
      <c r="H62" s="3"/>
      <c r="I62" s="5"/>
      <c r="J62" s="3"/>
      <c r="K62" s="21"/>
      <c r="L62" s="3"/>
      <c r="M62" s="21"/>
      <c r="N62" s="86"/>
      <c r="P62" s="95"/>
      <c r="Q62" s="95"/>
      <c r="R62" s="96"/>
      <c r="S62" s="95"/>
      <c r="T62" s="96"/>
      <c r="U62" s="95"/>
      <c r="V62" s="96"/>
      <c r="W62" s="95"/>
      <c r="X62" s="95"/>
      <c r="Y62" s="95"/>
      <c r="Z62" s="109"/>
      <c r="AA62" s="95"/>
      <c r="AB62" s="109"/>
      <c r="AC62" s="112">
        <f>AC63+AC64</f>
        <v>38.299999999999997</v>
      </c>
      <c r="AD62" s="97"/>
    </row>
    <row r="63" spans="1:30" x14ac:dyDescent="0.25">
      <c r="A63" s="111">
        <v>0.30624999999999997</v>
      </c>
      <c r="B63" s="10"/>
      <c r="C63" s="11"/>
      <c r="D63" s="10"/>
      <c r="E63" s="111">
        <v>0.32430555555555557</v>
      </c>
      <c r="F63" s="10"/>
      <c r="G63" s="11"/>
      <c r="H63" s="10"/>
      <c r="I63" s="111">
        <v>0.31736111111111115</v>
      </c>
      <c r="J63" s="3"/>
      <c r="K63" s="11"/>
      <c r="M63" s="111">
        <v>0.28680555555555554</v>
      </c>
      <c r="P63" s="101">
        <f>+'12'!$Z$13</f>
        <v>3.4</v>
      </c>
      <c r="Q63" s="101"/>
      <c r="R63" s="101">
        <f>+'12'!$Z$21</f>
        <v>6.1</v>
      </c>
      <c r="S63" s="101"/>
      <c r="T63" s="101">
        <f>+'12'!$Z$29</f>
        <v>6</v>
      </c>
      <c r="U63" s="101"/>
      <c r="V63" s="101">
        <f>+'12'!$Z$37</f>
        <v>4.3</v>
      </c>
      <c r="W63" s="101"/>
      <c r="X63" s="101">
        <f>+'12'!$Z$45</f>
        <v>3.5</v>
      </c>
      <c r="Y63" s="101"/>
      <c r="Z63" s="101">
        <f>+'12'!$Z$53</f>
        <v>3</v>
      </c>
      <c r="AA63" s="95"/>
      <c r="AB63" s="101">
        <f>+'12'!$Z61</f>
        <v>12</v>
      </c>
      <c r="AC63" s="112">
        <f>+P63+R63+T63+V63+X63+Z63+AB63</f>
        <v>38.299999999999997</v>
      </c>
      <c r="AD63" s="97"/>
    </row>
    <row r="64" spans="1:30" s="13" customFormat="1" x14ac:dyDescent="0.25">
      <c r="A64" s="12">
        <f t="shared" ref="A64:M64" si="11">P63+P64</f>
        <v>3.4</v>
      </c>
      <c r="B64" s="12">
        <f t="shared" si="11"/>
        <v>0</v>
      </c>
      <c r="C64" s="12">
        <f t="shared" si="11"/>
        <v>6.1</v>
      </c>
      <c r="D64" s="12">
        <f t="shared" si="11"/>
        <v>0</v>
      </c>
      <c r="E64" s="12">
        <f t="shared" si="11"/>
        <v>6</v>
      </c>
      <c r="F64" s="12">
        <f t="shared" si="11"/>
        <v>0</v>
      </c>
      <c r="G64" s="12">
        <f t="shared" si="11"/>
        <v>4.3</v>
      </c>
      <c r="H64" s="12">
        <f t="shared" si="11"/>
        <v>0</v>
      </c>
      <c r="I64" s="12">
        <f t="shared" si="11"/>
        <v>3.5</v>
      </c>
      <c r="J64" s="12">
        <f t="shared" si="11"/>
        <v>0</v>
      </c>
      <c r="K64" s="12">
        <f t="shared" si="11"/>
        <v>3</v>
      </c>
      <c r="L64" s="12">
        <f t="shared" si="11"/>
        <v>0</v>
      </c>
      <c r="M64" s="12">
        <f t="shared" si="11"/>
        <v>12</v>
      </c>
      <c r="N64" s="86">
        <f>+A64+C64+E64+G64+I64+K64+M64</f>
        <v>38.299999999999997</v>
      </c>
      <c r="O64" s="4"/>
      <c r="P64" s="101">
        <f>+'12'!$M$13</f>
        <v>0</v>
      </c>
      <c r="Q64" s="101"/>
      <c r="R64" s="101">
        <f>+'12'!$M$21</f>
        <v>0</v>
      </c>
      <c r="S64" s="101"/>
      <c r="T64" s="101">
        <f>+'12'!$M$29</f>
        <v>0</v>
      </c>
      <c r="U64" s="101"/>
      <c r="V64" s="101">
        <f>+'12'!$M$37</f>
        <v>0</v>
      </c>
      <c r="W64" s="101"/>
      <c r="X64" s="101">
        <f>+'12'!$M$45</f>
        <v>0</v>
      </c>
      <c r="Y64" s="101"/>
      <c r="Z64" s="101">
        <f>+'12'!$M$53</f>
        <v>0</v>
      </c>
      <c r="AA64" s="101"/>
      <c r="AB64" s="101">
        <f>+'12'!$M61</f>
        <v>0</v>
      </c>
      <c r="AC64" s="112">
        <f>+P64+R64+T64+V64+X64+Z64+AB64</f>
        <v>0</v>
      </c>
      <c r="AD64" s="97"/>
    </row>
    <row r="65" spans="1:30" x14ac:dyDescent="0.25">
      <c r="A65" s="5">
        <f>+M60+1</f>
        <v>21</v>
      </c>
      <c r="B65" s="3"/>
      <c r="C65" s="5">
        <f>+A65+1</f>
        <v>22</v>
      </c>
      <c r="D65" s="3"/>
      <c r="E65" s="5">
        <f>+C65+1</f>
        <v>23</v>
      </c>
      <c r="F65" s="3"/>
      <c r="G65" s="5">
        <f>+E65+1</f>
        <v>24</v>
      </c>
      <c r="H65" s="7"/>
      <c r="I65" s="5">
        <f>+G65+1</f>
        <v>25</v>
      </c>
      <c r="J65" s="3"/>
      <c r="K65" s="5">
        <f>+I65+1</f>
        <v>26</v>
      </c>
      <c r="L65" s="3"/>
      <c r="M65" s="5">
        <f>+K65+1</f>
        <v>27</v>
      </c>
      <c r="P65" s="95">
        <f>+AB60+1</f>
        <v>22</v>
      </c>
      <c r="Q65" s="95"/>
      <c r="R65" s="95">
        <f>+P65+1</f>
        <v>23</v>
      </c>
      <c r="S65" s="95"/>
      <c r="T65" s="95">
        <f>+R65+1</f>
        <v>24</v>
      </c>
      <c r="U65" s="95"/>
      <c r="V65" s="95">
        <f>+T65+1</f>
        <v>25</v>
      </c>
      <c r="W65" s="96"/>
      <c r="X65" s="95">
        <f>+V65+1</f>
        <v>26</v>
      </c>
      <c r="Y65" s="95"/>
      <c r="Z65" s="95">
        <f>+X65+1</f>
        <v>27</v>
      </c>
      <c r="AA65" s="95"/>
      <c r="AB65" s="95">
        <f>+Z65+1</f>
        <v>28</v>
      </c>
      <c r="AC65" s="97"/>
      <c r="AD65" s="97"/>
    </row>
    <row r="66" spans="1:30" s="70" customFormat="1" x14ac:dyDescent="0.25">
      <c r="A66" s="8" t="str">
        <f>'13'!AA6</f>
        <v>Easy</v>
      </c>
      <c r="C66" s="8" t="str">
        <f>'13'!AA14</f>
        <v>Interval</v>
      </c>
      <c r="E66" s="8" t="str">
        <f>'13'!AA22</f>
        <v>Easy</v>
      </c>
      <c r="F66" s="9"/>
      <c r="G66" s="8" t="str">
        <f>'13'!AA30</f>
        <v>Interval</v>
      </c>
      <c r="I66" s="8" t="str">
        <f>'13'!AA38</f>
        <v>Pre-Meet</v>
      </c>
      <c r="J66" s="3"/>
      <c r="K66" s="424" t="str">
        <f>'13'!$AA$46</f>
        <v>ESU Relays</v>
      </c>
      <c r="L66" s="440"/>
      <c r="M66" s="424" t="str">
        <f>'13'!$AA$54</f>
        <v>ESU Relays</v>
      </c>
      <c r="N66" s="90" t="s">
        <v>20</v>
      </c>
      <c r="O66" s="4"/>
      <c r="P66" s="112">
        <f>'13'!AP6</f>
        <v>0</v>
      </c>
      <c r="Q66" s="112"/>
      <c r="R66" s="112">
        <f>'13'!AP14</f>
        <v>0</v>
      </c>
      <c r="S66" s="112"/>
      <c r="T66" s="112">
        <f>'13'!AP22</f>
        <v>0</v>
      </c>
      <c r="U66" s="98"/>
      <c r="V66" s="112">
        <f>'13'!AP30</f>
        <v>0</v>
      </c>
      <c r="W66" s="112"/>
      <c r="X66" s="112">
        <f>'13'!AP38</f>
        <v>0</v>
      </c>
      <c r="Y66" s="95"/>
      <c r="Z66" s="112" t="str">
        <f>'13'!$AA$46</f>
        <v>ESU Relays</v>
      </c>
      <c r="AA66" s="94"/>
      <c r="AB66" s="112" t="str">
        <f>'13'!$AA$54</f>
        <v>ESU Relays</v>
      </c>
      <c r="AC66" s="100" t="s">
        <v>20</v>
      </c>
      <c r="AD66" s="97"/>
    </row>
    <row r="67" spans="1:30" x14ac:dyDescent="0.25">
      <c r="A67" s="5"/>
      <c r="B67" s="3"/>
      <c r="C67" s="5"/>
      <c r="D67" s="3"/>
      <c r="E67" s="5"/>
      <c r="F67" s="3"/>
      <c r="G67" s="6"/>
      <c r="H67" s="3"/>
      <c r="I67" s="6"/>
      <c r="J67" s="3"/>
      <c r="K67" s="21"/>
      <c r="L67" s="3"/>
      <c r="M67" s="21"/>
      <c r="N67" s="86"/>
      <c r="P67" s="95"/>
      <c r="Q67" s="95"/>
      <c r="R67" s="95"/>
      <c r="S67" s="95"/>
      <c r="T67" s="95"/>
      <c r="U67" s="95"/>
      <c r="V67" s="96"/>
      <c r="W67" s="95"/>
      <c r="X67" s="96"/>
      <c r="Y67" s="95"/>
      <c r="Z67" s="109"/>
      <c r="AA67" s="95"/>
      <c r="AB67" s="109"/>
      <c r="AC67" s="112">
        <f>AC68+AC69</f>
        <v>22.1</v>
      </c>
      <c r="AD67" s="97"/>
    </row>
    <row r="68" spans="1:30" x14ac:dyDescent="0.25">
      <c r="A68" s="111">
        <v>0.32777777777777778</v>
      </c>
      <c r="B68" s="10"/>
      <c r="C68" s="11"/>
      <c r="D68" s="10"/>
      <c r="E68" s="111">
        <v>0.31944444444444448</v>
      </c>
      <c r="F68" s="10"/>
      <c r="G68" s="11"/>
      <c r="H68" s="10"/>
      <c r="I68" s="11"/>
      <c r="J68" s="3"/>
      <c r="K68" s="11"/>
      <c r="M68" s="11"/>
      <c r="P68" s="101">
        <f>'13'!$Z$13</f>
        <v>3</v>
      </c>
      <c r="Q68" s="101"/>
      <c r="R68" s="101">
        <f>'13'!$Z$21</f>
        <v>3.9000000000000004</v>
      </c>
      <c r="S68" s="101"/>
      <c r="T68" s="105">
        <f>'13'!$Z$29</f>
        <v>6.5</v>
      </c>
      <c r="U68" s="101"/>
      <c r="V68" s="105">
        <f>'13'!$Z$37</f>
        <v>3.2</v>
      </c>
      <c r="W68" s="95"/>
      <c r="X68" s="101">
        <f>+'13'!$Z$45</f>
        <v>1.5</v>
      </c>
      <c r="Y68" s="95"/>
      <c r="Z68" s="101">
        <f>+'13'!Z53</f>
        <v>1.5</v>
      </c>
      <c r="AA68" s="95"/>
      <c r="AB68" s="101">
        <f>+'13'!$Z61</f>
        <v>2.5</v>
      </c>
      <c r="AC68" s="112">
        <f>+P68+R68+T68+V68+X68+Z68+AB68</f>
        <v>22.1</v>
      </c>
      <c r="AD68" s="97"/>
    </row>
    <row r="69" spans="1:30" s="13" customFormat="1" x14ac:dyDescent="0.25">
      <c r="A69" s="12">
        <f t="shared" ref="A69:M69" si="12">P68+P69</f>
        <v>3</v>
      </c>
      <c r="B69" s="12">
        <f t="shared" si="12"/>
        <v>0</v>
      </c>
      <c r="C69" s="12">
        <f t="shared" si="12"/>
        <v>3.9000000000000004</v>
      </c>
      <c r="D69" s="12">
        <f t="shared" si="12"/>
        <v>0</v>
      </c>
      <c r="E69" s="12">
        <f t="shared" si="12"/>
        <v>6.5</v>
      </c>
      <c r="F69" s="12">
        <f t="shared" si="12"/>
        <v>0</v>
      </c>
      <c r="G69" s="12">
        <f t="shared" si="12"/>
        <v>3.2</v>
      </c>
      <c r="H69" s="12">
        <f t="shared" si="12"/>
        <v>0</v>
      </c>
      <c r="I69" s="12">
        <f t="shared" si="12"/>
        <v>1.5</v>
      </c>
      <c r="J69" s="12">
        <f t="shared" si="12"/>
        <v>0</v>
      </c>
      <c r="K69" s="12">
        <f t="shared" si="12"/>
        <v>1.5</v>
      </c>
      <c r="L69" s="12">
        <f t="shared" si="12"/>
        <v>0</v>
      </c>
      <c r="M69" s="12">
        <f t="shared" si="12"/>
        <v>2.5</v>
      </c>
      <c r="N69" s="86">
        <f>+A69+C69+E69+G69+I69+K69+M69</f>
        <v>22.1</v>
      </c>
      <c r="O69" s="4"/>
      <c r="P69" s="101">
        <f>'13'!$M$13</f>
        <v>0</v>
      </c>
      <c r="Q69" s="101"/>
      <c r="R69" s="101">
        <f>'13'!$M$21</f>
        <v>0</v>
      </c>
      <c r="S69" s="101"/>
      <c r="T69" s="101">
        <f>'13'!$M$29</f>
        <v>0</v>
      </c>
      <c r="U69" s="101"/>
      <c r="V69" s="101">
        <f>'13'!$M$37</f>
        <v>0</v>
      </c>
      <c r="W69" s="95"/>
      <c r="X69" s="101">
        <f>+'13'!$M$45</f>
        <v>0</v>
      </c>
      <c r="Y69" s="95"/>
      <c r="Z69" s="101">
        <f>+'13'!$M53</f>
        <v>0</v>
      </c>
      <c r="AA69" s="95"/>
      <c r="AB69" s="101">
        <f>+'13'!AB61</f>
        <v>0</v>
      </c>
      <c r="AC69" s="112">
        <f>+P69+R69+T69+V69+X69+Z69+AB69</f>
        <v>0</v>
      </c>
      <c r="AD69" s="97"/>
    </row>
    <row r="70" spans="1:30" s="13" customFormat="1" x14ac:dyDescent="0.25">
      <c r="A70" s="5">
        <f>+M65+1</f>
        <v>28</v>
      </c>
      <c r="B70" s="3"/>
      <c r="C70" s="5">
        <f>+A70+1</f>
        <v>29</v>
      </c>
      <c r="D70" s="3"/>
      <c r="E70" s="5">
        <f>+C70+1</f>
        <v>30</v>
      </c>
      <c r="F70" s="3"/>
      <c r="G70" s="5">
        <f>E70+1</f>
        <v>31</v>
      </c>
      <c r="H70" s="7"/>
      <c r="I70" s="5">
        <v>1</v>
      </c>
      <c r="J70" s="3"/>
      <c r="K70" s="5">
        <f>+I70+1</f>
        <v>2</v>
      </c>
      <c r="L70" s="3"/>
      <c r="M70" s="5">
        <f>+K70+1</f>
        <v>3</v>
      </c>
      <c r="N70" s="85"/>
      <c r="O70" s="4"/>
      <c r="P70" s="95">
        <f>+AB65+1</f>
        <v>29</v>
      </c>
      <c r="Q70" s="95"/>
      <c r="R70" s="95">
        <f>+P70+1</f>
        <v>30</v>
      </c>
      <c r="S70" s="95"/>
      <c r="T70" s="95">
        <f>+R70+1</f>
        <v>31</v>
      </c>
      <c r="U70" s="95"/>
      <c r="V70" s="95">
        <v>1</v>
      </c>
      <c r="W70" s="96"/>
      <c r="X70" s="95">
        <f>V70+1</f>
        <v>2</v>
      </c>
      <c r="Y70" s="95"/>
      <c r="Z70" s="95">
        <f>+X70+1</f>
        <v>3</v>
      </c>
      <c r="AA70" s="95"/>
      <c r="AB70" s="95">
        <f>+Z70+1</f>
        <v>4</v>
      </c>
      <c r="AC70" s="97"/>
      <c r="AD70" s="97"/>
    </row>
    <row r="71" spans="1:30" x14ac:dyDescent="0.25">
      <c r="A71" s="8" t="str">
        <f>'14'!AA6</f>
        <v>Easy</v>
      </c>
      <c r="B71" s="70"/>
      <c r="C71" s="8" t="str">
        <f>'14'!AA14</f>
        <v>Easy</v>
      </c>
      <c r="D71" s="70"/>
      <c r="E71" s="8" t="str">
        <f>'14'!AA22</f>
        <v>Intervals</v>
      </c>
      <c r="F71" s="9"/>
      <c r="G71" s="8" t="str">
        <f>'14'!AA30</f>
        <v>Easy</v>
      </c>
      <c r="H71" s="70"/>
      <c r="I71" s="8" t="str">
        <f>'14'!AA38</f>
        <v>Simulation</v>
      </c>
      <c r="J71" s="3"/>
      <c r="K71" s="8" t="str">
        <f>'14'!$AA$46</f>
        <v>Intervals</v>
      </c>
      <c r="M71" s="8" t="str">
        <f>'14'!$AA$54</f>
        <v>Off</v>
      </c>
      <c r="N71" s="90" t="s">
        <v>45</v>
      </c>
      <c r="P71" s="112">
        <f>'14'!AP6</f>
        <v>0</v>
      </c>
      <c r="Q71" s="112"/>
      <c r="R71" s="112">
        <f>'14'!AP14</f>
        <v>0</v>
      </c>
      <c r="S71" s="112"/>
      <c r="T71" s="112">
        <f>'14'!AP22</f>
        <v>0</v>
      </c>
      <c r="U71" s="98"/>
      <c r="V71" s="112">
        <f>'14'!AP30</f>
        <v>0</v>
      </c>
      <c r="W71" s="112"/>
      <c r="X71" s="112">
        <f>'14'!AP38</f>
        <v>0</v>
      </c>
      <c r="Y71" s="95"/>
      <c r="Z71" s="112" t="str">
        <f>'14'!$AA$46</f>
        <v>Intervals</v>
      </c>
      <c r="AB71" s="112" t="str">
        <f>'14'!$AA$54</f>
        <v>Off</v>
      </c>
      <c r="AC71" s="100" t="s">
        <v>45</v>
      </c>
      <c r="AD71" s="97"/>
    </row>
    <row r="72" spans="1:30" x14ac:dyDescent="0.25">
      <c r="A72" s="5"/>
      <c r="B72" s="3"/>
      <c r="C72" s="5"/>
      <c r="D72" s="3"/>
      <c r="E72" s="5"/>
      <c r="F72" s="3"/>
      <c r="G72" s="6"/>
      <c r="H72" s="3"/>
      <c r="I72" s="6"/>
      <c r="J72" s="3"/>
      <c r="K72" s="21"/>
      <c r="L72" s="3"/>
      <c r="M72" s="21"/>
      <c r="N72" s="86"/>
      <c r="P72" s="95"/>
      <c r="Q72" s="95"/>
      <c r="R72" s="95"/>
      <c r="S72" s="95"/>
      <c r="T72" s="95"/>
      <c r="U72" s="95"/>
      <c r="V72" s="96"/>
      <c r="W72" s="95"/>
      <c r="X72" s="96"/>
      <c r="Y72" s="95"/>
      <c r="Z72" s="109"/>
      <c r="AA72" s="95"/>
      <c r="AB72" s="109"/>
      <c r="AC72" s="112">
        <f>AC73+AC74</f>
        <v>39.200000000000003</v>
      </c>
      <c r="AD72" s="97"/>
    </row>
    <row r="73" spans="1:30" x14ac:dyDescent="0.25">
      <c r="A73" s="111">
        <v>0.34722222222222227</v>
      </c>
      <c r="B73" s="10"/>
      <c r="C73" s="11" t="s">
        <v>798</v>
      </c>
      <c r="D73" s="10"/>
      <c r="E73" s="11"/>
      <c r="F73" s="10"/>
      <c r="G73" s="111">
        <v>0.30555555555555552</v>
      </c>
      <c r="H73" s="10"/>
      <c r="I73" s="11"/>
      <c r="J73" s="3"/>
      <c r="K73" s="11"/>
      <c r="M73" s="11"/>
      <c r="P73" s="101">
        <f>'14'!$Z$13</f>
        <v>8</v>
      </c>
      <c r="Q73" s="101"/>
      <c r="R73" s="101">
        <f>'14'!$Z$21</f>
        <v>6</v>
      </c>
      <c r="S73" s="101"/>
      <c r="T73" s="105">
        <f>'14'!$Z$29</f>
        <v>5</v>
      </c>
      <c r="U73" s="101"/>
      <c r="V73" s="105">
        <f>'14'!$Z$37</f>
        <v>7.5</v>
      </c>
      <c r="W73" s="95"/>
      <c r="X73" s="101">
        <f>+'14'!$Z$45</f>
        <v>4.05</v>
      </c>
      <c r="Y73" s="95"/>
      <c r="Z73" s="101">
        <f>+'14'!AO53</f>
        <v>0</v>
      </c>
      <c r="AA73" s="95"/>
      <c r="AB73" s="101">
        <f>+'14'!$Z61</f>
        <v>0</v>
      </c>
      <c r="AC73" s="112">
        <f>+P73+R73+T73+V73+X73+Z73+AB73</f>
        <v>30.55</v>
      </c>
      <c r="AD73" s="97"/>
    </row>
    <row r="74" spans="1:30" x14ac:dyDescent="0.25">
      <c r="A74" s="12">
        <f t="shared" ref="A74:M74" si="13">P73+P74</f>
        <v>8</v>
      </c>
      <c r="B74" s="12">
        <f t="shared" si="13"/>
        <v>0</v>
      </c>
      <c r="C74" s="12">
        <f t="shared" si="13"/>
        <v>10</v>
      </c>
      <c r="D74" s="12">
        <f t="shared" si="13"/>
        <v>0</v>
      </c>
      <c r="E74" s="12">
        <f t="shared" si="13"/>
        <v>5</v>
      </c>
      <c r="F74" s="12">
        <f t="shared" si="13"/>
        <v>0</v>
      </c>
      <c r="G74" s="12">
        <f t="shared" si="13"/>
        <v>7.5</v>
      </c>
      <c r="H74" s="12">
        <f t="shared" si="13"/>
        <v>0</v>
      </c>
      <c r="I74" s="12">
        <f t="shared" si="13"/>
        <v>4.05</v>
      </c>
      <c r="J74" s="12">
        <f t="shared" si="13"/>
        <v>0</v>
      </c>
      <c r="K74" s="12">
        <f t="shared" si="13"/>
        <v>4.6500000000000004</v>
      </c>
      <c r="L74" s="12">
        <f t="shared" si="13"/>
        <v>0</v>
      </c>
      <c r="M74" s="12">
        <f t="shared" si="13"/>
        <v>0</v>
      </c>
      <c r="N74" s="86">
        <f>+A74+C74+E74+G74+I74+K74+M74</f>
        <v>39.199999999999996</v>
      </c>
      <c r="P74" s="101">
        <f>'14'!$M$13</f>
        <v>0</v>
      </c>
      <c r="Q74" s="101"/>
      <c r="R74" s="101">
        <f>'14'!$M$21</f>
        <v>4</v>
      </c>
      <c r="S74" s="101"/>
      <c r="T74" s="101">
        <f>'14'!$M$29</f>
        <v>0</v>
      </c>
      <c r="U74" s="101"/>
      <c r="V74" s="101">
        <f>'14'!$M$37</f>
        <v>0</v>
      </c>
      <c r="W74" s="95"/>
      <c r="X74" s="101">
        <f>+'14'!$M$45</f>
        <v>0</v>
      </c>
      <c r="Y74" s="95"/>
      <c r="Z74" s="101">
        <f>+'14'!$M53</f>
        <v>4.6500000000000004</v>
      </c>
      <c r="AA74" s="95"/>
      <c r="AB74" s="101">
        <f>+'14'!AB61</f>
        <v>0</v>
      </c>
      <c r="AC74" s="112">
        <f>+P74+R74+T74+V74+X74+Z74+AB74</f>
        <v>8.65</v>
      </c>
      <c r="AD74" s="97"/>
    </row>
    <row r="75" spans="1:30" x14ac:dyDescent="0.25">
      <c r="A75" s="801" t="s">
        <v>87</v>
      </c>
      <c r="B75" s="802"/>
      <c r="C75" s="802"/>
      <c r="D75" s="802"/>
      <c r="E75" s="802"/>
      <c r="F75" s="802"/>
      <c r="G75" s="802"/>
      <c r="H75" s="802"/>
      <c r="I75" s="802"/>
      <c r="J75" s="802"/>
      <c r="K75" s="802"/>
      <c r="L75" s="802"/>
      <c r="M75" s="802"/>
      <c r="N75" s="115">
        <f>SUM(I74:M74,A80:M80,A85:M85,A90:M90,A95:K95)</f>
        <v>100.69999999999999</v>
      </c>
      <c r="O75" s="19"/>
      <c r="P75" s="805" t="s">
        <v>87</v>
      </c>
      <c r="Q75" s="806"/>
      <c r="R75" s="806"/>
      <c r="S75" s="806"/>
      <c r="T75" s="806"/>
      <c r="U75" s="806"/>
      <c r="V75" s="806"/>
      <c r="W75" s="806"/>
      <c r="X75" s="806"/>
      <c r="Y75" s="806"/>
      <c r="Z75" s="806"/>
      <c r="AA75" s="806"/>
      <c r="AB75" s="806"/>
      <c r="AC75" s="112"/>
      <c r="AD75" s="97"/>
    </row>
    <row r="76" spans="1:30" x14ac:dyDescent="0.25">
      <c r="A76" s="5">
        <f>+M70+1</f>
        <v>4</v>
      </c>
      <c r="B76" s="3"/>
      <c r="C76" s="5">
        <f>+A76+1</f>
        <v>5</v>
      </c>
      <c r="D76" s="3"/>
      <c r="E76" s="5">
        <f>+C76+1</f>
        <v>6</v>
      </c>
      <c r="F76" s="3"/>
      <c r="G76" s="5">
        <f>+E76+1</f>
        <v>7</v>
      </c>
      <c r="H76" s="7"/>
      <c r="I76" s="5">
        <f>+G76+1</f>
        <v>8</v>
      </c>
      <c r="J76" s="3"/>
      <c r="K76" s="5">
        <f>+I76+1</f>
        <v>9</v>
      </c>
      <c r="L76" s="3"/>
      <c r="M76" s="5">
        <f>+K76+1</f>
        <v>10</v>
      </c>
      <c r="P76" s="95">
        <f>+AB70+1</f>
        <v>5</v>
      </c>
      <c r="Q76" s="95"/>
      <c r="R76" s="95">
        <f>+P76+1</f>
        <v>6</v>
      </c>
      <c r="S76" s="95"/>
      <c r="T76" s="95">
        <f>+R76+1</f>
        <v>7</v>
      </c>
      <c r="U76" s="95"/>
      <c r="V76" s="95">
        <f>+T76+1</f>
        <v>8</v>
      </c>
      <c r="W76" s="96"/>
      <c r="X76" s="95">
        <f>+V76+1</f>
        <v>9</v>
      </c>
      <c r="Y76" s="95"/>
      <c r="Z76" s="95">
        <f>+X76+1</f>
        <v>10</v>
      </c>
      <c r="AA76" s="95"/>
      <c r="AB76" s="95">
        <f>+Z76+1</f>
        <v>11</v>
      </c>
      <c r="AC76" s="97"/>
      <c r="AD76" s="97"/>
    </row>
    <row r="77" spans="1:30" x14ac:dyDescent="0.25">
      <c r="A77" s="8" t="str">
        <f>'15'!AA6</f>
        <v>Long Run</v>
      </c>
      <c r="B77" s="70"/>
      <c r="C77" s="8" t="str">
        <f>'15'!AA14</f>
        <v>Intervals</v>
      </c>
      <c r="D77" s="70"/>
      <c r="E77" s="8" t="str">
        <f>'15'!AA22</f>
        <v>Easy</v>
      </c>
      <c r="F77" s="9"/>
      <c r="G77" s="8" t="str">
        <f>'15'!AA30</f>
        <v>Intervals</v>
      </c>
      <c r="H77" s="70"/>
      <c r="I77" s="8" t="str">
        <f>'15'!AA38</f>
        <v>Easy</v>
      </c>
      <c r="J77" s="3"/>
      <c r="K77" s="8" t="str">
        <f>'15'!$AA$46</f>
        <v>Pre-Meet</v>
      </c>
      <c r="M77" s="424" t="str">
        <f>'15'!$AA$54</f>
        <v>Wichita State</v>
      </c>
      <c r="N77" s="90" t="s">
        <v>46</v>
      </c>
      <c r="P77" s="112">
        <f>'15'!AP6</f>
        <v>0</v>
      </c>
      <c r="Q77" s="112"/>
      <c r="R77" s="112">
        <f>'15'!AP14</f>
        <v>0</v>
      </c>
      <c r="S77" s="112"/>
      <c r="T77" s="112">
        <f>'15'!AP22</f>
        <v>0</v>
      </c>
      <c r="U77" s="98"/>
      <c r="V77" s="112">
        <f>'15'!AP30</f>
        <v>0</v>
      </c>
      <c r="W77" s="112"/>
      <c r="X77" s="112">
        <f>'15'!AP38</f>
        <v>0</v>
      </c>
      <c r="Y77" s="95"/>
      <c r="Z77" s="112" t="str">
        <f>'15'!$AA$46</f>
        <v>Pre-Meet</v>
      </c>
      <c r="AB77" s="112" t="str">
        <f>'15'!$AA$54</f>
        <v>Wichita State</v>
      </c>
      <c r="AC77" s="100" t="s">
        <v>46</v>
      </c>
      <c r="AD77" s="97"/>
    </row>
    <row r="78" spans="1:30" x14ac:dyDescent="0.25">
      <c r="A78" s="5"/>
      <c r="B78" s="3"/>
      <c r="C78" s="5"/>
      <c r="D78" s="3"/>
      <c r="E78" s="5"/>
      <c r="F78" s="3"/>
      <c r="G78" s="6"/>
      <c r="H78" s="3"/>
      <c r="I78" s="6"/>
      <c r="J78" s="3"/>
      <c r="K78" s="21"/>
      <c r="L78" s="3"/>
      <c r="M78" s="21"/>
      <c r="N78" s="86"/>
      <c r="P78" s="95"/>
      <c r="Q78" s="95"/>
      <c r="R78" s="95"/>
      <c r="S78" s="95"/>
      <c r="T78" s="95"/>
      <c r="U78" s="95"/>
      <c r="V78" s="96"/>
      <c r="W78" s="95"/>
      <c r="X78" s="96"/>
      <c r="Y78" s="95"/>
      <c r="Z78" s="109"/>
      <c r="AA78" s="95"/>
      <c r="AB78" s="109"/>
      <c r="AC78" s="112">
        <f>AC79+AC80</f>
        <v>26.599999999999998</v>
      </c>
      <c r="AD78" s="97"/>
    </row>
    <row r="79" spans="1:30" x14ac:dyDescent="0.25">
      <c r="A79" s="111">
        <v>0.31597222222222221</v>
      </c>
      <c r="B79" s="10"/>
      <c r="C79" s="11"/>
      <c r="D79" s="10"/>
      <c r="E79" s="111">
        <v>0.34513888888888888</v>
      </c>
      <c r="F79" s="10"/>
      <c r="G79" s="11"/>
      <c r="H79" s="10"/>
      <c r="I79" s="111">
        <v>0.32291666666666669</v>
      </c>
      <c r="J79" s="3"/>
      <c r="K79" s="11"/>
      <c r="M79" s="11"/>
      <c r="P79" s="101">
        <f>'15'!$Z$13</f>
        <v>9.25</v>
      </c>
      <c r="Q79" s="101"/>
      <c r="R79" s="101">
        <f>'15'!$Z$21</f>
        <v>3.25</v>
      </c>
      <c r="S79" s="101"/>
      <c r="T79" s="105">
        <f>'15'!$Z$29</f>
        <v>2</v>
      </c>
      <c r="U79" s="101"/>
      <c r="V79" s="105">
        <f>'15'!$Z$37</f>
        <v>2</v>
      </c>
      <c r="W79" s="95"/>
      <c r="X79" s="101">
        <f>+'15'!$Z$45</f>
        <v>5</v>
      </c>
      <c r="Y79" s="95"/>
      <c r="Z79" s="101">
        <f>+'15'!Z53</f>
        <v>0</v>
      </c>
      <c r="AA79" s="95"/>
      <c r="AB79" s="101">
        <f>+'15'!$Z61</f>
        <v>3.6999999999999997</v>
      </c>
      <c r="AC79" s="112">
        <f>+P79+R79+T79+V79+X79+Z79+AB79</f>
        <v>25.2</v>
      </c>
      <c r="AD79" s="97"/>
    </row>
    <row r="80" spans="1:30" x14ac:dyDescent="0.25">
      <c r="A80" s="12">
        <f t="shared" ref="A80:M80" si="14">P79+P80</f>
        <v>9.25</v>
      </c>
      <c r="B80" s="12">
        <f t="shared" si="14"/>
        <v>0</v>
      </c>
      <c r="C80" s="12">
        <f t="shared" si="14"/>
        <v>3.25</v>
      </c>
      <c r="D80" s="12">
        <f t="shared" si="14"/>
        <v>0</v>
      </c>
      <c r="E80" s="12">
        <f t="shared" si="14"/>
        <v>2</v>
      </c>
      <c r="F80" s="12">
        <f t="shared" si="14"/>
        <v>0</v>
      </c>
      <c r="G80" s="12">
        <f t="shared" si="14"/>
        <v>2</v>
      </c>
      <c r="H80" s="12">
        <f t="shared" si="14"/>
        <v>0</v>
      </c>
      <c r="I80" s="12">
        <f t="shared" si="14"/>
        <v>5</v>
      </c>
      <c r="J80" s="12">
        <f t="shared" si="14"/>
        <v>0</v>
      </c>
      <c r="K80" s="12">
        <f t="shared" si="14"/>
        <v>1.4</v>
      </c>
      <c r="L80" s="12">
        <f t="shared" si="14"/>
        <v>0</v>
      </c>
      <c r="M80" s="12">
        <f t="shared" si="14"/>
        <v>3.6999999999999997</v>
      </c>
      <c r="N80" s="86">
        <f>+A80+C80+E80+G80+I80+K80+M80</f>
        <v>26.599999999999998</v>
      </c>
      <c r="P80" s="101">
        <f>'15'!$M$13</f>
        <v>0</v>
      </c>
      <c r="Q80" s="101"/>
      <c r="R80" s="101">
        <f>'15'!$M$21</f>
        <v>0</v>
      </c>
      <c r="S80" s="101"/>
      <c r="T80" s="101">
        <f>'15'!$M$29</f>
        <v>0</v>
      </c>
      <c r="U80" s="101"/>
      <c r="V80" s="101">
        <f>'15'!$M$37</f>
        <v>0</v>
      </c>
      <c r="W80" s="95"/>
      <c r="X80" s="101">
        <f>+'15'!$M$45</f>
        <v>0</v>
      </c>
      <c r="Y80" s="95"/>
      <c r="Z80" s="101">
        <f>+'15'!$M53</f>
        <v>1.4</v>
      </c>
      <c r="AA80" s="95"/>
      <c r="AB80" s="101">
        <f>+'15'!AB61</f>
        <v>0</v>
      </c>
      <c r="AC80" s="112">
        <f>+P80+R80+T80+V80+X80+Z80+AB80</f>
        <v>1.4</v>
      </c>
      <c r="AD80" s="97"/>
    </row>
    <row r="81" spans="1:30" x14ac:dyDescent="0.25">
      <c r="A81" s="5">
        <f>+M76+1</f>
        <v>11</v>
      </c>
      <c r="B81" s="3"/>
      <c r="C81" s="5">
        <f>+A81+1</f>
        <v>12</v>
      </c>
      <c r="D81" s="3"/>
      <c r="E81" s="5">
        <f>+C81+1</f>
        <v>13</v>
      </c>
      <c r="F81" s="3"/>
      <c r="G81" s="5">
        <f>+E81+1</f>
        <v>14</v>
      </c>
      <c r="H81" s="7"/>
      <c r="I81" s="5">
        <f>+G81+1</f>
        <v>15</v>
      </c>
      <c r="J81" s="3"/>
      <c r="K81" s="5">
        <f>+I81+1</f>
        <v>16</v>
      </c>
      <c r="L81" s="3"/>
      <c r="M81" s="5">
        <f>+K81+1</f>
        <v>17</v>
      </c>
      <c r="P81" s="95">
        <f>+AB76+1</f>
        <v>12</v>
      </c>
      <c r="Q81" s="95"/>
      <c r="R81" s="95">
        <f>+P81+1</f>
        <v>13</v>
      </c>
      <c r="S81" s="95"/>
      <c r="T81" s="95">
        <f>+R81+1</f>
        <v>14</v>
      </c>
      <c r="U81" s="95"/>
      <c r="V81" s="95">
        <f>+T81+1</f>
        <v>15</v>
      </c>
      <c r="W81" s="96"/>
      <c r="X81" s="95">
        <f>+V81+1</f>
        <v>16</v>
      </c>
      <c r="Y81" s="95"/>
      <c r="Z81" s="95">
        <f>+X81+1</f>
        <v>17</v>
      </c>
      <c r="AA81" s="95"/>
      <c r="AB81" s="95">
        <f>+Z81+1</f>
        <v>18</v>
      </c>
      <c r="AC81" s="97"/>
      <c r="AD81" s="97"/>
    </row>
    <row r="82" spans="1:30" x14ac:dyDescent="0.25">
      <c r="A82" s="8" t="str">
        <f>'16'!AA6</f>
        <v>Off</v>
      </c>
      <c r="B82" s="70"/>
      <c r="C82" s="8" t="str">
        <f>'16'!AA14</f>
        <v>Easy</v>
      </c>
      <c r="D82" s="70"/>
      <c r="E82" s="8" t="str">
        <f>'16'!AA22</f>
        <v>Interval</v>
      </c>
      <c r="F82" s="9"/>
      <c r="G82" s="8" t="str">
        <f>'16'!AA30</f>
        <v>Easy</v>
      </c>
      <c r="H82" s="70"/>
      <c r="I82" s="8" t="str">
        <f>'16'!AA38</f>
        <v>Easy</v>
      </c>
      <c r="J82" s="3"/>
      <c r="K82" s="8" t="str">
        <f>'16'!$AA$46</f>
        <v>Off</v>
      </c>
      <c r="M82" s="424" t="str">
        <f>'16'!$AA$54</f>
        <v>ESU Midwest</v>
      </c>
      <c r="N82" s="90" t="s">
        <v>47</v>
      </c>
      <c r="P82" s="112">
        <f>'16'!AP6</f>
        <v>0</v>
      </c>
      <c r="Q82" s="112"/>
      <c r="R82" s="112">
        <f>'16'!AP14</f>
        <v>0</v>
      </c>
      <c r="S82" s="112"/>
      <c r="T82" s="112">
        <f>'16'!AP22</f>
        <v>0</v>
      </c>
      <c r="U82" s="98"/>
      <c r="V82" s="112">
        <f>'16'!AP30</f>
        <v>0</v>
      </c>
      <c r="W82" s="112"/>
      <c r="X82" s="112">
        <f>'16'!AP38</f>
        <v>0</v>
      </c>
      <c r="Y82" s="95"/>
      <c r="Z82" s="112" t="str">
        <f>'16'!$AA$46</f>
        <v>Off</v>
      </c>
      <c r="AB82" s="112" t="str">
        <f>'16'!$AA$54</f>
        <v>ESU Midwest</v>
      </c>
      <c r="AC82" s="100" t="s">
        <v>47</v>
      </c>
      <c r="AD82" s="97"/>
    </row>
    <row r="83" spans="1:30" x14ac:dyDescent="0.25">
      <c r="A83" s="5"/>
      <c r="B83" s="3"/>
      <c r="C83" s="5"/>
      <c r="D83" s="3"/>
      <c r="E83" s="5"/>
      <c r="F83" s="3"/>
      <c r="G83" s="6"/>
      <c r="H83" s="3"/>
      <c r="I83" s="6"/>
      <c r="J83" s="3"/>
      <c r="K83" s="21"/>
      <c r="L83" s="3"/>
      <c r="M83" s="21"/>
      <c r="N83" s="86"/>
      <c r="P83" s="95"/>
      <c r="Q83" s="95"/>
      <c r="R83" s="95"/>
      <c r="S83" s="95"/>
      <c r="T83" s="95"/>
      <c r="U83" s="95"/>
      <c r="V83" s="96"/>
      <c r="W83" s="95"/>
      <c r="X83" s="96"/>
      <c r="Y83" s="95"/>
      <c r="Z83" s="109"/>
      <c r="AA83" s="95"/>
      <c r="AB83" s="109"/>
      <c r="AC83" s="112">
        <f>AC84+AC85</f>
        <v>14.2</v>
      </c>
      <c r="AD83" s="97"/>
    </row>
    <row r="84" spans="1:30" x14ac:dyDescent="0.25">
      <c r="A84" s="11"/>
      <c r="B84" s="10"/>
      <c r="C84" s="111">
        <v>0.31527777777777777</v>
      </c>
      <c r="D84" s="10"/>
      <c r="E84" s="11"/>
      <c r="F84" s="10"/>
      <c r="G84" s="111">
        <v>0.34861111111111115</v>
      </c>
      <c r="H84" s="10"/>
      <c r="I84" s="11"/>
      <c r="J84" s="3"/>
      <c r="K84" s="11"/>
      <c r="M84" s="11"/>
      <c r="P84" s="101">
        <f>'16'!$Z$13</f>
        <v>0</v>
      </c>
      <c r="Q84" s="101"/>
      <c r="R84" s="101">
        <f>'16'!$Z$21</f>
        <v>3</v>
      </c>
      <c r="S84" s="101"/>
      <c r="T84" s="105">
        <f>'16'!$Z$29</f>
        <v>3</v>
      </c>
      <c r="U84" s="101"/>
      <c r="V84" s="105">
        <f>'16'!$Z$37</f>
        <v>3</v>
      </c>
      <c r="W84" s="95"/>
      <c r="X84" s="101">
        <f>+'16'!$Z$45</f>
        <v>1</v>
      </c>
      <c r="Y84" s="95"/>
      <c r="Z84" s="101">
        <f>+'16'!AO53</f>
        <v>0</v>
      </c>
      <c r="AA84" s="95"/>
      <c r="AB84" s="101">
        <f>+'16'!$Z61</f>
        <v>4.2</v>
      </c>
      <c r="AC84" s="112">
        <f>+P84+R84+T84+V84+X84+Z84+AB84</f>
        <v>14.2</v>
      </c>
      <c r="AD84" s="97"/>
    </row>
    <row r="85" spans="1:30" x14ac:dyDescent="0.25">
      <c r="A85" s="12">
        <f t="shared" ref="A85:M85" si="15">P84+P85</f>
        <v>0</v>
      </c>
      <c r="B85" s="12">
        <f t="shared" si="15"/>
        <v>0</v>
      </c>
      <c r="C85" s="12">
        <f t="shared" si="15"/>
        <v>3</v>
      </c>
      <c r="D85" s="12">
        <f t="shared" si="15"/>
        <v>0</v>
      </c>
      <c r="E85" s="12">
        <f t="shared" si="15"/>
        <v>3</v>
      </c>
      <c r="F85" s="12">
        <f t="shared" si="15"/>
        <v>0</v>
      </c>
      <c r="G85" s="12">
        <f t="shared" si="15"/>
        <v>3</v>
      </c>
      <c r="H85" s="12">
        <f t="shared" si="15"/>
        <v>0</v>
      </c>
      <c r="I85" s="12">
        <f t="shared" si="15"/>
        <v>1</v>
      </c>
      <c r="J85" s="12">
        <f t="shared" si="15"/>
        <v>0</v>
      </c>
      <c r="K85" s="12">
        <f t="shared" si="15"/>
        <v>0</v>
      </c>
      <c r="L85" s="12">
        <f t="shared" si="15"/>
        <v>0</v>
      </c>
      <c r="M85" s="12">
        <f t="shared" si="15"/>
        <v>4.2</v>
      </c>
      <c r="N85" s="86">
        <f>+A85+C85+E85+G85+I85+K85+M85</f>
        <v>14.2</v>
      </c>
      <c r="P85" s="101">
        <f>'16'!$M$13</f>
        <v>0</v>
      </c>
      <c r="Q85" s="101"/>
      <c r="R85" s="101">
        <f>'16'!$M$21</f>
        <v>0</v>
      </c>
      <c r="S85" s="101"/>
      <c r="T85" s="101">
        <f>'16'!$M$29</f>
        <v>0</v>
      </c>
      <c r="U85" s="101"/>
      <c r="V85" s="101">
        <f>'16'!$M$37</f>
        <v>0</v>
      </c>
      <c r="W85" s="95"/>
      <c r="X85" s="101">
        <f>+'16'!$M$45</f>
        <v>0</v>
      </c>
      <c r="Y85" s="95"/>
      <c r="Z85" s="101">
        <f>+'16'!$M53</f>
        <v>0</v>
      </c>
      <c r="AA85" s="95"/>
      <c r="AB85" s="101">
        <f>+'16'!AB61</f>
        <v>0</v>
      </c>
      <c r="AC85" s="112">
        <f>+P85+R85+T85+V85+X85+Z85+AB85</f>
        <v>0</v>
      </c>
      <c r="AD85" s="97"/>
    </row>
    <row r="86" spans="1:30" x14ac:dyDescent="0.25">
      <c r="A86" s="5">
        <f>+M81+1</f>
        <v>18</v>
      </c>
      <c r="B86" s="3"/>
      <c r="C86" s="5">
        <f>A86+1</f>
        <v>19</v>
      </c>
      <c r="D86" s="3"/>
      <c r="E86" s="5">
        <f>+C86+1</f>
        <v>20</v>
      </c>
      <c r="F86" s="3"/>
      <c r="G86" s="5">
        <f>+E86+1</f>
        <v>21</v>
      </c>
      <c r="H86" s="7"/>
      <c r="I86" s="5">
        <f>+G86+1</f>
        <v>22</v>
      </c>
      <c r="J86" s="3"/>
      <c r="K86" s="5">
        <f>+I86+1</f>
        <v>23</v>
      </c>
      <c r="L86" s="3"/>
      <c r="M86" s="5">
        <f>+K86+1</f>
        <v>24</v>
      </c>
      <c r="P86" s="95">
        <f>+AB81+1</f>
        <v>19</v>
      </c>
      <c r="Q86" s="95"/>
      <c r="R86" s="95">
        <f>P86+1</f>
        <v>20</v>
      </c>
      <c r="S86" s="95"/>
      <c r="T86" s="95">
        <f>+R86+1</f>
        <v>21</v>
      </c>
      <c r="U86" s="95"/>
      <c r="V86" s="95">
        <f>+T86+1</f>
        <v>22</v>
      </c>
      <c r="W86" s="96"/>
      <c r="X86" s="95">
        <f>+V86+1</f>
        <v>23</v>
      </c>
      <c r="Y86" s="95"/>
      <c r="Z86" s="95">
        <f>+X86+1</f>
        <v>24</v>
      </c>
      <c r="AA86" s="95"/>
      <c r="AB86" s="95">
        <f>+Z86+1</f>
        <v>25</v>
      </c>
      <c r="AC86" s="97"/>
      <c r="AD86" s="97"/>
    </row>
    <row r="87" spans="1:30" x14ac:dyDescent="0.25">
      <c r="A87" s="8" t="str">
        <f>'17'!AA6</f>
        <v>Off</v>
      </c>
      <c r="B87" s="70"/>
      <c r="C87" s="8" t="str">
        <f>'17'!AA14</f>
        <v>Interval</v>
      </c>
      <c r="D87" s="70"/>
      <c r="E87" s="8" t="str">
        <f>'17'!AA22</f>
        <v>Off</v>
      </c>
      <c r="F87" s="9"/>
      <c r="G87" s="8" t="str">
        <f>'17'!AA30</f>
        <v>Fartlek</v>
      </c>
      <c r="H87" s="70"/>
      <c r="I87" s="8" t="str">
        <f>'17'!AA38</f>
        <v>Easy</v>
      </c>
      <c r="J87" s="3"/>
      <c r="K87" s="8" t="str">
        <f>'17'!$AA$46</f>
        <v>Intervals</v>
      </c>
      <c r="M87" s="8" t="str">
        <f>'17'!$AA$54</f>
        <v>Easy</v>
      </c>
      <c r="N87" s="90" t="s">
        <v>48</v>
      </c>
      <c r="P87" s="112">
        <f>'17'!AP6</f>
        <v>0</v>
      </c>
      <c r="Q87" s="112"/>
      <c r="R87" s="112">
        <f>'17'!AP14</f>
        <v>0</v>
      </c>
      <c r="S87" s="112"/>
      <c r="T87" s="112">
        <f>'17'!AP22</f>
        <v>0</v>
      </c>
      <c r="U87" s="98"/>
      <c r="V87" s="112">
        <f>'17'!AP30</f>
        <v>0</v>
      </c>
      <c r="W87" s="112"/>
      <c r="X87" s="112">
        <f>'17'!AP38</f>
        <v>0</v>
      </c>
      <c r="Y87" s="95"/>
      <c r="Z87" s="112" t="str">
        <f>'17'!$AA$46</f>
        <v>Intervals</v>
      </c>
      <c r="AB87" s="112" t="str">
        <f>'17'!$AA$54</f>
        <v>Easy</v>
      </c>
      <c r="AC87" s="100" t="s">
        <v>48</v>
      </c>
      <c r="AD87" s="97"/>
    </row>
    <row r="88" spans="1:30" x14ac:dyDescent="0.25">
      <c r="A88" s="5"/>
      <c r="B88" s="3"/>
      <c r="C88" s="5"/>
      <c r="D88" s="3"/>
      <c r="E88" s="5"/>
      <c r="F88" s="3"/>
      <c r="G88" s="6"/>
      <c r="H88" s="3"/>
      <c r="I88" s="6"/>
      <c r="J88" s="3"/>
      <c r="K88" s="21"/>
      <c r="L88" s="3"/>
      <c r="M88" s="21"/>
      <c r="N88" s="86"/>
      <c r="P88" s="95"/>
      <c r="Q88" s="95"/>
      <c r="R88" s="95"/>
      <c r="S88" s="95"/>
      <c r="T88" s="95"/>
      <c r="U88" s="95"/>
      <c r="V88" s="96"/>
      <c r="W88" s="95"/>
      <c r="X88" s="96"/>
      <c r="Y88" s="95"/>
      <c r="Z88" s="109"/>
      <c r="AA88" s="95"/>
      <c r="AB88" s="109"/>
      <c r="AC88" s="112">
        <f>AC89+AC90</f>
        <v>28.75</v>
      </c>
      <c r="AD88" s="97"/>
    </row>
    <row r="89" spans="1:30" x14ac:dyDescent="0.25">
      <c r="A89" s="11"/>
      <c r="B89" s="10"/>
      <c r="C89" s="11"/>
      <c r="D89" s="10"/>
      <c r="E89" s="11"/>
      <c r="F89" s="10"/>
      <c r="G89" s="11"/>
      <c r="H89" s="10"/>
      <c r="I89" s="111">
        <v>0.32083333333333336</v>
      </c>
      <c r="J89" s="3"/>
      <c r="K89" s="11"/>
      <c r="M89" s="111">
        <v>0.31527777777777777</v>
      </c>
      <c r="P89" s="101">
        <f>'17'!$Z$13</f>
        <v>0</v>
      </c>
      <c r="Q89" s="101"/>
      <c r="R89" s="101">
        <f>'17'!$Z$21</f>
        <v>5.85</v>
      </c>
      <c r="S89" s="101"/>
      <c r="T89" s="105">
        <f>'17'!$Z$29</f>
        <v>0</v>
      </c>
      <c r="U89" s="101"/>
      <c r="V89" s="105">
        <f>'17'!$Z$37</f>
        <v>3.6</v>
      </c>
      <c r="W89" s="95"/>
      <c r="X89" s="101">
        <f>+'17'!$Z$45</f>
        <v>0</v>
      </c>
      <c r="Y89" s="95"/>
      <c r="Z89" s="101">
        <f>+'17'!$Z53</f>
        <v>6.8</v>
      </c>
      <c r="AA89" s="95"/>
      <c r="AB89" s="101">
        <f>+'17'!$Z61</f>
        <v>3.1</v>
      </c>
      <c r="AC89" s="112">
        <f>+P89+R89+T89+V89+X89+Z89+AB89</f>
        <v>19.350000000000001</v>
      </c>
      <c r="AD89" s="97"/>
    </row>
    <row r="90" spans="1:30" x14ac:dyDescent="0.25">
      <c r="A90" s="12">
        <f t="shared" ref="A90:M90" si="16">P89+P90</f>
        <v>0</v>
      </c>
      <c r="B90" s="12">
        <f t="shared" si="16"/>
        <v>0</v>
      </c>
      <c r="C90" s="12">
        <f t="shared" si="16"/>
        <v>5.85</v>
      </c>
      <c r="D90" s="12">
        <f t="shared" si="16"/>
        <v>0</v>
      </c>
      <c r="E90" s="12">
        <f t="shared" si="16"/>
        <v>0</v>
      </c>
      <c r="F90" s="12">
        <f t="shared" si="16"/>
        <v>0</v>
      </c>
      <c r="G90" s="12">
        <f t="shared" si="16"/>
        <v>3.6</v>
      </c>
      <c r="H90" s="12">
        <f t="shared" si="16"/>
        <v>0</v>
      </c>
      <c r="I90" s="12">
        <f t="shared" si="16"/>
        <v>5.9</v>
      </c>
      <c r="J90" s="12">
        <f t="shared" si="16"/>
        <v>0</v>
      </c>
      <c r="K90" s="12">
        <f t="shared" si="16"/>
        <v>6.8</v>
      </c>
      <c r="L90" s="12">
        <f t="shared" si="16"/>
        <v>0</v>
      </c>
      <c r="M90" s="12">
        <f t="shared" si="16"/>
        <v>6.6</v>
      </c>
      <c r="N90" s="86">
        <f>+A90+C90+E90+G90+I90+K90+M90</f>
        <v>28.75</v>
      </c>
      <c r="P90" s="101">
        <f>'17'!$M$13</f>
        <v>0</v>
      </c>
      <c r="Q90" s="101"/>
      <c r="R90" s="101">
        <f>'17'!$M$21</f>
        <v>0</v>
      </c>
      <c r="S90" s="101"/>
      <c r="T90" s="101">
        <f>'17'!$M$29</f>
        <v>0</v>
      </c>
      <c r="U90" s="101"/>
      <c r="V90" s="101">
        <f>'17'!$M$37</f>
        <v>0</v>
      </c>
      <c r="W90" s="95"/>
      <c r="X90" s="101">
        <f>+'17'!$M$45</f>
        <v>5.9</v>
      </c>
      <c r="Y90" s="95"/>
      <c r="Z90" s="101">
        <f>+'17'!$M53</f>
        <v>0</v>
      </c>
      <c r="AA90" s="95"/>
      <c r="AB90" s="101">
        <f>+'17'!$M61</f>
        <v>3.5</v>
      </c>
      <c r="AC90" s="112">
        <f>+P90+R90+T90+V90+X90+Z90+AB90</f>
        <v>9.4</v>
      </c>
      <c r="AD90" s="97"/>
    </row>
    <row r="91" spans="1:30" x14ac:dyDescent="0.25">
      <c r="A91" s="5">
        <f>+M86+1</f>
        <v>25</v>
      </c>
      <c r="B91" s="3"/>
      <c r="C91" s="5">
        <f>+A91+1</f>
        <v>26</v>
      </c>
      <c r="D91" s="3"/>
      <c r="E91" s="5">
        <f>+C91+1</f>
        <v>27</v>
      </c>
      <c r="F91" s="3"/>
      <c r="G91" s="5">
        <f>+E91+1</f>
        <v>28</v>
      </c>
      <c r="H91" s="7"/>
      <c r="I91" s="5">
        <f>+G91+1</f>
        <v>29</v>
      </c>
      <c r="J91" s="3"/>
      <c r="K91" s="5">
        <f>I91+1</f>
        <v>30</v>
      </c>
      <c r="L91" s="3"/>
      <c r="M91" s="5">
        <v>1</v>
      </c>
      <c r="P91" s="95">
        <f>+AB86+1</f>
        <v>26</v>
      </c>
      <c r="Q91" s="95"/>
      <c r="R91" s="95">
        <f>+P91+1</f>
        <v>27</v>
      </c>
      <c r="S91" s="95"/>
      <c r="T91" s="95">
        <f>+R91+1</f>
        <v>28</v>
      </c>
      <c r="U91" s="95"/>
      <c r="V91" s="95">
        <f>+T91+1</f>
        <v>29</v>
      </c>
      <c r="W91" s="96"/>
      <c r="X91" s="95">
        <f>+V91+1</f>
        <v>30</v>
      </c>
      <c r="Y91" s="95"/>
      <c r="Z91" s="95">
        <v>1</v>
      </c>
      <c r="AA91" s="95"/>
      <c r="AB91" s="95">
        <f>Z91+1</f>
        <v>2</v>
      </c>
      <c r="AC91" s="97"/>
      <c r="AD91" s="97"/>
    </row>
    <row r="92" spans="1:30" x14ac:dyDescent="0.25">
      <c r="A92" s="8" t="str">
        <f>'18'!AA6</f>
        <v>Easy</v>
      </c>
      <c r="B92" s="70"/>
      <c r="C92" s="8" t="str">
        <f>'18'!AA14</f>
        <v>Intervals</v>
      </c>
      <c r="D92" s="70"/>
      <c r="E92" s="8" t="str">
        <f>'18'!AA22</f>
        <v>Easy</v>
      </c>
      <c r="F92" s="9"/>
      <c r="G92" s="8" t="str">
        <f>'18'!AA30</f>
        <v>800 Breakdown</v>
      </c>
      <c r="H92" s="70"/>
      <c r="I92" s="8" t="str">
        <f>'18'!AA38</f>
        <v>Pre-Meet</v>
      </c>
      <c r="J92" s="3"/>
      <c r="K92" s="424" t="str">
        <f>'18'!$AA$46</f>
        <v>Fort Hays</v>
      </c>
      <c r="M92" s="8" t="str">
        <f>'18'!$AA$54</f>
        <v>Off</v>
      </c>
      <c r="N92" s="90" t="s">
        <v>49</v>
      </c>
      <c r="P92" s="112">
        <f>'18'!AP6</f>
        <v>0</v>
      </c>
      <c r="Q92" s="112"/>
      <c r="R92" s="112">
        <f>'18'!AP14</f>
        <v>0</v>
      </c>
      <c r="S92" s="112"/>
      <c r="T92" s="112">
        <f>'18'!AP22</f>
        <v>0</v>
      </c>
      <c r="U92" s="98"/>
      <c r="V92" s="112">
        <f>'18'!AP30</f>
        <v>0</v>
      </c>
      <c r="W92" s="112"/>
      <c r="X92" s="112">
        <f>'18'!AP38</f>
        <v>0</v>
      </c>
      <c r="Y92" s="95"/>
      <c r="Z92" s="112" t="str">
        <f>'18'!$AA$46</f>
        <v>Fort Hays</v>
      </c>
      <c r="AB92" s="112" t="str">
        <f>'18'!$AA$54</f>
        <v>Off</v>
      </c>
      <c r="AC92" s="100" t="s">
        <v>49</v>
      </c>
      <c r="AD92" s="97"/>
    </row>
    <row r="93" spans="1:30" x14ac:dyDescent="0.25">
      <c r="A93" s="5"/>
      <c r="B93" s="3"/>
      <c r="C93" s="5"/>
      <c r="D93" s="3"/>
      <c r="E93" s="5"/>
      <c r="F93" s="3"/>
      <c r="G93" s="6"/>
      <c r="H93" s="3"/>
      <c r="I93" s="6"/>
      <c r="J93" s="3"/>
      <c r="K93" s="21"/>
      <c r="L93" s="3"/>
      <c r="M93" s="21"/>
      <c r="N93" s="86"/>
      <c r="P93" s="95"/>
      <c r="Q93" s="95"/>
      <c r="R93" s="95"/>
      <c r="S93" s="95"/>
      <c r="T93" s="95"/>
      <c r="U93" s="95"/>
      <c r="V93" s="96"/>
      <c r="W93" s="95"/>
      <c r="X93" s="96"/>
      <c r="Y93" s="95"/>
      <c r="Z93" s="109"/>
      <c r="AA93" s="95"/>
      <c r="AB93" s="109"/>
      <c r="AC93" s="112">
        <f>AC94+AC95</f>
        <v>22.45</v>
      </c>
      <c r="AD93" s="97"/>
    </row>
    <row r="94" spans="1:30" x14ac:dyDescent="0.25">
      <c r="A94" s="111">
        <v>0.32361111111111113</v>
      </c>
      <c r="B94" s="10"/>
      <c r="C94" s="11"/>
      <c r="D94" s="10"/>
      <c r="E94" s="111">
        <v>0.3347222222222222</v>
      </c>
      <c r="F94" s="10"/>
      <c r="G94" s="11"/>
      <c r="H94" s="10"/>
      <c r="I94" s="11"/>
      <c r="J94" s="3"/>
      <c r="K94" s="11"/>
      <c r="M94" s="11"/>
      <c r="P94" s="101">
        <f>'18'!$Z$13</f>
        <v>4.5999999999999996</v>
      </c>
      <c r="Q94" s="101"/>
      <c r="R94" s="107">
        <f>'18'!$Z$21</f>
        <v>3.85</v>
      </c>
      <c r="S94" s="101"/>
      <c r="T94" s="105">
        <f>'18'!$Z$29</f>
        <v>5</v>
      </c>
      <c r="U94" s="101"/>
      <c r="V94" s="110">
        <f>'18'!$Z$37</f>
        <v>3.15</v>
      </c>
      <c r="W94" s="95"/>
      <c r="X94" s="101">
        <f>+'18'!$Z$45</f>
        <v>2</v>
      </c>
      <c r="Y94" s="95"/>
      <c r="Z94" s="101">
        <f>+'18'!$Z$53</f>
        <v>3.85</v>
      </c>
      <c r="AA94" s="95"/>
      <c r="AB94" s="101">
        <f>+'18'!$Z61</f>
        <v>0</v>
      </c>
      <c r="AC94" s="112">
        <f>+P94+R94+T94+V94+X94+Z94+AB94</f>
        <v>22.45</v>
      </c>
      <c r="AD94" s="97"/>
    </row>
    <row r="95" spans="1:30" x14ac:dyDescent="0.25">
      <c r="A95" s="12">
        <f t="shared" ref="A95:M95" si="17">P94+P95</f>
        <v>4.5999999999999996</v>
      </c>
      <c r="B95" s="12">
        <f t="shared" si="17"/>
        <v>0</v>
      </c>
      <c r="C95" s="12">
        <f t="shared" si="17"/>
        <v>3.85</v>
      </c>
      <c r="D95" s="12">
        <f t="shared" si="17"/>
        <v>0</v>
      </c>
      <c r="E95" s="12">
        <f t="shared" si="17"/>
        <v>5</v>
      </c>
      <c r="F95" s="12">
        <f t="shared" si="17"/>
        <v>0</v>
      </c>
      <c r="G95" s="12">
        <f t="shared" si="17"/>
        <v>3.15</v>
      </c>
      <c r="H95" s="12">
        <f t="shared" si="17"/>
        <v>0</v>
      </c>
      <c r="I95" s="12">
        <f t="shared" si="17"/>
        <v>2</v>
      </c>
      <c r="J95" s="12">
        <f t="shared" si="17"/>
        <v>0</v>
      </c>
      <c r="K95" s="12">
        <f t="shared" si="17"/>
        <v>3.85</v>
      </c>
      <c r="L95" s="12">
        <f t="shared" si="17"/>
        <v>0</v>
      </c>
      <c r="M95" s="12">
        <f t="shared" si="17"/>
        <v>0</v>
      </c>
      <c r="N95" s="86">
        <f>+A95+C95+E95+G95+I95+K95+M95</f>
        <v>22.45</v>
      </c>
      <c r="P95" s="101">
        <f>'18'!$M$13</f>
        <v>0</v>
      </c>
      <c r="Q95" s="101"/>
      <c r="R95" s="101">
        <f>'18'!$M$21</f>
        <v>0</v>
      </c>
      <c r="S95" s="101"/>
      <c r="T95" s="101">
        <f>'18'!$M$29</f>
        <v>0</v>
      </c>
      <c r="U95" s="101"/>
      <c r="V95" s="101">
        <f>'18'!$M$37</f>
        <v>0</v>
      </c>
      <c r="W95" s="95"/>
      <c r="X95" s="101">
        <f>+'18'!$M$45</f>
        <v>0</v>
      </c>
      <c r="Y95" s="95"/>
      <c r="Z95" s="101">
        <f>+'18'!$M53</f>
        <v>0</v>
      </c>
      <c r="AA95" s="95"/>
      <c r="AB95" s="101">
        <f>+'18'!AB61</f>
        <v>0</v>
      </c>
      <c r="AC95" s="112">
        <f>+P95+R95+T95+V95+X95+Z95+AB95</f>
        <v>0</v>
      </c>
      <c r="AD95" s="97"/>
    </row>
    <row r="96" spans="1:30" x14ac:dyDescent="0.25">
      <c r="A96" s="801" t="s">
        <v>89</v>
      </c>
      <c r="B96" s="802"/>
      <c r="C96" s="802"/>
      <c r="D96" s="802"/>
      <c r="E96" s="802"/>
      <c r="F96" s="802"/>
      <c r="G96" s="802"/>
      <c r="H96" s="802"/>
      <c r="I96" s="802"/>
      <c r="J96" s="802"/>
      <c r="K96" s="802"/>
      <c r="L96" s="802"/>
      <c r="M96" s="802"/>
      <c r="N96" s="115">
        <f>SUM(M95,A101:M101,A106:M106,A111:M111,A116:M116,A122:C122)</f>
        <v>79.150000000000006</v>
      </c>
      <c r="O96" s="19"/>
      <c r="P96" s="805" t="s">
        <v>89</v>
      </c>
      <c r="Q96" s="806"/>
      <c r="R96" s="806"/>
      <c r="S96" s="806"/>
      <c r="T96" s="806"/>
      <c r="U96" s="806"/>
      <c r="V96" s="806"/>
      <c r="W96" s="806"/>
      <c r="X96" s="806"/>
      <c r="Y96" s="806"/>
      <c r="Z96" s="806"/>
      <c r="AA96" s="806"/>
      <c r="AB96" s="806"/>
      <c r="AC96" s="112"/>
      <c r="AD96" s="97"/>
    </row>
    <row r="97" spans="1:30" x14ac:dyDescent="0.25">
      <c r="A97" s="5">
        <f>+M91+1</f>
        <v>2</v>
      </c>
      <c r="B97" s="3"/>
      <c r="C97" s="5">
        <f>+A97+1</f>
        <v>3</v>
      </c>
      <c r="D97" s="3"/>
      <c r="E97" s="5">
        <f>+C97+1</f>
        <v>4</v>
      </c>
      <c r="F97" s="3"/>
      <c r="G97" s="5">
        <f>+E97+1</f>
        <v>5</v>
      </c>
      <c r="H97" s="7"/>
      <c r="I97" s="5">
        <f>+G97+1</f>
        <v>6</v>
      </c>
      <c r="J97" s="3"/>
      <c r="K97" s="5">
        <f>+I97+1</f>
        <v>7</v>
      </c>
      <c r="L97" s="3"/>
      <c r="M97" s="5">
        <f>+K97+1</f>
        <v>8</v>
      </c>
      <c r="P97" s="95">
        <f>+AB91+1</f>
        <v>3</v>
      </c>
      <c r="Q97" s="95"/>
      <c r="R97" s="95">
        <f>+P97+1</f>
        <v>4</v>
      </c>
      <c r="S97" s="95"/>
      <c r="T97" s="95">
        <f>+R97+1</f>
        <v>5</v>
      </c>
      <c r="U97" s="95"/>
      <c r="V97" s="95">
        <f>+T97+1</f>
        <v>6</v>
      </c>
      <c r="W97" s="96"/>
      <c r="X97" s="95">
        <f>+V97+1</f>
        <v>7</v>
      </c>
      <c r="Y97" s="95"/>
      <c r="Z97" s="95">
        <f>+X97+1</f>
        <v>8</v>
      </c>
      <c r="AA97" s="95"/>
      <c r="AB97" s="95">
        <f>+Z97+1</f>
        <v>9</v>
      </c>
      <c r="AC97" s="97"/>
      <c r="AD97" s="97"/>
    </row>
    <row r="98" spans="1:30" x14ac:dyDescent="0.25">
      <c r="A98" s="8" t="str">
        <f>'19'!AA6</f>
        <v>Off</v>
      </c>
      <c r="B98" s="70"/>
      <c r="C98" s="8" t="str">
        <f>'19'!AA14</f>
        <v>Off</v>
      </c>
      <c r="D98" s="70"/>
      <c r="E98" s="8" t="str">
        <f>'19'!AA22</f>
        <v>Off</v>
      </c>
      <c r="F98" s="9"/>
      <c r="G98" s="8" t="str">
        <f>'19'!AA30</f>
        <v>Off</v>
      </c>
      <c r="H98" s="70"/>
      <c r="I98" s="8" t="str">
        <f>'19'!AA38</f>
        <v>Off</v>
      </c>
      <c r="J98" s="3"/>
      <c r="K98" s="8" t="str">
        <f>'19'!$AA$46</f>
        <v>Off</v>
      </c>
      <c r="M98" s="8" t="str">
        <f>'19'!$AA$54</f>
        <v>Off</v>
      </c>
      <c r="N98" s="516" t="s">
        <v>50</v>
      </c>
      <c r="P98" s="112">
        <f>'19'!AP6</f>
        <v>0</v>
      </c>
      <c r="Q98" s="112"/>
      <c r="R98" s="112">
        <f>'19'!AP14</f>
        <v>0</v>
      </c>
      <c r="S98" s="112"/>
      <c r="T98" s="112">
        <f>'19'!AP22</f>
        <v>0</v>
      </c>
      <c r="U98" s="98"/>
      <c r="V98" s="112">
        <f>'19'!AP30</f>
        <v>0</v>
      </c>
      <c r="W98" s="112"/>
      <c r="X98" s="112">
        <f>'19'!AP38</f>
        <v>0</v>
      </c>
      <c r="Y98" s="95"/>
      <c r="Z98" s="112" t="str">
        <f>'19'!$AA$46</f>
        <v>Off</v>
      </c>
      <c r="AB98" s="112" t="str">
        <f>'19'!$AA$54</f>
        <v>Off</v>
      </c>
      <c r="AC98" s="100" t="s">
        <v>50</v>
      </c>
      <c r="AD98" s="97"/>
    </row>
    <row r="99" spans="1:30" x14ac:dyDescent="0.25">
      <c r="A99" s="5"/>
      <c r="B99" s="3"/>
      <c r="C99" s="5"/>
      <c r="D99" s="3"/>
      <c r="E99" s="5"/>
      <c r="F99" s="3"/>
      <c r="G99" s="6"/>
      <c r="H99" s="3"/>
      <c r="I99" s="6"/>
      <c r="J99" s="3"/>
      <c r="K99" s="21"/>
      <c r="L99" s="3"/>
      <c r="M99" s="21"/>
      <c r="N99" s="86"/>
      <c r="P99" s="95"/>
      <c r="Q99" s="95"/>
      <c r="R99" s="95"/>
      <c r="S99" s="95"/>
      <c r="T99" s="95"/>
      <c r="U99" s="95"/>
      <c r="V99" s="96"/>
      <c r="W99" s="95"/>
      <c r="X99" s="96"/>
      <c r="Y99" s="95"/>
      <c r="Z99" s="109"/>
      <c r="AA99" s="95"/>
      <c r="AB99" s="109"/>
      <c r="AC99" s="112">
        <f>AC100+AC101</f>
        <v>0</v>
      </c>
      <c r="AD99" s="97"/>
    </row>
    <row r="100" spans="1:30" x14ac:dyDescent="0.25">
      <c r="A100" s="11"/>
      <c r="B100" s="10"/>
      <c r="C100" s="11"/>
      <c r="D100" s="10"/>
      <c r="E100" s="11"/>
      <c r="F100" s="10"/>
      <c r="G100" s="11"/>
      <c r="H100" s="10"/>
      <c r="I100" s="11"/>
      <c r="J100" s="3"/>
      <c r="K100" s="11"/>
      <c r="M100" s="11"/>
      <c r="P100" s="101">
        <f>'19'!$Z$13</f>
        <v>0</v>
      </c>
      <c r="Q100" s="101"/>
      <c r="R100" s="101">
        <f>'19'!$Z$21</f>
        <v>0</v>
      </c>
      <c r="S100" s="101"/>
      <c r="T100" s="105">
        <f>'19'!$Z$29</f>
        <v>0</v>
      </c>
      <c r="U100" s="101"/>
      <c r="V100" s="105">
        <f>'19'!$Z$37</f>
        <v>0</v>
      </c>
      <c r="W100" s="95"/>
      <c r="X100" s="101">
        <f>+'19'!$Z$45</f>
        <v>0</v>
      </c>
      <c r="Y100" s="95"/>
      <c r="Z100" s="101">
        <f>+'19'!AO53</f>
        <v>0</v>
      </c>
      <c r="AA100" s="95"/>
      <c r="AB100" s="101">
        <f>+'19'!$Z61</f>
        <v>0</v>
      </c>
      <c r="AC100" s="112">
        <f>+P100+R100+T100+V100+X100+Z100+AB100</f>
        <v>0</v>
      </c>
      <c r="AD100" s="97"/>
    </row>
    <row r="101" spans="1:30" x14ac:dyDescent="0.25">
      <c r="A101" s="12">
        <f t="shared" ref="A101:M101" si="18">P100+P101</f>
        <v>0</v>
      </c>
      <c r="B101" s="12">
        <f t="shared" si="18"/>
        <v>0</v>
      </c>
      <c r="C101" s="12">
        <f t="shared" si="18"/>
        <v>0</v>
      </c>
      <c r="D101" s="12">
        <f t="shared" si="18"/>
        <v>0</v>
      </c>
      <c r="E101" s="12">
        <f t="shared" si="18"/>
        <v>0</v>
      </c>
      <c r="F101" s="12">
        <f t="shared" si="18"/>
        <v>0</v>
      </c>
      <c r="G101" s="12">
        <f t="shared" si="18"/>
        <v>0</v>
      </c>
      <c r="H101" s="12">
        <f t="shared" si="18"/>
        <v>0</v>
      </c>
      <c r="I101" s="12">
        <f t="shared" si="18"/>
        <v>0</v>
      </c>
      <c r="J101" s="12">
        <f t="shared" si="18"/>
        <v>0</v>
      </c>
      <c r="K101" s="12">
        <f t="shared" si="18"/>
        <v>0</v>
      </c>
      <c r="L101" s="12">
        <f t="shared" si="18"/>
        <v>0</v>
      </c>
      <c r="M101" s="12">
        <f t="shared" si="18"/>
        <v>0</v>
      </c>
      <c r="N101" s="86">
        <f>+A101+C101+E101+G101+I101+K101+M101</f>
        <v>0</v>
      </c>
      <c r="P101" s="101">
        <f>'19'!$M$13</f>
        <v>0</v>
      </c>
      <c r="Q101" s="101"/>
      <c r="R101" s="101">
        <f>'19'!$M$21</f>
        <v>0</v>
      </c>
      <c r="S101" s="101"/>
      <c r="T101" s="101">
        <f>'19'!$M$29</f>
        <v>0</v>
      </c>
      <c r="U101" s="101"/>
      <c r="V101" s="101">
        <f>'19'!$M$37</f>
        <v>0</v>
      </c>
      <c r="W101" s="95"/>
      <c r="X101" s="101">
        <f>+'19'!$M$45</f>
        <v>0</v>
      </c>
      <c r="Y101" s="95"/>
      <c r="Z101" s="101">
        <f>+'19'!$M53</f>
        <v>0</v>
      </c>
      <c r="AA101" s="95"/>
      <c r="AB101" s="101">
        <f>+'19'!AB61</f>
        <v>0</v>
      </c>
      <c r="AC101" s="112">
        <f>+P101+R101+T101+V101+X101+Z101+AB101</f>
        <v>0</v>
      </c>
      <c r="AD101" s="97"/>
    </row>
    <row r="102" spans="1:30" x14ac:dyDescent="0.25">
      <c r="A102" s="5">
        <f>+M97+1</f>
        <v>9</v>
      </c>
      <c r="B102" s="3"/>
      <c r="C102" s="5">
        <f>+A102+1</f>
        <v>10</v>
      </c>
      <c r="D102" s="3"/>
      <c r="E102" s="5">
        <f>+C102+1</f>
        <v>11</v>
      </c>
      <c r="F102" s="3"/>
      <c r="G102" s="5">
        <f>+E102+1</f>
        <v>12</v>
      </c>
      <c r="H102" s="7"/>
      <c r="I102" s="5">
        <f>+G102+1</f>
        <v>13</v>
      </c>
      <c r="J102" s="3"/>
      <c r="K102" s="5">
        <f>+I102+1</f>
        <v>14</v>
      </c>
      <c r="L102" s="3"/>
      <c r="M102" s="5">
        <f>+K102+1</f>
        <v>15</v>
      </c>
      <c r="P102" s="95">
        <f>+AB97+1</f>
        <v>10</v>
      </c>
      <c r="Q102" s="95"/>
      <c r="R102" s="95">
        <f>+P102+1</f>
        <v>11</v>
      </c>
      <c r="S102" s="95"/>
      <c r="T102" s="95">
        <f>+R102+1</f>
        <v>12</v>
      </c>
      <c r="U102" s="95"/>
      <c r="V102" s="95">
        <f>+T102+1</f>
        <v>13</v>
      </c>
      <c r="W102" s="96"/>
      <c r="X102" s="95">
        <f>+V102+1</f>
        <v>14</v>
      </c>
      <c r="Y102" s="95"/>
      <c r="Z102" s="95">
        <f>+X102+1</f>
        <v>15</v>
      </c>
      <c r="AA102" s="95"/>
      <c r="AB102" s="95">
        <f>+Z102+1</f>
        <v>16</v>
      </c>
      <c r="AC102" s="97"/>
      <c r="AD102" s="97"/>
    </row>
    <row r="103" spans="1:30" x14ac:dyDescent="0.25">
      <c r="A103" s="8" t="str">
        <f>'20'!AA6</f>
        <v>Off</v>
      </c>
      <c r="B103" s="70"/>
      <c r="C103" s="8" t="str">
        <f>'20'!AA14</f>
        <v>Off</v>
      </c>
      <c r="D103" s="70"/>
      <c r="E103" s="8" t="str">
        <f>'20'!AA22</f>
        <v>Off</v>
      </c>
      <c r="F103" s="9"/>
      <c r="G103" s="8" t="str">
        <f>'20'!AA30</f>
        <v>Off</v>
      </c>
      <c r="H103" s="70"/>
      <c r="I103" s="8" t="str">
        <f>'20'!AA38</f>
        <v>Off</v>
      </c>
      <c r="J103" s="3"/>
      <c r="K103" s="8" t="str">
        <f>'20'!$AA$46</f>
        <v>Off</v>
      </c>
      <c r="M103" s="8" t="str">
        <f>'20'!$AA$54</f>
        <v>Easy</v>
      </c>
      <c r="N103" s="516" t="s">
        <v>51</v>
      </c>
      <c r="P103" s="112">
        <f>'20'!AP6</f>
        <v>0</v>
      </c>
      <c r="Q103" s="112"/>
      <c r="R103" s="112">
        <f>'20'!AP14</f>
        <v>0</v>
      </c>
      <c r="S103" s="112"/>
      <c r="T103" s="112">
        <f>'20'!AP22</f>
        <v>0</v>
      </c>
      <c r="U103" s="98"/>
      <c r="V103" s="112">
        <f>'20'!AP30</f>
        <v>0</v>
      </c>
      <c r="W103" s="112"/>
      <c r="X103" s="112">
        <f>'20'!AP38</f>
        <v>0</v>
      </c>
      <c r="Y103" s="95"/>
      <c r="Z103" s="112" t="str">
        <f>'20'!$AA$46</f>
        <v>Off</v>
      </c>
      <c r="AB103" s="112" t="str">
        <f>'20'!$AA$54</f>
        <v>Easy</v>
      </c>
      <c r="AC103" s="100" t="s">
        <v>51</v>
      </c>
      <c r="AD103" s="97"/>
    </row>
    <row r="104" spans="1:30" x14ac:dyDescent="0.25">
      <c r="A104" s="5"/>
      <c r="B104" s="3"/>
      <c r="C104" s="5"/>
      <c r="D104" s="3"/>
      <c r="E104" s="5"/>
      <c r="F104" s="3"/>
      <c r="G104" s="6"/>
      <c r="H104" s="3"/>
      <c r="I104" s="6"/>
      <c r="J104" s="3"/>
      <c r="K104" s="21"/>
      <c r="L104" s="3"/>
      <c r="M104" s="21"/>
      <c r="N104" s="86"/>
      <c r="P104" s="95"/>
      <c r="Q104" s="95"/>
      <c r="R104" s="95"/>
      <c r="S104" s="95"/>
      <c r="T104" s="95"/>
      <c r="U104" s="95"/>
      <c r="V104" s="96"/>
      <c r="W104" s="95"/>
      <c r="X104" s="96"/>
      <c r="Y104" s="95"/>
      <c r="Z104" s="109"/>
      <c r="AA104" s="95"/>
      <c r="AB104" s="109"/>
      <c r="AC104" s="112">
        <f>AC105+AC106</f>
        <v>4.0999999999999996</v>
      </c>
      <c r="AD104" s="97"/>
    </row>
    <row r="105" spans="1:30" x14ac:dyDescent="0.25">
      <c r="A105" s="11"/>
      <c r="B105" s="10"/>
      <c r="C105" s="11"/>
      <c r="D105" s="10"/>
      <c r="E105" s="11"/>
      <c r="F105" s="10"/>
      <c r="G105" s="11"/>
      <c r="H105" s="10"/>
      <c r="I105" s="11"/>
      <c r="J105" s="3"/>
      <c r="K105" s="11"/>
      <c r="M105" s="111">
        <v>0.30555555555555552</v>
      </c>
      <c r="P105" s="101">
        <f>'20'!$Z$13</f>
        <v>0</v>
      </c>
      <c r="Q105" s="101"/>
      <c r="R105" s="101">
        <f>'20'!$Z$21</f>
        <v>0</v>
      </c>
      <c r="S105" s="101"/>
      <c r="T105" s="105">
        <f>'20'!$Z$29</f>
        <v>0</v>
      </c>
      <c r="U105" s="101"/>
      <c r="V105" s="105">
        <f>'20'!$Z$37</f>
        <v>0</v>
      </c>
      <c r="W105" s="95"/>
      <c r="X105" s="101">
        <f>+'20'!$Z$45</f>
        <v>0</v>
      </c>
      <c r="Y105" s="95"/>
      <c r="Z105" s="101">
        <f>+'20'!AO53</f>
        <v>0</v>
      </c>
      <c r="AA105" s="95"/>
      <c r="AB105" s="101">
        <f>+'20'!$Z61</f>
        <v>4.0999999999999996</v>
      </c>
      <c r="AC105" s="112">
        <f>+P105+R105+T105+V105+X105+Z105+AB105</f>
        <v>4.0999999999999996</v>
      </c>
      <c r="AD105" s="97"/>
    </row>
    <row r="106" spans="1:30" x14ac:dyDescent="0.25">
      <c r="A106" s="12">
        <f t="shared" ref="A106:M106" si="19">P105+P106</f>
        <v>0</v>
      </c>
      <c r="B106" s="12">
        <f t="shared" si="19"/>
        <v>0</v>
      </c>
      <c r="C106" s="12">
        <f t="shared" si="19"/>
        <v>0</v>
      </c>
      <c r="D106" s="12">
        <f t="shared" si="19"/>
        <v>0</v>
      </c>
      <c r="E106" s="12">
        <f t="shared" si="19"/>
        <v>0</v>
      </c>
      <c r="F106" s="12">
        <f t="shared" si="19"/>
        <v>0</v>
      </c>
      <c r="G106" s="12">
        <f t="shared" si="19"/>
        <v>0</v>
      </c>
      <c r="H106" s="12">
        <f t="shared" si="19"/>
        <v>0</v>
      </c>
      <c r="I106" s="12">
        <f t="shared" si="19"/>
        <v>0</v>
      </c>
      <c r="J106" s="12">
        <f t="shared" si="19"/>
        <v>0</v>
      </c>
      <c r="K106" s="12">
        <f t="shared" si="19"/>
        <v>0</v>
      </c>
      <c r="L106" s="12">
        <f t="shared" si="19"/>
        <v>0</v>
      </c>
      <c r="M106" s="12">
        <f t="shared" si="19"/>
        <v>4.0999999999999996</v>
      </c>
      <c r="N106" s="86">
        <f>+A106+C106+E106+G106+I106+K106+M106</f>
        <v>4.0999999999999996</v>
      </c>
      <c r="P106" s="101">
        <f>'20'!$M$13</f>
        <v>0</v>
      </c>
      <c r="Q106" s="101"/>
      <c r="R106" s="101">
        <f>'20'!$M$21</f>
        <v>0</v>
      </c>
      <c r="S106" s="101"/>
      <c r="T106" s="101">
        <f>'20'!$M$29</f>
        <v>0</v>
      </c>
      <c r="U106" s="101"/>
      <c r="V106" s="101">
        <f>'20'!$M$37</f>
        <v>0</v>
      </c>
      <c r="W106" s="95"/>
      <c r="X106" s="101">
        <f>+'20'!$M$45</f>
        <v>0</v>
      </c>
      <c r="Y106" s="95"/>
      <c r="Z106" s="101">
        <f>+'20'!$M53</f>
        <v>0</v>
      </c>
      <c r="AA106" s="95"/>
      <c r="AB106" s="101">
        <f>+'20'!AB61</f>
        <v>0</v>
      </c>
      <c r="AC106" s="112">
        <f>+P106+R106+T106+V106+X106+Z106+AB106</f>
        <v>0</v>
      </c>
      <c r="AD106" s="97"/>
    </row>
    <row r="107" spans="1:30" x14ac:dyDescent="0.25">
      <c r="A107" s="5">
        <f>+M102+1</f>
        <v>16</v>
      </c>
      <c r="B107" s="3"/>
      <c r="C107" s="5">
        <f>+A107+1</f>
        <v>17</v>
      </c>
      <c r="D107" s="3"/>
      <c r="E107" s="5">
        <f>+C107+1</f>
        <v>18</v>
      </c>
      <c r="F107" s="3"/>
      <c r="G107" s="5">
        <f>E107+1</f>
        <v>19</v>
      </c>
      <c r="H107" s="7"/>
      <c r="I107" s="5">
        <f>+G107+1</f>
        <v>20</v>
      </c>
      <c r="J107" s="3"/>
      <c r="K107" s="5">
        <f>+I107+1</f>
        <v>21</v>
      </c>
      <c r="L107" s="3"/>
      <c r="M107" s="5">
        <f>+K107+1</f>
        <v>22</v>
      </c>
      <c r="P107" s="95">
        <f>+AB102+1</f>
        <v>17</v>
      </c>
      <c r="Q107" s="95"/>
      <c r="R107" s="95">
        <f>+P107+1</f>
        <v>18</v>
      </c>
      <c r="S107" s="95"/>
      <c r="T107" s="95">
        <f>+R107+1</f>
        <v>19</v>
      </c>
      <c r="U107" s="95"/>
      <c r="V107" s="95">
        <f>T107+1</f>
        <v>20</v>
      </c>
      <c r="W107" s="96"/>
      <c r="X107" s="95">
        <f>+V107+1</f>
        <v>21</v>
      </c>
      <c r="Y107" s="95"/>
      <c r="Z107" s="95">
        <f>+X107+1</f>
        <v>22</v>
      </c>
      <c r="AA107" s="95"/>
      <c r="AB107" s="95">
        <f>+Z107+1</f>
        <v>23</v>
      </c>
      <c r="AC107" s="97"/>
      <c r="AD107" s="97"/>
    </row>
    <row r="108" spans="1:30" x14ac:dyDescent="0.25">
      <c r="A108" s="8" t="str">
        <f>'21'!AA6</f>
        <v>Easy</v>
      </c>
      <c r="B108" s="70"/>
      <c r="C108" s="8" t="str">
        <f>'21'!AA14</f>
        <v>Easy</v>
      </c>
      <c r="D108" s="70"/>
      <c r="E108" s="8" t="str">
        <f>'21'!AA22</f>
        <v>Easy</v>
      </c>
      <c r="F108" s="9"/>
      <c r="G108" s="8" t="str">
        <f>'21'!AA30</f>
        <v>Off</v>
      </c>
      <c r="H108" s="70"/>
      <c r="I108" s="8" t="str">
        <f>'21'!AA38</f>
        <v>Easy</v>
      </c>
      <c r="J108" s="3"/>
      <c r="K108" s="8" t="str">
        <f>'21'!$AA$46</f>
        <v>Easy</v>
      </c>
      <c r="M108" s="564" t="str">
        <f>'21'!$AA$54</f>
        <v>Bill Snyder Highway 5K</v>
      </c>
      <c r="N108" s="91" t="s">
        <v>52</v>
      </c>
      <c r="P108" s="112">
        <f>'21'!AP6</f>
        <v>0</v>
      </c>
      <c r="Q108" s="112"/>
      <c r="R108" s="112">
        <f>'21'!AP14</f>
        <v>0</v>
      </c>
      <c r="S108" s="112"/>
      <c r="T108" s="112">
        <f>'21'!AP22</f>
        <v>0</v>
      </c>
      <c r="U108" s="98"/>
      <c r="V108" s="112">
        <f>'21'!AP30</f>
        <v>0</v>
      </c>
      <c r="W108" s="112"/>
      <c r="X108" s="112">
        <f>'21'!AP38</f>
        <v>0</v>
      </c>
      <c r="Y108" s="95"/>
      <c r="Z108" s="112" t="str">
        <f>'21'!$AA$46</f>
        <v>Easy</v>
      </c>
      <c r="AB108" s="112" t="str">
        <f>'21'!$AA$54</f>
        <v>Bill Snyder Highway 5K</v>
      </c>
      <c r="AC108" s="100" t="s">
        <v>52</v>
      </c>
      <c r="AD108" s="97"/>
    </row>
    <row r="109" spans="1:30" x14ac:dyDescent="0.25">
      <c r="A109" s="5"/>
      <c r="B109" s="3"/>
      <c r="C109" s="5"/>
      <c r="D109" s="3"/>
      <c r="E109" s="5"/>
      <c r="F109" s="3"/>
      <c r="G109" s="6"/>
      <c r="H109" s="3"/>
      <c r="I109" s="6"/>
      <c r="J109" s="3"/>
      <c r="K109" s="21"/>
      <c r="L109" s="3"/>
      <c r="M109" s="21"/>
      <c r="N109" s="86"/>
      <c r="P109" s="95"/>
      <c r="Q109" s="95"/>
      <c r="R109" s="95"/>
      <c r="S109" s="95"/>
      <c r="T109" s="95"/>
      <c r="U109" s="95"/>
      <c r="V109" s="96"/>
      <c r="W109" s="95"/>
      <c r="X109" s="96"/>
      <c r="Y109" s="95"/>
      <c r="Z109" s="109"/>
      <c r="AA109" s="95"/>
      <c r="AB109" s="109"/>
      <c r="AC109" s="112">
        <f>AC110+AC111</f>
        <v>35.200000000000003</v>
      </c>
      <c r="AD109" s="97"/>
    </row>
    <row r="110" spans="1:30" x14ac:dyDescent="0.25">
      <c r="A110" s="111">
        <v>0.31805555555555554</v>
      </c>
      <c r="B110" s="10"/>
      <c r="C110" s="111">
        <v>0.3034722222222222</v>
      </c>
      <c r="D110" s="10"/>
      <c r="E110" s="111">
        <v>0.31041666666666667</v>
      </c>
      <c r="F110" s="10"/>
      <c r="G110" s="11"/>
      <c r="H110" s="10"/>
      <c r="I110" s="111">
        <v>0.3034722222222222</v>
      </c>
      <c r="J110" s="3"/>
      <c r="K110" s="111">
        <v>0.30277777777777776</v>
      </c>
      <c r="M110" s="111">
        <v>0.29722222222222222</v>
      </c>
      <c r="P110" s="101">
        <f>'21'!$Z$13</f>
        <v>4.5999999999999996</v>
      </c>
      <c r="Q110" s="101"/>
      <c r="R110" s="101">
        <f>'21'!$Z$21</f>
        <v>5.5</v>
      </c>
      <c r="S110" s="101"/>
      <c r="T110" s="105">
        <f>'21'!$Z$29</f>
        <v>5.4</v>
      </c>
      <c r="U110" s="101"/>
      <c r="V110" s="105">
        <f>'21'!$Z$37</f>
        <v>0</v>
      </c>
      <c r="W110" s="95"/>
      <c r="X110" s="101">
        <f>+'21'!$Z$45</f>
        <v>6.2</v>
      </c>
      <c r="Y110" s="95"/>
      <c r="Z110" s="101">
        <f>+'21'!Z53</f>
        <v>3.3</v>
      </c>
      <c r="AA110" s="95"/>
      <c r="AB110" s="101">
        <f>+'21'!$Z61</f>
        <v>6.1</v>
      </c>
      <c r="AC110" s="112">
        <f>+P110+R110+T110+V110+X110+Z110+AB110</f>
        <v>31.1</v>
      </c>
      <c r="AD110" s="97"/>
    </row>
    <row r="111" spans="1:30" x14ac:dyDescent="0.25">
      <c r="A111" s="12">
        <f t="shared" ref="A111:M111" si="20">P110+P111</f>
        <v>4.5999999999999996</v>
      </c>
      <c r="B111" s="12">
        <f t="shared" si="20"/>
        <v>0</v>
      </c>
      <c r="C111" s="12">
        <f t="shared" si="20"/>
        <v>5.5</v>
      </c>
      <c r="D111" s="12">
        <f t="shared" si="20"/>
        <v>0</v>
      </c>
      <c r="E111" s="12">
        <f t="shared" si="20"/>
        <v>5.4</v>
      </c>
      <c r="F111" s="12">
        <f t="shared" si="20"/>
        <v>0</v>
      </c>
      <c r="G111" s="12">
        <f t="shared" si="20"/>
        <v>0</v>
      </c>
      <c r="H111" s="12">
        <f t="shared" si="20"/>
        <v>0</v>
      </c>
      <c r="I111" s="12">
        <f t="shared" si="20"/>
        <v>6.2</v>
      </c>
      <c r="J111" s="12">
        <f t="shared" si="20"/>
        <v>0</v>
      </c>
      <c r="K111" s="12">
        <f t="shared" si="20"/>
        <v>3.3</v>
      </c>
      <c r="L111" s="12">
        <f t="shared" si="20"/>
        <v>0</v>
      </c>
      <c r="M111" s="12">
        <f t="shared" si="20"/>
        <v>10.199999999999999</v>
      </c>
      <c r="N111" s="86">
        <f>+A111+C111+E111+G111+I111+K111+M111</f>
        <v>35.200000000000003</v>
      </c>
      <c r="P111" s="101">
        <f>'21'!$M$13</f>
        <v>0</v>
      </c>
      <c r="Q111" s="101"/>
      <c r="R111" s="101">
        <f>'21'!$M$21</f>
        <v>0</v>
      </c>
      <c r="S111" s="101"/>
      <c r="T111" s="101">
        <f>'21'!$M$29</f>
        <v>0</v>
      </c>
      <c r="U111" s="101"/>
      <c r="V111" s="101">
        <f>'21'!$M$37</f>
        <v>0</v>
      </c>
      <c r="W111" s="95"/>
      <c r="X111" s="101">
        <f>+'21'!$M$45</f>
        <v>0</v>
      </c>
      <c r="Y111" s="95"/>
      <c r="Z111" s="101">
        <f>+'21'!$M53</f>
        <v>0</v>
      </c>
      <c r="AA111" s="95"/>
      <c r="AB111" s="101">
        <f>+'21'!$M$61</f>
        <v>4.0999999999999996</v>
      </c>
      <c r="AC111" s="112">
        <f>+P111+R111+T111+V111+X111+Z111+AB111</f>
        <v>4.0999999999999996</v>
      </c>
      <c r="AD111" s="97"/>
    </row>
    <row r="112" spans="1:30" x14ac:dyDescent="0.25">
      <c r="A112" s="5">
        <f>+M107+1</f>
        <v>23</v>
      </c>
      <c r="B112" s="3"/>
      <c r="C112" s="5">
        <f>+A112+1</f>
        <v>24</v>
      </c>
      <c r="D112" s="3"/>
      <c r="E112" s="5">
        <f>+C112+1</f>
        <v>25</v>
      </c>
      <c r="F112" s="3"/>
      <c r="G112" s="5">
        <f>+E112+1</f>
        <v>26</v>
      </c>
      <c r="H112" s="7"/>
      <c r="I112" s="5">
        <f>+G112+1</f>
        <v>27</v>
      </c>
      <c r="J112" s="3"/>
      <c r="K112" s="5">
        <f>+I112+1</f>
        <v>28</v>
      </c>
      <c r="L112" s="3"/>
      <c r="M112" s="5">
        <f>+K112+1</f>
        <v>29</v>
      </c>
      <c r="P112" s="95">
        <f>+AB107+1</f>
        <v>24</v>
      </c>
      <c r="Q112" s="95"/>
      <c r="R112" s="95">
        <f>+P112+1</f>
        <v>25</v>
      </c>
      <c r="S112" s="95"/>
      <c r="T112" s="95">
        <f>+R112+1</f>
        <v>26</v>
      </c>
      <c r="U112" s="95"/>
      <c r="V112" s="95">
        <f>+T112+1</f>
        <v>27</v>
      </c>
      <c r="W112" s="96"/>
      <c r="X112" s="95">
        <f>+V112+1</f>
        <v>28</v>
      </c>
      <c r="Y112" s="95"/>
      <c r="Z112" s="95">
        <f>+X112+1</f>
        <v>29</v>
      </c>
      <c r="AA112" s="95"/>
      <c r="AB112" s="95">
        <f>+Z112+1</f>
        <v>30</v>
      </c>
      <c r="AC112" s="97"/>
      <c r="AD112" s="97"/>
    </row>
    <row r="113" spans="1:30" x14ac:dyDescent="0.25">
      <c r="A113" s="8" t="str">
        <f>'22'!AA6</f>
        <v>Off</v>
      </c>
      <c r="B113" s="70"/>
      <c r="C113" s="8" t="str">
        <f>'22'!AA14</f>
        <v>Easy</v>
      </c>
      <c r="D113" s="70"/>
      <c r="E113" s="8" t="str">
        <f>'22'!AA22</f>
        <v>Off</v>
      </c>
      <c r="F113" s="9"/>
      <c r="G113" s="8" t="str">
        <f>'22'!AA30</f>
        <v>Tempo</v>
      </c>
      <c r="H113" s="70"/>
      <c r="I113" s="8" t="str">
        <f>'22'!AA38</f>
        <v>Off</v>
      </c>
      <c r="J113" s="3"/>
      <c r="K113" s="8" t="str">
        <f>'22'!$AA$46</f>
        <v>Easy</v>
      </c>
      <c r="M113" s="8" t="str">
        <f>'22'!$AA$54</f>
        <v>Easy</v>
      </c>
      <c r="N113" s="91" t="s">
        <v>53</v>
      </c>
      <c r="P113" s="112">
        <f>'22'!AP6</f>
        <v>0</v>
      </c>
      <c r="Q113" s="112"/>
      <c r="R113" s="112">
        <f>'22'!AP14</f>
        <v>0</v>
      </c>
      <c r="S113" s="112"/>
      <c r="T113" s="112">
        <f>'22'!AP22</f>
        <v>0</v>
      </c>
      <c r="U113" s="98"/>
      <c r="V113" s="112">
        <f>'22'!AP30</f>
        <v>0</v>
      </c>
      <c r="W113" s="112"/>
      <c r="X113" s="112">
        <f>'22'!AP38</f>
        <v>0</v>
      </c>
      <c r="Y113" s="95"/>
      <c r="Z113" s="112" t="str">
        <f>'22'!$AA$46</f>
        <v>Easy</v>
      </c>
      <c r="AB113" s="112" t="str">
        <f>'22'!$AA$54</f>
        <v>Easy</v>
      </c>
      <c r="AC113" s="100" t="s">
        <v>53</v>
      </c>
      <c r="AD113" s="97"/>
    </row>
    <row r="114" spans="1:30" x14ac:dyDescent="0.25">
      <c r="A114" s="5"/>
      <c r="B114" s="3"/>
      <c r="C114" s="5"/>
      <c r="D114" s="3"/>
      <c r="E114" s="5"/>
      <c r="F114" s="3"/>
      <c r="G114" s="6"/>
      <c r="H114" s="3"/>
      <c r="I114" s="6"/>
      <c r="J114" s="3"/>
      <c r="K114" s="21"/>
      <c r="L114" s="3"/>
      <c r="M114" s="21"/>
      <c r="N114" s="86"/>
      <c r="P114" s="95"/>
      <c r="Q114" s="95"/>
      <c r="R114" s="95"/>
      <c r="S114" s="95"/>
      <c r="T114" s="95"/>
      <c r="U114" s="95"/>
      <c r="V114" s="96"/>
      <c r="W114" s="95"/>
      <c r="X114" s="96"/>
      <c r="Y114" s="95"/>
      <c r="Z114" s="109"/>
      <c r="AA114" s="95"/>
      <c r="AB114" s="109"/>
      <c r="AC114" s="112">
        <f>AC115+AC116</f>
        <v>23.55</v>
      </c>
      <c r="AD114" s="97"/>
    </row>
    <row r="115" spans="1:30" x14ac:dyDescent="0.25">
      <c r="A115" s="11"/>
      <c r="B115" s="10"/>
      <c r="C115" s="111">
        <v>0.31666666666666665</v>
      </c>
      <c r="D115" s="10"/>
      <c r="E115" s="11"/>
      <c r="F115" s="10"/>
      <c r="G115" s="11"/>
      <c r="H115" s="10"/>
      <c r="I115" s="11"/>
      <c r="J115" s="3"/>
      <c r="K115" s="111">
        <v>0.30208333333333331</v>
      </c>
      <c r="M115" s="111">
        <v>0.29375000000000001</v>
      </c>
      <c r="P115" s="101">
        <f>'22'!$Z$13</f>
        <v>0</v>
      </c>
      <c r="Q115" s="101"/>
      <c r="R115" s="101">
        <f>'22'!$Z$21</f>
        <v>6.6</v>
      </c>
      <c r="S115" s="101"/>
      <c r="T115" s="105">
        <f>'22'!$Z$29</f>
        <v>0</v>
      </c>
      <c r="U115" s="101"/>
      <c r="V115" s="105">
        <f>'22'!$Z$37</f>
        <v>2.95</v>
      </c>
      <c r="W115" s="95"/>
      <c r="X115" s="101">
        <f>+'22'!$Z$45</f>
        <v>0</v>
      </c>
      <c r="Y115" s="95"/>
      <c r="Z115" s="101">
        <f>+'22'!$Z53</f>
        <v>5.5</v>
      </c>
      <c r="AA115" s="95"/>
      <c r="AB115" s="101">
        <f>+'22'!$Z61</f>
        <v>8.5</v>
      </c>
      <c r="AC115" s="112">
        <f>+P115+R115+T115+V115+X115+Z115+AB115</f>
        <v>23.55</v>
      </c>
      <c r="AD115" s="97"/>
    </row>
    <row r="116" spans="1:30" x14ac:dyDescent="0.25">
      <c r="A116" s="12">
        <f t="shared" ref="A116:M116" si="21">P115+P116</f>
        <v>0</v>
      </c>
      <c r="B116" s="12">
        <f t="shared" si="21"/>
        <v>0</v>
      </c>
      <c r="C116" s="12">
        <f t="shared" si="21"/>
        <v>6.6</v>
      </c>
      <c r="D116" s="12">
        <f t="shared" si="21"/>
        <v>0</v>
      </c>
      <c r="E116" s="12">
        <f t="shared" si="21"/>
        <v>0</v>
      </c>
      <c r="F116" s="12">
        <f t="shared" si="21"/>
        <v>0</v>
      </c>
      <c r="G116" s="12">
        <f t="shared" si="21"/>
        <v>2.95</v>
      </c>
      <c r="H116" s="12">
        <f t="shared" si="21"/>
        <v>0</v>
      </c>
      <c r="I116" s="12">
        <f t="shared" si="21"/>
        <v>0</v>
      </c>
      <c r="J116" s="12">
        <f t="shared" si="21"/>
        <v>0</v>
      </c>
      <c r="K116" s="12">
        <f t="shared" si="21"/>
        <v>5.5</v>
      </c>
      <c r="L116" s="12">
        <f t="shared" si="21"/>
        <v>0</v>
      </c>
      <c r="M116" s="12">
        <f t="shared" si="21"/>
        <v>8.5</v>
      </c>
      <c r="N116" s="86">
        <f>+A116+C116+E116+G116+I116+K116+M116</f>
        <v>23.55</v>
      </c>
      <c r="P116" s="101">
        <f>'22'!$M$13</f>
        <v>0</v>
      </c>
      <c r="Q116" s="101"/>
      <c r="R116" s="101">
        <f>'22'!$M$21</f>
        <v>0</v>
      </c>
      <c r="S116" s="101"/>
      <c r="T116" s="101">
        <f>'22'!$M$29</f>
        <v>0</v>
      </c>
      <c r="U116" s="101"/>
      <c r="V116" s="101">
        <f>'22'!$M$37</f>
        <v>0</v>
      </c>
      <c r="W116" s="95"/>
      <c r="X116" s="101">
        <f>+'22'!$M$45</f>
        <v>0</v>
      </c>
      <c r="Y116" s="95"/>
      <c r="Z116" s="101">
        <f>+'22'!$M53</f>
        <v>0</v>
      </c>
      <c r="AA116" s="95"/>
      <c r="AB116" s="101">
        <f>+'22'!AB61</f>
        <v>0</v>
      </c>
      <c r="AC116" s="112">
        <f>+P116+R116+T116+V116+X116+Z116+AB116</f>
        <v>0</v>
      </c>
      <c r="AD116" s="97"/>
    </row>
    <row r="117" spans="1:30" x14ac:dyDescent="0.25">
      <c r="A117" s="801" t="s">
        <v>93</v>
      </c>
      <c r="B117" s="802"/>
      <c r="C117" s="802"/>
      <c r="D117" s="802"/>
      <c r="E117" s="802"/>
      <c r="F117" s="802"/>
      <c r="G117" s="802"/>
      <c r="H117" s="802"/>
      <c r="I117" s="802"/>
      <c r="J117" s="802"/>
      <c r="K117" s="802"/>
      <c r="L117" s="802"/>
      <c r="M117" s="802"/>
      <c r="N117" s="115">
        <f>SUM(E122:M122,A127:M127,A132:M132,A137:M137,A142:G142)</f>
        <v>218.00000000000003</v>
      </c>
      <c r="O117" s="19"/>
      <c r="P117" s="805" t="s">
        <v>93</v>
      </c>
      <c r="Q117" s="806"/>
      <c r="R117" s="806"/>
      <c r="S117" s="806"/>
      <c r="T117" s="806"/>
      <c r="U117" s="806"/>
      <c r="V117" s="806"/>
      <c r="W117" s="806"/>
      <c r="X117" s="806"/>
      <c r="Y117" s="806"/>
      <c r="Z117" s="806"/>
      <c r="AA117" s="806"/>
      <c r="AB117" s="806"/>
      <c r="AC117" s="97"/>
      <c r="AD117" s="97"/>
    </row>
    <row r="118" spans="1:30" x14ac:dyDescent="0.25">
      <c r="A118" s="5">
        <f>+M112+1</f>
        <v>30</v>
      </c>
      <c r="B118" s="3"/>
      <c r="C118" s="5">
        <f>A118+1</f>
        <v>31</v>
      </c>
      <c r="D118" s="3"/>
      <c r="E118" s="5">
        <v>1</v>
      </c>
      <c r="F118" s="3"/>
      <c r="G118" s="5">
        <f>+E118+1</f>
        <v>2</v>
      </c>
      <c r="H118" s="7"/>
      <c r="I118" s="5">
        <f>+G118+1</f>
        <v>3</v>
      </c>
      <c r="J118" s="3"/>
      <c r="K118" s="5">
        <f>+I118+1</f>
        <v>4</v>
      </c>
      <c r="L118" s="3"/>
      <c r="M118" s="5">
        <f>+K118+1</f>
        <v>5</v>
      </c>
      <c r="P118" s="95">
        <f>+AB112+1</f>
        <v>31</v>
      </c>
      <c r="Q118" s="95"/>
      <c r="R118" s="95">
        <v>1</v>
      </c>
      <c r="S118" s="95"/>
      <c r="T118" s="95">
        <f>R118+1</f>
        <v>2</v>
      </c>
      <c r="U118" s="95"/>
      <c r="V118" s="95">
        <f>+T118+1</f>
        <v>3</v>
      </c>
      <c r="W118" s="96"/>
      <c r="X118" s="95">
        <f>+V118+1</f>
        <v>4</v>
      </c>
      <c r="Y118" s="95"/>
      <c r="Z118" s="95">
        <f>+X118+1</f>
        <v>5</v>
      </c>
      <c r="AA118" s="95"/>
      <c r="AB118" s="95">
        <f>+Z118+1</f>
        <v>6</v>
      </c>
      <c r="AC118" s="97"/>
      <c r="AD118" s="97"/>
    </row>
    <row r="119" spans="1:30" x14ac:dyDescent="0.25">
      <c r="A119" s="8" t="str">
        <f>'23'!AA6</f>
        <v>Easy</v>
      </c>
      <c r="B119" s="70"/>
      <c r="C119" s="8" t="str">
        <f>'23'!AA14</f>
        <v>Easy</v>
      </c>
      <c r="D119" s="70"/>
      <c r="E119" s="8" t="str">
        <f>'23'!AA22</f>
        <v>Off</v>
      </c>
      <c r="F119" s="9"/>
      <c r="G119" s="8" t="str">
        <f>'23'!AA30</f>
        <v>Tempo</v>
      </c>
      <c r="H119" s="70"/>
      <c r="I119" s="8" t="str">
        <f>'23'!AA38</f>
        <v>Easy</v>
      </c>
      <c r="J119" s="3"/>
      <c r="K119" s="8" t="str">
        <f>'23'!$AA$46</f>
        <v>Alternation</v>
      </c>
      <c r="M119" s="8" t="str">
        <f>'23'!$AA$54</f>
        <v>Easy</v>
      </c>
      <c r="N119" s="91" t="s">
        <v>90</v>
      </c>
      <c r="P119" s="112">
        <f>'23'!AP6</f>
        <v>0</v>
      </c>
      <c r="Q119" s="112"/>
      <c r="R119" s="112">
        <f>'23'!AP14</f>
        <v>0</v>
      </c>
      <c r="S119" s="112"/>
      <c r="T119" s="112">
        <f>'23'!AP22</f>
        <v>0</v>
      </c>
      <c r="U119" s="98"/>
      <c r="V119" s="112">
        <f>'23'!AP30</f>
        <v>0</v>
      </c>
      <c r="W119" s="112"/>
      <c r="X119" s="112">
        <f>'23'!AP38</f>
        <v>0</v>
      </c>
      <c r="Y119" s="95"/>
      <c r="Z119" s="112" t="str">
        <f>'23'!$AA$46</f>
        <v>Alternation</v>
      </c>
      <c r="AB119" s="112" t="str">
        <f>'23'!$AA$54</f>
        <v>Easy</v>
      </c>
      <c r="AC119" s="100" t="s">
        <v>90</v>
      </c>
      <c r="AD119" s="97"/>
    </row>
    <row r="120" spans="1:30" x14ac:dyDescent="0.25">
      <c r="A120" s="5"/>
      <c r="B120" s="3"/>
      <c r="C120" s="5"/>
      <c r="D120" s="3"/>
      <c r="E120" s="5"/>
      <c r="F120" s="3"/>
      <c r="G120" s="6"/>
      <c r="H120" s="3"/>
      <c r="I120" s="6"/>
      <c r="J120" s="3"/>
      <c r="K120" s="21"/>
      <c r="L120" s="3"/>
      <c r="M120" s="21"/>
      <c r="N120" s="86"/>
      <c r="P120" s="95"/>
      <c r="Q120" s="95"/>
      <c r="R120" s="95"/>
      <c r="S120" s="95"/>
      <c r="T120" s="95"/>
      <c r="U120" s="95"/>
      <c r="V120" s="96"/>
      <c r="W120" s="95"/>
      <c r="X120" s="96"/>
      <c r="Y120" s="95"/>
      <c r="Z120" s="109"/>
      <c r="AA120" s="95"/>
      <c r="AB120" s="109"/>
      <c r="AC120" s="112">
        <f>AC121+AC122</f>
        <v>46</v>
      </c>
      <c r="AD120" s="97"/>
    </row>
    <row r="121" spans="1:30" x14ac:dyDescent="0.25">
      <c r="A121" s="111">
        <v>0.30763888888888891</v>
      </c>
      <c r="B121" s="10"/>
      <c r="C121" s="111">
        <v>0.30486111111111108</v>
      </c>
      <c r="D121" s="10"/>
      <c r="E121" s="11"/>
      <c r="F121" s="10"/>
      <c r="G121" s="11"/>
      <c r="H121" s="10"/>
      <c r="I121" s="111">
        <v>0.30138888888888887</v>
      </c>
      <c r="J121" s="3"/>
      <c r="K121" s="11"/>
      <c r="M121" s="111">
        <v>0.30555555555555552</v>
      </c>
      <c r="P121" s="101">
        <f>'23'!$Z$13</f>
        <v>8.1</v>
      </c>
      <c r="Q121" s="101"/>
      <c r="R121" s="101">
        <f>'23'!$Z$21</f>
        <v>8.1999999999999993</v>
      </c>
      <c r="S121" s="101"/>
      <c r="T121" s="105">
        <f>'23'!$Z$29</f>
        <v>0</v>
      </c>
      <c r="U121" s="101"/>
      <c r="V121" s="105">
        <f>'23'!$Z$37</f>
        <v>0</v>
      </c>
      <c r="W121" s="95"/>
      <c r="X121" s="101">
        <f>+'23'!$Z$45</f>
        <v>0</v>
      </c>
      <c r="Y121" s="95"/>
      <c r="Z121" s="101">
        <f>+'23'!$Z53</f>
        <v>6.7</v>
      </c>
      <c r="AA121" s="95"/>
      <c r="AB121" s="101">
        <f>+'23'!$Z61</f>
        <v>0</v>
      </c>
      <c r="AC121" s="112">
        <f>+P121+R121+T121+V121+X121+Z121+AB121</f>
        <v>22.999999999999996</v>
      </c>
      <c r="AD121" s="97"/>
    </row>
    <row r="122" spans="1:30" x14ac:dyDescent="0.25">
      <c r="A122" s="12">
        <f t="shared" ref="A122:M122" si="22">P121+P122</f>
        <v>8.1</v>
      </c>
      <c r="B122" s="12">
        <f t="shared" si="22"/>
        <v>0</v>
      </c>
      <c r="C122" s="12">
        <f t="shared" si="22"/>
        <v>8.1999999999999993</v>
      </c>
      <c r="D122" s="12">
        <f t="shared" si="22"/>
        <v>0</v>
      </c>
      <c r="E122" s="12">
        <f t="shared" si="22"/>
        <v>0</v>
      </c>
      <c r="F122" s="12">
        <f t="shared" si="22"/>
        <v>0</v>
      </c>
      <c r="G122" s="12">
        <f t="shared" si="22"/>
        <v>6.5</v>
      </c>
      <c r="H122" s="12">
        <f t="shared" si="22"/>
        <v>0</v>
      </c>
      <c r="I122" s="12">
        <f t="shared" si="22"/>
        <v>8.3000000000000007</v>
      </c>
      <c r="J122" s="12">
        <f t="shared" si="22"/>
        <v>0</v>
      </c>
      <c r="K122" s="12">
        <f t="shared" si="22"/>
        <v>6.7</v>
      </c>
      <c r="L122" s="12">
        <f t="shared" si="22"/>
        <v>0</v>
      </c>
      <c r="M122" s="12">
        <f t="shared" si="22"/>
        <v>8.1999999999999993</v>
      </c>
      <c r="N122" s="86">
        <f>+A122+C122+E122+G122+I122+K122+M122</f>
        <v>46</v>
      </c>
      <c r="P122" s="101">
        <f>'23'!$M$13</f>
        <v>0</v>
      </c>
      <c r="Q122" s="101"/>
      <c r="R122" s="101">
        <f>'23'!$M$21</f>
        <v>0</v>
      </c>
      <c r="S122" s="101"/>
      <c r="T122" s="101">
        <f>'23'!$M$29</f>
        <v>0</v>
      </c>
      <c r="U122" s="101"/>
      <c r="V122" s="101">
        <f>'23'!$M$37</f>
        <v>6.5</v>
      </c>
      <c r="W122" s="95"/>
      <c r="X122" s="101">
        <f>+'23'!$M$45</f>
        <v>8.3000000000000007</v>
      </c>
      <c r="Y122" s="95"/>
      <c r="Z122" s="101">
        <f>+'23'!$M53</f>
        <v>0</v>
      </c>
      <c r="AA122" s="95"/>
      <c r="AB122" s="101">
        <f>+'23'!$M61</f>
        <v>8.1999999999999993</v>
      </c>
      <c r="AC122" s="112">
        <f>+P122+R122+T122+V122+X122+Z122+AB122</f>
        <v>23</v>
      </c>
      <c r="AD122" s="97"/>
    </row>
    <row r="123" spans="1:30" x14ac:dyDescent="0.25">
      <c r="A123" s="5">
        <f>+M118+1</f>
        <v>6</v>
      </c>
      <c r="B123" s="3"/>
      <c r="C123" s="5">
        <f>+A123+1</f>
        <v>7</v>
      </c>
      <c r="D123" s="3"/>
      <c r="E123" s="5">
        <f>+C123+1</f>
        <v>8</v>
      </c>
      <c r="F123" s="3"/>
      <c r="G123" s="5">
        <f>+E123+1</f>
        <v>9</v>
      </c>
      <c r="H123" s="7"/>
      <c r="I123" s="5">
        <f>+G123+1</f>
        <v>10</v>
      </c>
      <c r="J123" s="3"/>
      <c r="K123" s="5">
        <f>+I123+1</f>
        <v>11</v>
      </c>
      <c r="L123" s="3"/>
      <c r="M123" s="5">
        <f>+K123+1</f>
        <v>12</v>
      </c>
      <c r="P123" s="95">
        <f>+AB118+1</f>
        <v>7</v>
      </c>
      <c r="Q123" s="95"/>
      <c r="R123" s="95">
        <f>+P123+1</f>
        <v>8</v>
      </c>
      <c r="S123" s="95"/>
      <c r="T123" s="95">
        <f>+R123+1</f>
        <v>9</v>
      </c>
      <c r="U123" s="95"/>
      <c r="V123" s="95">
        <f>+T123+1</f>
        <v>10</v>
      </c>
      <c r="W123" s="96"/>
      <c r="X123" s="95">
        <f>+V123+1</f>
        <v>11</v>
      </c>
      <c r="Y123" s="95"/>
      <c r="Z123" s="95">
        <f>+X123+1</f>
        <v>12</v>
      </c>
      <c r="AA123" s="95"/>
      <c r="AB123" s="95">
        <f>+Z123+1</f>
        <v>13</v>
      </c>
      <c r="AC123" s="97"/>
      <c r="AD123" s="97"/>
    </row>
    <row r="124" spans="1:30" x14ac:dyDescent="0.25">
      <c r="A124" s="8" t="str">
        <f>'24'!AA6</f>
        <v>Recovery</v>
      </c>
      <c r="B124" s="70"/>
      <c r="C124" s="8" t="str">
        <f>'24'!AA14</f>
        <v>Speed</v>
      </c>
      <c r="D124" s="70"/>
      <c r="E124" s="8" t="str">
        <f>'24'!AA22</f>
        <v>Off</v>
      </c>
      <c r="F124" s="9"/>
      <c r="G124" s="8" t="str">
        <f>'24'!AA30</f>
        <v>Long</v>
      </c>
      <c r="H124" s="70"/>
      <c r="I124" s="8" t="str">
        <f>'24'!AA38</f>
        <v>Tempo</v>
      </c>
      <c r="J124" s="3"/>
      <c r="K124" s="8" t="str">
        <f>'24'!$AA$46</f>
        <v>Easy</v>
      </c>
      <c r="M124" s="8" t="str">
        <f>'24'!$AA$54</f>
        <v>Easy</v>
      </c>
      <c r="N124" s="91" t="s">
        <v>91</v>
      </c>
      <c r="P124" s="112">
        <f>'24'!AP6</f>
        <v>0</v>
      </c>
      <c r="Q124" s="112"/>
      <c r="R124" s="112">
        <f>'24'!AP14</f>
        <v>0</v>
      </c>
      <c r="S124" s="112"/>
      <c r="T124" s="112">
        <f>'24'!AP22</f>
        <v>0</v>
      </c>
      <c r="U124" s="98"/>
      <c r="V124" s="112">
        <f>'24'!AP30</f>
        <v>0</v>
      </c>
      <c r="W124" s="112"/>
      <c r="X124" s="112">
        <f>'24'!AP38</f>
        <v>0</v>
      </c>
      <c r="Y124" s="95"/>
      <c r="Z124" s="112" t="str">
        <f>'24'!$AA$46</f>
        <v>Easy</v>
      </c>
      <c r="AB124" s="112" t="str">
        <f>'24'!$AA$54</f>
        <v>Easy</v>
      </c>
      <c r="AC124" s="100" t="s">
        <v>91</v>
      </c>
      <c r="AD124" s="97"/>
    </row>
    <row r="125" spans="1:30" x14ac:dyDescent="0.25">
      <c r="A125" s="5"/>
      <c r="B125" s="3"/>
      <c r="C125" s="5"/>
      <c r="D125" s="3"/>
      <c r="E125" s="5"/>
      <c r="F125" s="3"/>
      <c r="G125" s="6"/>
      <c r="H125" s="3"/>
      <c r="I125" s="6"/>
      <c r="J125" s="3"/>
      <c r="K125" s="111">
        <v>0.30486111111111108</v>
      </c>
      <c r="L125" s="3"/>
      <c r="M125" s="21"/>
      <c r="N125" s="86"/>
      <c r="P125" s="95"/>
      <c r="Q125" s="95"/>
      <c r="R125" s="95"/>
      <c r="S125" s="95"/>
      <c r="T125" s="95"/>
      <c r="U125" s="95"/>
      <c r="V125" s="96"/>
      <c r="W125" s="95"/>
      <c r="X125" s="96"/>
      <c r="Y125" s="95"/>
      <c r="Z125" s="109"/>
      <c r="AA125" s="95"/>
      <c r="AB125" s="109"/>
      <c r="AC125" s="112">
        <f>AC126+AC127</f>
        <v>46.05</v>
      </c>
      <c r="AD125" s="97"/>
    </row>
    <row r="126" spans="1:30" x14ac:dyDescent="0.25">
      <c r="A126" s="111">
        <v>0.33819444444444446</v>
      </c>
      <c r="B126" s="10"/>
      <c r="C126" s="11"/>
      <c r="D126" s="10"/>
      <c r="E126" s="11"/>
      <c r="F126" s="10"/>
      <c r="G126" s="111">
        <v>0.33055555555555555</v>
      </c>
      <c r="H126" s="10"/>
      <c r="I126" s="11"/>
      <c r="J126" s="3"/>
      <c r="K126" s="111">
        <v>0.29652777777777778</v>
      </c>
      <c r="M126" s="111">
        <v>0.30277777777777776</v>
      </c>
      <c r="P126" s="101">
        <f>'24'!$Z$13</f>
        <v>0</v>
      </c>
      <c r="Q126" s="101"/>
      <c r="R126" s="101">
        <f>'24'!$Z$21</f>
        <v>0</v>
      </c>
      <c r="S126" s="101"/>
      <c r="T126" s="105">
        <f>'24'!$Z$29</f>
        <v>0</v>
      </c>
      <c r="U126" s="101"/>
      <c r="V126" s="105">
        <f>'24'!$Z$37</f>
        <v>0</v>
      </c>
      <c r="W126" s="95"/>
      <c r="X126" s="101">
        <f>+'24'!$Z$45</f>
        <v>0</v>
      </c>
      <c r="Y126" s="95"/>
      <c r="Z126" s="101">
        <f>+'24'!$Z53</f>
        <v>5.65</v>
      </c>
      <c r="AA126" s="95"/>
      <c r="AB126" s="101">
        <f>+'24'!$Z61</f>
        <v>8.25</v>
      </c>
      <c r="AC126" s="112">
        <f>+P126+R126+T126+V126+X126+Z126+AB126</f>
        <v>13.9</v>
      </c>
      <c r="AD126" s="97"/>
    </row>
    <row r="127" spans="1:30" x14ac:dyDescent="0.25">
      <c r="A127" s="12">
        <f t="shared" ref="A127:M127" si="23">P126+P127</f>
        <v>6.35</v>
      </c>
      <c r="B127" s="12">
        <f t="shared" si="23"/>
        <v>0</v>
      </c>
      <c r="C127" s="12">
        <f t="shared" si="23"/>
        <v>2.25</v>
      </c>
      <c r="D127" s="12">
        <f t="shared" si="23"/>
        <v>0</v>
      </c>
      <c r="E127" s="12">
        <f t="shared" si="23"/>
        <v>0</v>
      </c>
      <c r="F127" s="12">
        <f t="shared" si="23"/>
        <v>0</v>
      </c>
      <c r="G127" s="12">
        <f t="shared" si="23"/>
        <v>12.3</v>
      </c>
      <c r="H127" s="12">
        <f t="shared" si="23"/>
        <v>0</v>
      </c>
      <c r="I127" s="12">
        <f t="shared" si="23"/>
        <v>5.8</v>
      </c>
      <c r="J127" s="12">
        <f t="shared" si="23"/>
        <v>0</v>
      </c>
      <c r="K127" s="12">
        <f t="shared" si="23"/>
        <v>11.100000000000001</v>
      </c>
      <c r="L127" s="12">
        <f t="shared" si="23"/>
        <v>0</v>
      </c>
      <c r="M127" s="12">
        <f t="shared" si="23"/>
        <v>8.25</v>
      </c>
      <c r="N127" s="86">
        <f>+A127+C127+E127+G127+I127+K127+M127</f>
        <v>46.05</v>
      </c>
      <c r="P127" s="101">
        <f>'24'!$M$13</f>
        <v>6.35</v>
      </c>
      <c r="Q127" s="101"/>
      <c r="R127" s="101">
        <f>'24'!$M$21</f>
        <v>2.25</v>
      </c>
      <c r="S127" s="101"/>
      <c r="T127" s="101">
        <f>'24'!$M$29</f>
        <v>0</v>
      </c>
      <c r="U127" s="101"/>
      <c r="V127" s="101">
        <f>'24'!$M$37</f>
        <v>12.3</v>
      </c>
      <c r="W127" s="95"/>
      <c r="X127" s="101">
        <f>+'24'!$M$45</f>
        <v>5.8</v>
      </c>
      <c r="Y127" s="95"/>
      <c r="Z127" s="101">
        <f>+'24'!$M53</f>
        <v>5.45</v>
      </c>
      <c r="AA127" s="95"/>
      <c r="AB127" s="101">
        <f>+'24'!AB61</f>
        <v>0</v>
      </c>
      <c r="AC127" s="112">
        <f>+P127+R127+T127+V127+X127+Z127+AB127</f>
        <v>32.15</v>
      </c>
      <c r="AD127" s="97"/>
    </row>
    <row r="128" spans="1:30" x14ac:dyDescent="0.25">
      <c r="A128" s="5">
        <f>+M123+1</f>
        <v>13</v>
      </c>
      <c r="B128" s="3"/>
      <c r="C128" s="5">
        <f>+A128+1</f>
        <v>14</v>
      </c>
      <c r="D128" s="3"/>
      <c r="E128" s="5">
        <f>+C128+1</f>
        <v>15</v>
      </c>
      <c r="F128" s="3"/>
      <c r="G128" s="5">
        <f>+E128+1</f>
        <v>16</v>
      </c>
      <c r="H128" s="7"/>
      <c r="I128" s="5">
        <f>+G128+1</f>
        <v>17</v>
      </c>
      <c r="J128" s="3"/>
      <c r="K128" s="5">
        <f>+I128+1</f>
        <v>18</v>
      </c>
      <c r="L128" s="3"/>
      <c r="M128" s="5">
        <f>K128+1</f>
        <v>19</v>
      </c>
      <c r="P128" s="95">
        <f>+AB123+1</f>
        <v>14</v>
      </c>
      <c r="Q128" s="95"/>
      <c r="R128" s="95">
        <f>+P128+1</f>
        <v>15</v>
      </c>
      <c r="S128" s="95"/>
      <c r="T128" s="95">
        <f>+R128+1</f>
        <v>16</v>
      </c>
      <c r="U128" s="95"/>
      <c r="V128" s="95">
        <f>+T128+1</f>
        <v>17</v>
      </c>
      <c r="W128" s="96"/>
      <c r="X128" s="95">
        <f>+V128+1</f>
        <v>18</v>
      </c>
      <c r="Y128" s="95"/>
      <c r="Z128" s="95">
        <f>+X128+1</f>
        <v>19</v>
      </c>
      <c r="AA128" s="95"/>
      <c r="AB128" s="95">
        <f>Z128+1</f>
        <v>20</v>
      </c>
      <c r="AC128" s="97"/>
      <c r="AD128" s="97"/>
    </row>
    <row r="129" spans="1:30" x14ac:dyDescent="0.25">
      <c r="A129" s="8" t="str">
        <f>'25'!AA6</f>
        <v>Easy</v>
      </c>
      <c r="B129" s="70"/>
      <c r="C129" s="8" t="str">
        <f>'25'!AA14</f>
        <v>Speed</v>
      </c>
      <c r="D129" s="70"/>
      <c r="E129" s="8" t="str">
        <f>'25'!AA22</f>
        <v>Easy</v>
      </c>
      <c r="F129" s="9"/>
      <c r="G129" s="8" t="str">
        <f>'25'!AA30</f>
        <v>Easy</v>
      </c>
      <c r="H129" s="70"/>
      <c r="I129" s="8" t="str">
        <f>'25'!AA38</f>
        <v>Easy</v>
      </c>
      <c r="J129" s="3"/>
      <c r="K129" s="8" t="str">
        <f>'25'!$AA$46</f>
        <v>Easy</v>
      </c>
      <c r="M129" s="424" t="str">
        <f>'25'!$AA$54</f>
        <v>Runshunga</v>
      </c>
      <c r="N129" s="91" t="s">
        <v>92</v>
      </c>
      <c r="P129" s="112">
        <f>'25'!AP6</f>
        <v>0</v>
      </c>
      <c r="Q129" s="112"/>
      <c r="R129" s="112">
        <f>'25'!AP14</f>
        <v>0</v>
      </c>
      <c r="S129" s="112"/>
      <c r="T129" s="112">
        <f>'25'!AP22</f>
        <v>0</v>
      </c>
      <c r="U129" s="98"/>
      <c r="V129" s="112">
        <f>'25'!AP30</f>
        <v>0</v>
      </c>
      <c r="W129" s="112"/>
      <c r="X129" s="112">
        <f>'25'!AP38</f>
        <v>0</v>
      </c>
      <c r="Y129" s="95"/>
      <c r="Z129" s="112" t="str">
        <f>'25'!$AA$46</f>
        <v>Easy</v>
      </c>
      <c r="AB129" s="112" t="str">
        <f>'25'!$AA$54</f>
        <v>Runshunga</v>
      </c>
      <c r="AC129" s="100" t="s">
        <v>92</v>
      </c>
      <c r="AD129" s="97"/>
    </row>
    <row r="130" spans="1:30" x14ac:dyDescent="0.25">
      <c r="A130" s="5"/>
      <c r="B130" s="3"/>
      <c r="C130" s="5"/>
      <c r="D130" s="3"/>
      <c r="E130" s="5"/>
      <c r="F130" s="3"/>
      <c r="G130" s="6"/>
      <c r="H130" s="3"/>
      <c r="I130" s="6"/>
      <c r="J130" s="3"/>
      <c r="K130" s="21"/>
      <c r="L130" s="3"/>
      <c r="M130" s="21"/>
      <c r="N130" s="86"/>
      <c r="P130" s="95"/>
      <c r="Q130" s="95"/>
      <c r="R130" s="95"/>
      <c r="S130" s="95"/>
      <c r="T130" s="95"/>
      <c r="U130" s="95"/>
      <c r="V130" s="96"/>
      <c r="W130" s="95"/>
      <c r="X130" s="96"/>
      <c r="Y130" s="95"/>
      <c r="Z130" s="109"/>
      <c r="AA130" s="95"/>
      <c r="AB130" s="109"/>
      <c r="AC130" s="112">
        <f>AC131+AC132</f>
        <v>42.349999999999994</v>
      </c>
      <c r="AD130" s="97"/>
    </row>
    <row r="131" spans="1:30" x14ac:dyDescent="0.25">
      <c r="A131" s="111">
        <v>0.30486111111111108</v>
      </c>
      <c r="B131" s="10"/>
      <c r="C131" s="11"/>
      <c r="D131" s="10"/>
      <c r="E131" s="111">
        <v>0.30624999999999997</v>
      </c>
      <c r="F131" s="10"/>
      <c r="G131" s="111">
        <v>0.31666666666666665</v>
      </c>
      <c r="H131" s="10"/>
      <c r="I131" s="111">
        <v>0.30486111111111108</v>
      </c>
      <c r="J131" s="3"/>
      <c r="K131" s="111">
        <v>0.30138888888888887</v>
      </c>
      <c r="M131" s="11"/>
      <c r="P131" s="101">
        <f>'25'!$Z$13</f>
        <v>9.6</v>
      </c>
      <c r="Q131" s="101"/>
      <c r="R131" s="101">
        <f>'25'!$Z$21</f>
        <v>4.9000000000000004</v>
      </c>
      <c r="S131" s="101"/>
      <c r="T131" s="105">
        <f>'25'!$Z$29</f>
        <v>8.15</v>
      </c>
      <c r="U131" s="101"/>
      <c r="V131" s="105">
        <f>'25'!$Z$37</f>
        <v>0</v>
      </c>
      <c r="W131" s="95"/>
      <c r="X131" s="101">
        <f>+'25'!$Z$45</f>
        <v>0</v>
      </c>
      <c r="Y131" s="95"/>
      <c r="Z131" s="101">
        <f>+'25'!$Z53</f>
        <v>5.5</v>
      </c>
      <c r="AA131" s="95"/>
      <c r="AB131" s="101">
        <f>+'25'!$Z61</f>
        <v>0</v>
      </c>
      <c r="AC131" s="112">
        <f>+P131+R131+T131+V131+X131+Z131+AB131</f>
        <v>28.15</v>
      </c>
      <c r="AD131" s="97"/>
    </row>
    <row r="132" spans="1:30" x14ac:dyDescent="0.25">
      <c r="A132" s="12">
        <f t="shared" ref="A132:M132" si="24">P131+P132</f>
        <v>9.6</v>
      </c>
      <c r="B132" s="12">
        <f t="shared" si="24"/>
        <v>0</v>
      </c>
      <c r="C132" s="12">
        <f t="shared" si="24"/>
        <v>4.9000000000000004</v>
      </c>
      <c r="D132" s="12">
        <f t="shared" si="24"/>
        <v>0</v>
      </c>
      <c r="E132" s="12">
        <f t="shared" si="24"/>
        <v>8.15</v>
      </c>
      <c r="F132" s="12">
        <f t="shared" si="24"/>
        <v>0</v>
      </c>
      <c r="G132" s="12">
        <f t="shared" si="24"/>
        <v>4</v>
      </c>
      <c r="H132" s="12">
        <f t="shared" si="24"/>
        <v>0</v>
      </c>
      <c r="I132" s="12">
        <f t="shared" si="24"/>
        <v>5.6</v>
      </c>
      <c r="J132" s="12">
        <f t="shared" si="24"/>
        <v>0</v>
      </c>
      <c r="K132" s="12">
        <f t="shared" si="24"/>
        <v>5.5</v>
      </c>
      <c r="L132" s="12">
        <f t="shared" si="24"/>
        <v>0</v>
      </c>
      <c r="M132" s="12">
        <f t="shared" si="24"/>
        <v>4.5999999999999996</v>
      </c>
      <c r="N132" s="86">
        <f>+A132+C132+E132+G132+I132+K132+M132</f>
        <v>42.35</v>
      </c>
      <c r="P132" s="101">
        <f>'25'!$M$13</f>
        <v>0</v>
      </c>
      <c r="Q132" s="101"/>
      <c r="R132" s="101">
        <f>'25'!$M$21</f>
        <v>0</v>
      </c>
      <c r="S132" s="101"/>
      <c r="T132" s="101">
        <f>'25'!$M$29</f>
        <v>0</v>
      </c>
      <c r="U132" s="101"/>
      <c r="V132" s="101">
        <f>'25'!$M$37</f>
        <v>4</v>
      </c>
      <c r="W132" s="95"/>
      <c r="X132" s="101">
        <f>+'25'!$M$45</f>
        <v>5.6</v>
      </c>
      <c r="Y132" s="95"/>
      <c r="Z132" s="101">
        <f>+'25'!$M53</f>
        <v>0</v>
      </c>
      <c r="AA132" s="95"/>
      <c r="AB132" s="101">
        <f>+'25'!$M61</f>
        <v>4.5999999999999996</v>
      </c>
      <c r="AC132" s="112">
        <f>+P132+R132+T132+V132+X132+Z132+AB132</f>
        <v>14.2</v>
      </c>
      <c r="AD132" s="97"/>
    </row>
    <row r="133" spans="1:30" x14ac:dyDescent="0.25">
      <c r="A133" s="5">
        <f>+M128+1</f>
        <v>20</v>
      </c>
      <c r="B133" s="3"/>
      <c r="C133" s="5">
        <f>+A133+1</f>
        <v>21</v>
      </c>
      <c r="D133" s="3"/>
      <c r="E133" s="5">
        <f>+C133+1</f>
        <v>22</v>
      </c>
      <c r="F133" s="3"/>
      <c r="G133" s="5">
        <f>+E133+1</f>
        <v>23</v>
      </c>
      <c r="H133" s="7"/>
      <c r="I133" s="5">
        <f>+G133+1</f>
        <v>24</v>
      </c>
      <c r="J133" s="3"/>
      <c r="K133" s="5">
        <f>+I133+1</f>
        <v>25</v>
      </c>
      <c r="L133" s="3"/>
      <c r="M133" s="5">
        <f>+K133+1</f>
        <v>26</v>
      </c>
      <c r="P133" s="95">
        <f>+AB128+1</f>
        <v>21</v>
      </c>
      <c r="Q133" s="95"/>
      <c r="R133" s="95">
        <f>+P133+1</f>
        <v>22</v>
      </c>
      <c r="S133" s="95"/>
      <c r="T133" s="95">
        <f>+R133+1</f>
        <v>23</v>
      </c>
      <c r="U133" s="95"/>
      <c r="V133" s="95">
        <f>+T133+1</f>
        <v>24</v>
      </c>
      <c r="W133" s="96"/>
      <c r="X133" s="95">
        <f>+V133+1</f>
        <v>25</v>
      </c>
      <c r="Y133" s="95"/>
      <c r="Z133" s="95">
        <f>+X133+1</f>
        <v>26</v>
      </c>
      <c r="AA133" s="95"/>
      <c r="AB133" s="95">
        <f>+Z133+1</f>
        <v>27</v>
      </c>
      <c r="AC133" s="97"/>
      <c r="AD133" s="97"/>
    </row>
    <row r="134" spans="1:30" x14ac:dyDescent="0.25">
      <c r="A134" s="8" t="str">
        <f>'26'!AA6</f>
        <v>Easy</v>
      </c>
      <c r="B134" s="70"/>
      <c r="C134" s="8" t="str">
        <f>'26'!AA14</f>
        <v>Easy</v>
      </c>
      <c r="D134" s="70"/>
      <c r="E134" s="8" t="str">
        <f>'26'!AA22</f>
        <v>Easy</v>
      </c>
      <c r="F134" s="9"/>
      <c r="G134" s="8" t="str">
        <f>'26'!AA30</f>
        <v>Easy</v>
      </c>
      <c r="H134" s="70"/>
      <c r="I134" s="8" t="str">
        <f>'26'!AA38</f>
        <v>Recovery</v>
      </c>
      <c r="J134" s="3"/>
      <c r="K134" s="8" t="str">
        <f>'26'!$AA$46</f>
        <v>Easy</v>
      </c>
      <c r="M134" s="8" t="str">
        <f>'26'!$AA$54</f>
        <v>Easy</v>
      </c>
      <c r="N134" s="91" t="s">
        <v>94</v>
      </c>
      <c r="P134" s="112">
        <f>'26'!AP6</f>
        <v>0</v>
      </c>
      <c r="Q134" s="112"/>
      <c r="R134" s="112">
        <f>'26'!AP14</f>
        <v>0</v>
      </c>
      <c r="S134" s="112"/>
      <c r="T134" s="112">
        <f>'26'!AP22</f>
        <v>0</v>
      </c>
      <c r="U134" s="98"/>
      <c r="V134" s="112">
        <f>'26'!AP30</f>
        <v>0</v>
      </c>
      <c r="W134" s="112"/>
      <c r="X134" s="112">
        <f>'26'!AP38</f>
        <v>0</v>
      </c>
      <c r="Y134" s="95"/>
      <c r="Z134" s="112" t="str">
        <f>'26'!$AA$46</f>
        <v>Easy</v>
      </c>
      <c r="AB134" s="112" t="str">
        <f>'26'!$AA$54</f>
        <v>Easy</v>
      </c>
      <c r="AC134" s="100" t="s">
        <v>94</v>
      </c>
      <c r="AD134" s="97"/>
    </row>
    <row r="135" spans="1:30" x14ac:dyDescent="0.25">
      <c r="A135" s="5"/>
      <c r="B135" s="3"/>
      <c r="C135" s="111">
        <v>0.30208333333333331</v>
      </c>
      <c r="D135" s="3"/>
      <c r="E135" s="5"/>
      <c r="F135" s="3"/>
      <c r="G135" s="111">
        <v>0.35000000000000003</v>
      </c>
      <c r="H135" s="3"/>
      <c r="I135" s="6"/>
      <c r="J135" s="3"/>
      <c r="K135" s="21"/>
      <c r="L135" s="3"/>
      <c r="M135" s="111">
        <v>0.30624999999999997</v>
      </c>
      <c r="N135" s="86"/>
      <c r="P135" s="95"/>
      <c r="Q135" s="95"/>
      <c r="R135" s="95"/>
      <c r="S135" s="95"/>
      <c r="T135" s="95"/>
      <c r="U135" s="95"/>
      <c r="V135" s="96"/>
      <c r="W135" s="95"/>
      <c r="X135" s="96"/>
      <c r="Y135" s="95"/>
      <c r="Z135" s="109"/>
      <c r="AA135" s="95"/>
      <c r="AB135" s="109"/>
      <c r="AC135" s="112">
        <f>AC136+AC137</f>
        <v>60</v>
      </c>
      <c r="AD135" s="97"/>
    </row>
    <row r="136" spans="1:30" x14ac:dyDescent="0.25">
      <c r="A136" s="111">
        <v>0.31041666666666667</v>
      </c>
      <c r="B136" s="10"/>
      <c r="C136" s="111">
        <v>0.3263888888888889</v>
      </c>
      <c r="D136" s="10"/>
      <c r="E136" s="111">
        <v>0.36458333333333331</v>
      </c>
      <c r="F136" s="10"/>
      <c r="G136" s="111">
        <v>0.33263888888888887</v>
      </c>
      <c r="H136" s="10"/>
      <c r="I136" s="111">
        <v>0.31527777777777777</v>
      </c>
      <c r="J136" s="3"/>
      <c r="K136" s="111">
        <v>0.3034722222222222</v>
      </c>
      <c r="M136" s="111">
        <v>0.34861111111111115</v>
      </c>
      <c r="P136" s="101">
        <f>'26'!$Z$13</f>
        <v>8</v>
      </c>
      <c r="Q136" s="101"/>
      <c r="R136" s="101">
        <f>'26'!$Z$21</f>
        <v>5.0999999999999996</v>
      </c>
      <c r="S136" s="101"/>
      <c r="T136" s="105">
        <f>'26'!$Z$29</f>
        <v>6.3</v>
      </c>
      <c r="U136" s="101"/>
      <c r="V136" s="105">
        <f>'26'!$Z$37</f>
        <v>7.65</v>
      </c>
      <c r="W136" s="95"/>
      <c r="X136" s="101">
        <f>+'26'!$Z$45</f>
        <v>0</v>
      </c>
      <c r="Y136" s="95"/>
      <c r="Z136" s="589">
        <f>+'26'!Z53</f>
        <v>8.25</v>
      </c>
      <c r="AA136" s="95"/>
      <c r="AB136" s="101">
        <f>+'26'!$Z61</f>
        <v>2.5</v>
      </c>
      <c r="AC136" s="112">
        <f>+P136+R136+T136+V136+X136+Z136+AB136</f>
        <v>37.799999999999997</v>
      </c>
      <c r="AD136" s="97"/>
    </row>
    <row r="137" spans="1:30" x14ac:dyDescent="0.25">
      <c r="A137" s="12">
        <f t="shared" ref="A137:M137" si="25">P136+P137</f>
        <v>8</v>
      </c>
      <c r="B137" s="12">
        <f t="shared" si="25"/>
        <v>0</v>
      </c>
      <c r="C137" s="12">
        <f t="shared" si="25"/>
        <v>12</v>
      </c>
      <c r="D137" s="12">
        <f t="shared" si="25"/>
        <v>0</v>
      </c>
      <c r="E137" s="12">
        <f t="shared" si="25"/>
        <v>6.3</v>
      </c>
      <c r="F137" s="12">
        <f t="shared" si="25"/>
        <v>0</v>
      </c>
      <c r="G137" s="12">
        <f t="shared" si="25"/>
        <v>10.050000000000001</v>
      </c>
      <c r="H137" s="12">
        <f t="shared" si="25"/>
        <v>0</v>
      </c>
      <c r="I137" s="12">
        <f t="shared" si="25"/>
        <v>4.6500000000000004</v>
      </c>
      <c r="J137" s="12">
        <f t="shared" si="25"/>
        <v>0</v>
      </c>
      <c r="K137" s="12">
        <f t="shared" si="25"/>
        <v>8.25</v>
      </c>
      <c r="L137" s="12">
        <f t="shared" si="25"/>
        <v>0</v>
      </c>
      <c r="M137" s="12">
        <f t="shared" si="25"/>
        <v>10.75</v>
      </c>
      <c r="N137" s="86">
        <f>+A137+C137+E137+G137+I137+K137+M137</f>
        <v>60</v>
      </c>
      <c r="P137" s="101">
        <f>'26'!$M$13</f>
        <v>0</v>
      </c>
      <c r="Q137" s="101"/>
      <c r="R137" s="101">
        <f>'26'!$M$21</f>
        <v>6.9</v>
      </c>
      <c r="S137" s="101"/>
      <c r="T137" s="101">
        <f>'26'!$M$29</f>
        <v>0</v>
      </c>
      <c r="U137" s="101"/>
      <c r="V137" s="101">
        <f>'26'!$M$37</f>
        <v>2.4</v>
      </c>
      <c r="W137" s="95"/>
      <c r="X137" s="101">
        <f>+'26'!$M$45</f>
        <v>4.6500000000000004</v>
      </c>
      <c r="Y137" s="95"/>
      <c r="Z137" s="101">
        <f>+'26'!$M53</f>
        <v>0</v>
      </c>
      <c r="AA137" s="95"/>
      <c r="AB137" s="589">
        <f>+'26'!$M61</f>
        <v>8.25</v>
      </c>
      <c r="AC137" s="112">
        <f>+P137+R137+T137+V137+X137+Z137+AB137</f>
        <v>22.200000000000003</v>
      </c>
      <c r="AD137" s="97"/>
    </row>
    <row r="138" spans="1:30" x14ac:dyDescent="0.25">
      <c r="A138" s="5">
        <f>+M133+1</f>
        <v>27</v>
      </c>
      <c r="B138" s="3"/>
      <c r="C138" s="5">
        <f>+A138+1</f>
        <v>28</v>
      </c>
      <c r="D138" s="3"/>
      <c r="E138" s="5">
        <f>+C138+1</f>
        <v>29</v>
      </c>
      <c r="F138" s="3"/>
      <c r="G138" s="5">
        <f>E138+1</f>
        <v>30</v>
      </c>
      <c r="H138" s="7"/>
      <c r="I138" s="5">
        <v>1</v>
      </c>
      <c r="J138" s="3"/>
      <c r="K138" s="5">
        <f>+I138+1</f>
        <v>2</v>
      </c>
      <c r="L138" s="3"/>
      <c r="M138" s="5">
        <f>+K138+1</f>
        <v>3</v>
      </c>
      <c r="P138" s="95">
        <f>+AB133+1</f>
        <v>28</v>
      </c>
      <c r="Q138" s="95"/>
      <c r="R138" s="95">
        <f>+P138+1</f>
        <v>29</v>
      </c>
      <c r="S138" s="95"/>
      <c r="T138" s="95">
        <f>+R138+1</f>
        <v>30</v>
      </c>
      <c r="U138" s="95"/>
      <c r="V138" s="95">
        <v>1</v>
      </c>
      <c r="W138" s="96"/>
      <c r="X138" s="95">
        <f>V138+1</f>
        <v>2</v>
      </c>
      <c r="Y138" s="95"/>
      <c r="Z138" s="95">
        <f>+X138+1</f>
        <v>3</v>
      </c>
      <c r="AA138" s="95"/>
      <c r="AB138" s="95">
        <f>+Z138+1</f>
        <v>4</v>
      </c>
      <c r="AC138" s="97"/>
      <c r="AD138" s="97"/>
    </row>
    <row r="139" spans="1:30" x14ac:dyDescent="0.25">
      <c r="A139" s="8" t="str">
        <f>'27'!AA6</f>
        <v>Long Run</v>
      </c>
      <c r="B139" s="70"/>
      <c r="C139" s="8" t="str">
        <f>'27'!AA14</f>
        <v>Easy</v>
      </c>
      <c r="D139" s="70"/>
      <c r="E139" s="8" t="str">
        <f>'27'!AA22</f>
        <v>Easy</v>
      </c>
      <c r="F139" s="9"/>
      <c r="G139" s="8" t="str">
        <f>'27'!AA30</f>
        <v>Tempo</v>
      </c>
      <c r="H139" s="70"/>
      <c r="I139" s="8" t="str">
        <f>'27'!AA38</f>
        <v>Speed</v>
      </c>
      <c r="J139" s="3"/>
      <c r="K139" s="8" t="str">
        <f>'27'!$AA$46</f>
        <v>Easy</v>
      </c>
      <c r="M139" s="8" t="str">
        <f>'27'!$AA$54</f>
        <v>Easy</v>
      </c>
      <c r="N139" s="91" t="s">
        <v>95</v>
      </c>
      <c r="P139" s="112">
        <f>'27'!AP6</f>
        <v>0</v>
      </c>
      <c r="Q139" s="112"/>
      <c r="R139" s="112">
        <f>'27'!AP14</f>
        <v>0</v>
      </c>
      <c r="S139" s="112"/>
      <c r="T139" s="112">
        <f>'27'!AP22</f>
        <v>0</v>
      </c>
      <c r="U139" s="98"/>
      <c r="V139" s="112">
        <f>'27'!AP30</f>
        <v>0</v>
      </c>
      <c r="W139" s="112"/>
      <c r="X139" s="112">
        <f>'27'!AP38</f>
        <v>0</v>
      </c>
      <c r="Y139" s="95"/>
      <c r="Z139" s="112" t="str">
        <f>'27'!$AA$46</f>
        <v>Easy</v>
      </c>
      <c r="AB139" s="112" t="str">
        <f>'27'!$AA$54</f>
        <v>Easy</v>
      </c>
      <c r="AC139" s="100" t="s">
        <v>95</v>
      </c>
      <c r="AD139" s="97"/>
    </row>
    <row r="140" spans="1:30" x14ac:dyDescent="0.25">
      <c r="A140" s="5"/>
      <c r="B140" s="3"/>
      <c r="C140" s="5"/>
      <c r="D140" s="3"/>
      <c r="E140" s="5"/>
      <c r="F140" s="3"/>
      <c r="G140" s="6"/>
      <c r="H140" s="3"/>
      <c r="I140" s="6"/>
      <c r="J140" s="3"/>
      <c r="K140" s="21"/>
      <c r="L140" s="3"/>
      <c r="M140" s="21"/>
      <c r="N140" s="86"/>
      <c r="P140" s="95"/>
      <c r="Q140" s="95"/>
      <c r="R140" s="95"/>
      <c r="S140" s="95"/>
      <c r="T140" s="95"/>
      <c r="U140" s="95"/>
      <c r="V140" s="96"/>
      <c r="W140" s="95"/>
      <c r="X140" s="96"/>
      <c r="Y140" s="95"/>
      <c r="Z140" s="109"/>
      <c r="AA140" s="95"/>
      <c r="AB140" s="109"/>
      <c r="AC140" s="112">
        <f>AC141+AC142</f>
        <v>65</v>
      </c>
      <c r="AD140" s="97"/>
    </row>
    <row r="141" spans="1:30" x14ac:dyDescent="0.25">
      <c r="A141" s="111">
        <v>0.3</v>
      </c>
      <c r="B141" s="10"/>
      <c r="C141" s="111">
        <v>0.2902777777777778</v>
      </c>
      <c r="D141" s="10"/>
      <c r="E141" s="111">
        <v>0.2986111111111111</v>
      </c>
      <c r="F141" s="10"/>
      <c r="G141" s="11"/>
      <c r="H141" s="10"/>
      <c r="I141" s="11"/>
      <c r="J141" s="3"/>
      <c r="K141" s="111">
        <v>0.31666666666666665</v>
      </c>
      <c r="M141" s="111">
        <v>0.32569444444444445</v>
      </c>
      <c r="P141" s="101">
        <f>'27'!$Z$13</f>
        <v>0</v>
      </c>
      <c r="Q141" s="101"/>
      <c r="R141" s="101">
        <f>'27'!$Z$21</f>
        <v>8.6</v>
      </c>
      <c r="S141" s="101"/>
      <c r="T141" s="105">
        <f>'27'!$Z$29</f>
        <v>8.4</v>
      </c>
      <c r="U141" s="101"/>
      <c r="V141" s="105">
        <f>'27'!$Z$37</f>
        <v>0</v>
      </c>
      <c r="W141" s="95"/>
      <c r="X141" s="101">
        <f>+'27'!$Z$45</f>
        <v>3</v>
      </c>
      <c r="Y141" s="95"/>
      <c r="Z141" s="101">
        <f>+'27'!AO53</f>
        <v>0</v>
      </c>
      <c r="AA141" s="95"/>
      <c r="AB141" s="101">
        <f>+'27'!$Z61</f>
        <v>7.2</v>
      </c>
      <c r="AC141" s="112">
        <f>+P141+R141+T141+V141+X141+Z141+AB141</f>
        <v>27.2</v>
      </c>
      <c r="AD141" s="97"/>
    </row>
    <row r="142" spans="1:30" x14ac:dyDescent="0.25">
      <c r="A142" s="12">
        <f t="shared" ref="A142:M142" si="26">P141+P142</f>
        <v>13.9</v>
      </c>
      <c r="B142" s="12">
        <f t="shared" si="26"/>
        <v>0</v>
      </c>
      <c r="C142" s="12">
        <f t="shared" si="26"/>
        <v>8.6</v>
      </c>
      <c r="D142" s="12">
        <f t="shared" si="26"/>
        <v>0</v>
      </c>
      <c r="E142" s="12">
        <f t="shared" si="26"/>
        <v>8.4</v>
      </c>
      <c r="F142" s="12">
        <f t="shared" si="26"/>
        <v>0</v>
      </c>
      <c r="G142" s="12">
        <f t="shared" si="26"/>
        <v>9</v>
      </c>
      <c r="H142" s="12">
        <f t="shared" si="26"/>
        <v>0</v>
      </c>
      <c r="I142" s="12">
        <f t="shared" si="26"/>
        <v>10</v>
      </c>
      <c r="J142" s="12">
        <f t="shared" si="26"/>
        <v>0</v>
      </c>
      <c r="K142" s="12">
        <f t="shared" si="26"/>
        <v>7.9</v>
      </c>
      <c r="L142" s="12">
        <f t="shared" si="26"/>
        <v>0</v>
      </c>
      <c r="M142" s="12">
        <f t="shared" si="26"/>
        <v>7.2</v>
      </c>
      <c r="N142" s="86">
        <f>+A142+C142+E142+G142+I142+K142+M142</f>
        <v>65</v>
      </c>
      <c r="P142" s="101">
        <f>'27'!$M$13</f>
        <v>13.9</v>
      </c>
      <c r="Q142" s="101"/>
      <c r="R142" s="101">
        <f>'27'!$M$21</f>
        <v>0</v>
      </c>
      <c r="S142" s="101"/>
      <c r="T142" s="101">
        <f>'27'!$M$29</f>
        <v>0</v>
      </c>
      <c r="U142" s="101"/>
      <c r="V142" s="101">
        <f>'27'!$M$37</f>
        <v>9</v>
      </c>
      <c r="W142" s="95"/>
      <c r="X142" s="101">
        <f>+'27'!$M$45</f>
        <v>7</v>
      </c>
      <c r="Y142" s="95"/>
      <c r="Z142" s="101">
        <f>+'27'!$M53</f>
        <v>7.9</v>
      </c>
      <c r="AA142" s="95"/>
      <c r="AB142" s="101">
        <f>+'27'!AB61</f>
        <v>0</v>
      </c>
      <c r="AC142" s="112">
        <f>+P142+R142+T142+V142+X142+Z142+AB142</f>
        <v>37.799999999999997</v>
      </c>
      <c r="AD142" s="97"/>
    </row>
    <row r="143" spans="1:30" x14ac:dyDescent="0.25">
      <c r="A143" s="801" t="s">
        <v>97</v>
      </c>
      <c r="B143" s="802"/>
      <c r="C143" s="802"/>
      <c r="D143" s="802"/>
      <c r="E143" s="802"/>
      <c r="F143" s="802"/>
      <c r="G143" s="802"/>
      <c r="H143" s="802"/>
      <c r="I143" s="802"/>
      <c r="J143" s="802"/>
      <c r="K143" s="802"/>
      <c r="L143" s="802"/>
      <c r="M143" s="802"/>
      <c r="N143" s="115">
        <f>SUM(I142:M142,A148:M148,A153:M153,A158:M158,A163:M163)</f>
        <v>282.15000000000003</v>
      </c>
      <c r="O143" s="89"/>
      <c r="P143" s="805" t="s">
        <v>97</v>
      </c>
      <c r="Q143" s="806"/>
      <c r="R143" s="806"/>
      <c r="S143" s="806"/>
      <c r="T143" s="806"/>
      <c r="U143" s="806"/>
      <c r="V143" s="806"/>
      <c r="W143" s="806"/>
      <c r="X143" s="806"/>
      <c r="Y143" s="806"/>
      <c r="Z143" s="806"/>
      <c r="AA143" s="806"/>
      <c r="AB143" s="806"/>
      <c r="AC143" s="97"/>
      <c r="AD143" s="97"/>
    </row>
    <row r="144" spans="1:30" x14ac:dyDescent="0.25">
      <c r="A144" s="5">
        <f>+M138+1</f>
        <v>4</v>
      </c>
      <c r="B144" s="3"/>
      <c r="C144" s="5">
        <f>+A144+1</f>
        <v>5</v>
      </c>
      <c r="D144" s="3"/>
      <c r="E144" s="5">
        <f>+C144+1</f>
        <v>6</v>
      </c>
      <c r="F144" s="3"/>
      <c r="G144" s="5">
        <f>+E144+1</f>
        <v>7</v>
      </c>
      <c r="H144" s="7"/>
      <c r="I144" s="5">
        <f>+G144+1</f>
        <v>8</v>
      </c>
      <c r="J144" s="3"/>
      <c r="K144" s="5">
        <f>+I144+1</f>
        <v>9</v>
      </c>
      <c r="L144" s="3"/>
      <c r="M144" s="5">
        <f>+K144+1</f>
        <v>10</v>
      </c>
      <c r="P144" s="95">
        <f>+AB138+1</f>
        <v>5</v>
      </c>
      <c r="Q144" s="95"/>
      <c r="R144" s="95">
        <f>+P144+1</f>
        <v>6</v>
      </c>
      <c r="S144" s="95"/>
      <c r="T144" s="95">
        <f>+R144+1</f>
        <v>7</v>
      </c>
      <c r="U144" s="95"/>
      <c r="V144" s="95">
        <f>+T144+1</f>
        <v>8</v>
      </c>
      <c r="W144" s="96"/>
      <c r="X144" s="95">
        <f>+V144+1</f>
        <v>9</v>
      </c>
      <c r="Y144" s="95"/>
      <c r="Z144" s="95">
        <f>+X144+1</f>
        <v>10</v>
      </c>
      <c r="AA144" s="95"/>
      <c r="AB144" s="95">
        <f>+Z144+1</f>
        <v>11</v>
      </c>
      <c r="AC144" s="97"/>
      <c r="AD144" s="97"/>
    </row>
    <row r="145" spans="1:30" x14ac:dyDescent="0.25">
      <c r="A145" s="8" t="str">
        <f>'28'!AA6</f>
        <v>Medium</v>
      </c>
      <c r="B145" s="70"/>
      <c r="C145" s="8" t="str">
        <f>'28'!AA14</f>
        <v>Long Run</v>
      </c>
      <c r="D145" s="70"/>
      <c r="E145" s="8" t="str">
        <f>'28'!AA22</f>
        <v>Easy</v>
      </c>
      <c r="F145" s="9"/>
      <c r="G145" s="8" t="str">
        <f>'28'!AA30</f>
        <v>Easy</v>
      </c>
      <c r="H145" s="70"/>
      <c r="I145" s="8" t="str">
        <f>'28'!AA38</f>
        <v>Easy</v>
      </c>
      <c r="J145" s="3"/>
      <c r="K145" s="8" t="str">
        <f>'28'!$AA$46</f>
        <v>Easy</v>
      </c>
      <c r="M145" s="8" t="str">
        <f>'28'!$AA$54</f>
        <v>Easy</v>
      </c>
      <c r="N145" s="91" t="s">
        <v>96</v>
      </c>
      <c r="P145" s="112">
        <f>'28'!AP6</f>
        <v>0</v>
      </c>
      <c r="Q145" s="112"/>
      <c r="R145" s="112">
        <f>'28'!AP14</f>
        <v>0</v>
      </c>
      <c r="S145" s="112"/>
      <c r="T145" s="112">
        <f>'28'!AP22</f>
        <v>0</v>
      </c>
      <c r="U145" s="98"/>
      <c r="V145" s="112">
        <f>'28'!AP30</f>
        <v>0</v>
      </c>
      <c r="W145" s="112"/>
      <c r="X145" s="112">
        <f>'28'!AP38</f>
        <v>0</v>
      </c>
      <c r="Y145" s="95"/>
      <c r="Z145" s="112" t="str">
        <f>'28'!$AA$46</f>
        <v>Easy</v>
      </c>
      <c r="AB145" s="112" t="str">
        <f>'28'!$AA$54</f>
        <v>Easy</v>
      </c>
      <c r="AC145" s="100" t="s">
        <v>96</v>
      </c>
      <c r="AD145" s="97"/>
    </row>
    <row r="146" spans="1:30" x14ac:dyDescent="0.25">
      <c r="A146" s="5"/>
      <c r="B146" s="3"/>
      <c r="C146" s="5"/>
      <c r="D146" s="3"/>
      <c r="E146" s="5"/>
      <c r="F146" s="3"/>
      <c r="G146" s="111">
        <v>0.3125</v>
      </c>
      <c r="H146" s="3"/>
      <c r="I146" s="6"/>
      <c r="J146" s="3"/>
      <c r="K146" s="21"/>
      <c r="L146" s="3"/>
      <c r="M146" s="21"/>
      <c r="N146" s="86"/>
      <c r="P146" s="95"/>
      <c r="Q146" s="95"/>
      <c r="R146" s="95"/>
      <c r="S146" s="95"/>
      <c r="T146" s="95"/>
      <c r="U146" s="95"/>
      <c r="V146" s="96"/>
      <c r="W146" s="95"/>
      <c r="X146" s="96"/>
      <c r="Y146" s="95"/>
      <c r="Z146" s="109"/>
      <c r="AA146" s="95"/>
      <c r="AB146" s="109"/>
      <c r="AC146" s="112">
        <f>AC147+AC148</f>
        <v>65</v>
      </c>
      <c r="AD146" s="97"/>
    </row>
    <row r="147" spans="1:30" x14ac:dyDescent="0.25">
      <c r="A147" s="111">
        <v>0.28055555555555556</v>
      </c>
      <c r="B147" s="10"/>
      <c r="C147" s="111">
        <v>0.30486111111111108</v>
      </c>
      <c r="D147" s="10"/>
      <c r="E147" s="111">
        <v>0.29652777777777778</v>
      </c>
      <c r="F147" s="10"/>
      <c r="G147" s="111">
        <v>0.35694444444444445</v>
      </c>
      <c r="H147" s="10"/>
      <c r="I147" s="111">
        <v>0.33888888888888885</v>
      </c>
      <c r="J147" s="3"/>
      <c r="K147" s="111">
        <v>0.33402777777777781</v>
      </c>
      <c r="M147" s="111">
        <v>0.31736111111111115</v>
      </c>
      <c r="P147" s="101">
        <f>'28'!$Z$13</f>
        <v>7.7</v>
      </c>
      <c r="Q147" s="101"/>
      <c r="R147" s="101">
        <f>'28'!$Z$21</f>
        <v>13.15</v>
      </c>
      <c r="S147" s="101"/>
      <c r="T147" s="105">
        <f>'28'!$Z$29</f>
        <v>9.4</v>
      </c>
      <c r="U147" s="101"/>
      <c r="V147" s="105">
        <f>'28'!$Z$37</f>
        <v>4.3499999999999996</v>
      </c>
      <c r="W147" s="95"/>
      <c r="X147" s="101">
        <f>+'28'!$Z$45</f>
        <v>0</v>
      </c>
      <c r="Y147" s="95"/>
      <c r="Z147" s="101">
        <f>+'28'!$Z$53</f>
        <v>6.4</v>
      </c>
      <c r="AA147" s="95"/>
      <c r="AB147" s="101">
        <f>+'28'!$Z61</f>
        <v>0</v>
      </c>
      <c r="AC147" s="112">
        <f>+P147+R147+T147+V147+X147+Z147+AB147</f>
        <v>41</v>
      </c>
      <c r="AD147" s="97"/>
    </row>
    <row r="148" spans="1:30" x14ac:dyDescent="0.25">
      <c r="A148" s="12">
        <f t="shared" ref="A148:M148" si="27">P147+P148</f>
        <v>7.7</v>
      </c>
      <c r="B148" s="12">
        <f t="shared" si="27"/>
        <v>0</v>
      </c>
      <c r="C148" s="12">
        <f t="shared" si="27"/>
        <v>13.15</v>
      </c>
      <c r="D148" s="12">
        <f t="shared" si="27"/>
        <v>0</v>
      </c>
      <c r="E148" s="12">
        <f t="shared" si="27"/>
        <v>9.4</v>
      </c>
      <c r="F148" s="12">
        <f t="shared" si="27"/>
        <v>0</v>
      </c>
      <c r="G148" s="12">
        <f t="shared" si="27"/>
        <v>12.35</v>
      </c>
      <c r="H148" s="12">
        <f t="shared" si="27"/>
        <v>0</v>
      </c>
      <c r="I148" s="12">
        <f t="shared" si="27"/>
        <v>8</v>
      </c>
      <c r="J148" s="12">
        <f t="shared" si="27"/>
        <v>0</v>
      </c>
      <c r="K148" s="12">
        <f t="shared" si="27"/>
        <v>6.4</v>
      </c>
      <c r="L148" s="12">
        <f t="shared" si="27"/>
        <v>0</v>
      </c>
      <c r="M148" s="12">
        <f t="shared" si="27"/>
        <v>8</v>
      </c>
      <c r="N148" s="86">
        <f>+A148+C148+E148+G148+I148+K148+M148</f>
        <v>65</v>
      </c>
      <c r="P148" s="101">
        <f>'28'!$M$13</f>
        <v>0</v>
      </c>
      <c r="Q148" s="101"/>
      <c r="R148" s="101">
        <f>'28'!$M$21</f>
        <v>0</v>
      </c>
      <c r="S148" s="101"/>
      <c r="T148" s="101">
        <f>'28'!$M$29</f>
        <v>0</v>
      </c>
      <c r="U148" s="101"/>
      <c r="V148" s="101">
        <f>'28'!$M$37</f>
        <v>8</v>
      </c>
      <c r="W148" s="95"/>
      <c r="X148" s="101">
        <f>+'28'!$M$45</f>
        <v>8</v>
      </c>
      <c r="Y148" s="95"/>
      <c r="Z148" s="101">
        <f>+'28'!$M53</f>
        <v>0</v>
      </c>
      <c r="AA148" s="95"/>
      <c r="AB148" s="101">
        <f>+'28'!$M61</f>
        <v>8</v>
      </c>
      <c r="AC148" s="112">
        <f>+P148+R148+T148+V148+X148+Z148+AB148</f>
        <v>24</v>
      </c>
      <c r="AD148" s="97"/>
    </row>
    <row r="149" spans="1:30" x14ac:dyDescent="0.25">
      <c r="A149" s="5">
        <f>+M144+1</f>
        <v>11</v>
      </c>
      <c r="B149" s="3"/>
      <c r="C149" s="5">
        <f>+A149+1</f>
        <v>12</v>
      </c>
      <c r="D149" s="3"/>
      <c r="E149" s="5">
        <f>+C149+1</f>
        <v>13</v>
      </c>
      <c r="F149" s="3"/>
      <c r="G149" s="5">
        <f>+E149+1</f>
        <v>14</v>
      </c>
      <c r="H149" s="7"/>
      <c r="I149" s="5">
        <f>+G149+1</f>
        <v>15</v>
      </c>
      <c r="J149" s="3"/>
      <c r="K149" s="5">
        <f>+I149+1</f>
        <v>16</v>
      </c>
      <c r="L149" s="3"/>
      <c r="M149" s="5">
        <f>+K149+1</f>
        <v>17</v>
      </c>
      <c r="P149" s="95">
        <f>+AB144+1</f>
        <v>12</v>
      </c>
      <c r="Q149" s="95"/>
      <c r="R149" s="95">
        <f>+P149+1</f>
        <v>13</v>
      </c>
      <c r="S149" s="95"/>
      <c r="T149" s="95">
        <f>+R149+1</f>
        <v>14</v>
      </c>
      <c r="U149" s="95"/>
      <c r="V149" s="95">
        <f>+T149+1</f>
        <v>15</v>
      </c>
      <c r="W149" s="96"/>
      <c r="X149" s="95">
        <f>+V149+1</f>
        <v>16</v>
      </c>
      <c r="Y149" s="95"/>
      <c r="Z149" s="95">
        <f>+X149+1</f>
        <v>17</v>
      </c>
      <c r="AA149" s="95"/>
      <c r="AB149" s="95">
        <f>+Z149+1</f>
        <v>18</v>
      </c>
      <c r="AC149" s="97"/>
      <c r="AD149" s="97"/>
    </row>
    <row r="150" spans="1:30" x14ac:dyDescent="0.25">
      <c r="A150" s="8" t="str">
        <f>'29'!AA6</f>
        <v>Easy</v>
      </c>
      <c r="B150" s="70"/>
      <c r="C150" s="8" t="str">
        <f>'29'!AA14</f>
        <v>Easy</v>
      </c>
      <c r="D150" s="70"/>
      <c r="E150" s="8" t="str">
        <f>'29'!AA22</f>
        <v>Easy</v>
      </c>
      <c r="F150" s="9"/>
      <c r="G150" s="8" t="str">
        <f>'29'!AA30</f>
        <v>Easy</v>
      </c>
      <c r="H150" s="70"/>
      <c r="I150" s="8" t="str">
        <f>'29'!AA38</f>
        <v>Easy</v>
      </c>
      <c r="J150" s="3"/>
      <c r="K150" s="8" t="str">
        <f>'29'!$AA$46</f>
        <v>Easy</v>
      </c>
      <c r="M150" s="8" t="str">
        <f>'29'!$AA$54</f>
        <v>Easy</v>
      </c>
      <c r="N150" s="91" t="s">
        <v>98</v>
      </c>
      <c r="P150" s="112">
        <f>'29'!AP6</f>
        <v>0</v>
      </c>
      <c r="Q150" s="112"/>
      <c r="R150" s="112">
        <f>'29'!AP14</f>
        <v>0</v>
      </c>
      <c r="S150" s="112"/>
      <c r="T150" s="112">
        <f>'29'!AP22</f>
        <v>0</v>
      </c>
      <c r="U150" s="98"/>
      <c r="V150" s="112">
        <f>'29'!AP30</f>
        <v>0</v>
      </c>
      <c r="W150" s="112"/>
      <c r="X150" s="112">
        <f>'29'!AP38</f>
        <v>0</v>
      </c>
      <c r="Y150" s="95"/>
      <c r="Z150" s="112" t="str">
        <f>'29'!$AA$46</f>
        <v>Easy</v>
      </c>
      <c r="AB150" s="112" t="str">
        <f>'29'!$AA$54</f>
        <v>Easy</v>
      </c>
      <c r="AC150" s="100" t="s">
        <v>98</v>
      </c>
      <c r="AD150" s="97"/>
    </row>
    <row r="151" spans="1:30" x14ac:dyDescent="0.25">
      <c r="A151" s="5"/>
      <c r="B151" s="3"/>
      <c r="C151" s="5"/>
      <c r="D151" s="3"/>
      <c r="E151" s="5"/>
      <c r="F151" s="3"/>
      <c r="G151" s="6"/>
      <c r="H151" s="3"/>
      <c r="I151" s="6"/>
      <c r="J151" s="3"/>
      <c r="K151" s="21"/>
      <c r="L151" s="3"/>
      <c r="M151" s="21"/>
      <c r="N151" s="86"/>
      <c r="P151" s="95"/>
      <c r="Q151" s="95"/>
      <c r="R151" s="95"/>
      <c r="S151" s="95"/>
      <c r="T151" s="95"/>
      <c r="U151" s="95"/>
      <c r="V151" s="96"/>
      <c r="W151" s="95"/>
      <c r="X151" s="96"/>
      <c r="Y151" s="95"/>
      <c r="Z151" s="109"/>
      <c r="AA151" s="95"/>
      <c r="AB151" s="109"/>
      <c r="AC151" s="112">
        <f>AC152+AC153</f>
        <v>50</v>
      </c>
      <c r="AD151" s="97"/>
    </row>
    <row r="152" spans="1:30" x14ac:dyDescent="0.25">
      <c r="A152" s="111">
        <v>0.30486111111111108</v>
      </c>
      <c r="B152" s="10"/>
      <c r="C152" s="111">
        <v>0.29930555555555555</v>
      </c>
      <c r="D152" s="10"/>
      <c r="E152" s="111">
        <v>0.30208333333333331</v>
      </c>
      <c r="F152" s="10"/>
      <c r="G152" s="111">
        <v>0.28680555555555554</v>
      </c>
      <c r="H152" s="10"/>
      <c r="I152" s="111">
        <v>0.30555555555555552</v>
      </c>
      <c r="J152" s="3"/>
      <c r="K152" s="111">
        <v>0.30694444444444441</v>
      </c>
      <c r="M152" s="111">
        <v>0.32083333333333336</v>
      </c>
      <c r="P152" s="101">
        <f>'29'!$Z$13</f>
        <v>4</v>
      </c>
      <c r="Q152" s="101"/>
      <c r="R152" s="101">
        <f>'29'!$Z$21</f>
        <v>4.2</v>
      </c>
      <c r="S152" s="101"/>
      <c r="T152" s="105">
        <f>'29'!$Z$29</f>
        <v>8.4</v>
      </c>
      <c r="U152" s="101"/>
      <c r="V152" s="105">
        <f>'29'!$Z$37</f>
        <v>10</v>
      </c>
      <c r="W152" s="95"/>
      <c r="X152" s="101">
        <f>+'29'!$Z$45</f>
        <v>0</v>
      </c>
      <c r="Y152" s="95"/>
      <c r="Z152" s="101">
        <f>+'29'!Z53</f>
        <v>9.1</v>
      </c>
      <c r="AA152" s="95"/>
      <c r="AB152" s="101">
        <f>+'29'!$Z61</f>
        <v>6.1</v>
      </c>
      <c r="AC152" s="112">
        <f>+P152+R152+T152+V152+X152+Z152+AB152</f>
        <v>41.800000000000004</v>
      </c>
      <c r="AD152" s="97"/>
    </row>
    <row r="153" spans="1:30" x14ac:dyDescent="0.25">
      <c r="A153" s="12">
        <f t="shared" ref="A153:M153" si="28">P152+P153</f>
        <v>4</v>
      </c>
      <c r="B153" s="12">
        <f t="shared" si="28"/>
        <v>0</v>
      </c>
      <c r="C153" s="12">
        <f t="shared" si="28"/>
        <v>4.2</v>
      </c>
      <c r="D153" s="12">
        <f t="shared" si="28"/>
        <v>0</v>
      </c>
      <c r="E153" s="12">
        <f t="shared" si="28"/>
        <v>8.4</v>
      </c>
      <c r="F153" s="12">
        <f t="shared" si="28"/>
        <v>0</v>
      </c>
      <c r="G153" s="12">
        <f t="shared" si="28"/>
        <v>10</v>
      </c>
      <c r="H153" s="12">
        <f t="shared" si="28"/>
        <v>0</v>
      </c>
      <c r="I153" s="12">
        <f t="shared" si="28"/>
        <v>8.1999999999999993</v>
      </c>
      <c r="J153" s="12">
        <f t="shared" si="28"/>
        <v>0</v>
      </c>
      <c r="K153" s="12">
        <f t="shared" si="28"/>
        <v>9.1</v>
      </c>
      <c r="L153" s="12">
        <f t="shared" si="28"/>
        <v>0</v>
      </c>
      <c r="M153" s="12">
        <f t="shared" si="28"/>
        <v>6.1</v>
      </c>
      <c r="N153" s="86">
        <f>+A153+C153+E153+G153+I153+K153+M153</f>
        <v>50</v>
      </c>
      <c r="P153" s="101">
        <f>'29'!$M$13</f>
        <v>0</v>
      </c>
      <c r="Q153" s="101"/>
      <c r="R153" s="101">
        <f>'29'!$M$21</f>
        <v>0</v>
      </c>
      <c r="S153" s="101"/>
      <c r="T153" s="101">
        <f>'29'!$M$29</f>
        <v>0</v>
      </c>
      <c r="U153" s="101"/>
      <c r="V153" s="101">
        <f>'29'!$M$37</f>
        <v>0</v>
      </c>
      <c r="W153" s="95"/>
      <c r="X153" s="101">
        <f>+'29'!$M$45</f>
        <v>8.1999999999999993</v>
      </c>
      <c r="Y153" s="95"/>
      <c r="Z153" s="101">
        <f>+'29'!$M53</f>
        <v>0</v>
      </c>
      <c r="AA153" s="95"/>
      <c r="AB153" s="101">
        <f>+'29'!AB61</f>
        <v>0</v>
      </c>
      <c r="AC153" s="112">
        <f>+P153+R153+T153+V153+X153+Z153+AB153</f>
        <v>8.1999999999999993</v>
      </c>
      <c r="AD153" s="97"/>
    </row>
    <row r="154" spans="1:30" x14ac:dyDescent="0.25">
      <c r="A154" s="5">
        <f>+M149+1</f>
        <v>18</v>
      </c>
      <c r="B154" s="3"/>
      <c r="C154" s="5">
        <f>A154+1</f>
        <v>19</v>
      </c>
      <c r="D154" s="3"/>
      <c r="E154" s="5">
        <f>+C154+1</f>
        <v>20</v>
      </c>
      <c r="F154" s="3"/>
      <c r="G154" s="5">
        <f>+E154+1</f>
        <v>21</v>
      </c>
      <c r="H154" s="7"/>
      <c r="I154" s="5">
        <f>+G154+1</f>
        <v>22</v>
      </c>
      <c r="J154" s="3"/>
      <c r="K154" s="5">
        <f>+I154+1</f>
        <v>23</v>
      </c>
      <c r="L154" s="3"/>
      <c r="M154" s="5">
        <f>+K154+1</f>
        <v>24</v>
      </c>
      <c r="P154" s="95">
        <f>+AB149+1</f>
        <v>19</v>
      </c>
      <c r="Q154" s="95"/>
      <c r="R154" s="95">
        <f>P154+1</f>
        <v>20</v>
      </c>
      <c r="S154" s="95"/>
      <c r="T154" s="95">
        <f>+R154+1</f>
        <v>21</v>
      </c>
      <c r="U154" s="95"/>
      <c r="V154" s="95">
        <f>+T154+1</f>
        <v>22</v>
      </c>
      <c r="W154" s="96"/>
      <c r="X154" s="95">
        <f>+V154+1</f>
        <v>23</v>
      </c>
      <c r="Y154" s="95"/>
      <c r="Z154" s="95">
        <f>+X154+1</f>
        <v>24</v>
      </c>
      <c r="AA154" s="95"/>
      <c r="AB154" s="95">
        <f>+Z154+1</f>
        <v>25</v>
      </c>
      <c r="AC154" s="97"/>
      <c r="AD154" s="97"/>
    </row>
    <row r="155" spans="1:30" x14ac:dyDescent="0.25">
      <c r="A155" s="8" t="str">
        <f>'30'!AA$6</f>
        <v>Long</v>
      </c>
      <c r="B155" s="70"/>
      <c r="C155" s="8" t="str">
        <f>'30'!AA$14</f>
        <v>Speed</v>
      </c>
      <c r="D155" s="70"/>
      <c r="E155" s="8" t="str">
        <f>'30'!AA$22</f>
        <v>Easy</v>
      </c>
      <c r="F155" s="9"/>
      <c r="G155" s="8" t="str">
        <f>'30'!AA$30</f>
        <v>Tempo</v>
      </c>
      <c r="H155" s="70"/>
      <c r="I155" s="8" t="str">
        <f>'30'!AA$38</f>
        <v>Easy</v>
      </c>
      <c r="J155" s="3"/>
      <c r="K155" s="8" t="str">
        <f>'30'!$AA$46</f>
        <v>Easy</v>
      </c>
      <c r="M155" s="8" t="str">
        <f>'30'!$AA$54</f>
        <v>Easy</v>
      </c>
      <c r="N155" s="91" t="s">
        <v>99</v>
      </c>
      <c r="P155" s="112">
        <f>'30'!AP$6</f>
        <v>0</v>
      </c>
      <c r="Q155" s="112"/>
      <c r="R155" s="112">
        <f>'30'!AP$14</f>
        <v>0</v>
      </c>
      <c r="S155" s="112"/>
      <c r="T155" s="112">
        <f>'30'!AP$22</f>
        <v>0</v>
      </c>
      <c r="U155" s="98"/>
      <c r="V155" s="112">
        <f>'30'!AP$30</f>
        <v>0</v>
      </c>
      <c r="W155" s="112"/>
      <c r="X155" s="112">
        <f>'30'!AP$38</f>
        <v>0</v>
      </c>
      <c r="Y155" s="95"/>
      <c r="Z155" s="112" t="str">
        <f>'30'!$AA$46</f>
        <v>Easy</v>
      </c>
      <c r="AB155" s="112" t="str">
        <f>'30'!$AA$54</f>
        <v>Easy</v>
      </c>
      <c r="AC155" s="100" t="s">
        <v>99</v>
      </c>
      <c r="AD155" s="97"/>
    </row>
    <row r="156" spans="1:30" x14ac:dyDescent="0.25">
      <c r="A156" s="5"/>
      <c r="B156" s="3"/>
      <c r="C156" s="5"/>
      <c r="D156" s="3"/>
      <c r="E156" s="5"/>
      <c r="F156" s="3"/>
      <c r="G156" s="6"/>
      <c r="H156" s="3"/>
      <c r="I156" s="6"/>
      <c r="J156" s="3"/>
      <c r="K156" s="21"/>
      <c r="L156" s="3"/>
      <c r="M156" s="21"/>
      <c r="N156" s="86"/>
      <c r="P156" s="95"/>
      <c r="Q156" s="95"/>
      <c r="R156" s="95"/>
      <c r="S156" s="95"/>
      <c r="T156" s="95"/>
      <c r="U156" s="95"/>
      <c r="V156" s="96"/>
      <c r="W156" s="95"/>
      <c r="X156" s="96"/>
      <c r="Y156" s="95"/>
      <c r="Z156" s="109"/>
      <c r="AA156" s="95"/>
      <c r="AB156" s="109"/>
      <c r="AC156" s="112">
        <f>AC157+AC158</f>
        <v>71</v>
      </c>
      <c r="AD156" s="97"/>
    </row>
    <row r="157" spans="1:30" x14ac:dyDescent="0.25">
      <c r="A157" s="111">
        <v>0.29652777777777778</v>
      </c>
      <c r="B157" s="10"/>
      <c r="C157" s="11"/>
      <c r="D157" s="10"/>
      <c r="E157" s="111">
        <v>0.3</v>
      </c>
      <c r="F157" s="10"/>
      <c r="G157" s="111">
        <v>0.28541666666666665</v>
      </c>
      <c r="H157" s="10"/>
      <c r="I157" s="111">
        <v>0.3</v>
      </c>
      <c r="J157" s="3"/>
      <c r="K157" s="111">
        <v>0.29097222222222224</v>
      </c>
      <c r="M157" s="111">
        <v>0.31458333333333333</v>
      </c>
      <c r="P157" s="101">
        <f>'30'!$Z$13</f>
        <v>3.25</v>
      </c>
      <c r="Q157" s="101"/>
      <c r="R157" s="101">
        <f>'30'!$Z$21</f>
        <v>6</v>
      </c>
      <c r="S157" s="101"/>
      <c r="T157" s="105">
        <f>'30'!$Z$29</f>
        <v>8.35</v>
      </c>
      <c r="U157" s="101"/>
      <c r="V157" s="105">
        <f>'30'!$Z$37</f>
        <v>0</v>
      </c>
      <c r="W157" s="95"/>
      <c r="X157" s="101">
        <f>+'30'!$Z$45</f>
        <v>0</v>
      </c>
      <c r="Y157" s="95"/>
      <c r="Z157" s="101">
        <f>+'30'!AO$53</f>
        <v>0</v>
      </c>
      <c r="AA157" s="95"/>
      <c r="AB157" s="101">
        <f>+'30'!$Z$61</f>
        <v>0</v>
      </c>
      <c r="AC157" s="112">
        <f>+P157+R157+T157+V157+X157+Z157+AB157</f>
        <v>17.600000000000001</v>
      </c>
      <c r="AD157" s="97"/>
    </row>
    <row r="158" spans="1:30" x14ac:dyDescent="0.25">
      <c r="A158" s="12">
        <f t="shared" ref="A158:M158" si="29">P157+P158</f>
        <v>15.25</v>
      </c>
      <c r="B158" s="12">
        <f t="shared" si="29"/>
        <v>0</v>
      </c>
      <c r="C158" s="12">
        <f t="shared" si="29"/>
        <v>6</v>
      </c>
      <c r="D158" s="12">
        <f t="shared" si="29"/>
        <v>0</v>
      </c>
      <c r="E158" s="12">
        <f t="shared" si="29"/>
        <v>12.35</v>
      </c>
      <c r="F158" s="12">
        <f t="shared" si="29"/>
        <v>0</v>
      </c>
      <c r="G158" s="12">
        <f t="shared" si="29"/>
        <v>10.55</v>
      </c>
      <c r="H158" s="12">
        <f t="shared" si="29"/>
        <v>0</v>
      </c>
      <c r="I158" s="12">
        <f t="shared" si="29"/>
        <v>9.85</v>
      </c>
      <c r="J158" s="12">
        <f t="shared" si="29"/>
        <v>0</v>
      </c>
      <c r="K158" s="12">
        <f t="shared" si="29"/>
        <v>8.6</v>
      </c>
      <c r="L158" s="12">
        <f t="shared" si="29"/>
        <v>0</v>
      </c>
      <c r="M158" s="12">
        <f t="shared" si="29"/>
        <v>8.4</v>
      </c>
      <c r="N158" s="86">
        <f>+A158+C158+E158+G158+I158+K158+M158</f>
        <v>71.000000000000014</v>
      </c>
      <c r="P158" s="101">
        <f>'30'!$M$13</f>
        <v>12</v>
      </c>
      <c r="Q158" s="101"/>
      <c r="R158" s="101">
        <f>'30'!$M$21</f>
        <v>0</v>
      </c>
      <c r="S158" s="101"/>
      <c r="T158" s="101">
        <f>'30'!$M$29</f>
        <v>4</v>
      </c>
      <c r="U158" s="101"/>
      <c r="V158" s="101">
        <f>'30'!$M$37</f>
        <v>10.55</v>
      </c>
      <c r="W158" s="95"/>
      <c r="X158" s="101">
        <f>+'30'!$M$45</f>
        <v>9.85</v>
      </c>
      <c r="Y158" s="95"/>
      <c r="Z158" s="101">
        <f>+'30'!$M$53</f>
        <v>8.6</v>
      </c>
      <c r="AA158" s="95"/>
      <c r="AB158" s="101">
        <f>+'30'!M$61</f>
        <v>8.4</v>
      </c>
      <c r="AC158" s="112">
        <f>+P158+R158+T158+V158+X158+Z158+AB158</f>
        <v>53.4</v>
      </c>
      <c r="AD158" s="97"/>
    </row>
    <row r="159" spans="1:30" x14ac:dyDescent="0.25">
      <c r="A159" s="5">
        <f>+M154+1</f>
        <v>25</v>
      </c>
      <c r="B159" s="3"/>
      <c r="C159" s="5">
        <f>A159+1</f>
        <v>26</v>
      </c>
      <c r="D159" s="3"/>
      <c r="E159" s="5">
        <f>+C159+1</f>
        <v>27</v>
      </c>
      <c r="F159" s="3"/>
      <c r="G159" s="5">
        <f>+E159+1</f>
        <v>28</v>
      </c>
      <c r="H159" s="7"/>
      <c r="I159" s="5">
        <f>+G159+1</f>
        <v>29</v>
      </c>
      <c r="J159" s="3"/>
      <c r="K159" s="5">
        <f>+I159+1</f>
        <v>30</v>
      </c>
      <c r="L159" s="3"/>
      <c r="M159" s="5">
        <f>K159+1</f>
        <v>31</v>
      </c>
      <c r="P159" s="95">
        <f>+AB154+1</f>
        <v>26</v>
      </c>
      <c r="Q159" s="95"/>
      <c r="R159" s="95">
        <f>P159+1</f>
        <v>27</v>
      </c>
      <c r="S159" s="95"/>
      <c r="T159" s="95">
        <f>+R159+1</f>
        <v>28</v>
      </c>
      <c r="U159" s="95"/>
      <c r="V159" s="95">
        <f>+T159+1</f>
        <v>29</v>
      </c>
      <c r="W159" s="96"/>
      <c r="X159" s="95">
        <f>+V159+1</f>
        <v>30</v>
      </c>
      <c r="Y159" s="95"/>
      <c r="Z159" s="95">
        <f>+X159+1</f>
        <v>31</v>
      </c>
      <c r="AA159" s="95"/>
      <c r="AB159" s="95">
        <v>1</v>
      </c>
      <c r="AC159" s="97"/>
      <c r="AD159" s="97"/>
    </row>
    <row r="160" spans="1:30" x14ac:dyDescent="0.25">
      <c r="A160" s="8" t="str">
        <f>'31'!AA$6</f>
        <v>Long Run</v>
      </c>
      <c r="B160" s="70"/>
      <c r="C160" s="8" t="str">
        <f>'31'!AA$14</f>
        <v>Easy</v>
      </c>
      <c r="D160" s="70"/>
      <c r="E160" s="8" t="str">
        <f>'31'!AA$22</f>
        <v>Hill Sprints</v>
      </c>
      <c r="F160" s="9"/>
      <c r="G160" s="8" t="str">
        <f>'31'!AA$30</f>
        <v>Easy</v>
      </c>
      <c r="H160" s="70"/>
      <c r="I160" s="8" t="str">
        <f>'31'!AA$38</f>
        <v>Easy</v>
      </c>
      <c r="J160" s="3"/>
      <c r="K160" s="8" t="str">
        <f>'31'!$AA$46</f>
        <v>Easy</v>
      </c>
      <c r="M160" s="424" t="str">
        <f>'31'!$AA$54</f>
        <v>Make it Count 5K</v>
      </c>
      <c r="N160" s="91" t="s">
        <v>100</v>
      </c>
      <c r="P160" s="112">
        <f>'31'!AP$6</f>
        <v>0</v>
      </c>
      <c r="Q160" s="112"/>
      <c r="R160" s="112">
        <f>'31'!AP$14</f>
        <v>0</v>
      </c>
      <c r="S160" s="112"/>
      <c r="T160" s="112">
        <f>'31'!AP$22</f>
        <v>0</v>
      </c>
      <c r="U160" s="98"/>
      <c r="V160" s="112">
        <f>'31'!AP$30</f>
        <v>0</v>
      </c>
      <c r="W160" s="112"/>
      <c r="X160" s="112">
        <f>'31'!AP$38</f>
        <v>0</v>
      </c>
      <c r="Y160" s="95"/>
      <c r="Z160" s="112" t="str">
        <f>'31'!$AA$46</f>
        <v>Easy</v>
      </c>
      <c r="AB160" s="112" t="str">
        <f>'31'!$AA$54</f>
        <v>Make it Count 5K</v>
      </c>
      <c r="AC160" s="100" t="s">
        <v>100</v>
      </c>
      <c r="AD160" s="97"/>
    </row>
    <row r="161" spans="1:30" x14ac:dyDescent="0.25">
      <c r="A161" s="5"/>
      <c r="B161" s="3"/>
      <c r="C161" s="5"/>
      <c r="D161" s="3"/>
      <c r="E161" s="5"/>
      <c r="F161" s="3"/>
      <c r="G161" s="6"/>
      <c r="H161" s="3"/>
      <c r="I161" s="6"/>
      <c r="J161" s="3"/>
      <c r="K161" s="21"/>
      <c r="L161" s="3"/>
      <c r="M161" s="21"/>
      <c r="N161" s="86"/>
      <c r="P161" s="95"/>
      <c r="Q161" s="95"/>
      <c r="R161" s="95"/>
      <c r="S161" s="95"/>
      <c r="T161" s="95"/>
      <c r="U161" s="95"/>
      <c r="V161" s="96"/>
      <c r="W161" s="95"/>
      <c r="X161" s="96"/>
      <c r="Y161" s="95"/>
      <c r="Z161" s="109"/>
      <c r="AA161" s="95"/>
      <c r="AB161" s="109"/>
      <c r="AC161" s="112">
        <f>AC162+AC163</f>
        <v>71.05</v>
      </c>
      <c r="AD161" s="97"/>
    </row>
    <row r="162" spans="1:30" x14ac:dyDescent="0.25">
      <c r="A162" s="111">
        <v>0.29930555555555555</v>
      </c>
      <c r="B162" s="10"/>
      <c r="C162" s="111">
        <v>0.32708333333333334</v>
      </c>
      <c r="D162" s="10"/>
      <c r="E162" s="11"/>
      <c r="F162" s="10"/>
      <c r="G162" s="111">
        <v>0.31041666666666667</v>
      </c>
      <c r="H162" s="10"/>
      <c r="I162" s="111">
        <v>0.3215277777777778</v>
      </c>
      <c r="J162" s="3"/>
      <c r="K162" s="111">
        <v>0.31597222222222221</v>
      </c>
      <c r="M162" s="11"/>
      <c r="P162" s="101">
        <f>'31'!$Z$13</f>
        <v>0</v>
      </c>
      <c r="Q162" s="101"/>
      <c r="R162" s="101">
        <f>'31'!$Z$21</f>
        <v>2.9</v>
      </c>
      <c r="S162" s="101"/>
      <c r="T162" s="105">
        <f>'31'!$Z$29</f>
        <v>5.4</v>
      </c>
      <c r="U162" s="101"/>
      <c r="V162" s="105">
        <f>'31'!$Z$37</f>
        <v>1</v>
      </c>
      <c r="W162" s="95"/>
      <c r="X162" s="101">
        <f>+'31'!$Z$45</f>
        <v>0</v>
      </c>
      <c r="Y162" s="95"/>
      <c r="Z162" s="101">
        <f>+'31'!$Z$53</f>
        <v>0</v>
      </c>
      <c r="AA162" s="95"/>
      <c r="AB162" s="101">
        <f>+'31'!$Z$61</f>
        <v>4.4000000000000004</v>
      </c>
      <c r="AC162" s="112">
        <f>+P162+R162+T162+V162+X162+Z162+AB162</f>
        <v>13.700000000000001</v>
      </c>
      <c r="AD162" s="97"/>
    </row>
    <row r="163" spans="1:30" x14ac:dyDescent="0.25">
      <c r="A163" s="12">
        <f t="shared" ref="A163:M163" si="30">P162+P163</f>
        <v>15.05</v>
      </c>
      <c r="B163" s="12">
        <f t="shared" si="30"/>
        <v>0</v>
      </c>
      <c r="C163" s="12">
        <f t="shared" si="30"/>
        <v>10.9</v>
      </c>
      <c r="D163" s="12">
        <f t="shared" si="30"/>
        <v>0</v>
      </c>
      <c r="E163" s="12">
        <f t="shared" si="30"/>
        <v>10</v>
      </c>
      <c r="F163" s="12">
        <f t="shared" si="30"/>
        <v>0</v>
      </c>
      <c r="G163" s="12">
        <f t="shared" si="30"/>
        <v>9.1</v>
      </c>
      <c r="H163" s="12">
        <f t="shared" si="30"/>
        <v>0</v>
      </c>
      <c r="I163" s="12">
        <f t="shared" si="30"/>
        <v>8</v>
      </c>
      <c r="J163" s="12">
        <f t="shared" si="30"/>
        <v>0</v>
      </c>
      <c r="K163" s="12">
        <f t="shared" si="30"/>
        <v>8</v>
      </c>
      <c r="L163" s="12">
        <f t="shared" si="30"/>
        <v>0</v>
      </c>
      <c r="M163" s="12">
        <f t="shared" si="30"/>
        <v>10</v>
      </c>
      <c r="N163" s="86">
        <f>+A163+C163+E163+G163+I163+K163+M163</f>
        <v>71.050000000000011</v>
      </c>
      <c r="P163" s="101">
        <f>'31'!$M$13</f>
        <v>15.05</v>
      </c>
      <c r="Q163" s="101"/>
      <c r="R163" s="101">
        <f>'31'!$M$21</f>
        <v>8</v>
      </c>
      <c r="S163" s="101"/>
      <c r="T163" s="101">
        <f>'31'!$M$29</f>
        <v>4.5999999999999996</v>
      </c>
      <c r="U163" s="101"/>
      <c r="V163" s="101">
        <f>'31'!$M$37</f>
        <v>8.1</v>
      </c>
      <c r="W163" s="95"/>
      <c r="X163" s="101">
        <f>+'31'!$M$45</f>
        <v>8</v>
      </c>
      <c r="Y163" s="95"/>
      <c r="Z163" s="101">
        <f>+'31'!$M$53</f>
        <v>8</v>
      </c>
      <c r="AA163" s="95"/>
      <c r="AB163" s="101">
        <f>+'31'!$M$61</f>
        <v>5.6</v>
      </c>
      <c r="AC163" s="112">
        <f>+P163+R163+T163+V163+X163+Z163+AB163</f>
        <v>57.35</v>
      </c>
      <c r="AD163" s="97"/>
    </row>
    <row r="164" spans="1:30" x14ac:dyDescent="0.25">
      <c r="A164" s="801" t="s">
        <v>104</v>
      </c>
      <c r="B164" s="802"/>
      <c r="C164" s="802"/>
      <c r="D164" s="802"/>
      <c r="E164" s="802"/>
      <c r="F164" s="802"/>
      <c r="G164" s="802"/>
      <c r="H164" s="802"/>
      <c r="I164" s="802"/>
      <c r="J164" s="802"/>
      <c r="K164" s="802"/>
      <c r="L164" s="802"/>
      <c r="M164" s="802"/>
      <c r="N164" s="115">
        <f>SUM(A169:M169,A174:M174,A179:M179,A184:M184,A190:E190)</f>
        <v>287.54999999999995</v>
      </c>
      <c r="O164" s="19"/>
      <c r="P164" s="805" t="s">
        <v>104</v>
      </c>
      <c r="Q164" s="806"/>
      <c r="R164" s="806"/>
      <c r="S164" s="806"/>
      <c r="T164" s="806"/>
      <c r="U164" s="806"/>
      <c r="V164" s="806"/>
      <c r="W164" s="806"/>
      <c r="X164" s="806"/>
      <c r="Y164" s="806"/>
      <c r="Z164" s="806"/>
      <c r="AA164" s="806"/>
      <c r="AB164" s="806"/>
      <c r="AC164" s="97"/>
      <c r="AD164" s="97"/>
    </row>
    <row r="165" spans="1:30" x14ac:dyDescent="0.25">
      <c r="A165" s="5">
        <v>1</v>
      </c>
      <c r="B165" s="3"/>
      <c r="C165" s="5">
        <f>A165+1</f>
        <v>2</v>
      </c>
      <c r="D165" s="3"/>
      <c r="E165" s="5">
        <f>+C165+1</f>
        <v>3</v>
      </c>
      <c r="F165" s="3"/>
      <c r="G165" s="5">
        <f>+E165+1</f>
        <v>4</v>
      </c>
      <c r="H165" s="7"/>
      <c r="I165" s="5">
        <f>+G165+1</f>
        <v>5</v>
      </c>
      <c r="J165" s="3"/>
      <c r="K165" s="5">
        <f>+I165+1</f>
        <v>6</v>
      </c>
      <c r="L165" s="3"/>
      <c r="M165" s="5">
        <f>+K165+1</f>
        <v>7</v>
      </c>
      <c r="P165" s="95">
        <f>AB159+1</f>
        <v>2</v>
      </c>
      <c r="Q165" s="95"/>
      <c r="R165" s="95">
        <f>P165+1</f>
        <v>3</v>
      </c>
      <c r="S165" s="95"/>
      <c r="T165" s="95">
        <f>+R165+1</f>
        <v>4</v>
      </c>
      <c r="U165" s="95"/>
      <c r="V165" s="95">
        <f>+T165+1</f>
        <v>5</v>
      </c>
      <c r="W165" s="96"/>
      <c r="X165" s="95">
        <f>+V165+1</f>
        <v>6</v>
      </c>
      <c r="Y165" s="95"/>
      <c r="Z165" s="95">
        <f>+X165+1</f>
        <v>7</v>
      </c>
      <c r="AA165" s="95"/>
      <c r="AB165" s="95">
        <f>+Z165+1</f>
        <v>8</v>
      </c>
      <c r="AC165" s="97"/>
      <c r="AD165" s="97"/>
    </row>
    <row r="166" spans="1:30" x14ac:dyDescent="0.25">
      <c r="A166" s="8" t="str">
        <f>'32'!AA$6</f>
        <v>Easy</v>
      </c>
      <c r="B166" s="70"/>
      <c r="C166" s="8" t="str">
        <f>'32'!AA$14</f>
        <v>Easy</v>
      </c>
      <c r="D166" s="70"/>
      <c r="E166" s="8" t="str">
        <f>'32'!AA$22</f>
        <v>Easy</v>
      </c>
      <c r="F166" s="9"/>
      <c r="G166" s="8" t="str">
        <f>'32'!AA$30</f>
        <v>Easy</v>
      </c>
      <c r="H166" s="70"/>
      <c r="I166" s="8" t="str">
        <f>'32'!AA$38</f>
        <v>Easy</v>
      </c>
      <c r="J166" s="3"/>
      <c r="K166" s="8" t="str">
        <f>'32'!$AA$46</f>
        <v>Easy</v>
      </c>
      <c r="M166" s="424" t="str">
        <f>'32'!$AA$54</f>
        <v>Brew 2 Shoe</v>
      </c>
      <c r="N166" s="91" t="s">
        <v>101</v>
      </c>
      <c r="P166" s="112">
        <f>'32'!AP$6</f>
        <v>0</v>
      </c>
      <c r="Q166" s="112"/>
      <c r="R166" s="112">
        <f>'32'!AP$14</f>
        <v>0</v>
      </c>
      <c r="S166" s="112"/>
      <c r="T166" s="112">
        <f>'32'!AP$22</f>
        <v>0</v>
      </c>
      <c r="U166" s="98"/>
      <c r="V166" s="112">
        <f>'32'!AP$30</f>
        <v>0</v>
      </c>
      <c r="W166" s="112"/>
      <c r="X166" s="112">
        <f>'32'!AP$38</f>
        <v>0</v>
      </c>
      <c r="Y166" s="95"/>
      <c r="Z166" s="112" t="str">
        <f>'32'!$AA$46</f>
        <v>Easy</v>
      </c>
      <c r="AB166" s="112" t="str">
        <f>'32'!$AA$54</f>
        <v>Brew 2 Shoe</v>
      </c>
      <c r="AC166" s="100" t="s">
        <v>101</v>
      </c>
      <c r="AD166" s="97"/>
    </row>
    <row r="167" spans="1:30" x14ac:dyDescent="0.25">
      <c r="A167" s="5"/>
      <c r="B167" s="3"/>
      <c r="C167" s="5"/>
      <c r="D167" s="3"/>
      <c r="E167" s="5"/>
      <c r="F167" s="3"/>
      <c r="G167" s="6"/>
      <c r="H167" s="3"/>
      <c r="I167" s="6"/>
      <c r="J167" s="3"/>
      <c r="K167" s="21"/>
      <c r="L167" s="3"/>
      <c r="M167" s="21"/>
      <c r="N167" s="86"/>
      <c r="P167" s="95"/>
      <c r="Q167" s="95"/>
      <c r="R167" s="95"/>
      <c r="S167" s="95"/>
      <c r="T167" s="95"/>
      <c r="U167" s="95"/>
      <c r="V167" s="96"/>
      <c r="W167" s="95"/>
      <c r="X167" s="96"/>
      <c r="Y167" s="95"/>
      <c r="Z167" s="109"/>
      <c r="AA167" s="95"/>
      <c r="AB167" s="109"/>
      <c r="AC167" s="112">
        <f>AC168+AC169</f>
        <v>72</v>
      </c>
      <c r="AD167" s="97"/>
    </row>
    <row r="168" spans="1:30" x14ac:dyDescent="0.25">
      <c r="A168" s="111">
        <v>0.33749999999999997</v>
      </c>
      <c r="B168" s="10"/>
      <c r="C168" s="111">
        <v>0.31736111111111115</v>
      </c>
      <c r="D168" s="10"/>
      <c r="E168" s="111">
        <v>0.30694444444444441</v>
      </c>
      <c r="F168" s="10"/>
      <c r="G168" s="111">
        <v>0.34652777777777777</v>
      </c>
      <c r="H168" s="10"/>
      <c r="I168" s="111">
        <v>0.28402777777777777</v>
      </c>
      <c r="J168" s="3"/>
      <c r="K168" s="111">
        <v>0.29166666666666669</v>
      </c>
      <c r="M168" s="11"/>
      <c r="P168" s="101">
        <f>'32'!$Z$13</f>
        <v>0</v>
      </c>
      <c r="Q168" s="101"/>
      <c r="R168" s="101">
        <f>'32'!$Z$21</f>
        <v>5.05</v>
      </c>
      <c r="S168" s="101"/>
      <c r="T168" s="105">
        <f>'32'!$Z$29</f>
        <v>0</v>
      </c>
      <c r="U168" s="101"/>
      <c r="V168" s="105">
        <f>'32'!$Z$37</f>
        <v>0</v>
      </c>
      <c r="W168" s="95"/>
      <c r="X168" s="101">
        <f>'32'!$Z$45</f>
        <v>0</v>
      </c>
      <c r="Y168" s="95"/>
      <c r="Z168" s="101">
        <f>'32'!AO$53</f>
        <v>0</v>
      </c>
      <c r="AA168" s="95"/>
      <c r="AB168" s="101">
        <f>'32'!$Z$61</f>
        <v>0</v>
      </c>
      <c r="AC168" s="112">
        <f>+P168+R168+T168+V168+X168+Z168+AB168</f>
        <v>5.05</v>
      </c>
      <c r="AD168" s="97"/>
    </row>
    <row r="169" spans="1:30" x14ac:dyDescent="0.25">
      <c r="A169" s="12">
        <f t="shared" ref="A169:M169" si="31">P168+P169</f>
        <v>8</v>
      </c>
      <c r="B169" s="12">
        <f t="shared" si="31"/>
        <v>0</v>
      </c>
      <c r="C169" s="12">
        <f t="shared" si="31"/>
        <v>13.25</v>
      </c>
      <c r="D169" s="12">
        <f t="shared" si="31"/>
        <v>0</v>
      </c>
      <c r="E169" s="12">
        <f t="shared" si="31"/>
        <v>8.6999999999999993</v>
      </c>
      <c r="F169" s="12">
        <f t="shared" si="31"/>
        <v>0</v>
      </c>
      <c r="G169" s="12">
        <f t="shared" si="31"/>
        <v>10.55</v>
      </c>
      <c r="H169" s="12">
        <f t="shared" si="31"/>
        <v>0</v>
      </c>
      <c r="I169" s="12">
        <f t="shared" si="31"/>
        <v>14.6</v>
      </c>
      <c r="J169" s="12">
        <f t="shared" si="31"/>
        <v>0</v>
      </c>
      <c r="K169" s="12">
        <f t="shared" si="31"/>
        <v>8.6</v>
      </c>
      <c r="L169" s="12">
        <f t="shared" si="31"/>
        <v>0</v>
      </c>
      <c r="M169" s="12">
        <f t="shared" si="31"/>
        <v>8.3000000000000007</v>
      </c>
      <c r="N169" s="638">
        <f>+A169+C169+E169+G169+I169+K169+M169</f>
        <v>72</v>
      </c>
      <c r="P169" s="101">
        <f>'32'!$M$13</f>
        <v>8</v>
      </c>
      <c r="Q169" s="101"/>
      <c r="R169" s="101">
        <f>'32'!$M$21</f>
        <v>8.1999999999999993</v>
      </c>
      <c r="S169" s="101"/>
      <c r="T169" s="101">
        <f>'32'!$M$29</f>
        <v>8.6999999999999993</v>
      </c>
      <c r="U169" s="101"/>
      <c r="V169" s="101">
        <f>'32'!$M$37</f>
        <v>10.55</v>
      </c>
      <c r="W169" s="95"/>
      <c r="X169" s="101">
        <f>'32'!$M$45</f>
        <v>14.6</v>
      </c>
      <c r="Y169" s="95"/>
      <c r="Z169" s="101">
        <f>'32'!$M$53</f>
        <v>8.6</v>
      </c>
      <c r="AA169" s="95"/>
      <c r="AB169" s="101">
        <f>'32'!M$61</f>
        <v>8.3000000000000007</v>
      </c>
      <c r="AC169" s="112">
        <f>+P169+R169+T169+V169+X169+Z169+AB169</f>
        <v>66.95</v>
      </c>
      <c r="AD169" s="97"/>
    </row>
    <row r="170" spans="1:30" x14ac:dyDescent="0.25">
      <c r="A170" s="5">
        <f>+M165+1</f>
        <v>8</v>
      </c>
      <c r="B170" s="3"/>
      <c r="C170" s="5">
        <f>A170+1</f>
        <v>9</v>
      </c>
      <c r="D170" s="3"/>
      <c r="E170" s="5">
        <f>+C170+1</f>
        <v>10</v>
      </c>
      <c r="F170" s="3"/>
      <c r="G170" s="5">
        <f>+E170+1</f>
        <v>11</v>
      </c>
      <c r="H170" s="7"/>
      <c r="I170" s="5">
        <f>+G170+1</f>
        <v>12</v>
      </c>
      <c r="J170" s="3"/>
      <c r="K170" s="5">
        <f>+I170+1</f>
        <v>13</v>
      </c>
      <c r="L170" s="3"/>
      <c r="M170" s="5">
        <f>+K170+1</f>
        <v>14</v>
      </c>
      <c r="P170" s="95">
        <f>+AB165+1</f>
        <v>9</v>
      </c>
      <c r="Q170" s="95"/>
      <c r="R170" s="95">
        <f>P170+1</f>
        <v>10</v>
      </c>
      <c r="S170" s="95"/>
      <c r="T170" s="95">
        <f>+R170+1</f>
        <v>11</v>
      </c>
      <c r="U170" s="95"/>
      <c r="V170" s="95">
        <f>+T170+1</f>
        <v>12</v>
      </c>
      <c r="W170" s="96"/>
      <c r="X170" s="95">
        <f>+V170+1</f>
        <v>13</v>
      </c>
      <c r="Y170" s="95"/>
      <c r="Z170" s="95">
        <f>+X170+1</f>
        <v>14</v>
      </c>
      <c r="AA170" s="95"/>
      <c r="AB170" s="95">
        <f>+Z170+1</f>
        <v>15</v>
      </c>
      <c r="AC170" s="97"/>
      <c r="AD170" s="97"/>
    </row>
    <row r="171" spans="1:30" x14ac:dyDescent="0.25">
      <c r="A171" s="8" t="str">
        <f>'33'!AA$6</f>
        <v>Easy</v>
      </c>
      <c r="B171" s="70"/>
      <c r="C171" s="8" t="str">
        <f>'33'!AA$14</f>
        <v>Easy</v>
      </c>
      <c r="D171" s="70"/>
      <c r="E171" s="8" t="str">
        <f>'33'!AA$22</f>
        <v>Alternation</v>
      </c>
      <c r="F171" s="9"/>
      <c r="G171" s="8" t="str">
        <f>'33'!AA$30</f>
        <v>Long</v>
      </c>
      <c r="H171" s="70"/>
      <c r="I171" s="8" t="str">
        <f>'33'!AA$38</f>
        <v>Hill Sprints</v>
      </c>
      <c r="J171" s="3"/>
      <c r="K171" s="8" t="str">
        <f>'33'!$AA$46</f>
        <v>Easy</v>
      </c>
      <c r="M171" s="8" t="str">
        <f>'33'!$AA$54</f>
        <v>Easy</v>
      </c>
      <c r="N171" s="91" t="s">
        <v>102</v>
      </c>
      <c r="P171" s="112">
        <f>'33'!AP$6</f>
        <v>0</v>
      </c>
      <c r="Q171" s="112"/>
      <c r="R171" s="112">
        <f>'33'!AP$14</f>
        <v>0</v>
      </c>
      <c r="S171" s="112"/>
      <c r="T171" s="112">
        <f>'33'!AP$22</f>
        <v>0</v>
      </c>
      <c r="U171" s="98"/>
      <c r="V171" s="112">
        <f>'33'!AP$30</f>
        <v>0</v>
      </c>
      <c r="W171" s="112"/>
      <c r="X171" s="112">
        <f>'33'!AP$38</f>
        <v>0</v>
      </c>
      <c r="Y171" s="95"/>
      <c r="Z171" s="112" t="str">
        <f>'33'!$AA$46</f>
        <v>Easy</v>
      </c>
      <c r="AB171" s="112" t="str">
        <f>'33'!$AA$54</f>
        <v>Easy</v>
      </c>
      <c r="AC171" s="100" t="s">
        <v>102</v>
      </c>
      <c r="AD171" s="97"/>
    </row>
    <row r="172" spans="1:30" x14ac:dyDescent="0.25">
      <c r="A172" s="5"/>
      <c r="B172" s="3"/>
      <c r="C172" s="5"/>
      <c r="D172" s="3"/>
      <c r="E172" s="5"/>
      <c r="F172" s="3"/>
      <c r="G172" s="6"/>
      <c r="H172" s="3"/>
      <c r="I172" s="6"/>
      <c r="J172" s="3"/>
      <c r="K172" s="21"/>
      <c r="L172" s="3"/>
      <c r="M172" s="21"/>
      <c r="N172" s="86"/>
      <c r="P172" s="95"/>
      <c r="Q172" s="95"/>
      <c r="R172" s="95"/>
      <c r="S172" s="95"/>
      <c r="T172" s="95"/>
      <c r="U172" s="95"/>
      <c r="V172" s="96"/>
      <c r="W172" s="95"/>
      <c r="X172" s="96"/>
      <c r="Y172" s="95"/>
      <c r="Z172" s="109"/>
      <c r="AA172" s="95"/>
      <c r="AB172" s="109"/>
      <c r="AC172" s="112">
        <f>AC173+AC174</f>
        <v>60.600000000000009</v>
      </c>
      <c r="AD172" s="97"/>
    </row>
    <row r="173" spans="1:30" x14ac:dyDescent="0.25">
      <c r="A173" s="111">
        <v>0.29791666666666666</v>
      </c>
      <c r="B173" s="10"/>
      <c r="C173" s="111">
        <v>0.3</v>
      </c>
      <c r="D173" s="10"/>
      <c r="E173" s="111">
        <v>0.27708333333333335</v>
      </c>
      <c r="F173" s="10"/>
      <c r="G173" s="111">
        <v>0.29791666666666666</v>
      </c>
      <c r="H173" s="10"/>
      <c r="I173" s="11"/>
      <c r="J173" s="3"/>
      <c r="K173" s="111">
        <v>0.34027777777777773</v>
      </c>
      <c r="M173" s="111">
        <v>0.31111111111111112</v>
      </c>
      <c r="P173" s="101">
        <f>'33'!$Z$13</f>
        <v>6</v>
      </c>
      <c r="Q173" s="101"/>
      <c r="R173" s="101">
        <f>'33'!$Z$21</f>
        <v>6</v>
      </c>
      <c r="S173" s="101"/>
      <c r="T173" s="105">
        <f>'33'!$Z$29</f>
        <v>7.3500000000000005</v>
      </c>
      <c r="U173" s="101"/>
      <c r="V173" s="105">
        <f>'33'!$Z$37</f>
        <v>0</v>
      </c>
      <c r="W173" s="95"/>
      <c r="X173" s="101">
        <f>'33'!$Z$45</f>
        <v>0</v>
      </c>
      <c r="Y173" s="95"/>
      <c r="Z173" s="101">
        <f>'33'!AO$53</f>
        <v>0</v>
      </c>
      <c r="AA173" s="95"/>
      <c r="AB173" s="101">
        <f>'33'!$Z$61</f>
        <v>3.3</v>
      </c>
      <c r="AC173" s="112">
        <f>+P173+R173+T173+V173+X173+Z173+AB173</f>
        <v>22.650000000000002</v>
      </c>
      <c r="AD173" s="97"/>
    </row>
    <row r="174" spans="1:30" x14ac:dyDescent="0.25">
      <c r="A174" s="12">
        <f t="shared" ref="A174:M174" si="32">P173+P174</f>
        <v>6</v>
      </c>
      <c r="B174" s="12">
        <f t="shared" si="32"/>
        <v>0</v>
      </c>
      <c r="C174" s="12">
        <f t="shared" si="32"/>
        <v>6</v>
      </c>
      <c r="D174" s="12">
        <f t="shared" si="32"/>
        <v>0</v>
      </c>
      <c r="E174" s="12">
        <f t="shared" si="32"/>
        <v>11</v>
      </c>
      <c r="F174" s="12">
        <f t="shared" si="32"/>
        <v>0</v>
      </c>
      <c r="G174" s="12">
        <f t="shared" si="32"/>
        <v>12</v>
      </c>
      <c r="H174" s="12">
        <f t="shared" si="32"/>
        <v>0</v>
      </c>
      <c r="I174" s="12">
        <f t="shared" si="32"/>
        <v>8.3000000000000007</v>
      </c>
      <c r="J174" s="12">
        <f t="shared" si="32"/>
        <v>0</v>
      </c>
      <c r="K174" s="12">
        <f t="shared" si="32"/>
        <v>6</v>
      </c>
      <c r="L174" s="12">
        <f t="shared" si="32"/>
        <v>0</v>
      </c>
      <c r="M174" s="12">
        <f t="shared" si="32"/>
        <v>11.3</v>
      </c>
      <c r="N174" s="86">
        <f>+A174+C174+E174+G174+I174+K174+M174</f>
        <v>60.599999999999994</v>
      </c>
      <c r="P174" s="101">
        <f>'33'!$M$13</f>
        <v>0</v>
      </c>
      <c r="Q174" s="101"/>
      <c r="R174" s="101">
        <f>'33'!$M$21</f>
        <v>0</v>
      </c>
      <c r="S174" s="101"/>
      <c r="T174" s="101">
        <f>'33'!$M$29</f>
        <v>3.65</v>
      </c>
      <c r="U174" s="101"/>
      <c r="V174" s="101">
        <f>'33'!$M$37</f>
        <v>12</v>
      </c>
      <c r="W174" s="95"/>
      <c r="X174" s="101">
        <f>'33'!$M$45</f>
        <v>8.3000000000000007</v>
      </c>
      <c r="Y174" s="95"/>
      <c r="Z174" s="101">
        <f>'33'!$M$53</f>
        <v>6</v>
      </c>
      <c r="AA174" s="95"/>
      <c r="AB174" s="101">
        <f>'33'!M$61</f>
        <v>8</v>
      </c>
      <c r="AC174" s="112">
        <f>+P174+R174+T174+V174+X174+Z174+AB174</f>
        <v>37.950000000000003</v>
      </c>
      <c r="AD174" s="97"/>
    </row>
    <row r="175" spans="1:30" x14ac:dyDescent="0.25">
      <c r="A175" s="5">
        <f>+M170+1</f>
        <v>15</v>
      </c>
      <c r="B175" s="3"/>
      <c r="C175" s="5">
        <f>A175+1</f>
        <v>16</v>
      </c>
      <c r="D175" s="3"/>
      <c r="E175" s="5">
        <f>+C175+1</f>
        <v>17</v>
      </c>
      <c r="F175" s="3"/>
      <c r="G175" s="5">
        <f>+E175+1</f>
        <v>18</v>
      </c>
      <c r="H175" s="7"/>
      <c r="I175" s="5">
        <f>G175+1</f>
        <v>19</v>
      </c>
      <c r="J175" s="3"/>
      <c r="K175" s="5">
        <f>+I175+1</f>
        <v>20</v>
      </c>
      <c r="L175" s="3"/>
      <c r="M175" s="5">
        <f>+K175+1</f>
        <v>21</v>
      </c>
      <c r="P175" s="95">
        <f>+AB170+1</f>
        <v>16</v>
      </c>
      <c r="Q175" s="95"/>
      <c r="R175" s="95">
        <f>P175+1</f>
        <v>17</v>
      </c>
      <c r="S175" s="95"/>
      <c r="T175" s="95">
        <f>+R175+1</f>
        <v>18</v>
      </c>
      <c r="U175" s="95"/>
      <c r="V175" s="95">
        <f>+T175+1</f>
        <v>19</v>
      </c>
      <c r="W175" s="96"/>
      <c r="X175" s="95">
        <f>V175+1</f>
        <v>20</v>
      </c>
      <c r="Y175" s="95"/>
      <c r="Z175" s="95">
        <f>+X175+1</f>
        <v>21</v>
      </c>
      <c r="AA175" s="95"/>
      <c r="AB175" s="95">
        <f>+Z175+1</f>
        <v>22</v>
      </c>
      <c r="AC175" s="97"/>
      <c r="AD175" s="97"/>
    </row>
    <row r="176" spans="1:30" x14ac:dyDescent="0.25">
      <c r="A176" s="8" t="str">
        <f>'34'!AA$6</f>
        <v>Long Run</v>
      </c>
      <c r="B176" s="70"/>
      <c r="C176" s="8" t="str">
        <f>'34'!AA$14</f>
        <v>Easy</v>
      </c>
      <c r="D176" s="70"/>
      <c r="E176" s="8" t="str">
        <f>'34'!AA$22</f>
        <v>Hill Sprints</v>
      </c>
      <c r="F176" s="9"/>
      <c r="G176" s="8" t="str">
        <f>'34'!AA$30</f>
        <v>Easy</v>
      </c>
      <c r="H176" s="70"/>
      <c r="I176" s="8" t="str">
        <f>'34'!AA$38</f>
        <v>Easy</v>
      </c>
      <c r="J176" s="3"/>
      <c r="K176" s="8" t="str">
        <f>'34'!$AA$46</f>
        <v>Easy</v>
      </c>
      <c r="M176" s="8" t="str">
        <f>'34'!$AA$54</f>
        <v>Easy</v>
      </c>
      <c r="N176" s="92" t="s">
        <v>103</v>
      </c>
      <c r="P176" s="112">
        <f>'34'!AP$6</f>
        <v>0</v>
      </c>
      <c r="Q176" s="112"/>
      <c r="R176" s="112">
        <f>'34'!AP$14</f>
        <v>0</v>
      </c>
      <c r="S176" s="112"/>
      <c r="T176" s="112">
        <f>'34'!AP$22</f>
        <v>0</v>
      </c>
      <c r="U176" s="98"/>
      <c r="V176" s="112">
        <f>'34'!AP$30</f>
        <v>0</v>
      </c>
      <c r="W176" s="112"/>
      <c r="X176" s="112">
        <f>'34'!AP$38</f>
        <v>0</v>
      </c>
      <c r="Y176" s="95"/>
      <c r="Z176" s="112" t="str">
        <f>'34'!$AA$46</f>
        <v>Easy</v>
      </c>
      <c r="AB176" s="112" t="str">
        <f>'34'!$AA$54</f>
        <v>Easy</v>
      </c>
      <c r="AC176" s="100" t="s">
        <v>103</v>
      </c>
      <c r="AD176" s="97"/>
    </row>
    <row r="177" spans="1:30" x14ac:dyDescent="0.25">
      <c r="A177" s="5"/>
      <c r="B177" s="3"/>
      <c r="C177" s="5"/>
      <c r="D177" s="3"/>
      <c r="E177" s="5"/>
      <c r="F177" s="3"/>
      <c r="G177" s="6"/>
      <c r="H177" s="3"/>
      <c r="I177" s="6"/>
      <c r="J177" s="3"/>
      <c r="K177" s="21"/>
      <c r="L177" s="3"/>
      <c r="M177" s="21"/>
      <c r="N177" s="86"/>
      <c r="P177" s="95"/>
      <c r="Q177" s="95"/>
      <c r="R177" s="95"/>
      <c r="S177" s="95"/>
      <c r="T177" s="95"/>
      <c r="U177" s="95"/>
      <c r="V177" s="96"/>
      <c r="W177" s="95"/>
      <c r="X177" s="96"/>
      <c r="Y177" s="95"/>
      <c r="Z177" s="109"/>
      <c r="AA177" s="95"/>
      <c r="AB177" s="109"/>
      <c r="AC177" s="97">
        <f>AC178+AC179</f>
        <v>65.649999999999991</v>
      </c>
      <c r="AD177" s="97"/>
    </row>
    <row r="178" spans="1:30" x14ac:dyDescent="0.25">
      <c r="A178" s="111">
        <v>0.27708333333333335</v>
      </c>
      <c r="B178" s="10"/>
      <c r="C178" s="111">
        <v>0.31597222222222221</v>
      </c>
      <c r="D178" s="10"/>
      <c r="E178" s="11"/>
      <c r="F178" s="10"/>
      <c r="G178" s="111">
        <v>0.3034722222222222</v>
      </c>
      <c r="H178" s="10"/>
      <c r="I178" s="111">
        <v>0.3430555555555555</v>
      </c>
      <c r="J178" s="3"/>
      <c r="K178" s="111">
        <v>0.30069444444444443</v>
      </c>
      <c r="M178" s="111">
        <v>0.30902777777777779</v>
      </c>
      <c r="P178" s="101">
        <f>'34'!$Z$13</f>
        <v>0</v>
      </c>
      <c r="Q178" s="101"/>
      <c r="R178" s="101">
        <f>'34'!$Z$21</f>
        <v>5.2</v>
      </c>
      <c r="S178" s="101"/>
      <c r="T178" s="105">
        <f>'34'!$Z$29</f>
        <v>4.25</v>
      </c>
      <c r="U178" s="101"/>
      <c r="V178" s="105">
        <f>'34'!$Z$37</f>
        <v>0</v>
      </c>
      <c r="W178" s="95"/>
      <c r="X178" s="101">
        <f>'34'!$Z$45</f>
        <v>5.6</v>
      </c>
      <c r="Y178" s="95"/>
      <c r="Z178" s="101">
        <f>'34'!Z$53</f>
        <v>0.9</v>
      </c>
      <c r="AA178" s="95"/>
      <c r="AB178" s="101">
        <f>'34'!$Z$61</f>
        <v>5.0999999999999996</v>
      </c>
      <c r="AC178" s="112">
        <f>+P178+R178+T178+V178+X178+Z178+AB178</f>
        <v>21.049999999999997</v>
      </c>
      <c r="AD178" s="97"/>
    </row>
    <row r="179" spans="1:30" x14ac:dyDescent="0.25">
      <c r="A179" s="12">
        <f t="shared" ref="A179:M179" si="33">P178+P179</f>
        <v>15.2</v>
      </c>
      <c r="B179" s="12">
        <f t="shared" si="33"/>
        <v>0</v>
      </c>
      <c r="C179" s="12">
        <f t="shared" si="33"/>
        <v>8.8000000000000007</v>
      </c>
      <c r="D179" s="12">
        <f t="shared" si="33"/>
        <v>0</v>
      </c>
      <c r="E179" s="12">
        <f t="shared" si="33"/>
        <v>7.75</v>
      </c>
      <c r="F179" s="12">
        <f t="shared" si="33"/>
        <v>0</v>
      </c>
      <c r="G179" s="12">
        <f t="shared" si="33"/>
        <v>8</v>
      </c>
      <c r="H179" s="12">
        <f t="shared" si="33"/>
        <v>0</v>
      </c>
      <c r="I179" s="12">
        <f t="shared" si="33"/>
        <v>13.6</v>
      </c>
      <c r="J179" s="12">
        <f t="shared" si="33"/>
        <v>0</v>
      </c>
      <c r="K179" s="12">
        <f t="shared" si="33"/>
        <v>7.2</v>
      </c>
      <c r="L179" s="12">
        <f t="shared" si="33"/>
        <v>0</v>
      </c>
      <c r="M179" s="12">
        <f t="shared" si="33"/>
        <v>5.0999999999999996</v>
      </c>
      <c r="N179" s="86">
        <f>+A179+C179+E179+G179+I179+K179+M179</f>
        <v>65.650000000000006</v>
      </c>
      <c r="P179" s="101">
        <f>'34'!$M$13</f>
        <v>15.2</v>
      </c>
      <c r="Q179" s="101"/>
      <c r="R179" s="101">
        <f>'34'!$M$21</f>
        <v>3.6</v>
      </c>
      <c r="S179" s="101"/>
      <c r="T179" s="101">
        <f>'34'!$M$29</f>
        <v>3.5</v>
      </c>
      <c r="U179" s="101"/>
      <c r="V179" s="101">
        <f>'34'!$M$37</f>
        <v>8</v>
      </c>
      <c r="W179" s="95"/>
      <c r="X179" s="101">
        <f>'34'!$M$45</f>
        <v>8</v>
      </c>
      <c r="Y179" s="95"/>
      <c r="Z179" s="101">
        <f>'34'!$M$53</f>
        <v>6.3</v>
      </c>
      <c r="AA179" s="95"/>
      <c r="AB179" s="101">
        <f>'34'!AB$61</f>
        <v>0</v>
      </c>
      <c r="AC179" s="112">
        <f>+P179+R179+T179+V179+X179+Z179+AB179</f>
        <v>44.599999999999994</v>
      </c>
      <c r="AD179" s="97"/>
    </row>
    <row r="180" spans="1:30" x14ac:dyDescent="0.25">
      <c r="A180" s="5">
        <f>+M175+1</f>
        <v>22</v>
      </c>
      <c r="B180" s="3"/>
      <c r="C180" s="5">
        <f>A180+1</f>
        <v>23</v>
      </c>
      <c r="D180" s="3"/>
      <c r="E180" s="5">
        <f>+C180+1</f>
        <v>24</v>
      </c>
      <c r="F180" s="3"/>
      <c r="G180" s="5">
        <f>+E180+1</f>
        <v>25</v>
      </c>
      <c r="H180" s="7"/>
      <c r="I180" s="5">
        <f>G180+1</f>
        <v>26</v>
      </c>
      <c r="J180" s="3"/>
      <c r="K180" s="5">
        <f>+I180+1</f>
        <v>27</v>
      </c>
      <c r="L180" s="3"/>
      <c r="M180" s="5">
        <f>+K180+1</f>
        <v>28</v>
      </c>
      <c r="P180" s="95">
        <f>+AB175+1</f>
        <v>23</v>
      </c>
      <c r="Q180" s="95"/>
      <c r="R180" s="95">
        <f>P180+1</f>
        <v>24</v>
      </c>
      <c r="S180" s="95"/>
      <c r="T180" s="95">
        <f>+R180+1</f>
        <v>25</v>
      </c>
      <c r="U180" s="95"/>
      <c r="V180" s="95">
        <f>+T180+1</f>
        <v>26</v>
      </c>
      <c r="W180" s="96"/>
      <c r="X180" s="95">
        <f>V180+1</f>
        <v>27</v>
      </c>
      <c r="Y180" s="95"/>
      <c r="Z180" s="95">
        <f>+X180+1</f>
        <v>28</v>
      </c>
      <c r="AA180" s="95"/>
      <c r="AB180" s="95">
        <f>+Z180+1</f>
        <v>29</v>
      </c>
      <c r="AC180" s="97"/>
      <c r="AD180" s="97"/>
    </row>
    <row r="181" spans="1:30" x14ac:dyDescent="0.25">
      <c r="A181" s="8" t="str">
        <f>'35'!AA$6</f>
        <v>Long Run</v>
      </c>
      <c r="B181" s="70"/>
      <c r="C181" s="8" t="str">
        <f>'35'!AA$14</f>
        <v>Speed</v>
      </c>
      <c r="D181" s="70"/>
      <c r="E181" s="8" t="str">
        <f>'35'!AA$22</f>
        <v>Easy</v>
      </c>
      <c r="F181" s="9"/>
      <c r="G181" s="8" t="str">
        <f>'35'!AA$30</f>
        <v>Tempo</v>
      </c>
      <c r="H181" s="70"/>
      <c r="I181" s="8" t="str">
        <f>'35'!AA$38</f>
        <v>Easy</v>
      </c>
      <c r="J181" s="3"/>
      <c r="K181" s="8" t="str">
        <f>'35'!$AA$46</f>
        <v>Easy</v>
      </c>
      <c r="M181" s="8" t="str">
        <f>'35'!$AA$54</f>
        <v>VO2 Intervals</v>
      </c>
      <c r="N181" s="92" t="s">
        <v>105</v>
      </c>
      <c r="P181" s="112">
        <f>'35'!AP$6</f>
        <v>0</v>
      </c>
      <c r="Q181" s="112"/>
      <c r="R181" s="112">
        <f>'35'!AP$14</f>
        <v>0</v>
      </c>
      <c r="S181" s="112"/>
      <c r="T181" s="112">
        <f>'35'!AP$22</f>
        <v>0</v>
      </c>
      <c r="U181" s="98"/>
      <c r="V181" s="112">
        <f>'35'!AP$30</f>
        <v>0</v>
      </c>
      <c r="W181" s="112"/>
      <c r="X181" s="112">
        <f>'35'!AP$38</f>
        <v>0</v>
      </c>
      <c r="Y181" s="95"/>
      <c r="Z181" s="112" t="str">
        <f>'35'!$AA$46</f>
        <v>Easy</v>
      </c>
      <c r="AB181" s="112" t="str">
        <f>'35'!$AA$54</f>
        <v>VO2 Intervals</v>
      </c>
      <c r="AC181" s="100" t="s">
        <v>105</v>
      </c>
      <c r="AD181" s="97"/>
    </row>
    <row r="182" spans="1:30" x14ac:dyDescent="0.25">
      <c r="A182" s="5"/>
      <c r="B182" s="3"/>
      <c r="C182" s="5"/>
      <c r="D182" s="3"/>
      <c r="E182" s="5"/>
      <c r="F182" s="3"/>
      <c r="G182" s="6"/>
      <c r="H182" s="3"/>
      <c r="I182" s="6"/>
      <c r="J182" s="3"/>
      <c r="K182" s="21"/>
      <c r="L182" s="3"/>
      <c r="M182" s="21"/>
      <c r="N182" s="86"/>
      <c r="P182" s="95"/>
      <c r="Q182" s="95"/>
      <c r="R182" s="95"/>
      <c r="S182" s="95"/>
      <c r="T182" s="95"/>
      <c r="U182" s="95"/>
      <c r="V182" s="96"/>
      <c r="W182" s="95"/>
      <c r="X182" s="96"/>
      <c r="Y182" s="95"/>
      <c r="Z182" s="109"/>
      <c r="AA182" s="95"/>
      <c r="AB182" s="109"/>
      <c r="AC182" s="97">
        <f>AC183+AC184</f>
        <v>65.05</v>
      </c>
      <c r="AD182" s="97"/>
    </row>
    <row r="183" spans="1:30" x14ac:dyDescent="0.25">
      <c r="A183" s="111">
        <v>0.29097222222222224</v>
      </c>
      <c r="B183" s="10"/>
      <c r="C183" s="11"/>
      <c r="D183" s="10"/>
      <c r="E183" s="111">
        <v>0.31736111111111115</v>
      </c>
      <c r="F183" s="10"/>
      <c r="G183" s="111">
        <v>0.24583333333333335</v>
      </c>
      <c r="H183" s="10"/>
      <c r="I183" s="111">
        <v>0.3125</v>
      </c>
      <c r="J183" s="3"/>
      <c r="K183" s="111">
        <v>0.30416666666666664</v>
      </c>
      <c r="M183" s="11"/>
      <c r="P183" s="101">
        <f>'35'!$Z$13</f>
        <v>0</v>
      </c>
      <c r="Q183" s="101"/>
      <c r="R183" s="101">
        <f>'35'!$Z$21</f>
        <v>1.2</v>
      </c>
      <c r="S183" s="101"/>
      <c r="T183" s="105">
        <f>'35'!$Z$29</f>
        <v>3.25</v>
      </c>
      <c r="U183" s="101"/>
      <c r="V183" s="105">
        <f>'35'!$Z$37</f>
        <v>3.1</v>
      </c>
      <c r="W183" s="95"/>
      <c r="X183" s="101">
        <f>'35'!$Z$45</f>
        <v>0</v>
      </c>
      <c r="Y183" s="95"/>
      <c r="Z183" s="101">
        <f>'35'!Z$53</f>
        <v>5.5</v>
      </c>
      <c r="AA183" s="95"/>
      <c r="AB183" s="101">
        <f>'35'!$Z$61</f>
        <v>0</v>
      </c>
      <c r="AC183" s="112">
        <f>+P183+R183+T183+V183+X183+Z183+AB183</f>
        <v>13.05</v>
      </c>
      <c r="AD183" s="97"/>
    </row>
    <row r="184" spans="1:30" x14ac:dyDescent="0.25">
      <c r="A184" s="12">
        <f t="shared" ref="A184:M184" si="34">P183+P184</f>
        <v>15.05</v>
      </c>
      <c r="B184" s="12">
        <f t="shared" si="34"/>
        <v>0</v>
      </c>
      <c r="C184" s="12">
        <f t="shared" si="34"/>
        <v>6.3</v>
      </c>
      <c r="D184" s="12">
        <f t="shared" si="34"/>
        <v>0</v>
      </c>
      <c r="E184" s="12">
        <f t="shared" si="34"/>
        <v>12.25</v>
      </c>
      <c r="F184" s="12">
        <f t="shared" si="34"/>
        <v>0</v>
      </c>
      <c r="G184" s="12">
        <f t="shared" si="34"/>
        <v>12.45</v>
      </c>
      <c r="H184" s="12">
        <f t="shared" si="34"/>
        <v>0</v>
      </c>
      <c r="I184" s="12">
        <f t="shared" si="34"/>
        <v>7.5</v>
      </c>
      <c r="J184" s="12">
        <f t="shared" si="34"/>
        <v>0</v>
      </c>
      <c r="K184" s="12">
        <f t="shared" si="34"/>
        <v>5.5</v>
      </c>
      <c r="L184" s="12">
        <f t="shared" si="34"/>
        <v>0</v>
      </c>
      <c r="M184" s="12">
        <f t="shared" si="34"/>
        <v>6</v>
      </c>
      <c r="N184" s="86">
        <f>+A184+C184+E184+G184+I184+K184+M184</f>
        <v>65.05</v>
      </c>
      <c r="P184" s="101">
        <f>'35'!$M$13</f>
        <v>15.05</v>
      </c>
      <c r="Q184" s="101"/>
      <c r="R184" s="101">
        <f>'35'!$M$21</f>
        <v>5.0999999999999996</v>
      </c>
      <c r="S184" s="101"/>
      <c r="T184" s="101">
        <f>'35'!$M$29</f>
        <v>9</v>
      </c>
      <c r="U184" s="101"/>
      <c r="V184" s="101">
        <f>'35'!$M$37</f>
        <v>9.35</v>
      </c>
      <c r="W184" s="95"/>
      <c r="X184" s="101">
        <f>'35'!$M$45</f>
        <v>7.5</v>
      </c>
      <c r="Y184" s="95"/>
      <c r="Z184" s="101">
        <f>'35'!$M$53</f>
        <v>0</v>
      </c>
      <c r="AA184" s="95"/>
      <c r="AB184" s="101">
        <f>'35'!M$61</f>
        <v>6</v>
      </c>
      <c r="AC184" s="112">
        <f>+P184+R184+T184+V184+X184+Z184+AB184</f>
        <v>52</v>
      </c>
      <c r="AD184" s="97"/>
    </row>
    <row r="185" spans="1:30" x14ac:dyDescent="0.25">
      <c r="A185" s="803" t="s">
        <v>109</v>
      </c>
      <c r="B185" s="804"/>
      <c r="C185" s="804"/>
      <c r="D185" s="804"/>
      <c r="E185" s="804"/>
      <c r="F185" s="804"/>
      <c r="G185" s="804"/>
      <c r="H185" s="804"/>
      <c r="I185" s="804"/>
      <c r="J185" s="804"/>
      <c r="K185" s="804"/>
      <c r="L185" s="804"/>
      <c r="M185" s="804"/>
      <c r="N185" s="115">
        <f>SUM(G190:M190,A195:M195,A200:M200,A205:M205,A210:I210)</f>
        <v>269.85000000000002</v>
      </c>
      <c r="O185" s="113"/>
      <c r="P185" s="807" t="s">
        <v>109</v>
      </c>
      <c r="Q185" s="808"/>
      <c r="R185" s="808"/>
      <c r="S185" s="808"/>
      <c r="T185" s="808"/>
      <c r="U185" s="808"/>
      <c r="V185" s="808"/>
      <c r="W185" s="808"/>
      <c r="X185" s="808"/>
      <c r="Y185" s="808"/>
      <c r="Z185" s="808"/>
      <c r="AA185" s="808"/>
      <c r="AB185" s="808"/>
      <c r="AC185" s="808"/>
      <c r="AD185" s="808"/>
    </row>
    <row r="186" spans="1:30" x14ac:dyDescent="0.25">
      <c r="A186" s="5">
        <f>+M180+1</f>
        <v>29</v>
      </c>
      <c r="B186" s="3"/>
      <c r="C186" s="5">
        <f>A186+1</f>
        <v>30</v>
      </c>
      <c r="D186" s="3"/>
      <c r="E186" s="5">
        <f>C186+1</f>
        <v>31</v>
      </c>
      <c r="F186" s="3"/>
      <c r="G186" s="5">
        <v>1</v>
      </c>
      <c r="H186" s="7"/>
      <c r="I186" s="5">
        <f>G186+1</f>
        <v>2</v>
      </c>
      <c r="J186" s="3"/>
      <c r="K186" s="5">
        <f>+I186+1</f>
        <v>3</v>
      </c>
      <c r="L186" s="3"/>
      <c r="M186" s="5">
        <f>+K186+1</f>
        <v>4</v>
      </c>
      <c r="P186" s="95">
        <f>+AB180+1</f>
        <v>30</v>
      </c>
      <c r="Q186" s="95"/>
      <c r="R186" s="95">
        <f>P186+1</f>
        <v>31</v>
      </c>
      <c r="S186" s="95"/>
      <c r="T186" s="95">
        <v>1</v>
      </c>
      <c r="U186" s="95"/>
      <c r="V186" s="95">
        <f>T186+1</f>
        <v>2</v>
      </c>
      <c r="W186" s="96"/>
      <c r="X186" s="95">
        <f>V186+1</f>
        <v>3</v>
      </c>
      <c r="Y186" s="95"/>
      <c r="Z186" s="95">
        <f>+X186+1</f>
        <v>4</v>
      </c>
      <c r="AA186" s="95"/>
      <c r="AB186" s="95">
        <f>+Z186+1</f>
        <v>5</v>
      </c>
      <c r="AC186" s="97"/>
      <c r="AD186" s="97"/>
    </row>
    <row r="187" spans="1:30" x14ac:dyDescent="0.25">
      <c r="A187" s="8" t="str">
        <f>'36'!AA$6</f>
        <v>Easy</v>
      </c>
      <c r="B187" s="70"/>
      <c r="C187" s="8" t="str">
        <f>'36'!AA$14</f>
        <v>Easy</v>
      </c>
      <c r="D187" s="70"/>
      <c r="E187" s="8" t="str">
        <f>'36'!AA$22</f>
        <v>Speed</v>
      </c>
      <c r="F187" s="9"/>
      <c r="G187" s="8" t="str">
        <f>'36'!AA$30</f>
        <v>Easy</v>
      </c>
      <c r="H187" s="70"/>
      <c r="I187" s="8" t="str">
        <f>'36'!AA$38</f>
        <v>Tempo</v>
      </c>
      <c r="J187" s="3"/>
      <c r="K187" s="8" t="str">
        <f>'36'!$AA$46</f>
        <v>Easy</v>
      </c>
      <c r="M187" s="8" t="str">
        <f>'36'!$AA$54</f>
        <v>Long</v>
      </c>
      <c r="N187" s="92" t="s">
        <v>107</v>
      </c>
      <c r="P187" s="112">
        <f>'36'!AP$6</f>
        <v>0</v>
      </c>
      <c r="Q187" s="112"/>
      <c r="R187" s="112">
        <f>'36'!AP$14</f>
        <v>0</v>
      </c>
      <c r="S187" s="112"/>
      <c r="T187" s="112">
        <f>'36'!AP$22</f>
        <v>0</v>
      </c>
      <c r="U187" s="98"/>
      <c r="V187" s="112">
        <f>'36'!AP$30</f>
        <v>0</v>
      </c>
      <c r="W187" s="112"/>
      <c r="X187" s="112">
        <f>'36'!AP$38</f>
        <v>0</v>
      </c>
      <c r="Y187" s="95"/>
      <c r="Z187" s="112" t="str">
        <f>'36'!$AA$46</f>
        <v>Easy</v>
      </c>
      <c r="AB187" s="112" t="str">
        <f>'36'!$AA$54</f>
        <v>Long</v>
      </c>
      <c r="AC187" s="100" t="s">
        <v>107</v>
      </c>
      <c r="AD187" s="97"/>
    </row>
    <row r="188" spans="1:30" x14ac:dyDescent="0.25">
      <c r="A188" s="5"/>
      <c r="B188" s="3"/>
      <c r="C188" s="5"/>
      <c r="D188" s="3"/>
      <c r="E188" s="5"/>
      <c r="F188" s="3"/>
      <c r="G188" s="6"/>
      <c r="H188" s="3"/>
      <c r="I188" s="6"/>
      <c r="J188" s="3"/>
      <c r="K188" s="21"/>
      <c r="L188" s="3"/>
      <c r="M188" s="21"/>
      <c r="N188" s="86"/>
      <c r="P188" s="95"/>
      <c r="Q188" s="95"/>
      <c r="R188" s="95"/>
      <c r="S188" s="95"/>
      <c r="T188" s="95"/>
      <c r="U188" s="95"/>
      <c r="V188" s="96"/>
      <c r="W188" s="95"/>
      <c r="X188" s="96"/>
      <c r="Y188" s="95"/>
      <c r="Z188" s="109"/>
      <c r="AA188" s="95"/>
      <c r="AB188" s="109"/>
      <c r="AC188" s="97">
        <f>AC189+AC190</f>
        <v>64.55</v>
      </c>
      <c r="AD188" s="97"/>
    </row>
    <row r="189" spans="1:30" x14ac:dyDescent="0.25">
      <c r="A189" s="111">
        <v>0.33124999999999999</v>
      </c>
      <c r="B189" s="10"/>
      <c r="C189" s="111">
        <v>0.30972222222222223</v>
      </c>
      <c r="D189" s="10"/>
      <c r="E189" s="11"/>
      <c r="F189" s="10"/>
      <c r="G189" s="111">
        <v>0.29166666666666669</v>
      </c>
      <c r="H189" s="10"/>
      <c r="I189" s="111">
        <v>0.24444444444444446</v>
      </c>
      <c r="J189" s="3"/>
      <c r="K189" s="111">
        <v>0.29930555555555555</v>
      </c>
      <c r="M189" s="111">
        <v>0.28333333333333333</v>
      </c>
      <c r="P189" s="101">
        <f>'36'!$Z$13</f>
        <v>5.9</v>
      </c>
      <c r="Q189" s="101"/>
      <c r="R189" s="101">
        <f>'36'!$Z$21</f>
        <v>2.75</v>
      </c>
      <c r="S189" s="101"/>
      <c r="T189" s="105">
        <f>'36'!$Z$29</f>
        <v>7.5</v>
      </c>
      <c r="U189" s="101"/>
      <c r="V189" s="105">
        <f>'36'!$Z$37</f>
        <v>3.5</v>
      </c>
      <c r="W189" s="95"/>
      <c r="X189" s="101">
        <f>'36'!$Z$45</f>
        <v>0</v>
      </c>
      <c r="Y189" s="95"/>
      <c r="Z189" s="101">
        <f>'36'!Z$53</f>
        <v>4.2</v>
      </c>
      <c r="AA189" s="95"/>
      <c r="AB189" s="101">
        <f>'36'!$Z$61</f>
        <v>15</v>
      </c>
      <c r="AC189" s="112">
        <f>+P189+R189+T189+V189+X189+Z189+AB189</f>
        <v>38.849999999999994</v>
      </c>
      <c r="AD189" s="97"/>
    </row>
    <row r="190" spans="1:30" x14ac:dyDescent="0.25">
      <c r="A190" s="12">
        <f t="shared" ref="A190:M190" si="35">P189+P190</f>
        <v>5.9</v>
      </c>
      <c r="B190" s="12">
        <f t="shared" si="35"/>
        <v>0</v>
      </c>
      <c r="C190" s="12">
        <f t="shared" si="35"/>
        <v>10.85</v>
      </c>
      <c r="D190" s="12">
        <f t="shared" si="35"/>
        <v>0</v>
      </c>
      <c r="E190" s="12">
        <f t="shared" si="35"/>
        <v>7.5</v>
      </c>
      <c r="F190" s="12">
        <f t="shared" si="35"/>
        <v>0</v>
      </c>
      <c r="G190" s="12">
        <f t="shared" si="35"/>
        <v>12.1</v>
      </c>
      <c r="H190" s="12">
        <f t="shared" si="35"/>
        <v>0</v>
      </c>
      <c r="I190" s="12">
        <f t="shared" si="35"/>
        <v>9</v>
      </c>
      <c r="J190" s="12">
        <f t="shared" si="35"/>
        <v>0</v>
      </c>
      <c r="K190" s="12">
        <f t="shared" si="35"/>
        <v>4.2</v>
      </c>
      <c r="L190" s="12">
        <f t="shared" si="35"/>
        <v>0</v>
      </c>
      <c r="M190" s="12">
        <f t="shared" si="35"/>
        <v>15</v>
      </c>
      <c r="N190" s="86">
        <f>+A190+C190+E190+G190+I190+K190+M190</f>
        <v>64.550000000000011</v>
      </c>
      <c r="P190" s="101">
        <f>'36'!$M$13</f>
        <v>0</v>
      </c>
      <c r="Q190" s="101"/>
      <c r="R190" s="101">
        <f>'36'!$M$21</f>
        <v>8.1</v>
      </c>
      <c r="S190" s="101"/>
      <c r="T190" s="101">
        <f>'36'!$M$29</f>
        <v>0</v>
      </c>
      <c r="U190" s="101"/>
      <c r="V190" s="101">
        <f>'36'!$M$37</f>
        <v>8.6</v>
      </c>
      <c r="W190" s="95"/>
      <c r="X190" s="101">
        <f>'36'!$M$45</f>
        <v>9</v>
      </c>
      <c r="Y190" s="95"/>
      <c r="Z190" s="101">
        <f>'36'!$M$53</f>
        <v>0</v>
      </c>
      <c r="AA190" s="95"/>
      <c r="AB190" s="101">
        <f>'36'!AB$61</f>
        <v>0</v>
      </c>
      <c r="AC190" s="112">
        <f>+P190+R190+T190+V190+X190+Z190+AB190</f>
        <v>25.7</v>
      </c>
      <c r="AD190" s="97"/>
    </row>
    <row r="191" spans="1:30" x14ac:dyDescent="0.25">
      <c r="A191" s="5">
        <f>+M186+1</f>
        <v>5</v>
      </c>
      <c r="B191" s="3"/>
      <c r="C191" s="5">
        <f>A191+1</f>
        <v>6</v>
      </c>
      <c r="D191" s="3"/>
      <c r="E191" s="5">
        <f>+C191+1</f>
        <v>7</v>
      </c>
      <c r="F191" s="3"/>
      <c r="G191" s="5">
        <f>+E191+1</f>
        <v>8</v>
      </c>
      <c r="H191" s="7"/>
      <c r="I191" s="5">
        <f>G191+1</f>
        <v>9</v>
      </c>
      <c r="J191" s="3"/>
      <c r="K191" s="5">
        <f>+I191+1</f>
        <v>10</v>
      </c>
      <c r="L191" s="3"/>
      <c r="M191" s="5">
        <f>+K191+1</f>
        <v>11</v>
      </c>
      <c r="P191" s="95">
        <f>+AB186+1</f>
        <v>6</v>
      </c>
      <c r="Q191" s="95"/>
      <c r="R191" s="95">
        <f>P191+1</f>
        <v>7</v>
      </c>
      <c r="S191" s="95"/>
      <c r="T191" s="95">
        <f>+R191+1</f>
        <v>8</v>
      </c>
      <c r="U191" s="95"/>
      <c r="V191" s="95">
        <f>+T191+1</f>
        <v>9</v>
      </c>
      <c r="W191" s="96"/>
      <c r="X191" s="95">
        <f>V191+1</f>
        <v>10</v>
      </c>
      <c r="Y191" s="95"/>
      <c r="Z191" s="95">
        <f>+X191+1</f>
        <v>11</v>
      </c>
      <c r="AA191" s="95"/>
      <c r="AB191" s="95">
        <f>+Z191+1</f>
        <v>12</v>
      </c>
      <c r="AC191" s="97"/>
      <c r="AD191" s="97"/>
    </row>
    <row r="192" spans="1:30" x14ac:dyDescent="0.25">
      <c r="A192" s="8" t="str">
        <f>'37'!AA$6</f>
        <v>Easy</v>
      </c>
      <c r="B192" s="70"/>
      <c r="C192" s="424" t="str">
        <f>'37'!AA$14</f>
        <v>Burdick 2 Mile</v>
      </c>
      <c r="D192" s="70"/>
      <c r="E192" s="8" t="str">
        <f>'37'!AA$22</f>
        <v>Easy</v>
      </c>
      <c r="F192" s="9"/>
      <c r="G192" s="8" t="str">
        <f>'37'!AA$30</f>
        <v>Easy</v>
      </c>
      <c r="H192" s="70"/>
      <c r="I192" s="8" t="str">
        <f>'37'!AA$38</f>
        <v>Easy</v>
      </c>
      <c r="J192" s="3"/>
      <c r="K192" s="8" t="str">
        <f>'37'!$AA$46</f>
        <v>Easy</v>
      </c>
      <c r="M192" s="424" t="str">
        <f>'37'!$AA$54</f>
        <v>Pony Express Half</v>
      </c>
      <c r="N192" s="92" t="s">
        <v>108</v>
      </c>
      <c r="P192" s="112">
        <f>'37'!AP$6</f>
        <v>0</v>
      </c>
      <c r="Q192" s="112"/>
      <c r="R192" s="112">
        <f>'37'!AP$14</f>
        <v>0</v>
      </c>
      <c r="S192" s="112"/>
      <c r="T192" s="112">
        <f>'37'!AP$22</f>
        <v>0</v>
      </c>
      <c r="U192" s="98"/>
      <c r="V192" s="112">
        <f>'37'!AP$30</f>
        <v>0</v>
      </c>
      <c r="W192" s="112"/>
      <c r="X192" s="112">
        <f>'37'!AP$38</f>
        <v>0</v>
      </c>
      <c r="Y192" s="95"/>
      <c r="Z192" s="112" t="str">
        <f>'37'!$AA$46</f>
        <v>Easy</v>
      </c>
      <c r="AB192" s="112" t="str">
        <f>'37'!$AA$54</f>
        <v>Pony Express Half</v>
      </c>
      <c r="AC192" s="100" t="s">
        <v>108</v>
      </c>
      <c r="AD192" s="97"/>
    </row>
    <row r="193" spans="1:30" x14ac:dyDescent="0.25">
      <c r="A193" s="5"/>
      <c r="B193" s="3"/>
      <c r="C193" s="5"/>
      <c r="D193" s="3"/>
      <c r="E193" s="5"/>
      <c r="F193" s="3"/>
      <c r="G193" s="6"/>
      <c r="H193" s="3"/>
      <c r="I193" s="6"/>
      <c r="J193" s="3"/>
      <c r="K193" s="21"/>
      <c r="L193" s="3"/>
      <c r="M193" s="21"/>
      <c r="N193" s="86"/>
      <c r="P193" s="95"/>
      <c r="Q193" s="95"/>
      <c r="R193" s="95"/>
      <c r="S193" s="95"/>
      <c r="T193" s="95"/>
      <c r="U193" s="95"/>
      <c r="V193" s="96"/>
      <c r="W193" s="95"/>
      <c r="X193" s="96"/>
      <c r="Y193" s="95"/>
      <c r="Z193" s="109"/>
      <c r="AA193" s="95"/>
      <c r="AB193" s="109"/>
      <c r="AC193" s="97">
        <f>AC194+AC195</f>
        <v>60.3</v>
      </c>
      <c r="AD193" s="97"/>
    </row>
    <row r="194" spans="1:30" x14ac:dyDescent="0.25">
      <c r="A194" s="111">
        <v>0.31527777777777777</v>
      </c>
      <c r="B194" s="10"/>
      <c r="C194" s="11"/>
      <c r="D194" s="10"/>
      <c r="E194" s="111">
        <v>0.31388888888888888</v>
      </c>
      <c r="F194" s="10"/>
      <c r="G194" s="111">
        <v>0.32500000000000001</v>
      </c>
      <c r="H194" s="10"/>
      <c r="I194" s="111">
        <v>0.30763888888888891</v>
      </c>
      <c r="J194" s="3"/>
      <c r="K194" s="11"/>
      <c r="M194" s="111">
        <v>0.24791666666666667</v>
      </c>
      <c r="P194" s="101">
        <f>'37'!$Z$13</f>
        <v>6.1</v>
      </c>
      <c r="Q194" s="101"/>
      <c r="R194" s="101">
        <f>'37'!$Z$21</f>
        <v>0</v>
      </c>
      <c r="S194" s="101"/>
      <c r="T194" s="105">
        <f>'37'!$Z$29</f>
        <v>3.25</v>
      </c>
      <c r="U194" s="101"/>
      <c r="V194" s="105">
        <f>'37'!$Z$37</f>
        <v>4.0999999999999996</v>
      </c>
      <c r="W194" s="95"/>
      <c r="X194" s="101">
        <f>'37'!$Z$45</f>
        <v>0</v>
      </c>
      <c r="Y194" s="95"/>
      <c r="Z194" s="589">
        <f>'37'!$Z$53</f>
        <v>8.5500000000000007</v>
      </c>
      <c r="AA194" s="95"/>
      <c r="AB194" s="101">
        <f>'37'!$Z$61</f>
        <v>0</v>
      </c>
      <c r="AC194" s="112">
        <f>+P194+R194+T194+V194+X194+Z194+AB194</f>
        <v>22</v>
      </c>
      <c r="AD194" s="97"/>
    </row>
    <row r="195" spans="1:30" x14ac:dyDescent="0.25">
      <c r="A195" s="12">
        <f t="shared" ref="A195:M195" si="36">P194+P195</f>
        <v>6.1</v>
      </c>
      <c r="B195" s="12">
        <f t="shared" si="36"/>
        <v>0</v>
      </c>
      <c r="C195" s="12">
        <f t="shared" si="36"/>
        <v>6.8</v>
      </c>
      <c r="D195" s="12">
        <f t="shared" si="36"/>
        <v>0</v>
      </c>
      <c r="E195" s="12">
        <f t="shared" si="36"/>
        <v>11.25</v>
      </c>
      <c r="F195" s="12">
        <f t="shared" si="36"/>
        <v>0</v>
      </c>
      <c r="G195" s="12">
        <f t="shared" si="36"/>
        <v>4.0999999999999996</v>
      </c>
      <c r="H195" s="12">
        <f t="shared" si="36"/>
        <v>0</v>
      </c>
      <c r="I195" s="12">
        <f t="shared" si="36"/>
        <v>8.25</v>
      </c>
      <c r="J195" s="12">
        <f t="shared" si="36"/>
        <v>0</v>
      </c>
      <c r="K195" s="12">
        <f t="shared" si="36"/>
        <v>8.5500000000000007</v>
      </c>
      <c r="L195" s="12">
        <f t="shared" si="36"/>
        <v>0</v>
      </c>
      <c r="M195" s="12">
        <f t="shared" si="36"/>
        <v>15.25</v>
      </c>
      <c r="N195" s="86">
        <f>+A195+C195+E195+G195+I195+K195+M195</f>
        <v>60.3</v>
      </c>
      <c r="P195" s="101">
        <f>'37'!$M$13</f>
        <v>0</v>
      </c>
      <c r="Q195" s="101"/>
      <c r="R195" s="101">
        <f>'37'!$M$21</f>
        <v>6.8</v>
      </c>
      <c r="S195" s="101"/>
      <c r="T195" s="101">
        <f>'37'!$M$29</f>
        <v>8</v>
      </c>
      <c r="U195" s="101"/>
      <c r="V195" s="101">
        <f>'37'!$M$37</f>
        <v>0</v>
      </c>
      <c r="W195" s="95"/>
      <c r="X195" s="101">
        <f>'37'!$M$45</f>
        <v>8.25</v>
      </c>
      <c r="Y195" s="95"/>
      <c r="Z195" s="101">
        <f>'37'!$M$53</f>
        <v>0</v>
      </c>
      <c r="AA195" s="95"/>
      <c r="AB195" s="589">
        <f>'37'!$M$61</f>
        <v>15.25</v>
      </c>
      <c r="AC195" s="112">
        <f>+P195+R195+T195+V195+X195+Z195+AB195</f>
        <v>38.299999999999997</v>
      </c>
      <c r="AD195" s="97"/>
    </row>
    <row r="196" spans="1:30" x14ac:dyDescent="0.25">
      <c r="A196" s="5">
        <f>+M191+1</f>
        <v>12</v>
      </c>
      <c r="B196" s="3"/>
      <c r="C196" s="5">
        <f>A196+1</f>
        <v>13</v>
      </c>
      <c r="D196" s="3"/>
      <c r="E196" s="5">
        <f>+C196+1</f>
        <v>14</v>
      </c>
      <c r="F196" s="3"/>
      <c r="G196" s="5">
        <f>+E196+1</f>
        <v>15</v>
      </c>
      <c r="H196" s="7"/>
      <c r="I196" s="5">
        <f>G196+1</f>
        <v>16</v>
      </c>
      <c r="J196" s="3"/>
      <c r="K196" s="5">
        <f>+I196+1</f>
        <v>17</v>
      </c>
      <c r="L196" s="3"/>
      <c r="M196" s="5">
        <f>+K196+1</f>
        <v>18</v>
      </c>
      <c r="P196" s="95">
        <f>+AB191+1</f>
        <v>13</v>
      </c>
      <c r="Q196" s="95"/>
      <c r="R196" s="95">
        <f>P196+1</f>
        <v>14</v>
      </c>
      <c r="S196" s="95"/>
      <c r="T196" s="95">
        <f>+R196+1</f>
        <v>15</v>
      </c>
      <c r="U196" s="95"/>
      <c r="V196" s="95">
        <f>+T196+1</f>
        <v>16</v>
      </c>
      <c r="W196" s="96"/>
      <c r="X196" s="95">
        <f>V196+1</f>
        <v>17</v>
      </c>
      <c r="Y196" s="95"/>
      <c r="Z196" s="95">
        <f>+X196+1</f>
        <v>18</v>
      </c>
      <c r="AA196" s="95"/>
      <c r="AB196" s="95">
        <f>+Z196+1</f>
        <v>19</v>
      </c>
      <c r="AC196" s="97"/>
      <c r="AD196" s="97"/>
    </row>
    <row r="197" spans="1:30" x14ac:dyDescent="0.25">
      <c r="A197" s="8" t="str">
        <f>'38'!AA$6</f>
        <v>Easy</v>
      </c>
      <c r="B197" s="70"/>
      <c r="C197" s="8" t="str">
        <f>'38'!AA$14</f>
        <v>Easy</v>
      </c>
      <c r="D197" s="70"/>
      <c r="E197" s="8" t="str">
        <f>'38'!AA$22</f>
        <v>Speed</v>
      </c>
      <c r="F197" s="9"/>
      <c r="G197" s="8" t="str">
        <f>'38'!AA$30</f>
        <v>Easy</v>
      </c>
      <c r="H197" s="70"/>
      <c r="I197" s="8" t="str">
        <f>'38'!AA$38</f>
        <v>Intervals</v>
      </c>
      <c r="J197" s="3"/>
      <c r="K197" s="8" t="str">
        <f>'38'!$AA$46</f>
        <v>Easy</v>
      </c>
      <c r="M197" s="8" t="str">
        <f>'38'!$AA$54</f>
        <v>Easy</v>
      </c>
      <c r="N197" s="92" t="s">
        <v>110</v>
      </c>
      <c r="P197" s="112">
        <f>'38'!AP$6</f>
        <v>0</v>
      </c>
      <c r="Q197" s="112"/>
      <c r="R197" s="112">
        <f>'38'!AP$14</f>
        <v>0</v>
      </c>
      <c r="S197" s="112"/>
      <c r="T197" s="112">
        <f>'38'!AP$22</f>
        <v>0</v>
      </c>
      <c r="U197" s="98"/>
      <c r="V197" s="112">
        <f>'38'!AP$30</f>
        <v>0</v>
      </c>
      <c r="W197" s="112"/>
      <c r="X197" s="112">
        <f>'38'!AP$38</f>
        <v>0</v>
      </c>
      <c r="Y197" s="95"/>
      <c r="Z197" s="112" t="str">
        <f>'38'!$AA$46</f>
        <v>Easy</v>
      </c>
      <c r="AB197" s="112" t="str">
        <f>'38'!$AA$54</f>
        <v>Easy</v>
      </c>
      <c r="AC197" s="100" t="s">
        <v>110</v>
      </c>
      <c r="AD197" s="97"/>
    </row>
    <row r="198" spans="1:30" x14ac:dyDescent="0.25">
      <c r="A198" s="5"/>
      <c r="B198" s="3"/>
      <c r="C198" s="5"/>
      <c r="D198" s="3"/>
      <c r="E198" s="5"/>
      <c r="F198" s="3"/>
      <c r="G198" s="6"/>
      <c r="H198" s="3"/>
      <c r="I198" s="6"/>
      <c r="J198" s="3"/>
      <c r="K198" s="21"/>
      <c r="L198" s="3"/>
      <c r="M198" s="21"/>
      <c r="N198" s="86"/>
      <c r="P198" s="95"/>
      <c r="Q198" s="95"/>
      <c r="R198" s="95"/>
      <c r="S198" s="95"/>
      <c r="T198" s="95"/>
      <c r="U198" s="95"/>
      <c r="V198" s="96"/>
      <c r="W198" s="95"/>
      <c r="X198" s="96"/>
      <c r="Y198" s="95"/>
      <c r="Z198" s="109"/>
      <c r="AA198" s="95"/>
      <c r="AB198" s="109"/>
      <c r="AC198" s="97">
        <f>AC199+AC200</f>
        <v>56</v>
      </c>
      <c r="AD198" s="97"/>
    </row>
    <row r="199" spans="1:30" x14ac:dyDescent="0.25">
      <c r="A199" s="111">
        <v>0.29791666666666666</v>
      </c>
      <c r="B199" s="10"/>
      <c r="C199" s="111">
        <v>0.31458333333333333</v>
      </c>
      <c r="D199" s="10"/>
      <c r="E199" s="111">
        <v>0.33333333333333331</v>
      </c>
      <c r="F199" s="10"/>
      <c r="G199" s="111">
        <v>0.30486111111111108</v>
      </c>
      <c r="H199" s="10"/>
      <c r="I199" s="11"/>
      <c r="J199" s="3"/>
      <c r="K199" s="111">
        <v>0.3347222222222222</v>
      </c>
      <c r="M199" s="111">
        <v>0.30208333333333331</v>
      </c>
      <c r="P199" s="101">
        <f>'38'!$Z$13</f>
        <v>4.05</v>
      </c>
      <c r="Q199" s="101"/>
      <c r="R199" s="101">
        <f>'38'!$Z$21</f>
        <v>7.8</v>
      </c>
      <c r="S199" s="101"/>
      <c r="T199" s="105">
        <f>'38'!$Z$29</f>
        <v>10.75</v>
      </c>
      <c r="U199" s="101"/>
      <c r="V199" s="105">
        <f>'38'!$Z$37</f>
        <v>0</v>
      </c>
      <c r="W199" s="95"/>
      <c r="X199" s="101">
        <f>'38'!$Z$45</f>
        <v>2</v>
      </c>
      <c r="Y199" s="95"/>
      <c r="Z199" s="589">
        <f>'38'!$Z$53</f>
        <v>6.15</v>
      </c>
      <c r="AA199" s="95"/>
      <c r="AB199" s="101">
        <f>'38'!$Z$61</f>
        <v>9.0500000000000007</v>
      </c>
      <c r="AC199" s="112">
        <f>+P199+R199+T199+V199+X199+Z199+AB199</f>
        <v>39.799999999999997</v>
      </c>
      <c r="AD199" s="97"/>
    </row>
    <row r="200" spans="1:30" x14ac:dyDescent="0.25">
      <c r="A200" s="12">
        <f t="shared" ref="A200:M200" si="37">P199+P200</f>
        <v>4.05</v>
      </c>
      <c r="B200" s="12">
        <f t="shared" si="37"/>
        <v>0</v>
      </c>
      <c r="C200" s="12">
        <f t="shared" si="37"/>
        <v>7.8</v>
      </c>
      <c r="D200" s="12">
        <f t="shared" si="37"/>
        <v>0</v>
      </c>
      <c r="E200" s="12">
        <f t="shared" si="37"/>
        <v>10.75</v>
      </c>
      <c r="F200" s="12">
        <f t="shared" si="37"/>
        <v>0</v>
      </c>
      <c r="G200" s="12">
        <f t="shared" si="37"/>
        <v>8.1999999999999993</v>
      </c>
      <c r="H200" s="12">
        <f t="shared" si="37"/>
        <v>0</v>
      </c>
      <c r="I200" s="12">
        <f t="shared" si="37"/>
        <v>10</v>
      </c>
      <c r="J200" s="12">
        <f t="shared" si="37"/>
        <v>0</v>
      </c>
      <c r="K200" s="12">
        <f t="shared" si="37"/>
        <v>6.15</v>
      </c>
      <c r="L200" s="12">
        <f t="shared" si="37"/>
        <v>0</v>
      </c>
      <c r="M200" s="12">
        <f t="shared" si="37"/>
        <v>9.0500000000000007</v>
      </c>
      <c r="N200" s="86">
        <f>+A200+C200+E200+G200+I200+K200+M200</f>
        <v>56</v>
      </c>
      <c r="P200" s="101">
        <f>'38'!$M$13</f>
        <v>0</v>
      </c>
      <c r="Q200" s="101"/>
      <c r="R200" s="101">
        <f>'38'!$M$21</f>
        <v>0</v>
      </c>
      <c r="S200" s="101"/>
      <c r="T200" s="101">
        <f>'38'!$M$29</f>
        <v>0</v>
      </c>
      <c r="U200" s="101"/>
      <c r="V200" s="101">
        <f>'38'!$M$37</f>
        <v>8.1999999999999993</v>
      </c>
      <c r="W200" s="95"/>
      <c r="X200" s="101">
        <f>'38'!$M$45</f>
        <v>8</v>
      </c>
      <c r="Y200" s="95"/>
      <c r="Z200" s="101">
        <f>'38'!$M$53</f>
        <v>0</v>
      </c>
      <c r="AA200" s="95"/>
      <c r="AB200" s="101">
        <f>'38'!AB$61</f>
        <v>0</v>
      </c>
      <c r="AC200" s="112">
        <f>+P200+R200+T200+V200+X200+Z200+AB200</f>
        <v>16.2</v>
      </c>
      <c r="AD200" s="97"/>
    </row>
    <row r="201" spans="1:30" x14ac:dyDescent="0.25">
      <c r="A201" s="5">
        <f>M196+1</f>
        <v>19</v>
      </c>
      <c r="B201" s="3"/>
      <c r="C201" s="5">
        <f>A201+1</f>
        <v>20</v>
      </c>
      <c r="D201" s="3"/>
      <c r="E201" s="5">
        <f>+C201+1</f>
        <v>21</v>
      </c>
      <c r="F201" s="3"/>
      <c r="G201" s="5">
        <f>+E201+1</f>
        <v>22</v>
      </c>
      <c r="H201" s="7"/>
      <c r="I201" s="5">
        <f>G201+1</f>
        <v>23</v>
      </c>
      <c r="J201" s="3"/>
      <c r="K201" s="5">
        <f>+I201+1</f>
        <v>24</v>
      </c>
      <c r="L201" s="3"/>
      <c r="M201" s="5">
        <f>+K201+1</f>
        <v>25</v>
      </c>
      <c r="P201" s="95">
        <f>AB196+1</f>
        <v>20</v>
      </c>
      <c r="Q201" s="95"/>
      <c r="R201" s="95">
        <f>P201+1</f>
        <v>21</v>
      </c>
      <c r="S201" s="95"/>
      <c r="T201" s="95">
        <f>+R201+1</f>
        <v>22</v>
      </c>
      <c r="U201" s="95"/>
      <c r="V201" s="95">
        <f>+T201+1</f>
        <v>23</v>
      </c>
      <c r="W201" s="96"/>
      <c r="X201" s="95">
        <f>V201+1</f>
        <v>24</v>
      </c>
      <c r="Y201" s="95"/>
      <c r="Z201" s="95">
        <f>+X201+1</f>
        <v>25</v>
      </c>
      <c r="AA201" s="95"/>
      <c r="AB201" s="95">
        <f>+Z201+1</f>
        <v>26</v>
      </c>
      <c r="AC201" s="97"/>
      <c r="AD201" s="97"/>
    </row>
    <row r="202" spans="1:30" x14ac:dyDescent="0.25">
      <c r="A202" s="8" t="str">
        <f>'39'!AA$6</f>
        <v>Long Run</v>
      </c>
      <c r="B202" s="70"/>
      <c r="C202" s="8" t="str">
        <f>'39'!AA$14</f>
        <v>Easy</v>
      </c>
      <c r="D202" s="70"/>
      <c r="E202" s="8" t="str">
        <f>'39'!AA$22</f>
        <v>Intervals</v>
      </c>
      <c r="F202" s="9"/>
      <c r="G202" s="8" t="str">
        <f>'39'!AA$30</f>
        <v>Easy</v>
      </c>
      <c r="H202" s="70"/>
      <c r="I202" s="8" t="str">
        <f>'39'!AA$38</f>
        <v>Easy</v>
      </c>
      <c r="J202" s="3"/>
      <c r="K202" s="8" t="str">
        <f>'39'!$AA$46</f>
        <v>VO2 Repeats</v>
      </c>
      <c r="M202" s="8" t="str">
        <f>'39'!$AA$54</f>
        <v>Easy</v>
      </c>
      <c r="N202" s="92" t="s">
        <v>111</v>
      </c>
      <c r="P202" s="112">
        <f>'39'!AP$6</f>
        <v>0</v>
      </c>
      <c r="Q202" s="112"/>
      <c r="R202" s="112">
        <f>'39'!AP$14</f>
        <v>0</v>
      </c>
      <c r="S202" s="112"/>
      <c r="T202" s="112">
        <f>'39'!AP$22</f>
        <v>0</v>
      </c>
      <c r="U202" s="98"/>
      <c r="V202" s="112">
        <f>'39'!AP$30</f>
        <v>0</v>
      </c>
      <c r="W202" s="112"/>
      <c r="X202" s="112">
        <f>'39'!AP$38</f>
        <v>0</v>
      </c>
      <c r="Y202" s="95"/>
      <c r="Z202" s="112" t="str">
        <f>'39'!$AA$46</f>
        <v>VO2 Repeats</v>
      </c>
      <c r="AB202" s="112" t="str">
        <f>'39'!$AA$54</f>
        <v>Easy</v>
      </c>
      <c r="AC202" s="100" t="s">
        <v>111</v>
      </c>
      <c r="AD202" s="97"/>
    </row>
    <row r="203" spans="1:30" x14ac:dyDescent="0.25">
      <c r="A203" s="5"/>
      <c r="B203" s="3"/>
      <c r="C203" s="5"/>
      <c r="D203" s="3"/>
      <c r="E203" s="5"/>
      <c r="F203" s="3"/>
      <c r="G203" s="6"/>
      <c r="H203" s="3"/>
      <c r="I203" s="6"/>
      <c r="J203" s="3"/>
      <c r="K203" s="21"/>
      <c r="L203" s="3"/>
      <c r="M203" s="21"/>
      <c r="N203" s="86"/>
      <c r="P203" s="95"/>
      <c r="Q203" s="95"/>
      <c r="R203" s="95"/>
      <c r="S203" s="95"/>
      <c r="T203" s="95"/>
      <c r="U203" s="95"/>
      <c r="V203" s="96"/>
      <c r="W203" s="95"/>
      <c r="X203" s="96"/>
      <c r="Y203" s="95"/>
      <c r="Z203" s="109"/>
      <c r="AA203" s="95"/>
      <c r="AB203" s="109"/>
      <c r="AC203" s="97">
        <f>AC204+AC205</f>
        <v>64.349999999999994</v>
      </c>
      <c r="AD203" s="97"/>
    </row>
    <row r="204" spans="1:30" x14ac:dyDescent="0.25">
      <c r="A204" s="111">
        <v>0.2986111111111111</v>
      </c>
      <c r="B204" s="10"/>
      <c r="C204" s="111">
        <v>0.30069444444444443</v>
      </c>
      <c r="D204" s="10"/>
      <c r="E204" s="11"/>
      <c r="F204" s="10"/>
      <c r="G204" s="111">
        <v>0.30277777777777776</v>
      </c>
      <c r="H204" s="10"/>
      <c r="I204" s="111">
        <v>0.31666666666666665</v>
      </c>
      <c r="J204" s="3"/>
      <c r="K204" s="11"/>
      <c r="M204" s="11"/>
      <c r="P204" s="101">
        <f>'39'!$Z$13</f>
        <v>0</v>
      </c>
      <c r="Q204" s="101"/>
      <c r="R204" s="101">
        <f>'39'!$Z$21</f>
        <v>5</v>
      </c>
      <c r="S204" s="101"/>
      <c r="T204" s="105">
        <f>'39'!$Z$29</f>
        <v>1</v>
      </c>
      <c r="U204" s="101"/>
      <c r="V204" s="105">
        <f>'39'!$Z$37</f>
        <v>3.8</v>
      </c>
      <c r="W204" s="95"/>
      <c r="X204" s="101">
        <f>'39'!$Z$45</f>
        <v>0</v>
      </c>
      <c r="Y204" s="95"/>
      <c r="Z204" s="101">
        <f>'39'!AO$53</f>
        <v>0</v>
      </c>
      <c r="AA204" s="95"/>
      <c r="AB204" s="101">
        <f>'39'!$Z$61</f>
        <v>0</v>
      </c>
      <c r="AC204" s="112">
        <f>+P204+R204+T204+V204+X204+Z204+AB204</f>
        <v>9.8000000000000007</v>
      </c>
      <c r="AD204" s="97"/>
    </row>
    <row r="205" spans="1:30" x14ac:dyDescent="0.25">
      <c r="A205" s="12">
        <f t="shared" ref="A205:M205" si="38">P204+P205</f>
        <v>12.55</v>
      </c>
      <c r="B205" s="12">
        <f t="shared" si="38"/>
        <v>0</v>
      </c>
      <c r="C205" s="12">
        <f t="shared" si="38"/>
        <v>13.45</v>
      </c>
      <c r="D205" s="12">
        <f t="shared" si="38"/>
        <v>0</v>
      </c>
      <c r="E205" s="12">
        <f t="shared" si="38"/>
        <v>7.05</v>
      </c>
      <c r="F205" s="12">
        <f t="shared" si="38"/>
        <v>0</v>
      </c>
      <c r="G205" s="12">
        <f t="shared" si="38"/>
        <v>9.8000000000000007</v>
      </c>
      <c r="H205" s="12">
        <f t="shared" si="38"/>
        <v>0</v>
      </c>
      <c r="I205" s="12">
        <f t="shared" si="38"/>
        <v>6</v>
      </c>
      <c r="J205" s="12">
        <f t="shared" si="38"/>
        <v>0</v>
      </c>
      <c r="K205" s="12">
        <f t="shared" si="38"/>
        <v>8.5</v>
      </c>
      <c r="L205" s="12">
        <f t="shared" si="38"/>
        <v>0</v>
      </c>
      <c r="M205" s="12">
        <f t="shared" si="38"/>
        <v>7</v>
      </c>
      <c r="N205" s="86">
        <f>+A205+C205+E205+G205+I205+K205+M205</f>
        <v>64.349999999999994</v>
      </c>
      <c r="P205" s="101">
        <f>'39'!$M$13</f>
        <v>12.55</v>
      </c>
      <c r="Q205" s="101"/>
      <c r="R205" s="101">
        <f>'39'!$M$21</f>
        <v>8.4499999999999993</v>
      </c>
      <c r="S205" s="101"/>
      <c r="T205" s="101">
        <f>'39'!$M$29</f>
        <v>6.05</v>
      </c>
      <c r="U205" s="101"/>
      <c r="V205" s="101">
        <f>'39'!$M$37</f>
        <v>6</v>
      </c>
      <c r="W205" s="95"/>
      <c r="X205" s="101">
        <f>'39'!$M$45</f>
        <v>6</v>
      </c>
      <c r="Y205" s="95"/>
      <c r="Z205" s="101">
        <f>'39'!$M$53</f>
        <v>8.5</v>
      </c>
      <c r="AA205" s="95"/>
      <c r="AB205" s="101">
        <f>'39'!$M$61</f>
        <v>7</v>
      </c>
      <c r="AC205" s="112">
        <f>+P205+R205+T205+V205+X205+Z205+AB205</f>
        <v>54.55</v>
      </c>
      <c r="AD205" s="97"/>
    </row>
    <row r="206" spans="1:30" x14ac:dyDescent="0.25">
      <c r="A206" s="5">
        <f>+M201+1</f>
        <v>26</v>
      </c>
      <c r="B206" s="3"/>
      <c r="C206" s="5">
        <f>A206+1</f>
        <v>27</v>
      </c>
      <c r="D206" s="3"/>
      <c r="E206" s="5">
        <f>+C206+1</f>
        <v>28</v>
      </c>
      <c r="F206" s="3"/>
      <c r="G206" s="5">
        <f>+E206+1</f>
        <v>29</v>
      </c>
      <c r="H206" s="7"/>
      <c r="I206" s="5">
        <f>G206+1</f>
        <v>30</v>
      </c>
      <c r="J206" s="3"/>
      <c r="K206" s="5">
        <v>1</v>
      </c>
      <c r="L206" s="3"/>
      <c r="M206" s="5">
        <f>+K206+1</f>
        <v>2</v>
      </c>
      <c r="P206" s="95">
        <f>+AB201+1</f>
        <v>27</v>
      </c>
      <c r="Q206" s="95"/>
      <c r="R206" s="95">
        <f>P206+1</f>
        <v>28</v>
      </c>
      <c r="S206" s="95"/>
      <c r="T206" s="95">
        <f>+R206+1</f>
        <v>29</v>
      </c>
      <c r="U206" s="95"/>
      <c r="V206" s="95">
        <f>+T206+1</f>
        <v>30</v>
      </c>
      <c r="W206" s="96"/>
      <c r="X206" s="95">
        <v>1</v>
      </c>
      <c r="Y206" s="95"/>
      <c r="Z206" s="95">
        <f>X206+1</f>
        <v>2</v>
      </c>
      <c r="AA206" s="95"/>
      <c r="AB206" s="95">
        <f>+Z206+1</f>
        <v>3</v>
      </c>
      <c r="AC206" s="97"/>
      <c r="AD206" s="97"/>
    </row>
    <row r="207" spans="1:30" x14ac:dyDescent="0.25">
      <c r="A207" s="8" t="str">
        <f>'40'!AA$6</f>
        <v>Easy</v>
      </c>
      <c r="B207" s="70"/>
      <c r="C207" s="8" t="str">
        <f>'40'!AA$14</f>
        <v>Speed</v>
      </c>
      <c r="D207" s="70"/>
      <c r="E207" s="8" t="str">
        <f>'40'!AA$22</f>
        <v>Long</v>
      </c>
      <c r="F207" s="9"/>
      <c r="G207" s="8" t="str">
        <f>'40'!AA$30</f>
        <v>Easy</v>
      </c>
      <c r="H207" s="70"/>
      <c r="I207" s="8" t="str">
        <f>'40'!AA$38</f>
        <v>Intervals</v>
      </c>
      <c r="J207" s="3"/>
      <c r="K207" s="8" t="str">
        <f>'40'!$AA$46</f>
        <v>Easy</v>
      </c>
      <c r="M207" s="671" t="str">
        <f>'40'!$AA$54</f>
        <v>Time Trial</v>
      </c>
      <c r="N207" s="92" t="s">
        <v>112</v>
      </c>
      <c r="P207" s="112">
        <f>'40'!AP$6</f>
        <v>0</v>
      </c>
      <c r="Q207" s="112"/>
      <c r="R207" s="112">
        <f>'40'!AP$14</f>
        <v>0</v>
      </c>
      <c r="S207" s="112"/>
      <c r="T207" s="112">
        <f>'40'!AP$22</f>
        <v>0</v>
      </c>
      <c r="U207" s="98"/>
      <c r="V207" s="112">
        <f>'40'!AP$30</f>
        <v>0</v>
      </c>
      <c r="W207" s="112"/>
      <c r="X207" s="112">
        <f>'40'!AP$38</f>
        <v>0</v>
      </c>
      <c r="Y207" s="95"/>
      <c r="Z207" s="112" t="str">
        <f>'40'!$AA$46</f>
        <v>Easy</v>
      </c>
      <c r="AB207" s="112" t="str">
        <f>'40'!$AA$54</f>
        <v>Time Trial</v>
      </c>
      <c r="AC207" s="100" t="s">
        <v>112</v>
      </c>
      <c r="AD207" s="97"/>
    </row>
    <row r="208" spans="1:30" x14ac:dyDescent="0.25">
      <c r="A208" s="5"/>
      <c r="B208" s="3"/>
      <c r="C208" s="5"/>
      <c r="D208" s="3"/>
      <c r="E208" s="5"/>
      <c r="F208" s="3"/>
      <c r="G208" s="6"/>
      <c r="H208" s="3"/>
      <c r="I208" s="6"/>
      <c r="J208" s="3"/>
      <c r="K208" s="21"/>
      <c r="L208" s="3"/>
      <c r="M208" s="21"/>
      <c r="N208" s="86"/>
      <c r="P208" s="95"/>
      <c r="Q208" s="95"/>
      <c r="R208" s="95"/>
      <c r="S208" s="95"/>
      <c r="T208" s="95"/>
      <c r="U208" s="95"/>
      <c r="V208" s="96"/>
      <c r="W208" s="95"/>
      <c r="X208" s="96"/>
      <c r="Y208" s="95"/>
      <c r="Z208" s="109"/>
      <c r="AA208" s="95"/>
      <c r="AB208" s="109"/>
      <c r="AC208" s="97">
        <f>AC209+AC210</f>
        <v>60.5</v>
      </c>
      <c r="AD208" s="97"/>
    </row>
    <row r="209" spans="1:30" x14ac:dyDescent="0.25">
      <c r="A209" s="111">
        <v>0.31111111111111112</v>
      </c>
      <c r="B209" s="10"/>
      <c r="C209" s="111">
        <v>0.34097222222222223</v>
      </c>
      <c r="D209" s="10"/>
      <c r="E209" s="111">
        <v>0.28541666666666665</v>
      </c>
      <c r="F209" s="10"/>
      <c r="G209" s="111">
        <v>0.33055555555555555</v>
      </c>
      <c r="H209" s="10"/>
      <c r="I209" s="11"/>
      <c r="J209" s="3"/>
      <c r="K209" s="111">
        <v>0.30416666666666664</v>
      </c>
      <c r="M209" s="11"/>
      <c r="P209" s="101">
        <f>'40'!$Z$13</f>
        <v>6.1</v>
      </c>
      <c r="Q209" s="101"/>
      <c r="R209" s="101">
        <f>'40'!$Z$21</f>
        <v>10</v>
      </c>
      <c r="S209" s="101"/>
      <c r="T209" s="105">
        <f>'40'!$Z$29</f>
        <v>3.9</v>
      </c>
      <c r="U209" s="101"/>
      <c r="V209" s="105">
        <f>'40'!$Z$37</f>
        <v>8.3000000000000007</v>
      </c>
      <c r="W209" s="95"/>
      <c r="X209" s="101">
        <f>'40'!$Z$45</f>
        <v>2</v>
      </c>
      <c r="Y209" s="95"/>
      <c r="Z209" s="101">
        <f>'40'!Z$53</f>
        <v>6.4</v>
      </c>
      <c r="AA209" s="95"/>
      <c r="AB209" s="101">
        <f>'40'!$Z$61</f>
        <v>0</v>
      </c>
      <c r="AC209" s="112">
        <f>+P209+R209+T209+V209+X209+Z209+AB209</f>
        <v>36.700000000000003</v>
      </c>
      <c r="AD209" s="97"/>
    </row>
    <row r="210" spans="1:30" x14ac:dyDescent="0.25">
      <c r="A210" s="12">
        <f t="shared" ref="A210:M210" si="39">P209+P210</f>
        <v>6.1</v>
      </c>
      <c r="B210" s="12">
        <f t="shared" si="39"/>
        <v>0</v>
      </c>
      <c r="C210" s="12">
        <f t="shared" si="39"/>
        <v>10</v>
      </c>
      <c r="D210" s="12">
        <f t="shared" si="39"/>
        <v>0</v>
      </c>
      <c r="E210" s="12">
        <f t="shared" si="39"/>
        <v>16.5</v>
      </c>
      <c r="F210" s="12">
        <f t="shared" si="39"/>
        <v>0</v>
      </c>
      <c r="G210" s="12">
        <f t="shared" si="39"/>
        <v>8.3000000000000007</v>
      </c>
      <c r="H210" s="12">
        <f t="shared" si="39"/>
        <v>0</v>
      </c>
      <c r="I210" s="12">
        <f t="shared" si="39"/>
        <v>8</v>
      </c>
      <c r="J210" s="12">
        <f t="shared" si="39"/>
        <v>0</v>
      </c>
      <c r="K210" s="12">
        <f t="shared" si="39"/>
        <v>6.4</v>
      </c>
      <c r="L210" s="12">
        <f t="shared" si="39"/>
        <v>0</v>
      </c>
      <c r="M210" s="12">
        <f t="shared" si="39"/>
        <v>5.2</v>
      </c>
      <c r="N210" s="86">
        <f>+A210+C210+E210+G210+I210+K210+M210</f>
        <v>60.500000000000007</v>
      </c>
      <c r="P210" s="101">
        <f>'40'!$M$13</f>
        <v>0</v>
      </c>
      <c r="Q210" s="101"/>
      <c r="R210" s="101">
        <f>'40'!$M$21</f>
        <v>0</v>
      </c>
      <c r="S210" s="101"/>
      <c r="T210" s="101">
        <f>'40'!$M$29</f>
        <v>12.6</v>
      </c>
      <c r="U210" s="101"/>
      <c r="V210" s="101">
        <f>'40'!$M$37</f>
        <v>0</v>
      </c>
      <c r="W210" s="95"/>
      <c r="X210" s="101">
        <f>'40'!$M$45</f>
        <v>6</v>
      </c>
      <c r="Y210" s="95"/>
      <c r="Z210" s="101">
        <f>'40'!$M$53</f>
        <v>0</v>
      </c>
      <c r="AA210" s="95"/>
      <c r="AB210" s="101">
        <f>'40'!$M$61</f>
        <v>5.2</v>
      </c>
      <c r="AC210" s="112">
        <f>+P210+R210+T210+V210+X210+Z210+AB210</f>
        <v>23.8</v>
      </c>
      <c r="AD210" s="97"/>
    </row>
    <row r="211" spans="1:30" x14ac:dyDescent="0.25">
      <c r="A211" s="803" t="s">
        <v>115</v>
      </c>
      <c r="B211" s="804"/>
      <c r="C211" s="804"/>
      <c r="D211" s="804"/>
      <c r="E211" s="804"/>
      <c r="F211" s="804"/>
      <c r="G211" s="804"/>
      <c r="H211" s="804"/>
      <c r="I211" s="804"/>
      <c r="J211" s="804"/>
      <c r="K211" s="804"/>
      <c r="L211" s="804"/>
      <c r="M211" s="804"/>
      <c r="N211" s="115">
        <f>SUM(K210:M210,A216:M216,A221:M221,A226:M226,A231:M231,A237)</f>
        <v>258.80000000000007</v>
      </c>
      <c r="O211" s="113"/>
      <c r="P211" s="807" t="s">
        <v>115</v>
      </c>
      <c r="Q211" s="808"/>
      <c r="R211" s="808"/>
      <c r="S211" s="808"/>
      <c r="T211" s="808"/>
      <c r="U211" s="808"/>
      <c r="V211" s="808"/>
      <c r="W211" s="808"/>
      <c r="X211" s="808"/>
      <c r="Y211" s="808"/>
      <c r="Z211" s="808"/>
      <c r="AA211" s="808"/>
      <c r="AB211" s="808"/>
      <c r="AC211" s="808"/>
      <c r="AD211" s="808"/>
    </row>
    <row r="212" spans="1:30" x14ac:dyDescent="0.25">
      <c r="A212" s="5">
        <f>+M206+1</f>
        <v>3</v>
      </c>
      <c r="B212" s="3"/>
      <c r="C212" s="5">
        <f>A212+1</f>
        <v>4</v>
      </c>
      <c r="D212" s="3"/>
      <c r="E212" s="5">
        <f>+C212+1</f>
        <v>5</v>
      </c>
      <c r="F212" s="3"/>
      <c r="G212" s="5">
        <f>+E212+1</f>
        <v>6</v>
      </c>
      <c r="H212" s="7"/>
      <c r="I212" s="5">
        <f>G212+1</f>
        <v>7</v>
      </c>
      <c r="J212" s="3"/>
      <c r="K212" s="5">
        <f>+I212+1</f>
        <v>8</v>
      </c>
      <c r="L212" s="3"/>
      <c r="M212" s="5">
        <f>+K212+1</f>
        <v>9</v>
      </c>
      <c r="P212" s="95">
        <f>+AB206+1</f>
        <v>4</v>
      </c>
      <c r="Q212" s="95"/>
      <c r="R212" s="95">
        <f>P212+1</f>
        <v>5</v>
      </c>
      <c r="S212" s="95"/>
      <c r="T212" s="95">
        <f>+R212+1</f>
        <v>6</v>
      </c>
      <c r="U212" s="95"/>
      <c r="V212" s="95">
        <f>+T212+1</f>
        <v>7</v>
      </c>
      <c r="W212" s="96"/>
      <c r="X212" s="95">
        <f>V212+1</f>
        <v>8</v>
      </c>
      <c r="Y212" s="95"/>
      <c r="Z212" s="95">
        <f>+X212+1</f>
        <v>9</v>
      </c>
      <c r="AA212" s="95"/>
      <c r="AB212" s="95">
        <f>+Z212+1</f>
        <v>10</v>
      </c>
      <c r="AC212" s="97"/>
      <c r="AD212" s="97"/>
    </row>
    <row r="213" spans="1:30" x14ac:dyDescent="0.25">
      <c r="A213" s="8" t="str">
        <f>'41'!AA$6</f>
        <v>Long Run</v>
      </c>
      <c r="B213" s="70"/>
      <c r="C213" s="8" t="str">
        <f>'41'!AA$14</f>
        <v>Hill Sprints</v>
      </c>
      <c r="D213" s="70"/>
      <c r="E213" s="8" t="str">
        <f>'41'!AA$22</f>
        <v>Easy</v>
      </c>
      <c r="F213" s="9"/>
      <c r="G213" s="8" t="str">
        <f>'41'!AA$30</f>
        <v>Intervals</v>
      </c>
      <c r="H213" s="70"/>
      <c r="I213" s="8" t="str">
        <f>'41'!AA$38</f>
        <v>Easy</v>
      </c>
      <c r="J213" s="3"/>
      <c r="K213" s="8" t="str">
        <f>'41'!$AA$46</f>
        <v>Easy</v>
      </c>
      <c r="M213" s="424" t="str">
        <f>'41'!$AA$54</f>
        <v>Fort Hays</v>
      </c>
      <c r="N213" s="92" t="s">
        <v>113</v>
      </c>
      <c r="P213" s="112">
        <f>'41'!AP$6</f>
        <v>0</v>
      </c>
      <c r="Q213" s="112"/>
      <c r="R213" s="112">
        <f>'41'!AP$14</f>
        <v>0</v>
      </c>
      <c r="S213" s="112"/>
      <c r="T213" s="112">
        <f>'41'!AP$22</f>
        <v>0</v>
      </c>
      <c r="U213" s="98"/>
      <c r="V213" s="112">
        <f>'41'!AP$30</f>
        <v>0</v>
      </c>
      <c r="W213" s="112"/>
      <c r="X213" s="112">
        <f>'41'!AP$38</f>
        <v>0</v>
      </c>
      <c r="Y213" s="95"/>
      <c r="Z213" s="112" t="str">
        <f>'41'!$AA$46</f>
        <v>Easy</v>
      </c>
      <c r="AB213" s="112" t="str">
        <f>'41'!$AA$54</f>
        <v>Fort Hays</v>
      </c>
      <c r="AC213" s="100" t="s">
        <v>113</v>
      </c>
      <c r="AD213" s="97"/>
    </row>
    <row r="214" spans="1:30" x14ac:dyDescent="0.25">
      <c r="A214" s="5"/>
      <c r="B214" s="3"/>
      <c r="C214" s="5"/>
      <c r="D214" s="3"/>
      <c r="E214" s="5"/>
      <c r="F214" s="3"/>
      <c r="G214" s="6"/>
      <c r="H214" s="3"/>
      <c r="I214" s="6"/>
      <c r="J214" s="3"/>
      <c r="K214" s="21"/>
      <c r="L214" s="3"/>
      <c r="M214" s="21"/>
      <c r="N214" s="86"/>
      <c r="P214" s="95"/>
      <c r="Q214" s="95"/>
      <c r="R214" s="95"/>
      <c r="S214" s="95"/>
      <c r="T214" s="95"/>
      <c r="U214" s="95"/>
      <c r="V214" s="96"/>
      <c r="W214" s="95"/>
      <c r="X214" s="96"/>
      <c r="Y214" s="95"/>
      <c r="Z214" s="109"/>
      <c r="AA214" s="95"/>
      <c r="AB214" s="109"/>
      <c r="AC214" s="97">
        <f>AC215+AC216</f>
        <v>54.55</v>
      </c>
      <c r="AD214" s="97"/>
    </row>
    <row r="215" spans="1:30" x14ac:dyDescent="0.25">
      <c r="A215" s="111">
        <v>0.27916666666666667</v>
      </c>
      <c r="B215" s="10"/>
      <c r="C215" s="11"/>
      <c r="D215" s="10"/>
      <c r="E215" s="111">
        <v>0.30277777777777776</v>
      </c>
      <c r="F215" s="10"/>
      <c r="G215" s="11"/>
      <c r="H215" s="10"/>
      <c r="I215" s="111">
        <v>0.31666666666666665</v>
      </c>
      <c r="J215" s="3"/>
      <c r="K215" s="111">
        <v>0.28125</v>
      </c>
      <c r="M215" s="11"/>
      <c r="P215" s="101">
        <f>'41'!$Z$13</f>
        <v>0</v>
      </c>
      <c r="Q215" s="101"/>
      <c r="R215" s="101">
        <f>'41'!$Z$21</f>
        <v>4.5</v>
      </c>
      <c r="S215" s="101"/>
      <c r="T215" s="105">
        <f>'41'!$Z$29</f>
        <v>0</v>
      </c>
      <c r="U215" s="101"/>
      <c r="V215" s="105">
        <f>'41'!$Z$37</f>
        <v>3.7</v>
      </c>
      <c r="W215" s="95"/>
      <c r="X215" s="101">
        <f>'41'!$Z$45</f>
        <v>1.5</v>
      </c>
      <c r="Y215" s="95"/>
      <c r="Z215" s="101">
        <f>'41'!$Z$53</f>
        <v>6</v>
      </c>
      <c r="AA215" s="95"/>
      <c r="AB215" s="101">
        <f>'41'!$Z$61</f>
        <v>0</v>
      </c>
      <c r="AC215" s="112">
        <f>+P215+R215+T215+V215+X215+Z215+AB215</f>
        <v>15.7</v>
      </c>
      <c r="AD215" s="97"/>
    </row>
    <row r="216" spans="1:30" x14ac:dyDescent="0.25">
      <c r="A216" s="12">
        <f t="shared" ref="A216:M216" si="40">P215+P216</f>
        <v>13.4</v>
      </c>
      <c r="B216" s="12">
        <f t="shared" si="40"/>
        <v>0</v>
      </c>
      <c r="C216" s="12">
        <f t="shared" si="40"/>
        <v>4.5</v>
      </c>
      <c r="D216" s="12">
        <f t="shared" si="40"/>
        <v>0</v>
      </c>
      <c r="E216" s="12">
        <f t="shared" si="40"/>
        <v>8.25</v>
      </c>
      <c r="F216" s="12">
        <f t="shared" si="40"/>
        <v>0</v>
      </c>
      <c r="G216" s="12">
        <f t="shared" si="40"/>
        <v>4.2</v>
      </c>
      <c r="H216" s="12">
        <f t="shared" si="40"/>
        <v>0</v>
      </c>
      <c r="I216" s="12">
        <f t="shared" si="40"/>
        <v>9.9</v>
      </c>
      <c r="J216" s="12">
        <f t="shared" si="40"/>
        <v>0</v>
      </c>
      <c r="K216" s="12">
        <f t="shared" si="40"/>
        <v>6</v>
      </c>
      <c r="L216" s="12">
        <f t="shared" si="40"/>
        <v>0</v>
      </c>
      <c r="M216" s="12">
        <f t="shared" si="40"/>
        <v>8.2999999999999989</v>
      </c>
      <c r="N216" s="86">
        <f>+A216+C216+E216+G216+I216+K216+M216</f>
        <v>54.55</v>
      </c>
      <c r="P216" s="101">
        <f>'41'!$M$13</f>
        <v>13.4</v>
      </c>
      <c r="Q216" s="101"/>
      <c r="R216" s="101">
        <f>'41'!$M$21</f>
        <v>0</v>
      </c>
      <c r="S216" s="101"/>
      <c r="T216" s="101">
        <f>'41'!$M$29</f>
        <v>8.25</v>
      </c>
      <c r="U216" s="101"/>
      <c r="V216" s="101">
        <f>'41'!$M$37</f>
        <v>0.5</v>
      </c>
      <c r="W216" s="95"/>
      <c r="X216" s="101">
        <f>'41'!$M$45</f>
        <v>8.4</v>
      </c>
      <c r="Y216" s="95"/>
      <c r="Z216" s="101">
        <f>'41'!$M$53</f>
        <v>0</v>
      </c>
      <c r="AA216" s="95"/>
      <c r="AB216" s="101">
        <f>'41'!$M$61</f>
        <v>8.2999999999999989</v>
      </c>
      <c r="AC216" s="112">
        <f>+P216+R216+T216+V216+X216+Z216+AB216</f>
        <v>38.849999999999994</v>
      </c>
      <c r="AD216" s="97"/>
    </row>
    <row r="217" spans="1:30" x14ac:dyDescent="0.25">
      <c r="A217" s="5">
        <f>+M212+1</f>
        <v>10</v>
      </c>
      <c r="B217" s="3"/>
      <c r="C217" s="5">
        <f>A217+1</f>
        <v>11</v>
      </c>
      <c r="D217" s="3"/>
      <c r="E217" s="5">
        <f>+C217+1</f>
        <v>12</v>
      </c>
      <c r="F217" s="3"/>
      <c r="G217" s="5">
        <f>+E217+1</f>
        <v>13</v>
      </c>
      <c r="H217" s="7"/>
      <c r="I217" s="5">
        <f>G217+1</f>
        <v>14</v>
      </c>
      <c r="J217" s="3"/>
      <c r="K217" s="5">
        <f>+I217+1</f>
        <v>15</v>
      </c>
      <c r="L217" s="3"/>
      <c r="M217" s="5">
        <f>+K217+1</f>
        <v>16</v>
      </c>
      <c r="P217" s="95">
        <f>+AB212+1</f>
        <v>11</v>
      </c>
      <c r="Q217" s="95"/>
      <c r="R217" s="95">
        <f>P217+1</f>
        <v>12</v>
      </c>
      <c r="S217" s="95"/>
      <c r="T217" s="95">
        <f>+R217+1</f>
        <v>13</v>
      </c>
      <c r="U217" s="95"/>
      <c r="V217" s="95">
        <f>+T217+1</f>
        <v>14</v>
      </c>
      <c r="W217" s="96"/>
      <c r="X217" s="95">
        <f>V217+1</f>
        <v>15</v>
      </c>
      <c r="Y217" s="95"/>
      <c r="Z217" s="95">
        <f>+X217+1</f>
        <v>16</v>
      </c>
      <c r="AA217" s="95"/>
      <c r="AB217" s="95">
        <f>+Z217+1</f>
        <v>17</v>
      </c>
      <c r="AC217" s="97"/>
      <c r="AD217" s="97"/>
    </row>
    <row r="218" spans="1:30" x14ac:dyDescent="0.25">
      <c r="A218" s="8" t="str">
        <f>'42'!AA$6</f>
        <v>Easy</v>
      </c>
      <c r="B218" s="70"/>
      <c r="C218" s="8" t="str">
        <f>'42'!AA$14</f>
        <v>Long Run</v>
      </c>
      <c r="D218" s="70"/>
      <c r="E218" s="8" t="str">
        <f>'42'!AA$22</f>
        <v>Easy</v>
      </c>
      <c r="F218" s="9"/>
      <c r="G218" s="8" t="str">
        <f>'42'!AA$30</f>
        <v>Interval</v>
      </c>
      <c r="H218" s="70"/>
      <c r="I218" s="8" t="str">
        <f>'42'!AA$38</f>
        <v>Easy</v>
      </c>
      <c r="J218" s="3"/>
      <c r="K218" s="8" t="str">
        <f>'42'!$AA$46</f>
        <v>Easy</v>
      </c>
      <c r="M218" s="8" t="str">
        <f>'42'!$AA$54</f>
        <v>Interval</v>
      </c>
      <c r="N218" s="92" t="s">
        <v>114</v>
      </c>
      <c r="P218" s="112">
        <f>'42'!AP$6</f>
        <v>0</v>
      </c>
      <c r="Q218" s="112"/>
      <c r="R218" s="112">
        <f>'42'!AP$14</f>
        <v>0</v>
      </c>
      <c r="S218" s="112"/>
      <c r="T218" s="112">
        <f>'42'!AP$22</f>
        <v>0</v>
      </c>
      <c r="U218" s="98"/>
      <c r="V218" s="112">
        <f>'42'!AP$30</f>
        <v>0</v>
      </c>
      <c r="W218" s="112"/>
      <c r="X218" s="112">
        <f>'42'!AP$38</f>
        <v>0</v>
      </c>
      <c r="Y218" s="95"/>
      <c r="Z218" s="112" t="str">
        <f>'42'!$AA$46</f>
        <v>Easy</v>
      </c>
      <c r="AB218" s="112" t="str">
        <f>'42'!$AA$54</f>
        <v>Interval</v>
      </c>
      <c r="AC218" s="100" t="s">
        <v>114</v>
      </c>
      <c r="AD218" s="97"/>
    </row>
    <row r="219" spans="1:30" x14ac:dyDescent="0.25">
      <c r="A219" s="5"/>
      <c r="B219" s="3"/>
      <c r="C219" s="5"/>
      <c r="D219" s="3"/>
      <c r="E219" s="5"/>
      <c r="F219" s="3"/>
      <c r="G219" s="6"/>
      <c r="H219" s="3"/>
      <c r="I219" s="6"/>
      <c r="J219" s="3"/>
      <c r="K219" s="21"/>
      <c r="L219" s="3"/>
      <c r="M219" s="21"/>
      <c r="N219" s="86"/>
      <c r="P219" s="95"/>
      <c r="Q219" s="95"/>
      <c r="R219" s="95"/>
      <c r="S219" s="95"/>
      <c r="T219" s="95"/>
      <c r="U219" s="95"/>
      <c r="V219" s="96"/>
      <c r="W219" s="95"/>
      <c r="X219" s="96"/>
      <c r="Y219" s="95"/>
      <c r="Z219" s="109"/>
      <c r="AA219" s="95"/>
      <c r="AB219" s="109"/>
      <c r="AC219" s="97">
        <f>AC220+AC221</f>
        <v>61.699999999999996</v>
      </c>
      <c r="AD219" s="97"/>
    </row>
    <row r="220" spans="1:30" x14ac:dyDescent="0.25">
      <c r="A220" s="111">
        <v>0.31111111111111112</v>
      </c>
      <c r="B220" s="10"/>
      <c r="C220" s="111">
        <v>0.28263888888888888</v>
      </c>
      <c r="D220" s="10"/>
      <c r="E220" s="111">
        <v>0.29722222222222222</v>
      </c>
      <c r="F220" s="10"/>
      <c r="G220" s="11"/>
      <c r="H220" s="10"/>
      <c r="I220" s="111">
        <v>0.28750000000000003</v>
      </c>
      <c r="J220" s="3"/>
      <c r="K220" s="111">
        <v>0.3034722222222222</v>
      </c>
      <c r="M220" s="11"/>
      <c r="P220" s="101">
        <f>'42'!$Z$13</f>
        <v>8.1999999999999993</v>
      </c>
      <c r="Q220" s="101"/>
      <c r="R220" s="101">
        <f>'42'!$Z$21</f>
        <v>12</v>
      </c>
      <c r="S220" s="101"/>
      <c r="T220" s="105">
        <f>'42'!$Z$29</f>
        <v>0</v>
      </c>
      <c r="U220" s="101"/>
      <c r="V220" s="105">
        <f>'42'!$Z$37</f>
        <v>2.4</v>
      </c>
      <c r="W220" s="95"/>
      <c r="X220" s="101">
        <f>'42'!$Z$45</f>
        <v>8</v>
      </c>
      <c r="Y220" s="95"/>
      <c r="Z220" s="101">
        <f>'42'!Z$53</f>
        <v>7.6</v>
      </c>
      <c r="AA220" s="95"/>
      <c r="AB220" s="101">
        <f>'42'!$Z$61</f>
        <v>6.3999999999999995</v>
      </c>
      <c r="AC220" s="112">
        <f>+P220+R220+T220+V220+X220+Z220+AB220</f>
        <v>44.599999999999994</v>
      </c>
      <c r="AD220" s="97"/>
    </row>
    <row r="221" spans="1:30" x14ac:dyDescent="0.25">
      <c r="A221" s="12">
        <f t="shared" ref="A221:M221" si="41">P220+P221</f>
        <v>8.1999999999999993</v>
      </c>
      <c r="B221" s="12">
        <f t="shared" si="41"/>
        <v>0</v>
      </c>
      <c r="C221" s="12">
        <f t="shared" si="41"/>
        <v>12</v>
      </c>
      <c r="D221" s="12">
        <f t="shared" si="41"/>
        <v>0</v>
      </c>
      <c r="E221" s="12">
        <f t="shared" si="41"/>
        <v>6</v>
      </c>
      <c r="F221" s="12">
        <f t="shared" si="41"/>
        <v>0</v>
      </c>
      <c r="G221" s="12">
        <f t="shared" si="41"/>
        <v>8.4</v>
      </c>
      <c r="H221" s="12">
        <f t="shared" si="41"/>
        <v>0</v>
      </c>
      <c r="I221" s="12">
        <f t="shared" si="41"/>
        <v>8</v>
      </c>
      <c r="J221" s="12">
        <f t="shared" si="41"/>
        <v>0</v>
      </c>
      <c r="K221" s="12">
        <f t="shared" si="41"/>
        <v>7.6</v>
      </c>
      <c r="L221" s="12">
        <f t="shared" si="41"/>
        <v>0</v>
      </c>
      <c r="M221" s="12">
        <f t="shared" si="41"/>
        <v>11.5</v>
      </c>
      <c r="N221" s="678">
        <f>+A221+C221+E221+G221+I221+K221+M221</f>
        <v>61.7</v>
      </c>
      <c r="P221" s="101">
        <f>'42'!$M$13</f>
        <v>0</v>
      </c>
      <c r="Q221" s="101"/>
      <c r="R221" s="101">
        <f>'42'!$M$21</f>
        <v>0</v>
      </c>
      <c r="S221" s="101"/>
      <c r="T221" s="101">
        <f>'42'!$M$29</f>
        <v>6</v>
      </c>
      <c r="U221" s="101"/>
      <c r="V221" s="101">
        <f>'42'!$M$37</f>
        <v>6</v>
      </c>
      <c r="W221" s="95"/>
      <c r="X221" s="101">
        <f>'42'!$M$45</f>
        <v>0</v>
      </c>
      <c r="Y221" s="95"/>
      <c r="Z221" s="101">
        <f>'42'!$M$53</f>
        <v>0</v>
      </c>
      <c r="AA221" s="95"/>
      <c r="AB221" s="101">
        <f>'42'!M$61</f>
        <v>5.0999999999999996</v>
      </c>
      <c r="AC221" s="112">
        <f>+P221+R221+T221+V221+X221+Z221+AB221</f>
        <v>17.100000000000001</v>
      </c>
      <c r="AD221" s="97"/>
    </row>
    <row r="222" spans="1:30" x14ac:dyDescent="0.25">
      <c r="A222" s="5">
        <f>+M217+1</f>
        <v>17</v>
      </c>
      <c r="B222" s="3"/>
      <c r="C222" s="5">
        <f>A222+1</f>
        <v>18</v>
      </c>
      <c r="D222" s="3"/>
      <c r="E222" s="5">
        <f>C222+1</f>
        <v>19</v>
      </c>
      <c r="F222" s="3"/>
      <c r="G222" s="5">
        <f>+E222+1</f>
        <v>20</v>
      </c>
      <c r="H222" s="7"/>
      <c r="I222" s="5">
        <f>G222+1</f>
        <v>21</v>
      </c>
      <c r="J222" s="3"/>
      <c r="K222" s="5">
        <f>+I222+1</f>
        <v>22</v>
      </c>
      <c r="L222" s="3"/>
      <c r="M222" s="5">
        <f>+K222+1</f>
        <v>23</v>
      </c>
      <c r="P222" s="95">
        <f>+AB217+1</f>
        <v>18</v>
      </c>
      <c r="Q222" s="95"/>
      <c r="R222" s="95">
        <f>P222+1</f>
        <v>19</v>
      </c>
      <c r="S222" s="95"/>
      <c r="T222" s="95">
        <f>R222+1</f>
        <v>20</v>
      </c>
      <c r="U222" s="95"/>
      <c r="V222" s="95">
        <f>+T222+1</f>
        <v>21</v>
      </c>
      <c r="W222" s="96"/>
      <c r="X222" s="95">
        <f>V222+1</f>
        <v>22</v>
      </c>
      <c r="Y222" s="95"/>
      <c r="Z222" s="95">
        <f>+X222+1</f>
        <v>23</v>
      </c>
      <c r="AA222" s="95"/>
      <c r="AB222" s="95">
        <f>+Z222+1</f>
        <v>24</v>
      </c>
      <c r="AC222" s="97"/>
      <c r="AD222" s="97"/>
    </row>
    <row r="223" spans="1:30" x14ac:dyDescent="0.25">
      <c r="A223" s="8" t="str">
        <f>'43'!AA$6</f>
        <v>Long</v>
      </c>
      <c r="B223" s="70"/>
      <c r="C223" s="8" t="str">
        <f>'43'!AA$14</f>
        <v>Easy</v>
      </c>
      <c r="D223" s="70"/>
      <c r="E223" s="8" t="str">
        <f>'43'!AA$22</f>
        <v>Interval</v>
      </c>
      <c r="F223" s="9"/>
      <c r="G223" s="8" t="str">
        <f>'43'!AA$30</f>
        <v>Easy</v>
      </c>
      <c r="H223" s="70"/>
      <c r="I223" s="8" t="str">
        <f>'43'!AA$38</f>
        <v>Speed</v>
      </c>
      <c r="J223" s="3"/>
      <c r="K223" s="8" t="str">
        <f>'43'!$AA$46</f>
        <v>Easy</v>
      </c>
      <c r="M223" s="8" t="str">
        <f>'43'!$AA$54</f>
        <v>Easy</v>
      </c>
      <c r="N223" s="92" t="s">
        <v>116</v>
      </c>
      <c r="P223" s="112">
        <f>'43'!AP$6</f>
        <v>0</v>
      </c>
      <c r="Q223" s="112"/>
      <c r="R223" s="112">
        <f>'43'!AP$14</f>
        <v>0</v>
      </c>
      <c r="S223" s="112"/>
      <c r="T223" s="112">
        <f>'43'!AP$22</f>
        <v>0</v>
      </c>
      <c r="U223" s="98"/>
      <c r="V223" s="112">
        <f>'43'!AP$30</f>
        <v>0</v>
      </c>
      <c r="W223" s="112"/>
      <c r="X223" s="112">
        <f>'43'!AP$38</f>
        <v>0</v>
      </c>
      <c r="Y223" s="95"/>
      <c r="Z223" s="112" t="str">
        <f>'43'!$AA$46</f>
        <v>Easy</v>
      </c>
      <c r="AB223" s="112" t="str">
        <f>'43'!$AA$54</f>
        <v>Easy</v>
      </c>
      <c r="AC223" s="100" t="s">
        <v>116</v>
      </c>
      <c r="AD223" s="97"/>
    </row>
    <row r="224" spans="1:30" x14ac:dyDescent="0.25">
      <c r="A224" s="5"/>
      <c r="B224" s="3"/>
      <c r="C224" s="5"/>
      <c r="D224" s="3"/>
      <c r="E224" s="5"/>
      <c r="F224" s="3"/>
      <c r="G224" s="6"/>
      <c r="H224" s="3"/>
      <c r="I224" s="6"/>
      <c r="J224" s="3"/>
      <c r="K224" s="21"/>
      <c r="L224" s="3"/>
      <c r="M224" s="21"/>
      <c r="N224" s="86"/>
      <c r="P224" s="95"/>
      <c r="Q224" s="95"/>
      <c r="R224" s="95"/>
      <c r="S224" s="95"/>
      <c r="T224" s="95"/>
      <c r="U224" s="95"/>
      <c r="V224" s="96"/>
      <c r="W224" s="95"/>
      <c r="X224" s="96"/>
      <c r="Y224" s="95"/>
      <c r="Z224" s="109"/>
      <c r="AA224" s="95"/>
      <c r="AB224" s="109"/>
      <c r="AC224" s="97">
        <f>AC225+AC226</f>
        <v>60.15</v>
      </c>
      <c r="AD224" s="97"/>
    </row>
    <row r="225" spans="1:30" x14ac:dyDescent="0.25">
      <c r="A225" s="11"/>
      <c r="B225" s="10"/>
      <c r="C225" s="11"/>
      <c r="D225" s="10"/>
      <c r="E225" s="11"/>
      <c r="F225" s="10"/>
      <c r="G225" s="11"/>
      <c r="H225" s="10"/>
      <c r="I225" s="11"/>
      <c r="J225" s="3"/>
      <c r="K225" s="11"/>
      <c r="M225" s="11"/>
      <c r="P225" s="101">
        <f>'43'!$Z$13</f>
        <v>12.2</v>
      </c>
      <c r="Q225" s="101"/>
      <c r="R225" s="101">
        <f>'43'!$Z$21</f>
        <v>6.9</v>
      </c>
      <c r="S225" s="101"/>
      <c r="T225" s="105">
        <f>'43'!$Z$29</f>
        <v>7.3</v>
      </c>
      <c r="U225" s="101"/>
      <c r="V225" s="105">
        <f>'43'!$Z$37</f>
        <v>1</v>
      </c>
      <c r="W225" s="95"/>
      <c r="X225" s="101">
        <f>'43'!$Z$45</f>
        <v>7.5499999999999989</v>
      </c>
      <c r="Y225" s="95"/>
      <c r="Z225" s="589">
        <f>'43'!$Z$53</f>
        <v>8.5500000000000007</v>
      </c>
      <c r="AA225" s="95"/>
      <c r="AB225" s="101">
        <f>'43'!$Z$61</f>
        <v>4.6500000000000004</v>
      </c>
      <c r="AC225" s="112">
        <f>+P225+R225+T225+V225+X225+Z225+AB225</f>
        <v>48.15</v>
      </c>
      <c r="AD225" s="97"/>
    </row>
    <row r="226" spans="1:30" x14ac:dyDescent="0.25">
      <c r="A226" s="12">
        <f t="shared" ref="A226:M226" si="42">P225+P226</f>
        <v>12.2</v>
      </c>
      <c r="B226" s="12">
        <f t="shared" si="42"/>
        <v>0</v>
      </c>
      <c r="C226" s="12">
        <f t="shared" si="42"/>
        <v>6.9</v>
      </c>
      <c r="D226" s="12">
        <f t="shared" si="42"/>
        <v>0</v>
      </c>
      <c r="E226" s="12">
        <f t="shared" si="42"/>
        <v>7.3</v>
      </c>
      <c r="F226" s="12">
        <f t="shared" si="42"/>
        <v>0</v>
      </c>
      <c r="G226" s="12">
        <f t="shared" si="42"/>
        <v>9</v>
      </c>
      <c r="H226" s="12">
        <f t="shared" si="42"/>
        <v>0</v>
      </c>
      <c r="I226" s="12">
        <f t="shared" si="42"/>
        <v>7.5499999999999989</v>
      </c>
      <c r="J226" s="12">
        <f t="shared" si="42"/>
        <v>0</v>
      </c>
      <c r="K226" s="12">
        <f t="shared" si="42"/>
        <v>8.5500000000000007</v>
      </c>
      <c r="L226" s="12">
        <f t="shared" si="42"/>
        <v>0</v>
      </c>
      <c r="M226" s="12">
        <f t="shared" si="42"/>
        <v>8.65</v>
      </c>
      <c r="N226" s="680">
        <f>+A226+C226+E226+G226+I226+K226+M226</f>
        <v>60.15</v>
      </c>
      <c r="P226" s="101">
        <f>'43'!$M$13</f>
        <v>0</v>
      </c>
      <c r="Q226" s="101"/>
      <c r="R226" s="101">
        <f>'43'!$M$21</f>
        <v>0</v>
      </c>
      <c r="S226" s="101"/>
      <c r="T226" s="101">
        <f>'43'!$M$29</f>
        <v>0</v>
      </c>
      <c r="U226" s="101"/>
      <c r="V226" s="101">
        <f>'43'!$M$37</f>
        <v>8</v>
      </c>
      <c r="W226" s="95"/>
      <c r="X226" s="101">
        <f>'43'!$M$45</f>
        <v>0</v>
      </c>
      <c r="Y226" s="95"/>
      <c r="Z226" s="101">
        <f>'43'!$M$53</f>
        <v>0</v>
      </c>
      <c r="AA226" s="95"/>
      <c r="AB226" s="101">
        <f>'43'!M$61</f>
        <v>4</v>
      </c>
      <c r="AC226" s="112">
        <f>+P226+R226+T226+V226+X226+Z226+AB226</f>
        <v>12</v>
      </c>
      <c r="AD226" s="97"/>
    </row>
    <row r="227" spans="1:30" x14ac:dyDescent="0.25">
      <c r="A227" s="5">
        <f>+M222+1</f>
        <v>24</v>
      </c>
      <c r="B227" s="3"/>
      <c r="C227" s="5">
        <f>A227+1</f>
        <v>25</v>
      </c>
      <c r="D227" s="3"/>
      <c r="E227" s="5">
        <f>C227+1</f>
        <v>26</v>
      </c>
      <c r="F227" s="3"/>
      <c r="G227" s="5">
        <f>+E227+1</f>
        <v>27</v>
      </c>
      <c r="H227" s="7"/>
      <c r="I227" s="5">
        <f>G227+1</f>
        <v>28</v>
      </c>
      <c r="J227" s="3"/>
      <c r="K227" s="5">
        <f>+I227+1</f>
        <v>29</v>
      </c>
      <c r="L227" s="3"/>
      <c r="M227" s="5">
        <f>+K227+1</f>
        <v>30</v>
      </c>
      <c r="P227" s="95">
        <f>+AB222+1</f>
        <v>25</v>
      </c>
      <c r="Q227" s="95"/>
      <c r="R227" s="95">
        <f>P227+1</f>
        <v>26</v>
      </c>
      <c r="S227" s="95"/>
      <c r="T227" s="95">
        <f>R227+1</f>
        <v>27</v>
      </c>
      <c r="U227" s="95"/>
      <c r="V227" s="95">
        <f>+T227+1</f>
        <v>28</v>
      </c>
      <c r="W227" s="96"/>
      <c r="X227" s="95">
        <f>V227+1</f>
        <v>29</v>
      </c>
      <c r="Y227" s="95"/>
      <c r="Z227" s="95">
        <f>+X227+1</f>
        <v>30</v>
      </c>
      <c r="AA227" s="95"/>
      <c r="AB227" s="95">
        <f>+Z227+1</f>
        <v>31</v>
      </c>
      <c r="AC227" s="97"/>
      <c r="AD227" s="97"/>
    </row>
    <row r="228" spans="1:30" x14ac:dyDescent="0.25">
      <c r="A228" s="8" t="str">
        <f>'44'!AA$6</f>
        <v>Long</v>
      </c>
      <c r="B228" s="70"/>
      <c r="C228" s="8" t="str">
        <f>'44'!AA$14</f>
        <v>Easy</v>
      </c>
      <c r="D228" s="70"/>
      <c r="E228" s="8" t="str">
        <f>'44'!AA$22</f>
        <v>Easy</v>
      </c>
      <c r="F228" s="9"/>
      <c r="G228" s="8" t="str">
        <f>'44'!AA$30</f>
        <v>Acid Tolerance</v>
      </c>
      <c r="H228" s="70"/>
      <c r="I228" s="8" t="str">
        <f>'44'!AA$38</f>
        <v>Easy</v>
      </c>
      <c r="J228" s="3"/>
      <c r="K228" s="8" t="str">
        <f>'44'!$AA$46</f>
        <v>Easy</v>
      </c>
      <c r="M228" s="8" t="str">
        <f>'44'!$AA$54</f>
        <v>Easy</v>
      </c>
      <c r="N228" s="92" t="s">
        <v>120</v>
      </c>
      <c r="P228" s="112">
        <f>'44'!AP$6</f>
        <v>0</v>
      </c>
      <c r="Q228" s="112"/>
      <c r="R228" s="112">
        <f>'44'!AP$14</f>
        <v>0</v>
      </c>
      <c r="S228" s="112"/>
      <c r="T228" s="112">
        <f>'44'!AP$22</f>
        <v>0</v>
      </c>
      <c r="U228" s="98"/>
      <c r="V228" s="112">
        <f>'44'!AP$30</f>
        <v>0</v>
      </c>
      <c r="W228" s="112"/>
      <c r="X228" s="112">
        <f>'44'!AP$38</f>
        <v>0</v>
      </c>
      <c r="Y228" s="95"/>
      <c r="Z228" s="112" t="str">
        <f>'44'!$AA$46</f>
        <v>Easy</v>
      </c>
      <c r="AB228" s="112" t="str">
        <f>'44'!$AA$54</f>
        <v>Easy</v>
      </c>
      <c r="AC228" s="100" t="s">
        <v>120</v>
      </c>
      <c r="AD228" s="97"/>
    </row>
    <row r="229" spans="1:30" x14ac:dyDescent="0.25">
      <c r="A229" s="5"/>
      <c r="B229" s="3"/>
      <c r="C229" s="5"/>
      <c r="D229" s="3"/>
      <c r="E229" s="5"/>
      <c r="F229" s="3"/>
      <c r="G229" s="6"/>
      <c r="H229" s="3"/>
      <c r="I229" s="6"/>
      <c r="J229" s="3"/>
      <c r="K229" s="21"/>
      <c r="L229" s="3"/>
      <c r="M229" s="21"/>
      <c r="N229" s="86"/>
      <c r="P229" s="95"/>
      <c r="Q229" s="95"/>
      <c r="R229" s="95"/>
      <c r="S229" s="95"/>
      <c r="T229" s="95"/>
      <c r="U229" s="95"/>
      <c r="V229" s="96"/>
      <c r="W229" s="95"/>
      <c r="X229" s="96"/>
      <c r="Y229" s="95"/>
      <c r="Z229" s="109"/>
      <c r="AA229" s="95"/>
      <c r="AB229" s="109"/>
      <c r="AC229" s="97">
        <f>AC230+AC231</f>
        <v>57</v>
      </c>
      <c r="AD229" s="97"/>
    </row>
    <row r="230" spans="1:30" x14ac:dyDescent="0.25">
      <c r="A230" s="11"/>
      <c r="B230" s="10"/>
      <c r="C230" s="11"/>
      <c r="D230" s="10"/>
      <c r="E230" s="11"/>
      <c r="F230" s="10"/>
      <c r="G230" s="11"/>
      <c r="H230" s="10"/>
      <c r="I230" s="11"/>
      <c r="J230" s="3"/>
      <c r="K230" s="11"/>
      <c r="M230" s="11"/>
      <c r="P230" s="101">
        <f>'44'!$Z$13</f>
        <v>13</v>
      </c>
      <c r="Q230" s="101"/>
      <c r="R230" s="101">
        <f>'44'!$Z$21</f>
        <v>7.55</v>
      </c>
      <c r="S230" s="101"/>
      <c r="T230" s="105">
        <f>'44'!$Z$29</f>
        <v>5.0999999999999996</v>
      </c>
      <c r="U230" s="101"/>
      <c r="V230" s="105">
        <f>'44'!$Z$37</f>
        <v>4.5999999999999996</v>
      </c>
      <c r="W230" s="95"/>
      <c r="X230" s="101">
        <f>'44'!$Z$45</f>
        <v>10.199999999999999</v>
      </c>
      <c r="Y230" s="95"/>
      <c r="Z230" s="101">
        <f>'44'!$Z$53</f>
        <v>4</v>
      </c>
      <c r="AA230" s="95"/>
      <c r="AB230" s="101">
        <f>'44'!$Z$61</f>
        <v>0</v>
      </c>
      <c r="AC230" s="112">
        <f>+P230+R230+T230+V230+X230+Z230+AB230</f>
        <v>44.45</v>
      </c>
      <c r="AD230" s="97"/>
    </row>
    <row r="231" spans="1:30" x14ac:dyDescent="0.25">
      <c r="A231" s="12">
        <f t="shared" ref="A231:M231" si="43">P230+P231</f>
        <v>13</v>
      </c>
      <c r="B231" s="12">
        <f t="shared" si="43"/>
        <v>0</v>
      </c>
      <c r="C231" s="12">
        <f t="shared" si="43"/>
        <v>7.55</v>
      </c>
      <c r="D231" s="12">
        <f t="shared" si="43"/>
        <v>0</v>
      </c>
      <c r="E231" s="12">
        <f t="shared" si="43"/>
        <v>5.0999999999999996</v>
      </c>
      <c r="F231" s="12">
        <f t="shared" si="43"/>
        <v>0</v>
      </c>
      <c r="G231" s="12">
        <f t="shared" si="43"/>
        <v>4.5999999999999996</v>
      </c>
      <c r="H231" s="12">
        <f t="shared" si="43"/>
        <v>0</v>
      </c>
      <c r="I231" s="12">
        <f t="shared" si="43"/>
        <v>10.199999999999999</v>
      </c>
      <c r="J231" s="12">
        <f t="shared" si="43"/>
        <v>0</v>
      </c>
      <c r="K231" s="12">
        <f t="shared" si="43"/>
        <v>10</v>
      </c>
      <c r="L231" s="12">
        <f t="shared" si="43"/>
        <v>0</v>
      </c>
      <c r="M231" s="12">
        <f t="shared" si="43"/>
        <v>6.55</v>
      </c>
      <c r="N231" s="86">
        <f>+A231+C231+E231+G231+I231+K231+M231</f>
        <v>57</v>
      </c>
      <c r="P231" s="101">
        <f>'44'!$M$13</f>
        <v>0</v>
      </c>
      <c r="Q231" s="101"/>
      <c r="R231" s="101">
        <f>'44'!$M$21</f>
        <v>0</v>
      </c>
      <c r="S231" s="101"/>
      <c r="T231" s="101">
        <f>'44'!$M$29</f>
        <v>0</v>
      </c>
      <c r="U231" s="101"/>
      <c r="V231" s="101">
        <f>'44'!$M$37</f>
        <v>0</v>
      </c>
      <c r="W231" s="95"/>
      <c r="X231" s="101">
        <f>'44'!$M$45</f>
        <v>0</v>
      </c>
      <c r="Y231" s="95"/>
      <c r="Z231" s="101">
        <f>'44'!$M$53</f>
        <v>6</v>
      </c>
      <c r="AA231" s="95"/>
      <c r="AB231" s="101">
        <f>'44'!$M$61</f>
        <v>6.55</v>
      </c>
      <c r="AC231" s="112">
        <f>+P231+R231+T231+V231+X231+Z231+AB231</f>
        <v>12.55</v>
      </c>
      <c r="AD231" s="97"/>
    </row>
    <row r="232" spans="1:30" x14ac:dyDescent="0.25">
      <c r="A232" s="803" t="s">
        <v>168</v>
      </c>
      <c r="B232" s="804"/>
      <c r="C232" s="804"/>
      <c r="D232" s="804"/>
      <c r="E232" s="804"/>
      <c r="F232" s="804"/>
      <c r="G232" s="804"/>
      <c r="H232" s="804"/>
      <c r="I232" s="804"/>
      <c r="J232" s="804"/>
      <c r="K232" s="804"/>
      <c r="L232" s="804"/>
      <c r="M232" s="804"/>
      <c r="N232" s="115">
        <f>SUM(C237:M237,A242:M242,A247:M247,A252:M252,A258:E258)</f>
        <v>193.79999999999998</v>
      </c>
      <c r="O232" s="113"/>
      <c r="P232" s="807" t="s">
        <v>168</v>
      </c>
      <c r="Q232" s="808"/>
      <c r="R232" s="808"/>
      <c r="S232" s="808"/>
      <c r="T232" s="808"/>
      <c r="U232" s="808"/>
      <c r="V232" s="808"/>
      <c r="W232" s="808"/>
      <c r="X232" s="808"/>
      <c r="Y232" s="808"/>
      <c r="Z232" s="808"/>
      <c r="AA232" s="808"/>
      <c r="AB232" s="808"/>
      <c r="AC232" s="808"/>
      <c r="AD232" s="808"/>
    </row>
    <row r="233" spans="1:30" x14ac:dyDescent="0.25">
      <c r="A233" s="5">
        <f>M227+1</f>
        <v>31</v>
      </c>
      <c r="B233" s="3"/>
      <c r="C233" s="5">
        <v>1</v>
      </c>
      <c r="D233" s="3"/>
      <c r="E233" s="5">
        <f>+C233+1</f>
        <v>2</v>
      </c>
      <c r="F233" s="3"/>
      <c r="G233" s="5">
        <f>+E233+1</f>
        <v>3</v>
      </c>
      <c r="H233" s="7"/>
      <c r="I233" s="5">
        <f>G233+1</f>
        <v>4</v>
      </c>
      <c r="J233" s="3"/>
      <c r="K233" s="5">
        <f>+I233+1</f>
        <v>5</v>
      </c>
      <c r="L233" s="3"/>
      <c r="M233" s="5">
        <f>+K233+1</f>
        <v>6</v>
      </c>
      <c r="P233" s="95">
        <v>1</v>
      </c>
      <c r="Q233" s="95"/>
      <c r="R233" s="95">
        <f>P233+1</f>
        <v>2</v>
      </c>
      <c r="S233" s="95"/>
      <c r="T233" s="95">
        <f>+R233+1</f>
        <v>3</v>
      </c>
      <c r="U233" s="95"/>
      <c r="V233" s="95">
        <f>+T233+1</f>
        <v>4</v>
      </c>
      <c r="W233" s="96"/>
      <c r="X233" s="95">
        <f>V233+1</f>
        <v>5</v>
      </c>
      <c r="Y233" s="95"/>
      <c r="Z233" s="95">
        <f>+X233+1</f>
        <v>6</v>
      </c>
      <c r="AA233" s="95"/>
      <c r="AB233" s="95">
        <f>+Z233+1</f>
        <v>7</v>
      </c>
      <c r="AC233" s="97"/>
      <c r="AD233" s="97"/>
    </row>
    <row r="234" spans="1:30" x14ac:dyDescent="0.25">
      <c r="A234" s="8" t="str">
        <f>'45'!AA$6</f>
        <v>Long</v>
      </c>
      <c r="B234" s="70"/>
      <c r="C234" s="8" t="str">
        <f>'45'!AA$14</f>
        <v>Easy</v>
      </c>
      <c r="D234" s="70"/>
      <c r="E234" s="8" t="str">
        <f>'45'!AA$22</f>
        <v>Acid Tolerance</v>
      </c>
      <c r="F234" s="9"/>
      <c r="G234" s="8" t="str">
        <f>'45'!AA$30</f>
        <v>Easy</v>
      </c>
      <c r="H234" s="70"/>
      <c r="I234" s="8" t="str">
        <f>'45'!AA$38</f>
        <v>Easy</v>
      </c>
      <c r="J234" s="3"/>
      <c r="K234" s="8" t="str">
        <f>'45'!$AA$46</f>
        <v>Speed Endurance</v>
      </c>
      <c r="M234" s="8" t="str">
        <f>'45'!$AA$54</f>
        <v>Easy</v>
      </c>
      <c r="N234" s="92" t="s">
        <v>121</v>
      </c>
      <c r="P234" s="112">
        <f>'45'!AP$6</f>
        <v>0</v>
      </c>
      <c r="Q234" s="112"/>
      <c r="R234" s="112">
        <f>'45'!AP$14</f>
        <v>0</v>
      </c>
      <c r="S234" s="112"/>
      <c r="T234" s="112">
        <f>'45'!AP$22</f>
        <v>0</v>
      </c>
      <c r="U234" s="98"/>
      <c r="V234" s="112">
        <f>'45'!AP$30</f>
        <v>0</v>
      </c>
      <c r="W234" s="112"/>
      <c r="X234" s="112">
        <f>'45'!AP$38</f>
        <v>0</v>
      </c>
      <c r="Y234" s="95"/>
      <c r="Z234" s="112" t="str">
        <f>'45'!$AA$46</f>
        <v>Speed Endurance</v>
      </c>
      <c r="AB234" s="112" t="str">
        <f>'45'!$AA$54</f>
        <v>Easy</v>
      </c>
      <c r="AC234" s="100" t="s">
        <v>121</v>
      </c>
      <c r="AD234" s="97"/>
    </row>
    <row r="235" spans="1:30" x14ac:dyDescent="0.25">
      <c r="A235" s="5"/>
      <c r="B235" s="3"/>
      <c r="C235" s="5"/>
      <c r="D235" s="3"/>
      <c r="E235" s="5"/>
      <c r="F235" s="3"/>
      <c r="G235" s="6"/>
      <c r="H235" s="3"/>
      <c r="I235" s="6"/>
      <c r="J235" s="3"/>
      <c r="K235" s="21"/>
      <c r="L235" s="3"/>
      <c r="M235" s="21"/>
      <c r="N235" s="86"/>
      <c r="P235" s="95"/>
      <c r="Q235" s="95"/>
      <c r="R235" s="95"/>
      <c r="S235" s="95"/>
      <c r="T235" s="95"/>
      <c r="U235" s="95"/>
      <c r="V235" s="96"/>
      <c r="W235" s="95"/>
      <c r="X235" s="96"/>
      <c r="Y235" s="95"/>
      <c r="Z235" s="109"/>
      <c r="AA235" s="95"/>
      <c r="AB235" s="109"/>
      <c r="AC235" s="97">
        <f>AC236+AC237</f>
        <v>53.699999999999996</v>
      </c>
      <c r="AD235" s="97"/>
    </row>
    <row r="236" spans="1:30" x14ac:dyDescent="0.25">
      <c r="A236" s="11"/>
      <c r="B236" s="10"/>
      <c r="C236" s="11"/>
      <c r="D236" s="10"/>
      <c r="E236" s="11"/>
      <c r="F236" s="10"/>
      <c r="G236" s="11"/>
      <c r="H236" s="10"/>
      <c r="I236" s="11"/>
      <c r="J236" s="3"/>
      <c r="K236" s="11"/>
      <c r="M236" s="11"/>
      <c r="P236" s="101">
        <f>'45'!$Z$13</f>
        <v>13.8</v>
      </c>
      <c r="Q236" s="101"/>
      <c r="R236" s="101">
        <f>'45'!$Z$21</f>
        <v>8.0500000000000007</v>
      </c>
      <c r="S236" s="101"/>
      <c r="T236" s="105">
        <f>'45'!$Z$29</f>
        <v>5.7</v>
      </c>
      <c r="U236" s="101"/>
      <c r="V236" s="105">
        <f>'45'!$Z$37</f>
        <v>8</v>
      </c>
      <c r="W236" s="95"/>
      <c r="X236" s="101">
        <f>'45'!$Z$45</f>
        <v>8.5</v>
      </c>
      <c r="Y236" s="95"/>
      <c r="Z236" s="589">
        <f>'45'!$Z$53</f>
        <v>3.35</v>
      </c>
      <c r="AA236" s="95"/>
      <c r="AB236" s="101">
        <f>'45'!$Z$61</f>
        <v>6.3</v>
      </c>
      <c r="AC236" s="112">
        <f>+P236+R236+T236+V236+X236+Z236+AB236</f>
        <v>53.699999999999996</v>
      </c>
      <c r="AD236" s="97"/>
    </row>
    <row r="237" spans="1:30" x14ac:dyDescent="0.25">
      <c r="A237" s="12">
        <f t="shared" ref="A237:M237" si="44">P236+P237</f>
        <v>13.8</v>
      </c>
      <c r="B237" s="12">
        <f t="shared" si="44"/>
        <v>0</v>
      </c>
      <c r="C237" s="12">
        <f t="shared" si="44"/>
        <v>8.0500000000000007</v>
      </c>
      <c r="D237" s="12">
        <f t="shared" si="44"/>
        <v>0</v>
      </c>
      <c r="E237" s="12">
        <f t="shared" si="44"/>
        <v>5.7</v>
      </c>
      <c r="F237" s="12">
        <f t="shared" si="44"/>
        <v>0</v>
      </c>
      <c r="G237" s="12">
        <f t="shared" si="44"/>
        <v>8</v>
      </c>
      <c r="H237" s="12">
        <f t="shared" si="44"/>
        <v>0</v>
      </c>
      <c r="I237" s="12">
        <f t="shared" si="44"/>
        <v>8.5</v>
      </c>
      <c r="J237" s="12">
        <f t="shared" si="44"/>
        <v>0</v>
      </c>
      <c r="K237" s="12">
        <f t="shared" si="44"/>
        <v>3.35</v>
      </c>
      <c r="L237" s="12">
        <f t="shared" si="44"/>
        <v>0</v>
      </c>
      <c r="M237" s="12">
        <f t="shared" si="44"/>
        <v>6.3</v>
      </c>
      <c r="N237" s="86">
        <f>+A237+C237+E237+G237+I237+K237+M237</f>
        <v>53.699999999999996</v>
      </c>
      <c r="P237" s="101">
        <f>'45'!$M$13</f>
        <v>0</v>
      </c>
      <c r="Q237" s="101"/>
      <c r="R237" s="101">
        <f>'45'!$M$21</f>
        <v>0</v>
      </c>
      <c r="S237" s="101"/>
      <c r="T237" s="101">
        <f>'45'!$M$29</f>
        <v>0</v>
      </c>
      <c r="U237" s="101"/>
      <c r="V237" s="101">
        <f>'45'!$M$37</f>
        <v>0</v>
      </c>
      <c r="W237" s="95"/>
      <c r="X237" s="101">
        <f>'45'!$M$45</f>
        <v>0</v>
      </c>
      <c r="Y237" s="95"/>
      <c r="Z237" s="101">
        <f>'45'!$M$53</f>
        <v>0</v>
      </c>
      <c r="AA237" s="95"/>
      <c r="AB237" s="101">
        <f>'45'!$M$61</f>
        <v>0</v>
      </c>
      <c r="AC237" s="112">
        <f>+P237+R237+T237+V237+X237+Z237+AB237</f>
        <v>0</v>
      </c>
      <c r="AD237" s="97"/>
    </row>
    <row r="238" spans="1:30" x14ac:dyDescent="0.25">
      <c r="A238" s="5">
        <f>+M233+1</f>
        <v>7</v>
      </c>
      <c r="B238" s="3"/>
      <c r="C238" s="5">
        <f>A238+1</f>
        <v>8</v>
      </c>
      <c r="D238" s="3"/>
      <c r="E238" s="5">
        <f>+C238+1</f>
        <v>9</v>
      </c>
      <c r="F238" s="3"/>
      <c r="G238" s="5">
        <f>+E238+1</f>
        <v>10</v>
      </c>
      <c r="H238" s="7"/>
      <c r="I238" s="5">
        <f>G238+1</f>
        <v>11</v>
      </c>
      <c r="J238" s="3"/>
      <c r="K238" s="5">
        <f>+I238+1</f>
        <v>12</v>
      </c>
      <c r="L238" s="3"/>
      <c r="M238" s="5">
        <f>+K238+1</f>
        <v>13</v>
      </c>
      <c r="P238" s="95">
        <f>+AB233+1</f>
        <v>8</v>
      </c>
      <c r="Q238" s="95"/>
      <c r="R238" s="95">
        <f>P238+1</f>
        <v>9</v>
      </c>
      <c r="S238" s="95"/>
      <c r="T238" s="95">
        <f>+R238+1</f>
        <v>10</v>
      </c>
      <c r="U238" s="95"/>
      <c r="V238" s="95">
        <f>+T238+1</f>
        <v>11</v>
      </c>
      <c r="W238" s="96"/>
      <c r="X238" s="95">
        <f>V238+1</f>
        <v>12</v>
      </c>
      <c r="Y238" s="95"/>
      <c r="Z238" s="95">
        <f>+X238+1</f>
        <v>13</v>
      </c>
      <c r="AA238" s="95"/>
      <c r="AB238" s="95">
        <f>+Z238+1</f>
        <v>14</v>
      </c>
      <c r="AC238" s="97"/>
      <c r="AD238" s="97"/>
    </row>
    <row r="239" spans="1:30" x14ac:dyDescent="0.25">
      <c r="A239" s="8" t="str">
        <f>'46'!AA$6</f>
        <v>Long Run</v>
      </c>
      <c r="B239" s="70"/>
      <c r="C239" s="8" t="str">
        <f>'46'!AA$14</f>
        <v>Easy</v>
      </c>
      <c r="D239" s="70"/>
      <c r="E239" s="8" t="str">
        <f>'46'!AA$22</f>
        <v>Acid Tolerance</v>
      </c>
      <c r="F239" s="9"/>
      <c r="G239" s="8" t="str">
        <f>'46'!AA$30</f>
        <v>Easy</v>
      </c>
      <c r="H239" s="70"/>
      <c r="I239" s="8" t="str">
        <f>'46'!AA$38</f>
        <v>Easy</v>
      </c>
      <c r="J239" s="3"/>
      <c r="K239" s="8" t="str">
        <f>'46'!$AA$46</f>
        <v>Easy</v>
      </c>
      <c r="M239" s="424" t="str">
        <f>'46'!$AA$54</f>
        <v>HOSA Turkey Trot</v>
      </c>
      <c r="N239" s="92" t="s">
        <v>122</v>
      </c>
      <c r="P239" s="112">
        <f>'46'!AP$6</f>
        <v>0</v>
      </c>
      <c r="Q239" s="112"/>
      <c r="R239" s="112">
        <f>'46'!AP$14</f>
        <v>0</v>
      </c>
      <c r="S239" s="112"/>
      <c r="T239" s="112">
        <f>'46'!AP$22</f>
        <v>0</v>
      </c>
      <c r="U239" s="98"/>
      <c r="V239" s="112">
        <f>'46'!AP$30</f>
        <v>0</v>
      </c>
      <c r="W239" s="112"/>
      <c r="X239" s="112">
        <f>'46'!AP$38</f>
        <v>0</v>
      </c>
      <c r="Y239" s="95"/>
      <c r="Z239" s="112" t="str">
        <f>'46'!$AA$46</f>
        <v>Easy</v>
      </c>
      <c r="AB239" s="112" t="str">
        <f>'46'!$AA$54</f>
        <v>HOSA Turkey Trot</v>
      </c>
      <c r="AC239" s="100" t="s">
        <v>122</v>
      </c>
      <c r="AD239" s="97"/>
    </row>
    <row r="240" spans="1:30" x14ac:dyDescent="0.25">
      <c r="A240" s="5"/>
      <c r="B240" s="3"/>
      <c r="C240" s="5"/>
      <c r="D240" s="3"/>
      <c r="E240" s="5"/>
      <c r="F240" s="3"/>
      <c r="G240" s="6"/>
      <c r="H240" s="3"/>
      <c r="I240" s="6"/>
      <c r="J240" s="3"/>
      <c r="K240" s="21"/>
      <c r="L240" s="3"/>
      <c r="M240" s="21"/>
      <c r="N240" s="86"/>
      <c r="P240" s="95"/>
      <c r="Q240" s="95"/>
      <c r="R240" s="95"/>
      <c r="S240" s="95"/>
      <c r="T240" s="95"/>
      <c r="U240" s="95"/>
      <c r="V240" s="96"/>
      <c r="W240" s="95"/>
      <c r="X240" s="96"/>
      <c r="Y240" s="95"/>
      <c r="Z240" s="109"/>
      <c r="AA240" s="95"/>
      <c r="AB240" s="109"/>
      <c r="AC240" s="97">
        <f>AC241+AC242</f>
        <v>50.499999999999993</v>
      </c>
      <c r="AD240" s="97"/>
    </row>
    <row r="241" spans="1:30" x14ac:dyDescent="0.25">
      <c r="A241" s="11"/>
      <c r="B241" s="10"/>
      <c r="C241" s="11"/>
      <c r="D241" s="10"/>
      <c r="E241" s="11"/>
      <c r="F241" s="10"/>
      <c r="G241" s="11"/>
      <c r="H241" s="10"/>
      <c r="I241" s="11"/>
      <c r="J241" s="3"/>
      <c r="K241" s="11"/>
      <c r="M241" s="11"/>
      <c r="P241" s="101">
        <f>'46'!$Z$13</f>
        <v>12.45</v>
      </c>
      <c r="Q241" s="101"/>
      <c r="R241" s="101">
        <f>'46'!$Z$21</f>
        <v>6.1</v>
      </c>
      <c r="S241" s="101"/>
      <c r="T241" s="105">
        <f>'46'!$Z$29</f>
        <v>0</v>
      </c>
      <c r="U241" s="101"/>
      <c r="V241" s="105">
        <f>'46'!$Z$37</f>
        <v>0</v>
      </c>
      <c r="W241" s="95"/>
      <c r="X241" s="101">
        <f>'46'!$Z$45</f>
        <v>6.05</v>
      </c>
      <c r="Y241" s="95"/>
      <c r="Z241" s="101">
        <f>'46'!$Z$53</f>
        <v>8.1999999999999993</v>
      </c>
      <c r="AA241" s="95"/>
      <c r="AB241" s="101">
        <f>'46'!$Z$61</f>
        <v>0.8</v>
      </c>
      <c r="AC241" s="112">
        <f>+P241+R241+T241+V241+X241+Z241+AB241</f>
        <v>33.599999999999994</v>
      </c>
      <c r="AD241" s="97"/>
    </row>
    <row r="242" spans="1:30" x14ac:dyDescent="0.25">
      <c r="A242" s="12">
        <f t="shared" ref="A242:M242" si="45">P241+P242</f>
        <v>12.45</v>
      </c>
      <c r="B242" s="12">
        <f t="shared" si="45"/>
        <v>0</v>
      </c>
      <c r="C242" s="12">
        <f t="shared" si="45"/>
        <v>6.1</v>
      </c>
      <c r="D242" s="12">
        <f t="shared" si="45"/>
        <v>0</v>
      </c>
      <c r="E242" s="12">
        <f t="shared" si="45"/>
        <v>3.9</v>
      </c>
      <c r="F242" s="12">
        <f t="shared" si="45"/>
        <v>0</v>
      </c>
      <c r="G242" s="12">
        <f t="shared" si="45"/>
        <v>8</v>
      </c>
      <c r="H242" s="12">
        <f t="shared" si="45"/>
        <v>0</v>
      </c>
      <c r="I242" s="12">
        <f t="shared" si="45"/>
        <v>6.05</v>
      </c>
      <c r="J242" s="12">
        <f t="shared" si="45"/>
        <v>0</v>
      </c>
      <c r="K242" s="12">
        <f t="shared" si="45"/>
        <v>8.1999999999999993</v>
      </c>
      <c r="L242" s="12">
        <f t="shared" si="45"/>
        <v>0</v>
      </c>
      <c r="M242" s="12">
        <f t="shared" si="45"/>
        <v>5.8</v>
      </c>
      <c r="N242" s="86">
        <f>+A242+C242+E242+G242+I242+K242+M242</f>
        <v>50.499999999999986</v>
      </c>
      <c r="P242" s="101">
        <f>'46'!$M$13</f>
        <v>0</v>
      </c>
      <c r="Q242" s="101"/>
      <c r="R242" s="101">
        <f>'46'!$M$21</f>
        <v>0</v>
      </c>
      <c r="S242" s="101"/>
      <c r="T242" s="101">
        <f>'46'!$M$29</f>
        <v>3.9</v>
      </c>
      <c r="U242" s="101"/>
      <c r="V242" s="101">
        <f>'46'!$M$37</f>
        <v>8</v>
      </c>
      <c r="W242" s="95"/>
      <c r="X242" s="101">
        <f>'46'!$M$45</f>
        <v>0</v>
      </c>
      <c r="Y242" s="95"/>
      <c r="Z242" s="101">
        <f>'46'!$M$53</f>
        <v>0</v>
      </c>
      <c r="AA242" s="95"/>
      <c r="AB242" s="101">
        <f>'46'!$M$61</f>
        <v>5</v>
      </c>
      <c r="AC242" s="112">
        <f>+P242+R242+T242+V242+X242+Z242+AB242</f>
        <v>16.899999999999999</v>
      </c>
      <c r="AD242" s="97"/>
    </row>
    <row r="243" spans="1:30" x14ac:dyDescent="0.25">
      <c r="A243" s="5">
        <f>+M238+1</f>
        <v>14</v>
      </c>
      <c r="B243" s="3"/>
      <c r="C243" s="5">
        <f>A243+1</f>
        <v>15</v>
      </c>
      <c r="D243" s="3"/>
      <c r="E243" s="5">
        <f>C243+1</f>
        <v>16</v>
      </c>
      <c r="F243" s="3"/>
      <c r="G243" s="5">
        <f>+E243+1</f>
        <v>17</v>
      </c>
      <c r="H243" s="7"/>
      <c r="I243" s="5">
        <f>G243+1</f>
        <v>18</v>
      </c>
      <c r="J243" s="3"/>
      <c r="K243" s="5">
        <f>+I243+1</f>
        <v>19</v>
      </c>
      <c r="L243" s="3"/>
      <c r="M243" s="5">
        <f>+K243+1</f>
        <v>20</v>
      </c>
      <c r="P243" s="95">
        <f>+AB238+1</f>
        <v>15</v>
      </c>
      <c r="Q243" s="95"/>
      <c r="R243" s="95">
        <f>P243+1</f>
        <v>16</v>
      </c>
      <c r="S243" s="95"/>
      <c r="T243" s="95">
        <f>R243+1</f>
        <v>17</v>
      </c>
      <c r="U243" s="95"/>
      <c r="V243" s="95">
        <f>+T243+1</f>
        <v>18</v>
      </c>
      <c r="W243" s="96"/>
      <c r="X243" s="95">
        <f>V243+1</f>
        <v>19</v>
      </c>
      <c r="Y243" s="95"/>
      <c r="Z243" s="95">
        <f>+X243+1</f>
        <v>20</v>
      </c>
      <c r="AA243" s="95"/>
      <c r="AB243" s="95">
        <f>+Z243+1</f>
        <v>21</v>
      </c>
      <c r="AC243" s="97"/>
      <c r="AD243" s="97"/>
    </row>
    <row r="244" spans="1:30" x14ac:dyDescent="0.25">
      <c r="A244" s="8" t="str">
        <f>'47'!AA$6</f>
        <v>Long Run</v>
      </c>
      <c r="B244" s="70"/>
      <c r="C244" s="8" t="str">
        <f>'47'!AA$14</f>
        <v>Easy</v>
      </c>
      <c r="D244" s="70"/>
      <c r="E244" s="8" t="str">
        <f>'47'!AA$22</f>
        <v>Easy</v>
      </c>
      <c r="F244" s="9"/>
      <c r="G244" s="8" t="str">
        <f>'47'!AA$30</f>
        <v>Easy</v>
      </c>
      <c r="H244" s="70"/>
      <c r="I244" s="8" t="str">
        <f>'47'!AA$38</f>
        <v>Acid Tolerance</v>
      </c>
      <c r="J244" s="3"/>
      <c r="K244" s="8" t="str">
        <f>'47'!$AA$46</f>
        <v>Easy</v>
      </c>
      <c r="M244" s="8" t="str">
        <f>'47'!$AA$54</f>
        <v>Easy</v>
      </c>
      <c r="N244" s="83" t="s">
        <v>123</v>
      </c>
      <c r="P244" s="112">
        <f>'47'!AP$6</f>
        <v>0</v>
      </c>
      <c r="Q244" s="112"/>
      <c r="R244" s="112">
        <f>'47'!AP$14</f>
        <v>0</v>
      </c>
      <c r="S244" s="112"/>
      <c r="T244" s="112">
        <f>'47'!AP$22</f>
        <v>0</v>
      </c>
      <c r="U244" s="98"/>
      <c r="V244" s="112">
        <f>'47'!AP$30</f>
        <v>0</v>
      </c>
      <c r="W244" s="112"/>
      <c r="X244" s="112">
        <f>'47'!AP$38</f>
        <v>0</v>
      </c>
      <c r="Y244" s="95"/>
      <c r="Z244" s="112" t="str">
        <f>'47'!$AA$46</f>
        <v>Easy</v>
      </c>
      <c r="AB244" s="112" t="str">
        <f>'47'!$AA$54</f>
        <v>Easy</v>
      </c>
      <c r="AC244" s="100" t="s">
        <v>123</v>
      </c>
      <c r="AD244" s="97"/>
    </row>
    <row r="245" spans="1:30" x14ac:dyDescent="0.25">
      <c r="A245" s="5"/>
      <c r="B245" s="3"/>
      <c r="C245" s="5"/>
      <c r="D245" s="3"/>
      <c r="E245" s="5"/>
      <c r="F245" s="3"/>
      <c r="G245" s="6"/>
      <c r="H245" s="3"/>
      <c r="I245" s="6"/>
      <c r="J245" s="3"/>
      <c r="K245" s="21"/>
      <c r="L245" s="3"/>
      <c r="M245" s="21"/>
      <c r="N245" s="86"/>
      <c r="P245" s="95"/>
      <c r="Q245" s="95"/>
      <c r="R245" s="95"/>
      <c r="S245" s="95"/>
      <c r="T245" s="95"/>
      <c r="U245" s="95"/>
      <c r="V245" s="96"/>
      <c r="W245" s="95"/>
      <c r="X245" s="96"/>
      <c r="Y245" s="95"/>
      <c r="Z245" s="109"/>
      <c r="AA245" s="95"/>
      <c r="AB245" s="109"/>
      <c r="AC245" s="97">
        <f>AC246+AC247</f>
        <v>46.800000000000004</v>
      </c>
      <c r="AD245" s="97"/>
    </row>
    <row r="246" spans="1:30" x14ac:dyDescent="0.25">
      <c r="A246" s="11"/>
      <c r="B246" s="10"/>
      <c r="C246" s="11"/>
      <c r="D246" s="10"/>
      <c r="E246" s="11"/>
      <c r="F246" s="10"/>
      <c r="G246" s="11"/>
      <c r="H246" s="10"/>
      <c r="I246" s="11"/>
      <c r="J246" s="3"/>
      <c r="K246" s="11"/>
      <c r="M246" s="11"/>
      <c r="P246" s="101">
        <f>'47'!$Z$13</f>
        <v>12</v>
      </c>
      <c r="Q246" s="101"/>
      <c r="R246" s="101">
        <f>'47'!$Z$21</f>
        <v>6</v>
      </c>
      <c r="S246" s="101"/>
      <c r="T246" s="105">
        <f>'47'!$Z$29</f>
        <v>6</v>
      </c>
      <c r="U246" s="101"/>
      <c r="V246" s="105">
        <f>'47'!$Z$37</f>
        <v>6.1</v>
      </c>
      <c r="W246" s="95"/>
      <c r="X246" s="101">
        <f>'47'!$Z$45</f>
        <v>5</v>
      </c>
      <c r="Y246" s="95"/>
      <c r="Z246" s="101">
        <f>'47'!$Z$53</f>
        <v>5</v>
      </c>
      <c r="AA246" s="95"/>
      <c r="AB246" s="101">
        <f>'47'!$Z$61</f>
        <v>1.7000000000000002</v>
      </c>
      <c r="AC246" s="112">
        <f>+P246+R246+T246+V246+X246+Z246+AB246</f>
        <v>41.800000000000004</v>
      </c>
      <c r="AD246" s="97"/>
    </row>
    <row r="247" spans="1:30" x14ac:dyDescent="0.25">
      <c r="A247" s="12">
        <f t="shared" ref="A247:M247" si="46">P246+P247</f>
        <v>12</v>
      </c>
      <c r="B247" s="12">
        <f t="shared" si="46"/>
        <v>0</v>
      </c>
      <c r="C247" s="12">
        <f t="shared" si="46"/>
        <v>6</v>
      </c>
      <c r="D247" s="12">
        <f t="shared" si="46"/>
        <v>0</v>
      </c>
      <c r="E247" s="12">
        <f t="shared" si="46"/>
        <v>6</v>
      </c>
      <c r="F247" s="12">
        <f t="shared" si="46"/>
        <v>0</v>
      </c>
      <c r="G247" s="12">
        <f t="shared" si="46"/>
        <v>6.1</v>
      </c>
      <c r="H247" s="12">
        <f t="shared" si="46"/>
        <v>0</v>
      </c>
      <c r="I247" s="12">
        <f t="shared" si="46"/>
        <v>5</v>
      </c>
      <c r="J247" s="12">
        <f t="shared" si="46"/>
        <v>0</v>
      </c>
      <c r="K247" s="12">
        <f t="shared" si="46"/>
        <v>5</v>
      </c>
      <c r="L247" s="12">
        <f t="shared" si="46"/>
        <v>0</v>
      </c>
      <c r="M247" s="12">
        <f t="shared" si="46"/>
        <v>6.7</v>
      </c>
      <c r="N247" s="86">
        <f>+A247+C247+E247+G247+I247+K247+M247</f>
        <v>46.800000000000004</v>
      </c>
      <c r="P247" s="101">
        <f>'47'!$M$13</f>
        <v>0</v>
      </c>
      <c r="Q247" s="101"/>
      <c r="R247" s="101">
        <f>'47'!$M$21</f>
        <v>0</v>
      </c>
      <c r="S247" s="101"/>
      <c r="T247" s="101">
        <f>'47'!$M$29</f>
        <v>0</v>
      </c>
      <c r="U247" s="101"/>
      <c r="V247" s="101">
        <f>'47'!$M$37</f>
        <v>0</v>
      </c>
      <c r="W247" s="95"/>
      <c r="X247" s="101">
        <f>'47'!$M$45</f>
        <v>0</v>
      </c>
      <c r="Y247" s="95"/>
      <c r="Z247" s="101">
        <f>'47'!$M$53</f>
        <v>0</v>
      </c>
      <c r="AA247" s="95"/>
      <c r="AB247" s="101">
        <f>'47'!$M$61</f>
        <v>5</v>
      </c>
      <c r="AC247" s="112">
        <f>+P247+R247+T247+V247+X247+Z247+AB247</f>
        <v>5</v>
      </c>
      <c r="AD247" s="97"/>
    </row>
    <row r="248" spans="1:30" x14ac:dyDescent="0.25">
      <c r="A248" s="5">
        <f>+M243+1</f>
        <v>21</v>
      </c>
      <c r="B248" s="3"/>
      <c r="C248" s="5">
        <f>A248+1</f>
        <v>22</v>
      </c>
      <c r="D248" s="3"/>
      <c r="E248" s="5">
        <f>C248+1</f>
        <v>23</v>
      </c>
      <c r="F248" s="3"/>
      <c r="G248" s="5">
        <f>+E248+1</f>
        <v>24</v>
      </c>
      <c r="H248" s="7"/>
      <c r="I248" s="5">
        <f>G248+1</f>
        <v>25</v>
      </c>
      <c r="J248" s="3"/>
      <c r="K248" s="5">
        <f>+I248+1</f>
        <v>26</v>
      </c>
      <c r="L248" s="3"/>
      <c r="M248" s="5">
        <f>+K248+1</f>
        <v>27</v>
      </c>
      <c r="P248" s="95">
        <f>+AB243+1</f>
        <v>22</v>
      </c>
      <c r="Q248" s="95"/>
      <c r="R248" s="95">
        <f>P248+1</f>
        <v>23</v>
      </c>
      <c r="S248" s="95"/>
      <c r="T248" s="95">
        <f>R248+1</f>
        <v>24</v>
      </c>
      <c r="U248" s="95"/>
      <c r="V248" s="95">
        <f>+T248+1</f>
        <v>25</v>
      </c>
      <c r="W248" s="96"/>
      <c r="X248" s="95">
        <f>V248+1</f>
        <v>26</v>
      </c>
      <c r="Y248" s="95"/>
      <c r="Z248" s="95">
        <f>+X248+1</f>
        <v>27</v>
      </c>
      <c r="AA248" s="95"/>
      <c r="AB248" s="95">
        <f>+Z248+1</f>
        <v>28</v>
      </c>
      <c r="AC248" s="97"/>
      <c r="AD248" s="97"/>
    </row>
    <row r="249" spans="1:30" x14ac:dyDescent="0.25">
      <c r="A249" s="8" t="str">
        <f>'48'!AA$6</f>
        <v>Easy</v>
      </c>
      <c r="B249" s="70"/>
      <c r="C249" s="8" t="str">
        <f>'48'!AA$14</f>
        <v>Easy</v>
      </c>
      <c r="D249" s="70"/>
      <c r="E249" s="8" t="str">
        <f>'48'!AA$22</f>
        <v>Interval</v>
      </c>
      <c r="F249" s="9"/>
      <c r="G249" s="8" t="str">
        <f>'48'!AA$30</f>
        <v>Easy</v>
      </c>
      <c r="H249" s="70"/>
      <c r="I249" s="8" t="str">
        <f>'48'!AA$38</f>
        <v>Easy</v>
      </c>
      <c r="J249" s="3"/>
      <c r="K249" s="8" t="str">
        <f>'48'!$AA$46</f>
        <v>Easy</v>
      </c>
      <c r="M249" s="8" t="str">
        <f>'48'!$AA$54</f>
        <v>Easy</v>
      </c>
      <c r="N249" s="83" t="s">
        <v>124</v>
      </c>
      <c r="P249" s="112">
        <f>'48'!AP$6</f>
        <v>0</v>
      </c>
      <c r="Q249" s="112"/>
      <c r="R249" s="112">
        <f>'48'!AP$14</f>
        <v>0</v>
      </c>
      <c r="S249" s="112"/>
      <c r="T249" s="112">
        <f>'48'!AP$22</f>
        <v>0</v>
      </c>
      <c r="U249" s="98"/>
      <c r="V249" s="112">
        <f>'48'!AP$30</f>
        <v>0</v>
      </c>
      <c r="W249" s="112"/>
      <c r="X249" s="112">
        <f>'48'!AP$38</f>
        <v>0</v>
      </c>
      <c r="Y249" s="95"/>
      <c r="Z249" s="112" t="str">
        <f>'48'!$AA$46</f>
        <v>Easy</v>
      </c>
      <c r="AB249" s="112" t="str">
        <f>'48'!$AA$54</f>
        <v>Easy</v>
      </c>
      <c r="AC249" s="100" t="s">
        <v>124</v>
      </c>
      <c r="AD249" s="97"/>
    </row>
    <row r="250" spans="1:30" x14ac:dyDescent="0.25">
      <c r="A250" s="5"/>
      <c r="B250" s="3"/>
      <c r="C250" s="5"/>
      <c r="D250" s="3"/>
      <c r="E250" s="5"/>
      <c r="F250" s="3"/>
      <c r="G250" s="6"/>
      <c r="H250" s="3"/>
      <c r="I250" s="6"/>
      <c r="J250" s="3"/>
      <c r="K250" s="21"/>
      <c r="L250" s="3"/>
      <c r="M250" s="21"/>
      <c r="N250" s="86"/>
      <c r="P250" s="95"/>
      <c r="Q250" s="95"/>
      <c r="R250" s="95"/>
      <c r="S250" s="95"/>
      <c r="T250" s="95"/>
      <c r="U250" s="95"/>
      <c r="V250" s="96"/>
      <c r="W250" s="95"/>
      <c r="X250" s="96"/>
      <c r="Y250" s="95"/>
      <c r="Z250" s="109"/>
      <c r="AA250" s="95"/>
      <c r="AB250" s="109"/>
      <c r="AC250" s="97">
        <f>AC251+AC252</f>
        <v>39.1</v>
      </c>
      <c r="AD250" s="97"/>
    </row>
    <row r="251" spans="1:30" x14ac:dyDescent="0.25">
      <c r="A251" s="11"/>
      <c r="B251" s="10"/>
      <c r="C251" s="11"/>
      <c r="D251" s="10"/>
      <c r="E251" s="11"/>
      <c r="F251" s="10"/>
      <c r="G251" s="11"/>
      <c r="H251" s="10"/>
      <c r="I251" s="11"/>
      <c r="J251" s="3"/>
      <c r="K251" s="11"/>
      <c r="M251" s="11"/>
      <c r="P251" s="101">
        <f>'48'!$Z$13</f>
        <v>6</v>
      </c>
      <c r="Q251" s="101"/>
      <c r="R251" s="101">
        <f>'48'!$Z$21</f>
        <v>4</v>
      </c>
      <c r="S251" s="101"/>
      <c r="T251" s="105">
        <f>'48'!$Z$29</f>
        <v>4</v>
      </c>
      <c r="U251" s="101"/>
      <c r="V251" s="105">
        <f>'48'!$Z$37</f>
        <v>0</v>
      </c>
      <c r="W251" s="95"/>
      <c r="X251" s="101">
        <f>'48'!$Z$45</f>
        <v>6.1</v>
      </c>
      <c r="Y251" s="95"/>
      <c r="Z251" s="101">
        <f>'48'!$Z$53</f>
        <v>0</v>
      </c>
      <c r="AA251" s="95"/>
      <c r="AB251" s="101">
        <f>'48'!$Z$61</f>
        <v>0</v>
      </c>
      <c r="AC251" s="112">
        <f>+P251+R251+T251+V251+X251+Z251+AB251</f>
        <v>20.100000000000001</v>
      </c>
      <c r="AD251" s="97"/>
    </row>
    <row r="252" spans="1:30" x14ac:dyDescent="0.25">
      <c r="A252" s="12">
        <f t="shared" ref="A252:M252" si="47">P251+P252</f>
        <v>6</v>
      </c>
      <c r="B252" s="12">
        <f t="shared" si="47"/>
        <v>0</v>
      </c>
      <c r="C252" s="12">
        <f t="shared" si="47"/>
        <v>4</v>
      </c>
      <c r="D252" s="12">
        <f t="shared" si="47"/>
        <v>0</v>
      </c>
      <c r="E252" s="12">
        <f t="shared" si="47"/>
        <v>4</v>
      </c>
      <c r="F252" s="12">
        <f t="shared" si="47"/>
        <v>0</v>
      </c>
      <c r="G252" s="12">
        <f t="shared" si="47"/>
        <v>8</v>
      </c>
      <c r="H252" s="12">
        <f t="shared" si="47"/>
        <v>0</v>
      </c>
      <c r="I252" s="12">
        <f t="shared" si="47"/>
        <v>6.1</v>
      </c>
      <c r="J252" s="12">
        <f t="shared" si="47"/>
        <v>0</v>
      </c>
      <c r="K252" s="12">
        <f t="shared" si="47"/>
        <v>5</v>
      </c>
      <c r="L252" s="12">
        <f t="shared" si="47"/>
        <v>0</v>
      </c>
      <c r="M252" s="12">
        <f t="shared" si="47"/>
        <v>6</v>
      </c>
      <c r="N252" s="86">
        <f>+A252+C252+E252+G252+I252+K252+M252</f>
        <v>39.1</v>
      </c>
      <c r="P252" s="101">
        <f>'48'!$M$13</f>
        <v>0</v>
      </c>
      <c r="Q252" s="101"/>
      <c r="R252" s="101">
        <f>'48'!$M$21</f>
        <v>0</v>
      </c>
      <c r="S252" s="101"/>
      <c r="T252" s="101">
        <f>'48'!$M$29</f>
        <v>0</v>
      </c>
      <c r="U252" s="101"/>
      <c r="V252" s="101">
        <f>'48'!$M$37</f>
        <v>8</v>
      </c>
      <c r="W252" s="95"/>
      <c r="X252" s="101">
        <f>'48'!$M$45</f>
        <v>0</v>
      </c>
      <c r="Y252" s="95"/>
      <c r="Z252" s="101">
        <f>'48'!$M$53</f>
        <v>5</v>
      </c>
      <c r="AA252" s="95"/>
      <c r="AB252" s="101">
        <f>'48'!$M$61</f>
        <v>6</v>
      </c>
      <c r="AC252" s="112">
        <f>+P252+R252+T252+V252+X252+Z252+AB252</f>
        <v>19</v>
      </c>
      <c r="AD252" s="97"/>
    </row>
    <row r="253" spans="1:30" x14ac:dyDescent="0.25">
      <c r="A253" s="803" t="s">
        <v>169</v>
      </c>
      <c r="B253" s="804"/>
      <c r="C253" s="804"/>
      <c r="D253" s="804"/>
      <c r="E253" s="804"/>
      <c r="F253" s="804"/>
      <c r="G253" s="804"/>
      <c r="H253" s="804"/>
      <c r="I253" s="804"/>
      <c r="J253" s="804"/>
      <c r="K253" s="804"/>
      <c r="L253" s="804"/>
      <c r="M253" s="804"/>
      <c r="N253" s="115">
        <f>SUM(G258:M258,A263:M263,A268:M268,A273:M273,A278:K278)</f>
        <v>110.44999999999999</v>
      </c>
      <c r="O253" s="113"/>
      <c r="P253" s="807" t="s">
        <v>169</v>
      </c>
      <c r="Q253" s="808"/>
      <c r="R253" s="808"/>
      <c r="S253" s="808"/>
      <c r="T253" s="808"/>
      <c r="U253" s="808"/>
      <c r="V253" s="808"/>
      <c r="W253" s="808"/>
      <c r="X253" s="808"/>
      <c r="Y253" s="808"/>
      <c r="Z253" s="808"/>
      <c r="AA253" s="808"/>
      <c r="AB253" s="808"/>
      <c r="AC253" s="808"/>
      <c r="AD253" s="808"/>
    </row>
    <row r="254" spans="1:30" x14ac:dyDescent="0.25">
      <c r="A254" s="5">
        <f>+M248+1</f>
        <v>28</v>
      </c>
      <c r="B254" s="3"/>
      <c r="C254" s="5">
        <f>A254+1</f>
        <v>29</v>
      </c>
      <c r="D254" s="3"/>
      <c r="E254" s="5">
        <f>C254+1</f>
        <v>30</v>
      </c>
      <c r="F254" s="3"/>
      <c r="G254" s="5">
        <v>1</v>
      </c>
      <c r="H254" s="7"/>
      <c r="I254" s="5">
        <f>G254+1</f>
        <v>2</v>
      </c>
      <c r="J254" s="3"/>
      <c r="K254" s="5">
        <f>+I254+1</f>
        <v>3</v>
      </c>
      <c r="L254" s="3"/>
      <c r="M254" s="5">
        <f>+K254+1</f>
        <v>4</v>
      </c>
      <c r="P254" s="95">
        <f>+AB248+1</f>
        <v>29</v>
      </c>
      <c r="Q254" s="95"/>
      <c r="R254" s="95">
        <f>P254+1</f>
        <v>30</v>
      </c>
      <c r="S254" s="95"/>
      <c r="T254" s="95">
        <v>1</v>
      </c>
      <c r="U254" s="95"/>
      <c r="V254" s="95">
        <f>+T254+1</f>
        <v>2</v>
      </c>
      <c r="W254" s="96"/>
      <c r="X254" s="95">
        <f>V254+1</f>
        <v>3</v>
      </c>
      <c r="Y254" s="95"/>
      <c r="Z254" s="95">
        <f>+X254+1</f>
        <v>4</v>
      </c>
      <c r="AA254" s="95"/>
      <c r="AB254" s="95">
        <f>+Z254+1</f>
        <v>5</v>
      </c>
      <c r="AC254" s="97"/>
      <c r="AD254" s="97"/>
    </row>
    <row r="255" spans="1:30" x14ac:dyDescent="0.25">
      <c r="A255" s="8" t="str">
        <f>'49'!AA$6</f>
        <v>Easy</v>
      </c>
      <c r="B255" s="70"/>
      <c r="C255" s="8" t="str">
        <f>'49'!AA$14</f>
        <v>Interval</v>
      </c>
      <c r="D255" s="70"/>
      <c r="E255" s="8" t="str">
        <f>'49'!AA$22</f>
        <v>Fartlek</v>
      </c>
      <c r="F255" s="9"/>
      <c r="G255" s="8" t="str">
        <f>'49'!AA$30</f>
        <v>Easy</v>
      </c>
      <c r="H255" s="70"/>
      <c r="I255" s="8" t="str">
        <f>'49'!AA$38</f>
        <v>Easy</v>
      </c>
      <c r="J255" s="3"/>
      <c r="K255" s="8" t="str">
        <f>'49'!$AA$46</f>
        <v>Pre-Meet</v>
      </c>
      <c r="M255" s="424" t="str">
        <f>'49'!$AA$54</f>
        <v>Northwest</v>
      </c>
      <c r="N255" s="83" t="s">
        <v>125</v>
      </c>
      <c r="P255" s="112">
        <f>'49'!AP$6</f>
        <v>0</v>
      </c>
      <c r="Q255" s="112"/>
      <c r="R255" s="112">
        <f>'49'!AP$14</f>
        <v>0</v>
      </c>
      <c r="S255" s="112"/>
      <c r="T255" s="112">
        <f>'49'!AP$22</f>
        <v>0</v>
      </c>
      <c r="U255" s="98"/>
      <c r="V255" s="112">
        <f>'49'!AP$30</f>
        <v>0</v>
      </c>
      <c r="W255" s="112"/>
      <c r="X255" s="112">
        <f>'49'!AP$38</f>
        <v>0</v>
      </c>
      <c r="Y255" s="95"/>
      <c r="Z255" s="112" t="str">
        <f>'49'!$AA$46</f>
        <v>Pre-Meet</v>
      </c>
      <c r="AB255" s="112" t="str">
        <f>'49'!$AA$54</f>
        <v>Northwest</v>
      </c>
      <c r="AC255" s="100" t="s">
        <v>125</v>
      </c>
      <c r="AD255" s="97"/>
    </row>
    <row r="256" spans="1:30" x14ac:dyDescent="0.25">
      <c r="A256" s="5"/>
      <c r="B256" s="3"/>
      <c r="C256" s="5"/>
      <c r="D256" s="3"/>
      <c r="E256" s="5"/>
      <c r="F256" s="3"/>
      <c r="G256" s="6"/>
      <c r="H256" s="3"/>
      <c r="I256" s="6"/>
      <c r="J256" s="3"/>
      <c r="K256" s="21"/>
      <c r="L256" s="3"/>
      <c r="M256" s="21"/>
      <c r="N256" s="86"/>
      <c r="P256" s="95"/>
      <c r="Q256" s="95"/>
      <c r="R256" s="95"/>
      <c r="S256" s="95"/>
      <c r="T256" s="95"/>
      <c r="U256" s="95"/>
      <c r="V256" s="96"/>
      <c r="W256" s="95"/>
      <c r="X256" s="96"/>
      <c r="Y256" s="95"/>
      <c r="Z256" s="109"/>
      <c r="AA256" s="95"/>
      <c r="AB256" s="109"/>
      <c r="AC256" s="97">
        <f>AC257+AC258</f>
        <v>40.9</v>
      </c>
      <c r="AD256" s="97"/>
    </row>
    <row r="257" spans="1:30" x14ac:dyDescent="0.25">
      <c r="A257" s="11"/>
      <c r="B257" s="10"/>
      <c r="C257" s="11"/>
      <c r="D257" s="10"/>
      <c r="E257" s="11"/>
      <c r="F257" s="10"/>
      <c r="G257" s="11"/>
      <c r="H257" s="10"/>
      <c r="I257" s="11"/>
      <c r="J257" s="3"/>
      <c r="K257" s="11"/>
      <c r="M257" s="11"/>
      <c r="P257" s="101">
        <f>'49'!$Z$13</f>
        <v>5.5</v>
      </c>
      <c r="Q257" s="101"/>
      <c r="R257" s="101">
        <f>'49'!$Z$21</f>
        <v>4</v>
      </c>
      <c r="S257" s="101"/>
      <c r="T257" s="105">
        <f>'49'!$Z$29</f>
        <v>8</v>
      </c>
      <c r="U257" s="101"/>
      <c r="V257" s="105">
        <f>'49'!$Z$37</f>
        <v>6.1</v>
      </c>
      <c r="W257" s="95"/>
      <c r="X257" s="101">
        <f>'49'!$Z$45</f>
        <v>6</v>
      </c>
      <c r="Y257" s="95"/>
      <c r="Z257" s="101">
        <f>'49'!$Z$53</f>
        <v>2.8</v>
      </c>
      <c r="AA257" s="95"/>
      <c r="AB257" s="101">
        <f>'49'!$Z$61</f>
        <v>8.5</v>
      </c>
      <c r="AC257" s="112">
        <f>+P257+R257+T257+V257+X257+Z257+AB257</f>
        <v>40.9</v>
      </c>
      <c r="AD257" s="97"/>
    </row>
    <row r="258" spans="1:30" x14ac:dyDescent="0.25">
      <c r="A258" s="12">
        <f t="shared" ref="A258:M258" si="48">P257+P258</f>
        <v>5.5</v>
      </c>
      <c r="B258" s="12">
        <f t="shared" si="48"/>
        <v>0</v>
      </c>
      <c r="C258" s="12">
        <f t="shared" si="48"/>
        <v>4</v>
      </c>
      <c r="D258" s="12">
        <f t="shared" si="48"/>
        <v>0</v>
      </c>
      <c r="E258" s="12">
        <f t="shared" si="48"/>
        <v>8</v>
      </c>
      <c r="F258" s="12">
        <f t="shared" si="48"/>
        <v>0</v>
      </c>
      <c r="G258" s="12">
        <f t="shared" si="48"/>
        <v>6.1</v>
      </c>
      <c r="H258" s="12">
        <f t="shared" si="48"/>
        <v>0</v>
      </c>
      <c r="I258" s="12">
        <f t="shared" si="48"/>
        <v>6</v>
      </c>
      <c r="J258" s="12">
        <f t="shared" si="48"/>
        <v>0</v>
      </c>
      <c r="K258" s="12">
        <f t="shared" si="48"/>
        <v>2.8</v>
      </c>
      <c r="L258" s="12">
        <f t="shared" si="48"/>
        <v>0</v>
      </c>
      <c r="M258" s="12">
        <f t="shared" si="48"/>
        <v>8.5</v>
      </c>
      <c r="N258" s="86">
        <f>+A258+C258+E258+G258+I258+K258+M258</f>
        <v>40.9</v>
      </c>
      <c r="P258" s="101">
        <f>'49'!$M$13</f>
        <v>0</v>
      </c>
      <c r="Q258" s="101"/>
      <c r="R258" s="101">
        <f>'49'!$M$21</f>
        <v>0</v>
      </c>
      <c r="S258" s="101"/>
      <c r="T258" s="101">
        <f>'49'!$M$29</f>
        <v>0</v>
      </c>
      <c r="U258" s="101"/>
      <c r="V258" s="101">
        <f>'49'!$M$37</f>
        <v>0</v>
      </c>
      <c r="W258" s="95"/>
      <c r="X258" s="101">
        <f>'49'!$M$45</f>
        <v>0</v>
      </c>
      <c r="Y258" s="95"/>
      <c r="Z258" s="101">
        <f>'49'!$M$53</f>
        <v>0</v>
      </c>
      <c r="AA258" s="95"/>
      <c r="AB258" s="101">
        <f>'49'!$M$61</f>
        <v>0</v>
      </c>
      <c r="AC258" s="112">
        <f>+P258+R258+T258+V258+X258+Z258+AB258</f>
        <v>0</v>
      </c>
      <c r="AD258" s="97"/>
    </row>
    <row r="259" spans="1:30" x14ac:dyDescent="0.25">
      <c r="A259" s="5">
        <f>+M254+1</f>
        <v>5</v>
      </c>
      <c r="B259" s="3"/>
      <c r="C259" s="5">
        <f>A259+1</f>
        <v>6</v>
      </c>
      <c r="D259" s="3"/>
      <c r="E259" s="5">
        <f>C259+1</f>
        <v>7</v>
      </c>
      <c r="F259" s="3"/>
      <c r="G259" s="5">
        <f>+E259+1</f>
        <v>8</v>
      </c>
      <c r="H259" s="7"/>
      <c r="I259" s="5">
        <f>G259+1</f>
        <v>9</v>
      </c>
      <c r="J259" s="3"/>
      <c r="K259" s="5">
        <f>+I259+1</f>
        <v>10</v>
      </c>
      <c r="L259" s="3"/>
      <c r="M259" s="5">
        <f>+K259+1</f>
        <v>11</v>
      </c>
      <c r="P259" s="95">
        <f>+AB254+1</f>
        <v>6</v>
      </c>
      <c r="Q259" s="95"/>
      <c r="R259" s="95">
        <f>P259+1</f>
        <v>7</v>
      </c>
      <c r="S259" s="95"/>
      <c r="T259" s="95">
        <f>R259+1</f>
        <v>8</v>
      </c>
      <c r="U259" s="95"/>
      <c r="V259" s="95">
        <f>+T259+1</f>
        <v>9</v>
      </c>
      <c r="W259" s="96"/>
      <c r="X259" s="95">
        <f>V259+1</f>
        <v>10</v>
      </c>
      <c r="Y259" s="95"/>
      <c r="Z259" s="95">
        <f>+X259+1</f>
        <v>11</v>
      </c>
      <c r="AA259" s="95"/>
      <c r="AB259" s="95">
        <f>+Z259+1</f>
        <v>12</v>
      </c>
      <c r="AC259" s="97"/>
      <c r="AD259" s="97"/>
    </row>
    <row r="260" spans="1:30" x14ac:dyDescent="0.25">
      <c r="A260" s="8" t="str">
        <f>'50'!AA$6</f>
        <v>Long Run</v>
      </c>
      <c r="B260" s="70"/>
      <c r="C260" s="8" t="str">
        <f>'50'!AA$14</f>
        <v xml:space="preserve">Easy  </v>
      </c>
      <c r="D260" s="70"/>
      <c r="E260" s="8" t="str">
        <f>'50'!AA$22</f>
        <v>Easy</v>
      </c>
      <c r="F260" s="9"/>
      <c r="G260" s="8" t="str">
        <f>'50'!AA$30</f>
        <v>Easy</v>
      </c>
      <c r="H260" s="70"/>
      <c r="I260" s="8" t="str">
        <f>'50'!AA$38</f>
        <v>Crosstrain</v>
      </c>
      <c r="J260" s="3"/>
      <c r="K260" s="8" t="str">
        <f>'50'!$AA$46</f>
        <v>Off</v>
      </c>
      <c r="M260" s="8" t="str">
        <f>'50'!$AA$54</f>
        <v>Off</v>
      </c>
      <c r="N260" s="83" t="s">
        <v>126</v>
      </c>
      <c r="P260" s="112">
        <f>'50'!AP$6</f>
        <v>0</v>
      </c>
      <c r="Q260" s="112"/>
      <c r="R260" s="112">
        <f>'50'!AP$14</f>
        <v>0</v>
      </c>
      <c r="S260" s="112"/>
      <c r="T260" s="112">
        <f>'50'!AP$22</f>
        <v>0</v>
      </c>
      <c r="U260" s="98"/>
      <c r="V260" s="112">
        <f>'50'!AP$30</f>
        <v>0</v>
      </c>
      <c r="W260" s="112"/>
      <c r="X260" s="112">
        <f>'50'!AP$38</f>
        <v>0</v>
      </c>
      <c r="Y260" s="95"/>
      <c r="Z260" s="112" t="str">
        <f>'50'!$AA$46</f>
        <v>Off</v>
      </c>
      <c r="AB260" s="112" t="str">
        <f>'50'!$AA$54</f>
        <v>Off</v>
      </c>
      <c r="AC260" s="100" t="s">
        <v>126</v>
      </c>
      <c r="AD260" s="97"/>
    </row>
    <row r="261" spans="1:30" x14ac:dyDescent="0.25">
      <c r="A261" s="5"/>
      <c r="B261" s="3"/>
      <c r="C261" s="5"/>
      <c r="D261" s="3"/>
      <c r="E261" s="5"/>
      <c r="F261" s="3"/>
      <c r="G261" s="6"/>
      <c r="H261" s="3"/>
      <c r="I261" s="6"/>
      <c r="J261" s="3"/>
      <c r="K261" s="21"/>
      <c r="L261" s="3"/>
      <c r="M261" s="21"/>
      <c r="N261" s="86"/>
      <c r="P261" s="95"/>
      <c r="Q261" s="95"/>
      <c r="R261" s="95"/>
      <c r="S261" s="95"/>
      <c r="T261" s="95"/>
      <c r="U261" s="95"/>
      <c r="V261" s="96"/>
      <c r="W261" s="95"/>
      <c r="X261" s="96"/>
      <c r="Y261" s="95"/>
      <c r="Z261" s="109"/>
      <c r="AA261" s="95"/>
      <c r="AB261" s="109"/>
      <c r="AC261" s="97">
        <f>AC262+AC263</f>
        <v>30.5</v>
      </c>
      <c r="AD261" s="97"/>
    </row>
    <row r="262" spans="1:30" x14ac:dyDescent="0.25">
      <c r="A262" s="11"/>
      <c r="B262" s="10"/>
      <c r="C262" s="11"/>
      <c r="D262" s="10"/>
      <c r="E262" s="11"/>
      <c r="F262" s="10"/>
      <c r="G262" s="11"/>
      <c r="H262" s="10"/>
      <c r="I262" s="11"/>
      <c r="J262" s="3"/>
      <c r="K262" s="11"/>
      <c r="M262" s="11"/>
      <c r="P262" s="101">
        <f>'50'!$Z$13</f>
        <v>0</v>
      </c>
      <c r="Q262" s="101"/>
      <c r="R262" s="101">
        <f>'50'!$Z$21</f>
        <v>0</v>
      </c>
      <c r="S262" s="101"/>
      <c r="T262" s="105">
        <f>'50'!$Z$29</f>
        <v>5.4</v>
      </c>
      <c r="U262" s="101"/>
      <c r="V262" s="105">
        <f>'50'!$Z$37</f>
        <v>8.1</v>
      </c>
      <c r="W262" s="95"/>
      <c r="X262" s="101">
        <f>'50'!$Z$45</f>
        <v>0</v>
      </c>
      <c r="Y262" s="95"/>
      <c r="Z262" s="101">
        <f>'50'!$Z$53</f>
        <v>0</v>
      </c>
      <c r="AA262" s="95"/>
      <c r="AB262" s="101">
        <f>'50'!$Z$61</f>
        <v>0</v>
      </c>
      <c r="AC262" s="112">
        <f>+P262+R262+T262+V262+X262+Z262+AB262</f>
        <v>13.5</v>
      </c>
      <c r="AD262" s="97"/>
    </row>
    <row r="263" spans="1:30" x14ac:dyDescent="0.25">
      <c r="A263" s="12">
        <f t="shared" ref="A263:M263" si="49">P262+P263</f>
        <v>10</v>
      </c>
      <c r="B263" s="12">
        <f t="shared" si="49"/>
        <v>0</v>
      </c>
      <c r="C263" s="12">
        <f t="shared" si="49"/>
        <v>7</v>
      </c>
      <c r="D263" s="12">
        <f t="shared" si="49"/>
        <v>0</v>
      </c>
      <c r="E263" s="12">
        <f t="shared" si="49"/>
        <v>5.4</v>
      </c>
      <c r="F263" s="12">
        <f t="shared" si="49"/>
        <v>0</v>
      </c>
      <c r="G263" s="12">
        <f t="shared" si="49"/>
        <v>8.1</v>
      </c>
      <c r="H263" s="12">
        <f t="shared" si="49"/>
        <v>0</v>
      </c>
      <c r="I263" s="12">
        <f t="shared" si="49"/>
        <v>0</v>
      </c>
      <c r="J263" s="12">
        <f t="shared" si="49"/>
        <v>0</v>
      </c>
      <c r="K263" s="12">
        <f t="shared" si="49"/>
        <v>0</v>
      </c>
      <c r="L263" s="12">
        <f t="shared" si="49"/>
        <v>0</v>
      </c>
      <c r="M263" s="12">
        <f t="shared" si="49"/>
        <v>0</v>
      </c>
      <c r="N263" s="86">
        <f>+A263+C263+E263+G263+I263+K263+M263</f>
        <v>30.5</v>
      </c>
      <c r="P263" s="101">
        <f>'50'!$M$13</f>
        <v>10</v>
      </c>
      <c r="Q263" s="101"/>
      <c r="R263" s="101">
        <f>'50'!$M$21</f>
        <v>7</v>
      </c>
      <c r="S263" s="101"/>
      <c r="T263" s="101">
        <f>'50'!$M$29</f>
        <v>0</v>
      </c>
      <c r="U263" s="101"/>
      <c r="V263" s="101">
        <f>'50'!$M$37</f>
        <v>0</v>
      </c>
      <c r="W263" s="95"/>
      <c r="X263" s="101">
        <f>'50'!$M$45</f>
        <v>0</v>
      </c>
      <c r="Y263" s="95"/>
      <c r="Z263" s="101">
        <f>'50'!$M$53</f>
        <v>0</v>
      </c>
      <c r="AA263" s="95"/>
      <c r="AB263" s="101">
        <f>'50'!$M$61</f>
        <v>0</v>
      </c>
      <c r="AC263" s="112">
        <f>+P263+R263+T263+V263+X263+Z263+AB263</f>
        <v>17</v>
      </c>
      <c r="AD263" s="97"/>
    </row>
    <row r="264" spans="1:30" x14ac:dyDescent="0.25">
      <c r="A264" s="5">
        <f>+M259+1</f>
        <v>12</v>
      </c>
      <c r="B264" s="3"/>
      <c r="C264" s="5">
        <f>A264+1</f>
        <v>13</v>
      </c>
      <c r="D264" s="3"/>
      <c r="E264" s="5">
        <f>C264+1</f>
        <v>14</v>
      </c>
      <c r="F264" s="3"/>
      <c r="G264" s="5">
        <f>+E264+1</f>
        <v>15</v>
      </c>
      <c r="H264" s="7"/>
      <c r="I264" s="5">
        <f>G264+1</f>
        <v>16</v>
      </c>
      <c r="J264" s="3"/>
      <c r="K264" s="5">
        <f>+I264+1</f>
        <v>17</v>
      </c>
      <c r="L264" s="3"/>
      <c r="M264" s="5">
        <f>+K264+1</f>
        <v>18</v>
      </c>
      <c r="P264" s="95">
        <f>+AB259+1</f>
        <v>13</v>
      </c>
      <c r="Q264" s="95"/>
      <c r="R264" s="95">
        <f>P264+1</f>
        <v>14</v>
      </c>
      <c r="S264" s="95"/>
      <c r="T264" s="95">
        <f>R264+1</f>
        <v>15</v>
      </c>
      <c r="U264" s="95"/>
      <c r="V264" s="95">
        <f>+T264+1</f>
        <v>16</v>
      </c>
      <c r="W264" s="96"/>
      <c r="X264" s="95">
        <f>V264+1</f>
        <v>17</v>
      </c>
      <c r="Y264" s="95"/>
      <c r="Z264" s="95">
        <f>+X264+1</f>
        <v>18</v>
      </c>
      <c r="AA264" s="95"/>
      <c r="AB264" s="95">
        <f>+Z264+1</f>
        <v>19</v>
      </c>
      <c r="AC264" s="97"/>
      <c r="AD264" s="97"/>
    </row>
    <row r="265" spans="1:30" x14ac:dyDescent="0.25">
      <c r="A265" s="8" t="str">
        <f>'51'!AA$6</f>
        <v>Off</v>
      </c>
      <c r="B265" s="70"/>
      <c r="C265" s="8" t="str">
        <f>'51'!AA$14</f>
        <v>Off</v>
      </c>
      <c r="D265" s="70"/>
      <c r="E265" s="8" t="str">
        <f>'51'!AA$22</f>
        <v>Off</v>
      </c>
      <c r="F265" s="9"/>
      <c r="G265" s="8" t="str">
        <f>'51'!AA$30</f>
        <v>Off</v>
      </c>
      <c r="H265" s="70"/>
      <c r="I265" s="8" t="str">
        <f>'51'!AA$38</f>
        <v>Off</v>
      </c>
      <c r="J265" s="3"/>
      <c r="K265" s="8" t="str">
        <f>'51'!$AA$46</f>
        <v>Off</v>
      </c>
      <c r="M265" s="8" t="str">
        <f>'51'!$AA$54</f>
        <v>Off</v>
      </c>
      <c r="N265" s="83" t="s">
        <v>127</v>
      </c>
      <c r="P265" s="112">
        <f>'51'!AP$6</f>
        <v>0</v>
      </c>
      <c r="Q265" s="112"/>
      <c r="R265" s="112">
        <f>'51'!AP$14</f>
        <v>0</v>
      </c>
      <c r="S265" s="112"/>
      <c r="T265" s="112">
        <f>'51'!AP$22</f>
        <v>0</v>
      </c>
      <c r="U265" s="98"/>
      <c r="V265" s="112">
        <f>'51'!AP$30</f>
        <v>0</v>
      </c>
      <c r="W265" s="112"/>
      <c r="X265" s="112">
        <f>'51'!AP$38</f>
        <v>0</v>
      </c>
      <c r="Y265" s="95"/>
      <c r="Z265" s="112" t="str">
        <f>'51'!$AA$46</f>
        <v>Off</v>
      </c>
      <c r="AB265" s="112" t="str">
        <f>'51'!$AA$54</f>
        <v>Off</v>
      </c>
      <c r="AC265" s="100" t="s">
        <v>127</v>
      </c>
      <c r="AD265" s="97"/>
    </row>
    <row r="266" spans="1:30" x14ac:dyDescent="0.25">
      <c r="A266" s="5"/>
      <c r="B266" s="3"/>
      <c r="C266" s="5"/>
      <c r="D266" s="3"/>
      <c r="E266" s="5"/>
      <c r="F266" s="3"/>
      <c r="G266" s="6"/>
      <c r="H266" s="3"/>
      <c r="I266" s="6"/>
      <c r="J266" s="3"/>
      <c r="K266" s="21"/>
      <c r="L266" s="3"/>
      <c r="M266" s="21"/>
      <c r="N266" s="86"/>
      <c r="P266" s="95"/>
      <c r="Q266" s="95"/>
      <c r="R266" s="95"/>
      <c r="S266" s="95"/>
      <c r="T266" s="95"/>
      <c r="U266" s="95"/>
      <c r="V266" s="96"/>
      <c r="W266" s="95"/>
      <c r="X266" s="96"/>
      <c r="Y266" s="95"/>
      <c r="Z266" s="109"/>
      <c r="AA266" s="95"/>
      <c r="AB266" s="109"/>
      <c r="AC266" s="97">
        <f>AC267+AC268</f>
        <v>0</v>
      </c>
      <c r="AD266" s="97"/>
    </row>
    <row r="267" spans="1:30" x14ac:dyDescent="0.25">
      <c r="A267" s="11"/>
      <c r="B267" s="10"/>
      <c r="C267" s="11"/>
      <c r="D267" s="10"/>
      <c r="E267" s="11"/>
      <c r="F267" s="10"/>
      <c r="G267" s="11"/>
      <c r="H267" s="10"/>
      <c r="I267" s="11"/>
      <c r="J267" s="3"/>
      <c r="K267" s="11"/>
      <c r="M267" s="11"/>
      <c r="P267" s="101">
        <f>'51'!$Z$13</f>
        <v>0</v>
      </c>
      <c r="Q267" s="101"/>
      <c r="R267" s="101">
        <f>'51'!$Z$21</f>
        <v>0</v>
      </c>
      <c r="S267" s="101"/>
      <c r="T267" s="105">
        <f>'51'!$Z$29</f>
        <v>0</v>
      </c>
      <c r="U267" s="101"/>
      <c r="V267" s="105">
        <f>'51'!$Z$37</f>
        <v>0</v>
      </c>
      <c r="W267" s="95"/>
      <c r="X267" s="101">
        <f>'51'!$Z$45</f>
        <v>0</v>
      </c>
      <c r="Y267" s="95"/>
      <c r="Z267" s="101">
        <f>'51'!$Z$53</f>
        <v>0</v>
      </c>
      <c r="AA267" s="95"/>
      <c r="AB267" s="101">
        <f>'51'!$Z$61</f>
        <v>0</v>
      </c>
      <c r="AC267" s="112">
        <f>+P267+R267+T267+V267+X267+Z267+AB267</f>
        <v>0</v>
      </c>
      <c r="AD267" s="97"/>
    </row>
    <row r="268" spans="1:30" x14ac:dyDescent="0.25">
      <c r="A268" s="12">
        <f t="shared" ref="A268:M268" si="50">P267+P268</f>
        <v>0</v>
      </c>
      <c r="B268" s="12">
        <f t="shared" si="50"/>
        <v>0</v>
      </c>
      <c r="C268" s="12">
        <f t="shared" si="50"/>
        <v>0</v>
      </c>
      <c r="D268" s="12">
        <f t="shared" si="50"/>
        <v>0</v>
      </c>
      <c r="E268" s="12">
        <f t="shared" si="50"/>
        <v>0</v>
      </c>
      <c r="F268" s="12">
        <f t="shared" si="50"/>
        <v>0</v>
      </c>
      <c r="G268" s="12">
        <f t="shared" si="50"/>
        <v>0</v>
      </c>
      <c r="H268" s="12">
        <f t="shared" si="50"/>
        <v>0</v>
      </c>
      <c r="I268" s="12">
        <f t="shared" si="50"/>
        <v>0</v>
      </c>
      <c r="J268" s="12">
        <f t="shared" si="50"/>
        <v>0</v>
      </c>
      <c r="K268" s="12">
        <f t="shared" si="50"/>
        <v>0</v>
      </c>
      <c r="L268" s="12">
        <f t="shared" si="50"/>
        <v>0</v>
      </c>
      <c r="M268" s="12">
        <f t="shared" si="50"/>
        <v>0</v>
      </c>
      <c r="N268" s="86">
        <f>+A268+C268+E268+G268+I268+K268+M268</f>
        <v>0</v>
      </c>
      <c r="P268" s="101">
        <f>'51'!$M$13</f>
        <v>0</v>
      </c>
      <c r="Q268" s="101"/>
      <c r="R268" s="101">
        <f>'51'!$M$21</f>
        <v>0</v>
      </c>
      <c r="S268" s="101"/>
      <c r="T268" s="101">
        <f>'51'!$M$29</f>
        <v>0</v>
      </c>
      <c r="U268" s="101"/>
      <c r="V268" s="101">
        <f>'51'!$M$37</f>
        <v>0</v>
      </c>
      <c r="W268" s="95"/>
      <c r="X268" s="101">
        <f>'51'!$M$45</f>
        <v>0</v>
      </c>
      <c r="Y268" s="95"/>
      <c r="Z268" s="101">
        <f>'51'!$M$53</f>
        <v>0</v>
      </c>
      <c r="AA268" s="95"/>
      <c r="AB268" s="101">
        <f>'51'!$M$61</f>
        <v>0</v>
      </c>
      <c r="AC268" s="112">
        <f>+P268+R268+T268+V268+X268+Z268+AB268</f>
        <v>0</v>
      </c>
      <c r="AD268" s="97"/>
    </row>
    <row r="269" spans="1:30" x14ac:dyDescent="0.25">
      <c r="A269" s="5">
        <f>+M264+1</f>
        <v>19</v>
      </c>
      <c r="B269" s="3"/>
      <c r="C269" s="5">
        <f>A269+1</f>
        <v>20</v>
      </c>
      <c r="D269" s="3"/>
      <c r="E269" s="5">
        <f>C269+1</f>
        <v>21</v>
      </c>
      <c r="F269" s="3"/>
      <c r="G269" s="5">
        <f>+E269+1</f>
        <v>22</v>
      </c>
      <c r="H269" s="7"/>
      <c r="I269" s="5">
        <f>G269+1</f>
        <v>23</v>
      </c>
      <c r="J269" s="3"/>
      <c r="K269" s="5">
        <f>+I269+1</f>
        <v>24</v>
      </c>
      <c r="L269" s="3"/>
      <c r="M269" s="5">
        <f>+K269+1</f>
        <v>25</v>
      </c>
      <c r="P269" s="95">
        <f>+AB264+1</f>
        <v>20</v>
      </c>
      <c r="Q269" s="95"/>
      <c r="R269" s="95">
        <f>P269+1</f>
        <v>21</v>
      </c>
      <c r="S269" s="95"/>
      <c r="T269" s="95">
        <f>R269+1</f>
        <v>22</v>
      </c>
      <c r="U269" s="95"/>
      <c r="V269" s="95">
        <f>+T269+1</f>
        <v>23</v>
      </c>
      <c r="W269" s="96"/>
      <c r="X269" s="95">
        <f>V269+1</f>
        <v>24</v>
      </c>
      <c r="Y269" s="95"/>
      <c r="Z269" s="95">
        <f>+X269+1</f>
        <v>25</v>
      </c>
      <c r="AA269" s="95"/>
      <c r="AB269" s="95">
        <f>+Z269+1</f>
        <v>26</v>
      </c>
      <c r="AC269" s="97"/>
      <c r="AD269" s="97"/>
    </row>
    <row r="270" spans="1:30" x14ac:dyDescent="0.25">
      <c r="A270" s="8" t="str">
        <f>'52'!AA$6</f>
        <v>Off</v>
      </c>
      <c r="B270" s="70"/>
      <c r="C270" s="8" t="str">
        <f>'52'!AA$14</f>
        <v>Off</v>
      </c>
      <c r="D270" s="70"/>
      <c r="E270" s="8" t="str">
        <f>'52'!AA$22</f>
        <v>Off</v>
      </c>
      <c r="F270" s="9"/>
      <c r="G270" s="8" t="str">
        <f>'52'!AA$30</f>
        <v>Off</v>
      </c>
      <c r="H270" s="70"/>
      <c r="I270" s="8" t="str">
        <f>'52'!AA$38</f>
        <v>Easy</v>
      </c>
      <c r="J270" s="3"/>
      <c r="K270" s="8" t="str">
        <f>'52'!$AA$46</f>
        <v>Easy</v>
      </c>
      <c r="M270" s="8" t="str">
        <f>'52'!$AA$54</f>
        <v>Easy</v>
      </c>
      <c r="N270" s="83" t="s">
        <v>128</v>
      </c>
      <c r="P270" s="112">
        <f>'52'!AP$6</f>
        <v>0</v>
      </c>
      <c r="Q270" s="112"/>
      <c r="R270" s="112">
        <f>'52'!AP$14</f>
        <v>0</v>
      </c>
      <c r="S270" s="112"/>
      <c r="T270" s="112">
        <f>'52'!AP$22</f>
        <v>0</v>
      </c>
      <c r="U270" s="98"/>
      <c r="V270" s="112">
        <f>'52'!AP$30</f>
        <v>0</v>
      </c>
      <c r="W270" s="112"/>
      <c r="X270" s="112">
        <f>'52'!AP$38</f>
        <v>0</v>
      </c>
      <c r="Y270" s="95"/>
      <c r="Z270" s="112" t="str">
        <f>'52'!$AA$46</f>
        <v>Easy</v>
      </c>
      <c r="AB270" s="112" t="str">
        <f>'52'!$AA$54</f>
        <v>Easy</v>
      </c>
      <c r="AC270" s="100" t="s">
        <v>128</v>
      </c>
      <c r="AD270" s="97"/>
    </row>
    <row r="271" spans="1:30" x14ac:dyDescent="0.25">
      <c r="A271" s="5"/>
      <c r="B271" s="3"/>
      <c r="C271" s="5"/>
      <c r="D271" s="3"/>
      <c r="E271" s="5"/>
      <c r="F271" s="3"/>
      <c r="G271" s="6"/>
      <c r="H271" s="3"/>
      <c r="I271" s="6"/>
      <c r="J271" s="3"/>
      <c r="K271" s="21"/>
      <c r="L271" s="3"/>
      <c r="M271" s="21"/>
      <c r="N271" s="86"/>
      <c r="P271" s="95"/>
      <c r="Q271" s="95"/>
      <c r="R271" s="95"/>
      <c r="S271" s="95"/>
      <c r="T271" s="95"/>
      <c r="U271" s="95"/>
      <c r="V271" s="96"/>
      <c r="W271" s="95"/>
      <c r="X271" s="96"/>
      <c r="Y271" s="95"/>
      <c r="Z271" s="109"/>
      <c r="AA271" s="95"/>
      <c r="AB271" s="109"/>
      <c r="AC271" s="97">
        <f>AC272+AC273</f>
        <v>18.649999999999999</v>
      </c>
      <c r="AD271" s="97"/>
    </row>
    <row r="272" spans="1:30" x14ac:dyDescent="0.25">
      <c r="A272" s="11"/>
      <c r="B272" s="10"/>
      <c r="C272" s="11"/>
      <c r="D272" s="10"/>
      <c r="E272" s="11"/>
      <c r="F272" s="10"/>
      <c r="G272" s="11"/>
      <c r="H272" s="10"/>
      <c r="I272" s="11"/>
      <c r="J272" s="3"/>
      <c r="K272" s="11"/>
      <c r="M272" s="11"/>
      <c r="P272" s="101">
        <f>'52'!$Z$13</f>
        <v>0</v>
      </c>
      <c r="Q272" s="101"/>
      <c r="R272" s="101">
        <f>'52'!$Z$21</f>
        <v>0</v>
      </c>
      <c r="S272" s="101"/>
      <c r="T272" s="105">
        <f>'52'!$Z$29</f>
        <v>0</v>
      </c>
      <c r="U272" s="101"/>
      <c r="V272" s="105">
        <f>'52'!$Z$37</f>
        <v>0</v>
      </c>
      <c r="W272" s="95"/>
      <c r="X272" s="101">
        <f>'52'!$Z$45</f>
        <v>5</v>
      </c>
      <c r="Y272" s="95"/>
      <c r="Z272" s="101">
        <f>'52'!$Z$53</f>
        <v>6</v>
      </c>
      <c r="AA272" s="95"/>
      <c r="AB272" s="101">
        <f>'52'!$Z$61</f>
        <v>6</v>
      </c>
      <c r="AC272" s="112">
        <f>+P272+R272+T272+V272+X272+Z272+AB272</f>
        <v>17</v>
      </c>
      <c r="AD272" s="97"/>
    </row>
    <row r="273" spans="1:30" x14ac:dyDescent="0.25">
      <c r="A273" s="12">
        <f t="shared" ref="A273:M273" si="51">P272+P273</f>
        <v>0</v>
      </c>
      <c r="B273" s="12">
        <f t="shared" si="51"/>
        <v>0</v>
      </c>
      <c r="C273" s="12">
        <f t="shared" si="51"/>
        <v>0</v>
      </c>
      <c r="D273" s="12">
        <f t="shared" si="51"/>
        <v>0</v>
      </c>
      <c r="E273" s="12">
        <f t="shared" si="51"/>
        <v>0</v>
      </c>
      <c r="F273" s="12">
        <f t="shared" si="51"/>
        <v>0</v>
      </c>
      <c r="G273" s="12">
        <f t="shared" si="51"/>
        <v>0</v>
      </c>
      <c r="H273" s="12">
        <f t="shared" si="51"/>
        <v>0</v>
      </c>
      <c r="I273" s="12">
        <f t="shared" si="51"/>
        <v>6.65</v>
      </c>
      <c r="J273" s="12">
        <f t="shared" si="51"/>
        <v>0</v>
      </c>
      <c r="K273" s="12">
        <f t="shared" si="51"/>
        <v>6</v>
      </c>
      <c r="L273" s="12">
        <f t="shared" si="51"/>
        <v>0</v>
      </c>
      <c r="M273" s="12">
        <f t="shared" si="51"/>
        <v>6</v>
      </c>
      <c r="N273" s="86">
        <f>+A273+C273+E273+G273+I273+K273+M273</f>
        <v>18.649999999999999</v>
      </c>
      <c r="P273" s="101">
        <f>'52'!$M$13</f>
        <v>0</v>
      </c>
      <c r="Q273" s="101"/>
      <c r="R273" s="101">
        <f>'52'!$M$21</f>
        <v>0</v>
      </c>
      <c r="S273" s="101"/>
      <c r="T273" s="101">
        <f>'52'!$M$29</f>
        <v>0</v>
      </c>
      <c r="U273" s="101"/>
      <c r="V273" s="101">
        <f>'52'!$M$37</f>
        <v>0</v>
      </c>
      <c r="W273" s="95"/>
      <c r="X273" s="101">
        <f>'52'!$M$45</f>
        <v>1.65</v>
      </c>
      <c r="Y273" s="95"/>
      <c r="Z273" s="101">
        <f>'52'!$M$53</f>
        <v>0</v>
      </c>
      <c r="AA273" s="95"/>
      <c r="AB273" s="101">
        <f>'52'!$M$61</f>
        <v>0</v>
      </c>
      <c r="AC273" s="112">
        <f>+P273+R273+T273+V273+X273+Z273+AB273</f>
        <v>1.65</v>
      </c>
      <c r="AD273" s="97"/>
    </row>
    <row r="274" spans="1:30" x14ac:dyDescent="0.25">
      <c r="A274" s="5">
        <f>+M269+1</f>
        <v>26</v>
      </c>
      <c r="B274" s="3"/>
      <c r="C274" s="5">
        <f>A274+1</f>
        <v>27</v>
      </c>
      <c r="D274" s="3"/>
      <c r="E274" s="5">
        <f>C274+1</f>
        <v>28</v>
      </c>
      <c r="F274" s="3"/>
      <c r="G274" s="5">
        <f>+E274+1</f>
        <v>29</v>
      </c>
      <c r="H274" s="7"/>
      <c r="I274" s="5">
        <f>G274+1</f>
        <v>30</v>
      </c>
      <c r="J274" s="3"/>
      <c r="K274" s="5">
        <f>I274+1</f>
        <v>31</v>
      </c>
      <c r="L274" s="3"/>
      <c r="M274" s="5"/>
      <c r="P274" s="95">
        <f>+AB269+1</f>
        <v>27</v>
      </c>
      <c r="Q274" s="95"/>
      <c r="R274" s="95">
        <f>P274+1</f>
        <v>28</v>
      </c>
      <c r="S274" s="95"/>
      <c r="T274" s="95">
        <f>R274+1</f>
        <v>29</v>
      </c>
      <c r="U274" s="95"/>
      <c r="V274" s="95">
        <f>+T274+1</f>
        <v>30</v>
      </c>
      <c r="W274" s="96"/>
      <c r="X274" s="95">
        <f>V274+1</f>
        <v>31</v>
      </c>
      <c r="Y274" s="95"/>
      <c r="Z274" s="95"/>
      <c r="AA274" s="95"/>
      <c r="AB274" s="95"/>
      <c r="AC274" s="97"/>
      <c r="AD274" s="97"/>
    </row>
    <row r="275" spans="1:30" x14ac:dyDescent="0.25">
      <c r="A275" s="8" t="str">
        <f>'53'!AA$6</f>
        <v>Easy</v>
      </c>
      <c r="B275" s="70"/>
      <c r="C275" s="8" t="str">
        <f>'53'!AA$14</f>
        <v>Easy</v>
      </c>
      <c r="D275" s="70"/>
      <c r="E275" s="8" t="str">
        <f>'53'!AA$22</f>
        <v>Easy</v>
      </c>
      <c r="F275" s="9"/>
      <c r="G275" s="8" t="str">
        <f>'53'!AA$30</f>
        <v>Acid Tolerance</v>
      </c>
      <c r="H275" s="70"/>
      <c r="I275" s="8" t="str">
        <f>'53'!AA$38</f>
        <v>Easy</v>
      </c>
      <c r="J275" s="8">
        <f>'53'!AB$38</f>
        <v>0</v>
      </c>
      <c r="K275" s="8" t="str">
        <f>'53'!AA$46</f>
        <v>Easy</v>
      </c>
      <c r="M275" s="8"/>
      <c r="N275" s="83" t="s">
        <v>129</v>
      </c>
      <c r="P275" s="112">
        <f>'53'!AP$6</f>
        <v>0</v>
      </c>
      <c r="Q275" s="112"/>
      <c r="R275" s="112">
        <f>'53'!AP$14</f>
        <v>0</v>
      </c>
      <c r="S275" s="112"/>
      <c r="T275" s="112">
        <f>'53'!AP$22</f>
        <v>0</v>
      </c>
      <c r="U275" s="98"/>
      <c r="V275" s="112">
        <f>'53'!AP$30</f>
        <v>0</v>
      </c>
      <c r="W275" s="112"/>
      <c r="X275" s="112">
        <f>'53'!AP$38</f>
        <v>0</v>
      </c>
      <c r="Y275" s="95"/>
      <c r="Z275" s="112"/>
      <c r="AB275" s="112"/>
      <c r="AC275" s="100" t="s">
        <v>129</v>
      </c>
      <c r="AD275" s="97"/>
    </row>
    <row r="276" spans="1:30" x14ac:dyDescent="0.25">
      <c r="A276" s="5"/>
      <c r="B276" s="3"/>
      <c r="C276" s="5"/>
      <c r="D276" s="3"/>
      <c r="E276" s="5"/>
      <c r="F276" s="3"/>
      <c r="G276" s="6"/>
      <c r="H276" s="3"/>
      <c r="I276" s="6"/>
      <c r="J276" s="3"/>
      <c r="K276" s="21"/>
      <c r="L276" s="3"/>
      <c r="M276" s="21"/>
      <c r="N276" s="86"/>
      <c r="P276" s="95"/>
      <c r="Q276" s="95"/>
      <c r="R276" s="95"/>
      <c r="S276" s="95"/>
      <c r="T276" s="95"/>
      <c r="U276" s="95"/>
      <c r="V276" s="96"/>
      <c r="W276" s="95"/>
      <c r="X276" s="96"/>
      <c r="Y276" s="95"/>
      <c r="Z276" s="109"/>
      <c r="AA276" s="95"/>
      <c r="AB276" s="109"/>
      <c r="AC276" s="97">
        <f>AC277+AC278</f>
        <v>37.9</v>
      </c>
      <c r="AD276" s="97"/>
    </row>
    <row r="277" spans="1:30" x14ac:dyDescent="0.25">
      <c r="A277" s="11"/>
      <c r="B277" s="10"/>
      <c r="C277" s="11"/>
      <c r="D277" s="10"/>
      <c r="E277" s="11"/>
      <c r="F277" s="10"/>
      <c r="G277" s="11"/>
      <c r="H277" s="10"/>
      <c r="I277" s="11"/>
      <c r="J277" s="3"/>
      <c r="K277" s="11"/>
      <c r="M277" s="11"/>
      <c r="P277" s="101">
        <f>'53'!$Z$13</f>
        <v>0</v>
      </c>
      <c r="Q277" s="101"/>
      <c r="R277" s="101">
        <f>'53'!$Z$21</f>
        <v>4</v>
      </c>
      <c r="S277" s="101"/>
      <c r="T277" s="105">
        <f>'53'!$Z$29</f>
        <v>5</v>
      </c>
      <c r="U277" s="101"/>
      <c r="V277" s="105">
        <f>'53'!$Z$37</f>
        <v>4.0999999999999996</v>
      </c>
      <c r="W277" s="95"/>
      <c r="X277" s="101">
        <f>'53'!$Z$45</f>
        <v>8.9</v>
      </c>
      <c r="Y277" s="95"/>
      <c r="Z277" s="101">
        <f>'53'!$Z$53</f>
        <v>3.3</v>
      </c>
      <c r="AA277" s="95"/>
      <c r="AB277" s="101"/>
      <c r="AC277" s="112">
        <f>+P277+R277+T277+V277+X277+Z277+AB277</f>
        <v>25.3</v>
      </c>
      <c r="AD277" s="97"/>
    </row>
    <row r="278" spans="1:30" x14ac:dyDescent="0.25">
      <c r="A278" s="12">
        <f t="shared" ref="A278:L278" si="52">P277+P278</f>
        <v>4.05</v>
      </c>
      <c r="B278" s="12">
        <f t="shared" si="52"/>
        <v>0</v>
      </c>
      <c r="C278" s="12">
        <f t="shared" si="52"/>
        <v>4</v>
      </c>
      <c r="D278" s="12">
        <f t="shared" si="52"/>
        <v>0</v>
      </c>
      <c r="E278" s="12">
        <f t="shared" si="52"/>
        <v>5</v>
      </c>
      <c r="F278" s="12">
        <f t="shared" si="52"/>
        <v>0</v>
      </c>
      <c r="G278" s="12">
        <f t="shared" si="52"/>
        <v>7.25</v>
      </c>
      <c r="H278" s="12">
        <f t="shared" si="52"/>
        <v>0</v>
      </c>
      <c r="I278" s="12">
        <f t="shared" si="52"/>
        <v>14.3</v>
      </c>
      <c r="J278" s="12">
        <f t="shared" si="52"/>
        <v>0</v>
      </c>
      <c r="K278" s="12">
        <f t="shared" si="52"/>
        <v>3.3</v>
      </c>
      <c r="L278" s="12">
        <f t="shared" si="52"/>
        <v>0</v>
      </c>
      <c r="M278" s="12">
        <v>4</v>
      </c>
      <c r="N278" s="86">
        <f>+A278+C278+E278+G278+I278+K278+M278</f>
        <v>41.9</v>
      </c>
      <c r="P278" s="101">
        <f>'53'!$M$13</f>
        <v>4.05</v>
      </c>
      <c r="Q278" s="101"/>
      <c r="R278" s="101">
        <f>'53'!$M$21</f>
        <v>0</v>
      </c>
      <c r="S278" s="101"/>
      <c r="T278" s="101">
        <f>'53'!$M$29</f>
        <v>0</v>
      </c>
      <c r="U278" s="101"/>
      <c r="V278" s="101">
        <f>'53'!$M$37</f>
        <v>3.15</v>
      </c>
      <c r="W278" s="95"/>
      <c r="X278" s="101">
        <f>'53'!$M$45</f>
        <v>5.4</v>
      </c>
      <c r="Y278" s="95"/>
      <c r="Z278" s="101"/>
      <c r="AA278" s="95"/>
      <c r="AB278" s="101"/>
      <c r="AC278" s="112">
        <f>+P278+R278+T278+V278+X278+Z278+AB278</f>
        <v>12.6</v>
      </c>
      <c r="AD278" s="97"/>
    </row>
    <row r="280" spans="1:30" x14ac:dyDescent="0.25">
      <c r="M280" s="359" t="s">
        <v>448</v>
      </c>
      <c r="N280" s="360">
        <f>SUM(N253,N232,N211,N185,N164,N143,N117,N96,N75,N49,N28,N2)</f>
        <v>2178.6500000000005</v>
      </c>
    </row>
  </sheetData>
  <mergeCells count="22">
    <mergeCell ref="P164:AB164"/>
    <mergeCell ref="P185:AD185"/>
    <mergeCell ref="P211:AD211"/>
    <mergeCell ref="P232:AD232"/>
    <mergeCell ref="P253:AD253"/>
    <mergeCell ref="A143:M143"/>
    <mergeCell ref="P28:AB28"/>
    <mergeCell ref="P49:AB49"/>
    <mergeCell ref="P75:AB75"/>
    <mergeCell ref="P96:AB96"/>
    <mergeCell ref="P117:AB117"/>
    <mergeCell ref="P143:AB143"/>
    <mergeCell ref="A28:M28"/>
    <mergeCell ref="A49:M49"/>
    <mergeCell ref="A75:M75"/>
    <mergeCell ref="A96:M96"/>
    <mergeCell ref="A117:M117"/>
    <mergeCell ref="A164:M164"/>
    <mergeCell ref="A253:M253"/>
    <mergeCell ref="A232:M232"/>
    <mergeCell ref="A211:M211"/>
    <mergeCell ref="A185:M185"/>
  </mergeCells>
  <hyperlinks>
    <hyperlink ref="AC4" location="'Wk1'!Print_Area" display="Week 1" xr:uid="{00000000-0004-0000-0400-000000000000}"/>
    <hyperlink ref="AC9" location="'Wk2'!Print_Area" display="Week 2" xr:uid="{00000000-0004-0000-0400-000001000000}"/>
    <hyperlink ref="AC14" location="'Wk3'!Print_Area" display="Week 3" xr:uid="{00000000-0004-0000-0400-000002000000}"/>
    <hyperlink ref="AC19" location="'Wk4'!Print_Area" display="Week 4" xr:uid="{00000000-0004-0000-0400-000003000000}"/>
    <hyperlink ref="AC24" location="'Wk5'!Print_Area" display="Week 5" xr:uid="{00000000-0004-0000-0400-000004000000}"/>
    <hyperlink ref="AC30" location="'Wk6'!Print_Area" display="Week 6" xr:uid="{00000000-0004-0000-0400-000005000000}"/>
    <hyperlink ref="AC35" location="'Wk7'!Print_Area" display="Week 7" xr:uid="{00000000-0004-0000-0400-000006000000}"/>
    <hyperlink ref="AC40" location="'Wk8'!Print_Area" display="Week 8" xr:uid="{00000000-0004-0000-0400-000007000000}"/>
    <hyperlink ref="AC45" location="'Wk9'!Print_Area" display="Week 9" xr:uid="{00000000-0004-0000-0400-000008000000}"/>
    <hyperlink ref="AC51" location="'Wk10'!Print_Area" display="Week 10" xr:uid="{00000000-0004-0000-0400-000009000000}"/>
    <hyperlink ref="AC56" location="'Wk11'!Print_Area" display="Week 11" xr:uid="{00000000-0004-0000-0400-00000A000000}"/>
    <hyperlink ref="AC61" location="'Wk12'!Print_Area" display="Week 12" xr:uid="{00000000-0004-0000-0400-00000B000000}"/>
    <hyperlink ref="AC66" location="'Wk13'!Print_Area" display="Week 13" xr:uid="{00000000-0004-0000-0400-00000C000000}"/>
    <hyperlink ref="AC71" location="'Wk14'!Print_Area" display="Week 14" xr:uid="{00000000-0004-0000-0400-00000D000000}"/>
    <hyperlink ref="AC77" location="'Wk15'!Print_Area" display="Week 15" xr:uid="{00000000-0004-0000-0400-00000E000000}"/>
    <hyperlink ref="AC82" location="'Wk16'!Print_Area" display="Week 16" xr:uid="{00000000-0004-0000-0400-00000F000000}"/>
    <hyperlink ref="AC87" location="'Wk17'!Print_Area" display="Week 17" xr:uid="{00000000-0004-0000-0400-000010000000}"/>
    <hyperlink ref="AC92" location="'Wk18'!Print_Area" display="Week 18" xr:uid="{00000000-0004-0000-0400-000011000000}"/>
    <hyperlink ref="AC98" location="'Wk19'!Print_Area" display="Week 19" xr:uid="{00000000-0004-0000-0400-000012000000}"/>
    <hyperlink ref="AC103" location="'Wk20'!Print_Area" display="Week 20" xr:uid="{00000000-0004-0000-0400-000013000000}"/>
    <hyperlink ref="AC108" location="'Wk21'!Print_Area" display="Week 21" xr:uid="{00000000-0004-0000-0400-000014000000}"/>
    <hyperlink ref="AC113" location="'Wk22'!Print_Area" display="Week 22" xr:uid="{00000000-0004-0000-0400-000015000000}"/>
    <hyperlink ref="AC119" location="'Wk23'!Print_Area" display="Week 23" xr:uid="{00000000-0004-0000-0400-000016000000}"/>
    <hyperlink ref="AC124" location="'Wk24'!Print_Area" display="Week 24" xr:uid="{00000000-0004-0000-0400-000017000000}"/>
    <hyperlink ref="AC129" location="'Wk25'!Print_Area" display="Week 25" xr:uid="{00000000-0004-0000-0400-000018000000}"/>
    <hyperlink ref="AC134" location="'Wk26'!Print_Area" display="Week 26" xr:uid="{00000000-0004-0000-0400-000019000000}"/>
    <hyperlink ref="AC139" location="'Wk27'!Print_Area" display="Week 27" xr:uid="{00000000-0004-0000-0400-00001A000000}"/>
    <hyperlink ref="AC145" location="'Wk28'!Print_Area" display="Week 28" xr:uid="{00000000-0004-0000-0400-00001B000000}"/>
    <hyperlink ref="AC150" location="'Wk29'!Print_Area" display="Week 29" xr:uid="{00000000-0004-0000-0400-00001C000000}"/>
    <hyperlink ref="AC155" location="'Wk30'!Print_Area" display="Week 30" xr:uid="{00000000-0004-0000-0400-00001D000000}"/>
    <hyperlink ref="AC160" location="'Wk31'!Print_Area" display="Week 31" xr:uid="{00000000-0004-0000-0400-00001E000000}"/>
    <hyperlink ref="AC166" location="'Wk32'!Print_Area" display="Week 32" xr:uid="{00000000-0004-0000-0400-00001F000000}"/>
    <hyperlink ref="AC171" location="'Wk33'!Print_Area" display="Week 33" xr:uid="{00000000-0004-0000-0400-000020000000}"/>
    <hyperlink ref="AC176" location="'Wk34'!Print_Area" display="Week 34" xr:uid="{00000000-0004-0000-0400-000021000000}"/>
    <hyperlink ref="AC181" location="'Wk35'!Print_Area" display="Week 35" xr:uid="{00000000-0004-0000-0400-000022000000}"/>
    <hyperlink ref="AC187" location="'Wk36'!Print_Area" display="Week 36" xr:uid="{00000000-0004-0000-0400-000023000000}"/>
    <hyperlink ref="AC192" location="'Wk37'!Print_Area" display="Week 37" xr:uid="{00000000-0004-0000-0400-000024000000}"/>
    <hyperlink ref="AC197" location="'Wk38'!Print_Area" display="Week 38" xr:uid="{00000000-0004-0000-0400-000025000000}"/>
    <hyperlink ref="AC202" location="'Wk39'!Print_Area" display="Week 39" xr:uid="{00000000-0004-0000-0400-000026000000}"/>
    <hyperlink ref="AC207" location="'Wk40'!Print_Area" display="Week 40" xr:uid="{00000000-0004-0000-0400-000027000000}"/>
    <hyperlink ref="AC213" location="'Wk41'!Print_Area" display="Week 41" xr:uid="{00000000-0004-0000-0400-000028000000}"/>
    <hyperlink ref="AC218" location="'Wk42'!Print_Area" display="Week 42" xr:uid="{00000000-0004-0000-0400-000029000000}"/>
    <hyperlink ref="AC223" location="'Wk43'!Print_Area" display="Week 43" xr:uid="{00000000-0004-0000-0400-00002A000000}"/>
    <hyperlink ref="AC228" location="'Wk44'!Print_Area" display="Week 44" xr:uid="{00000000-0004-0000-0400-00002B000000}"/>
    <hyperlink ref="AC234" location="'Wk45'!Print_Area" display="Week 45" xr:uid="{00000000-0004-0000-0400-00002C000000}"/>
    <hyperlink ref="AC239" location="'Wk46'!Print_Area" display="Week 46" xr:uid="{00000000-0004-0000-0400-00002D000000}"/>
    <hyperlink ref="AC244" location="'Wk47'!Print_Area" display="Week 47" xr:uid="{00000000-0004-0000-0400-00002E000000}"/>
    <hyperlink ref="AC249" location="'Wk48'!Print_Area" display="Week 48" xr:uid="{00000000-0004-0000-0400-00002F000000}"/>
    <hyperlink ref="AC255" location="'Wk49'!Print_Area" display="Week 49" xr:uid="{00000000-0004-0000-0400-000030000000}"/>
    <hyperlink ref="AC260" location="'Wk50'!Print_Area" display="Week 50" xr:uid="{00000000-0004-0000-0400-000031000000}"/>
    <hyperlink ref="AC265" location="'Wk51'!Print_Area" display="Week 51" xr:uid="{00000000-0004-0000-0400-000032000000}"/>
    <hyperlink ref="AC270" location="'Wk52'!Print_Area" display="Week 52" xr:uid="{00000000-0004-0000-0400-000033000000}"/>
    <hyperlink ref="AC275" location="'Wk53'!Print_Area" display="Week 53" xr:uid="{00000000-0004-0000-0400-000034000000}"/>
    <hyperlink ref="N275" location="'53'!Print_Area" display="Week 53" xr:uid="{00000000-0004-0000-0400-000035000000}"/>
    <hyperlink ref="N270" location="'52'!Print_Area" display="Week 52" xr:uid="{00000000-0004-0000-0400-000036000000}"/>
    <hyperlink ref="N265" location="'51'!Print_Area" display="Week 51" xr:uid="{00000000-0004-0000-0400-000037000000}"/>
    <hyperlink ref="N260" location="'50'!Print_Area" display="Week 50" xr:uid="{00000000-0004-0000-0400-000038000000}"/>
    <hyperlink ref="N249" location="'48'!Print_Area" display="Week 48" xr:uid="{00000000-0004-0000-0400-000039000000}"/>
    <hyperlink ref="N244" location="'47'!Print_Area" display="Week 47" xr:uid="{00000000-0004-0000-0400-00003A000000}"/>
    <hyperlink ref="N239" location="'46'!Print_Area" display="Week 46" xr:uid="{00000000-0004-0000-0400-00003B000000}"/>
    <hyperlink ref="N234" location="'45'!Print_Area" display="Week 45" xr:uid="{00000000-0004-0000-0400-00003C000000}"/>
    <hyperlink ref="N228" location="'44'!Print_Area" display="Week 44" xr:uid="{00000000-0004-0000-0400-00003D000000}"/>
    <hyperlink ref="N223" location="'43'!Print_Area" display="Week 43" xr:uid="{00000000-0004-0000-0400-00003E000000}"/>
    <hyperlink ref="N218" location="'42'!Print_Area" display="Week 42" xr:uid="{00000000-0004-0000-0400-00003F000000}"/>
    <hyperlink ref="N213" location="'41'!Print_Area" display="Week 41" xr:uid="{00000000-0004-0000-0400-000040000000}"/>
    <hyperlink ref="N207" location="'40'!Print_Area" display="Week 40" xr:uid="{00000000-0004-0000-0400-000041000000}"/>
    <hyperlink ref="N202" location="'39'!Print_Area" display="Week 39" xr:uid="{00000000-0004-0000-0400-000042000000}"/>
    <hyperlink ref="N197" location="'38'!Print_Area" display="Week 38" xr:uid="{00000000-0004-0000-0400-000043000000}"/>
    <hyperlink ref="N192" location="'37'!Print_Area" display="Week 37" xr:uid="{00000000-0004-0000-0400-000044000000}"/>
    <hyperlink ref="N187" location="'36'!Print_Area" display="Week 36" xr:uid="{00000000-0004-0000-0400-000045000000}"/>
    <hyperlink ref="N181" location="'35'!Print_Area" display="Week 35" xr:uid="{00000000-0004-0000-0400-000046000000}"/>
    <hyperlink ref="N176" location="'34'!Print_Area" display="Week 34" xr:uid="{00000000-0004-0000-0400-000047000000}"/>
    <hyperlink ref="N171" location="'33'!Print_Area" display="Week 33" xr:uid="{00000000-0004-0000-0400-000048000000}"/>
    <hyperlink ref="N166" location="'32'!Print_Area" display="Week 32" xr:uid="{00000000-0004-0000-0400-000049000000}"/>
    <hyperlink ref="N160" location="'31'!Print_Area" display="Week 31" xr:uid="{00000000-0004-0000-0400-00004A000000}"/>
    <hyperlink ref="N155" location="'30'!Print_Area" display="Week 30" xr:uid="{00000000-0004-0000-0400-00004B000000}"/>
    <hyperlink ref="N150" location="'29'!Print_Area" display="Week 29" xr:uid="{00000000-0004-0000-0400-00004C000000}"/>
    <hyperlink ref="N145" location="'28'!Print_Area" display="Week 28" xr:uid="{00000000-0004-0000-0400-00004D000000}"/>
    <hyperlink ref="N139" location="'27'!Print_Area" display="Week 27" xr:uid="{00000000-0004-0000-0400-00004E000000}"/>
    <hyperlink ref="N134" location="'26'!Print_Area" display="Week 26" xr:uid="{00000000-0004-0000-0400-00004F000000}"/>
    <hyperlink ref="N129" location="'25'!Print_Area" display="Week 25" xr:uid="{00000000-0004-0000-0400-000050000000}"/>
    <hyperlink ref="N124" location="'24'!Print_Area" display="Week 24" xr:uid="{00000000-0004-0000-0400-000051000000}"/>
    <hyperlink ref="N119" location="'23'!Print_Area" display="Week 23" xr:uid="{00000000-0004-0000-0400-000052000000}"/>
    <hyperlink ref="N113" location="'22'!Print_Area" display="Week 22" xr:uid="{00000000-0004-0000-0400-000053000000}"/>
    <hyperlink ref="N108" location="'21'!Print_Area" display="Week 21" xr:uid="{00000000-0004-0000-0400-000054000000}"/>
    <hyperlink ref="N103" location="'20'!Print_Area" display="Week 20" xr:uid="{00000000-0004-0000-0400-000055000000}"/>
    <hyperlink ref="N98" location="'19'!Print_Area" display="Week 19" xr:uid="{00000000-0004-0000-0400-000056000000}"/>
    <hyperlink ref="N92" location="'18'!Print_Area" display="Week 18" xr:uid="{00000000-0004-0000-0400-000057000000}"/>
    <hyperlink ref="N87" location="'17'!Print_Area" display="Week 17" xr:uid="{00000000-0004-0000-0400-000058000000}"/>
    <hyperlink ref="N82" location="'16'!Print_Area" display="Week 16" xr:uid="{00000000-0004-0000-0400-000059000000}"/>
    <hyperlink ref="N77" location="'15'!Print_Area" display="Week 15" xr:uid="{00000000-0004-0000-0400-00005A000000}"/>
    <hyperlink ref="N71" location="'14'!Print_Area" display="Week 14" xr:uid="{00000000-0004-0000-0400-00005B000000}"/>
    <hyperlink ref="N66" location="'13'!Print_Area" display="Week 13" xr:uid="{00000000-0004-0000-0400-00005C000000}"/>
    <hyperlink ref="N61" location="'12'!Print_Area" display="Week 12" xr:uid="{00000000-0004-0000-0400-00005D000000}"/>
    <hyperlink ref="N56" location="'11'!Print_Area" display="Week 11" xr:uid="{00000000-0004-0000-0400-00005E000000}"/>
    <hyperlink ref="N51" location="'10'!Print_Area" display="Week 10" xr:uid="{00000000-0004-0000-0400-00005F000000}"/>
    <hyperlink ref="N45" location="'9'!Print_Area" display="Week 9" xr:uid="{00000000-0004-0000-0400-000060000000}"/>
    <hyperlink ref="N40" location="'8'!Print_Area" display="Week 8" xr:uid="{00000000-0004-0000-0400-000061000000}"/>
    <hyperlink ref="N35" location="'7'!Print_Area" display="Week 7" xr:uid="{00000000-0004-0000-0400-000062000000}"/>
    <hyperlink ref="N30" location="'6'!Print_Area" display="Week 6" xr:uid="{00000000-0004-0000-0400-000063000000}"/>
    <hyperlink ref="N24" location="'5'!Print_Area" display="Week 5" xr:uid="{00000000-0004-0000-0400-000064000000}"/>
    <hyperlink ref="N19" location="'4'!Print_Area" display="Week 4" xr:uid="{00000000-0004-0000-0400-000065000000}"/>
    <hyperlink ref="N14" location="'3'!Print_Area" display="Week 3" xr:uid="{00000000-0004-0000-0400-000066000000}"/>
    <hyperlink ref="N9" location="'2'!Print_Area" display="Week 2" xr:uid="{00000000-0004-0000-0400-000067000000}"/>
    <hyperlink ref="N4" location="'1'!Print_Area" display="Week 1" xr:uid="{00000000-0004-0000-0400-000068000000}"/>
    <hyperlink ref="N255" location="'49'!Print_Area" display="Week 49" xr:uid="{00000000-0004-0000-0400-000069000000}"/>
  </hyperlinks>
  <pageMargins left="0.25" right="0.25" top="0.75" bottom="0.75" header="0.3" footer="0.3"/>
  <pageSetup scale="63" orientation="portrait" horizontalDpi="4294967293" verticalDpi="4294967293"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ABFFAB"/>
    <pageSetUpPr fitToPage="1"/>
  </sheetPr>
  <dimension ref="A1:AK61"/>
  <sheetViews>
    <sheetView showGridLines="0" workbookViewId="0">
      <pane ySplit="5" topLeftCell="A32" activePane="bottomLeft" state="frozen"/>
      <selection activeCell="A6" sqref="A6:AA61"/>
      <selection pane="bottomLeft" activeCell="AA55" sqref="AA55:AK60"/>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7" ht="18.75" x14ac:dyDescent="0.3">
      <c r="A1" s="817" t="str">
        <f>+'24'!A1:Z1</f>
        <v>Cross Country-2021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7" x14ac:dyDescent="0.25">
      <c r="A2" s="820" t="s">
        <v>121</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7" x14ac:dyDescent="0.25">
      <c r="A3" s="823">
        <f>+'Reference Page'!AT10</f>
        <v>44500</v>
      </c>
      <c r="B3" s="824"/>
      <c r="C3" s="824"/>
      <c r="D3" s="824"/>
      <c r="E3" s="824"/>
      <c r="F3" s="824"/>
      <c r="G3" s="22" t="s">
        <v>21</v>
      </c>
      <c r="H3" s="825">
        <f>+A3+6</f>
        <v>44506</v>
      </c>
      <c r="I3" s="825"/>
      <c r="J3" s="825"/>
      <c r="K3" s="825"/>
      <c r="L3" s="825"/>
      <c r="M3" s="826"/>
      <c r="N3" s="726" t="s">
        <v>22</v>
      </c>
      <c r="O3" s="873"/>
      <c r="P3" s="873"/>
      <c r="Q3" s="873"/>
      <c r="R3" s="873"/>
      <c r="S3" s="873"/>
      <c r="T3" s="873"/>
      <c r="U3" s="873"/>
      <c r="V3" s="873"/>
      <c r="W3" s="873"/>
      <c r="X3" s="873"/>
      <c r="Y3" s="873"/>
      <c r="Z3" s="727"/>
    </row>
    <row r="4" spans="1:37" x14ac:dyDescent="0.25">
      <c r="A4" s="877" t="str">
        <f>'Reference Page'!AI4</f>
        <v>Fall</v>
      </c>
      <c r="B4" s="878"/>
      <c r="C4" s="878"/>
      <c r="D4" s="878"/>
      <c r="E4" s="878"/>
      <c r="F4" s="878"/>
      <c r="G4" s="878"/>
      <c r="H4" s="878"/>
      <c r="I4" s="878"/>
      <c r="J4" s="878"/>
      <c r="K4" s="878"/>
      <c r="L4" s="878"/>
      <c r="M4" s="878"/>
      <c r="N4" s="878"/>
      <c r="O4" s="878"/>
      <c r="P4" s="878"/>
      <c r="Q4" s="878"/>
      <c r="R4" s="878"/>
      <c r="S4" s="878"/>
      <c r="T4" s="878"/>
      <c r="U4" s="878"/>
      <c r="V4" s="878"/>
      <c r="W4" s="878"/>
      <c r="X4" s="878"/>
      <c r="Y4" s="878"/>
      <c r="Z4" s="879"/>
    </row>
    <row r="5" spans="1:37" x14ac:dyDescent="0.25">
      <c r="A5" s="883" t="str">
        <f>'Reference Page'!AS5</f>
        <v>Acidosis Tolerance Block</v>
      </c>
      <c r="B5" s="884"/>
      <c r="C5" s="884"/>
      <c r="D5" s="884"/>
      <c r="E5" s="884"/>
      <c r="F5" s="884"/>
      <c r="G5" s="884"/>
      <c r="H5" s="884"/>
      <c r="I5" s="884"/>
      <c r="J5" s="884"/>
      <c r="K5" s="884"/>
      <c r="L5" s="884"/>
      <c r="M5" s="884"/>
      <c r="N5" s="884"/>
      <c r="O5" s="884"/>
      <c r="P5" s="884"/>
      <c r="Q5" s="884"/>
      <c r="R5" s="884"/>
      <c r="S5" s="884"/>
      <c r="T5" s="884"/>
      <c r="U5" s="884"/>
      <c r="V5" s="884"/>
      <c r="W5" s="884"/>
      <c r="X5" s="884"/>
      <c r="Y5" s="884"/>
      <c r="Z5" s="885"/>
    </row>
    <row r="6" spans="1:37"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44500</v>
      </c>
      <c r="X6" s="833"/>
      <c r="Y6" s="833"/>
      <c r="Z6" s="833"/>
      <c r="AA6" s="184" t="s">
        <v>603</v>
      </c>
      <c r="AB6" s="184"/>
      <c r="AC6" s="184"/>
      <c r="AD6" s="184"/>
      <c r="AE6" s="184"/>
      <c r="AF6" s="184"/>
      <c r="AG6" s="184"/>
      <c r="AH6" s="184"/>
      <c r="AI6" s="184"/>
      <c r="AJ6" s="184"/>
      <c r="AK6" s="184"/>
    </row>
    <row r="7" spans="1:37" ht="15.75" thickTop="1" x14ac:dyDescent="0.25">
      <c r="A7" s="49" t="s">
        <v>54</v>
      </c>
      <c r="B7" s="48"/>
      <c r="C7" s="48"/>
      <c r="D7" s="48"/>
      <c r="E7" s="48"/>
      <c r="F7" s="48"/>
      <c r="G7" s="48"/>
      <c r="H7" s="48"/>
      <c r="I7" s="48"/>
      <c r="J7" s="48"/>
      <c r="K7" s="50"/>
      <c r="L7" s="50"/>
      <c r="M7" s="51" t="str">
        <f>"("&amp;LEFT(AA6,1)&amp;")"</f>
        <v>(L)</v>
      </c>
      <c r="N7" s="52" t="str">
        <f>'1'!N7</f>
        <v>Afternoon Workout</v>
      </c>
      <c r="O7" s="48"/>
      <c r="P7" s="48"/>
      <c r="Q7" s="48"/>
      <c r="R7" s="48"/>
      <c r="S7" s="48"/>
      <c r="T7" s="48"/>
      <c r="U7" s="48"/>
      <c r="V7" s="53"/>
      <c r="W7" s="48"/>
      <c r="X7" s="48"/>
      <c r="Y7" s="48"/>
      <c r="Z7" s="54"/>
      <c r="AA7" s="809" t="s">
        <v>1563</v>
      </c>
      <c r="AB7" s="810"/>
      <c r="AC7" s="810"/>
      <c r="AD7" s="810"/>
      <c r="AE7" s="810"/>
      <c r="AF7" s="810"/>
      <c r="AG7" s="810"/>
      <c r="AH7" s="810"/>
      <c r="AI7" s="810"/>
      <c r="AJ7" s="810"/>
      <c r="AK7" s="810"/>
    </row>
    <row r="8" spans="1:37" x14ac:dyDescent="0.25">
      <c r="A8" s="55" t="s">
        <v>58</v>
      </c>
      <c r="B8" s="48"/>
      <c r="C8" s="48"/>
      <c r="D8" s="48"/>
      <c r="E8" s="48"/>
      <c r="F8" s="48"/>
      <c r="G8" s="48"/>
      <c r="H8" s="48"/>
      <c r="I8" s="48"/>
      <c r="J8" s="48"/>
      <c r="K8" s="50"/>
      <c r="L8" s="50"/>
      <c r="M8" s="56"/>
      <c r="N8" s="55" t="s">
        <v>1198</v>
      </c>
      <c r="O8" s="48"/>
      <c r="P8" s="48"/>
      <c r="Q8" s="48"/>
      <c r="R8" s="48"/>
      <c r="S8" s="48"/>
      <c r="T8" s="48"/>
      <c r="U8" s="48"/>
      <c r="V8" s="48"/>
      <c r="W8" s="48"/>
      <c r="X8" s="48"/>
      <c r="Y8" s="48"/>
      <c r="Z8" s="54">
        <v>13.8</v>
      </c>
      <c r="AA8" s="809"/>
      <c r="AB8" s="810"/>
      <c r="AC8" s="810"/>
      <c r="AD8" s="810"/>
      <c r="AE8" s="810"/>
      <c r="AF8" s="810"/>
      <c r="AG8" s="810"/>
      <c r="AH8" s="810"/>
      <c r="AI8" s="810"/>
      <c r="AJ8" s="810"/>
      <c r="AK8" s="810"/>
    </row>
    <row r="9" spans="1:37"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7"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7"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7"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7"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13.8</v>
      </c>
      <c r="AA13" s="184"/>
      <c r="AB13" s="184"/>
      <c r="AC13" s="184"/>
      <c r="AD13" s="184"/>
      <c r="AE13" s="184"/>
      <c r="AF13" s="184"/>
      <c r="AG13" s="184"/>
      <c r="AH13" s="184"/>
      <c r="AI13" s="184"/>
      <c r="AJ13" s="184"/>
      <c r="AK13" s="184"/>
    </row>
    <row r="14" spans="1:37"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44501</v>
      </c>
      <c r="X14" s="839"/>
      <c r="Y14" s="839"/>
      <c r="Z14" s="840"/>
      <c r="AA14" s="184" t="s">
        <v>231</v>
      </c>
      <c r="AB14" s="184"/>
      <c r="AC14" s="184"/>
      <c r="AD14" s="184"/>
      <c r="AE14" s="184"/>
      <c r="AF14" s="184"/>
      <c r="AG14" s="184"/>
      <c r="AH14" s="184"/>
      <c r="AI14" s="184"/>
      <c r="AJ14" s="184"/>
      <c r="AK14" s="184"/>
    </row>
    <row r="15" spans="1:37"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1576</v>
      </c>
      <c r="AB15" s="810"/>
      <c r="AC15" s="810"/>
      <c r="AD15" s="810"/>
      <c r="AE15" s="810"/>
      <c r="AF15" s="810"/>
      <c r="AG15" s="810"/>
      <c r="AH15" s="810"/>
      <c r="AI15" s="810"/>
      <c r="AJ15" s="810"/>
      <c r="AK15" s="810"/>
    </row>
    <row r="16" spans="1:37" x14ac:dyDescent="0.25">
      <c r="A16" s="55" t="s">
        <v>58</v>
      </c>
      <c r="B16" s="48"/>
      <c r="C16" s="48"/>
      <c r="D16" s="48"/>
      <c r="E16" s="48"/>
      <c r="F16" s="48"/>
      <c r="G16" s="48"/>
      <c r="H16" s="48"/>
      <c r="I16" s="48"/>
      <c r="J16" s="48"/>
      <c r="K16" s="48"/>
      <c r="L16" s="48"/>
      <c r="M16" s="54"/>
      <c r="N16" s="55" t="s">
        <v>601</v>
      </c>
      <c r="O16" s="48"/>
      <c r="P16" s="48"/>
      <c r="Q16" s="48"/>
      <c r="R16" s="48"/>
      <c r="S16" s="48"/>
      <c r="T16" s="48"/>
      <c r="U16" s="48"/>
      <c r="V16" s="48"/>
      <c r="W16" s="48"/>
      <c r="X16" s="48"/>
      <c r="Y16" s="48"/>
      <c r="Z16" s="229">
        <v>8.0500000000000007</v>
      </c>
      <c r="AA16" s="809"/>
      <c r="AB16" s="810"/>
      <c r="AC16" s="810"/>
      <c r="AD16" s="810"/>
      <c r="AE16" s="810"/>
      <c r="AF16" s="810"/>
      <c r="AG16" s="810"/>
      <c r="AH16" s="810"/>
      <c r="AI16" s="810"/>
      <c r="AJ16" s="810"/>
      <c r="AK16" s="810"/>
    </row>
    <row r="17" spans="1:37" x14ac:dyDescent="0.25">
      <c r="A17" s="55" t="s">
        <v>42</v>
      </c>
      <c r="B17" s="48"/>
      <c r="C17" s="48"/>
      <c r="D17" s="48"/>
      <c r="E17" s="48"/>
      <c r="F17" s="48"/>
      <c r="G17" s="48"/>
      <c r="H17" s="48"/>
      <c r="I17" s="48"/>
      <c r="J17" s="48"/>
      <c r="K17" s="48"/>
      <c r="L17" s="48"/>
      <c r="M17" s="54"/>
      <c r="N17" s="55" t="s">
        <v>1573</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7" x14ac:dyDescent="0.25">
      <c r="A18" s="55" t="s">
        <v>32</v>
      </c>
      <c r="B18" s="48"/>
      <c r="C18" s="48"/>
      <c r="D18" s="48"/>
      <c r="E18" s="48"/>
      <c r="F18" s="48"/>
      <c r="G18" s="48"/>
      <c r="H18" s="48"/>
      <c r="I18" s="48"/>
      <c r="J18" s="48"/>
      <c r="K18" s="48"/>
      <c r="L18" s="48"/>
      <c r="M18" s="54"/>
      <c r="N18" s="55" t="s">
        <v>1574</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7" x14ac:dyDescent="0.25">
      <c r="A19" s="55" t="s">
        <v>31</v>
      </c>
      <c r="B19" s="48"/>
      <c r="C19" s="48"/>
      <c r="D19" s="48"/>
      <c r="E19" s="48"/>
      <c r="F19" s="48"/>
      <c r="G19" s="48"/>
      <c r="H19" s="48"/>
      <c r="I19" s="48"/>
      <c r="J19" s="48"/>
      <c r="K19" s="48"/>
      <c r="L19" s="48"/>
      <c r="M19" s="54"/>
      <c r="N19" s="55" t="s">
        <v>1575</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7"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7"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183">
        <f>SUM(Z15:Z20)</f>
        <v>8.0500000000000007</v>
      </c>
      <c r="AA21" s="184"/>
      <c r="AB21" s="184"/>
      <c r="AC21" s="184"/>
      <c r="AD21" s="184"/>
      <c r="AE21" s="184"/>
      <c r="AF21" s="184"/>
      <c r="AG21" s="184"/>
      <c r="AH21" s="184"/>
      <c r="AI21" s="184"/>
      <c r="AJ21" s="184"/>
      <c r="AK21" s="184"/>
    </row>
    <row r="22" spans="1:37"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44502</v>
      </c>
      <c r="X22" s="839"/>
      <c r="Y22" s="839"/>
      <c r="Z22" s="840"/>
      <c r="AA22" s="184" t="s">
        <v>1560</v>
      </c>
      <c r="AB22" s="184"/>
      <c r="AC22" s="184"/>
      <c r="AD22" s="184"/>
      <c r="AE22" s="184"/>
      <c r="AF22" s="184"/>
      <c r="AG22" s="184"/>
      <c r="AH22" s="184"/>
      <c r="AI22" s="184"/>
      <c r="AJ22" s="184"/>
      <c r="AK22" s="184"/>
    </row>
    <row r="23" spans="1:37" ht="15.75" thickTop="1" x14ac:dyDescent="0.25">
      <c r="A23" s="49" t="s">
        <v>54</v>
      </c>
      <c r="B23" s="48"/>
      <c r="C23" s="48"/>
      <c r="D23" s="48"/>
      <c r="E23" s="48"/>
      <c r="F23" s="48"/>
      <c r="G23" s="48"/>
      <c r="H23" s="48"/>
      <c r="I23" s="48"/>
      <c r="J23" s="48"/>
      <c r="K23" s="50"/>
      <c r="L23" s="50"/>
      <c r="M23" s="51" t="str">
        <f>"("&amp;LEFT(AA22,1)&amp;")"</f>
        <v>(A)</v>
      </c>
      <c r="N23" s="52" t="str">
        <f>'1'!N7</f>
        <v>Afternoon Workout</v>
      </c>
      <c r="O23" s="48"/>
      <c r="P23" s="48"/>
      <c r="Q23" s="48"/>
      <c r="R23" s="48"/>
      <c r="S23" s="48"/>
      <c r="T23" s="48"/>
      <c r="U23" s="48"/>
      <c r="V23" s="53"/>
      <c r="W23" s="48"/>
      <c r="X23" s="48"/>
      <c r="Y23" s="48"/>
      <c r="Z23" s="54"/>
      <c r="AA23" s="809" t="s">
        <v>1583</v>
      </c>
      <c r="AB23" s="810"/>
      <c r="AC23" s="810"/>
      <c r="AD23" s="810"/>
      <c r="AE23" s="810"/>
      <c r="AF23" s="810"/>
      <c r="AG23" s="810"/>
      <c r="AH23" s="810"/>
      <c r="AI23" s="810"/>
      <c r="AJ23" s="810"/>
      <c r="AK23" s="810"/>
    </row>
    <row r="24" spans="1:37" x14ac:dyDescent="0.25">
      <c r="A24" s="55" t="s">
        <v>58</v>
      </c>
      <c r="B24" s="48"/>
      <c r="C24" s="48"/>
      <c r="D24" s="48"/>
      <c r="E24" s="48"/>
      <c r="F24" s="48"/>
      <c r="G24" s="48"/>
      <c r="H24" s="48"/>
      <c r="I24" s="48"/>
      <c r="J24" s="48"/>
      <c r="K24" s="50"/>
      <c r="L24" s="50"/>
      <c r="M24" s="56"/>
      <c r="N24" s="55" t="s">
        <v>634</v>
      </c>
      <c r="O24" s="48"/>
      <c r="P24" s="48"/>
      <c r="Q24" s="48"/>
      <c r="R24" s="48"/>
      <c r="S24" s="48"/>
      <c r="T24" s="48"/>
      <c r="U24" s="48"/>
      <c r="V24" s="48"/>
      <c r="W24" s="48"/>
      <c r="X24" s="48"/>
      <c r="Y24" s="48"/>
      <c r="Z24" s="54">
        <v>2</v>
      </c>
      <c r="AA24" s="809"/>
      <c r="AB24" s="810"/>
      <c r="AC24" s="810"/>
      <c r="AD24" s="810"/>
      <c r="AE24" s="810"/>
      <c r="AF24" s="810"/>
      <c r="AG24" s="810"/>
      <c r="AH24" s="810"/>
      <c r="AI24" s="810"/>
      <c r="AJ24" s="810"/>
      <c r="AK24" s="810"/>
    </row>
    <row r="25" spans="1:37" x14ac:dyDescent="0.25">
      <c r="A25" s="55" t="s">
        <v>42</v>
      </c>
      <c r="B25" s="48"/>
      <c r="C25" s="48"/>
      <c r="D25" s="48"/>
      <c r="E25" s="48"/>
      <c r="F25" s="48"/>
      <c r="G25" s="48"/>
      <c r="H25" s="48"/>
      <c r="I25" s="48"/>
      <c r="J25" s="48"/>
      <c r="K25" s="50"/>
      <c r="L25" s="50"/>
      <c r="M25" s="56"/>
      <c r="N25" s="55" t="s">
        <v>1579</v>
      </c>
      <c r="O25" s="48"/>
      <c r="P25" s="48"/>
      <c r="Q25" s="48"/>
      <c r="R25" s="48"/>
      <c r="S25" s="48"/>
      <c r="T25" s="48"/>
      <c r="U25" s="48"/>
      <c r="V25" s="48"/>
      <c r="W25" s="48"/>
      <c r="X25" s="48"/>
      <c r="Y25" s="48"/>
      <c r="Z25" s="54">
        <v>1.7</v>
      </c>
      <c r="AA25" s="809"/>
      <c r="AB25" s="810"/>
      <c r="AC25" s="810"/>
      <c r="AD25" s="810"/>
      <c r="AE25" s="810"/>
      <c r="AF25" s="810"/>
      <c r="AG25" s="810"/>
      <c r="AH25" s="810"/>
      <c r="AI25" s="810"/>
      <c r="AJ25" s="810"/>
      <c r="AK25" s="810"/>
    </row>
    <row r="26" spans="1:37" x14ac:dyDescent="0.25">
      <c r="A26" s="55" t="s">
        <v>32</v>
      </c>
      <c r="B26" s="48"/>
      <c r="C26" s="48"/>
      <c r="D26" s="48"/>
      <c r="E26" s="48"/>
      <c r="F26" s="48"/>
      <c r="G26" s="48"/>
      <c r="H26" s="48"/>
      <c r="I26" s="48"/>
      <c r="J26" s="48"/>
      <c r="K26" s="50"/>
      <c r="L26" s="50"/>
      <c r="M26" s="56"/>
      <c r="N26" s="55" t="s">
        <v>1581</v>
      </c>
      <c r="O26" s="48"/>
      <c r="P26" s="48"/>
      <c r="Q26" s="48"/>
      <c r="R26" s="48"/>
      <c r="S26" s="48"/>
      <c r="T26" s="48"/>
      <c r="U26" s="48"/>
      <c r="V26" s="48"/>
      <c r="W26" s="48"/>
      <c r="X26" s="48"/>
      <c r="Y26" s="48"/>
      <c r="AA26" s="809"/>
      <c r="AB26" s="810"/>
      <c r="AC26" s="810"/>
      <c r="AD26" s="810"/>
      <c r="AE26" s="810"/>
      <c r="AF26" s="810"/>
      <c r="AG26" s="810"/>
      <c r="AH26" s="810"/>
      <c r="AI26" s="810"/>
      <c r="AJ26" s="810"/>
      <c r="AK26" s="810"/>
    </row>
    <row r="27" spans="1:37" x14ac:dyDescent="0.25">
      <c r="A27" s="55" t="s">
        <v>31</v>
      </c>
      <c r="B27" s="48"/>
      <c r="C27" s="48"/>
      <c r="D27" s="48"/>
      <c r="E27" s="48"/>
      <c r="F27" s="48"/>
      <c r="G27" s="48"/>
      <c r="H27" s="48"/>
      <c r="I27" s="48"/>
      <c r="J27" s="48"/>
      <c r="K27" s="50"/>
      <c r="L27" s="50"/>
      <c r="M27" s="56"/>
      <c r="N27" s="55" t="s">
        <v>1582</v>
      </c>
      <c r="O27" s="48"/>
      <c r="P27" s="48"/>
      <c r="Q27" s="48"/>
      <c r="R27" s="48"/>
      <c r="S27" s="48"/>
      <c r="T27" s="48"/>
      <c r="U27" s="48"/>
      <c r="V27" s="48"/>
      <c r="W27" s="48"/>
      <c r="X27" s="48"/>
      <c r="Y27" s="48"/>
      <c r="AA27" s="809"/>
      <c r="AB27" s="810"/>
      <c r="AC27" s="810"/>
      <c r="AD27" s="810"/>
      <c r="AE27" s="810"/>
      <c r="AF27" s="810"/>
      <c r="AG27" s="810"/>
      <c r="AH27" s="810"/>
      <c r="AI27" s="810"/>
      <c r="AJ27" s="810"/>
      <c r="AK27" s="810"/>
    </row>
    <row r="28" spans="1:37" x14ac:dyDescent="0.25">
      <c r="A28" s="55" t="s">
        <v>24</v>
      </c>
      <c r="B28" s="48"/>
      <c r="C28" s="48"/>
      <c r="D28" s="48"/>
      <c r="E28" s="48"/>
      <c r="F28" s="48"/>
      <c r="G28" s="48"/>
      <c r="H28" s="48"/>
      <c r="I28" s="48"/>
      <c r="J28" s="48"/>
      <c r="K28" s="50"/>
      <c r="L28" s="50"/>
      <c r="M28" s="56"/>
      <c r="N28" s="55" t="s">
        <v>1580</v>
      </c>
      <c r="O28" s="48"/>
      <c r="P28" s="48"/>
      <c r="Q28" s="48"/>
      <c r="R28" s="48"/>
      <c r="S28" s="48"/>
      <c r="T28" s="48"/>
      <c r="U28" s="48"/>
      <c r="V28" s="48"/>
      <c r="W28" s="48"/>
      <c r="X28" s="48"/>
      <c r="Y28" s="48"/>
      <c r="Z28" s="54">
        <v>2</v>
      </c>
      <c r="AA28" s="809"/>
      <c r="AB28" s="810"/>
      <c r="AC28" s="810"/>
      <c r="AD28" s="810"/>
      <c r="AE28" s="810"/>
      <c r="AF28" s="810"/>
      <c r="AG28" s="810"/>
      <c r="AH28" s="810"/>
      <c r="AI28" s="810"/>
      <c r="AJ28" s="810"/>
      <c r="AK28" s="810"/>
    </row>
    <row r="29" spans="1:37"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5.7</v>
      </c>
      <c r="AA29" s="184"/>
      <c r="AB29" s="184"/>
      <c r="AC29" s="184"/>
      <c r="AD29" s="184"/>
      <c r="AE29" s="184"/>
      <c r="AF29" s="184"/>
      <c r="AG29" s="184"/>
      <c r="AH29" s="184"/>
      <c r="AI29" s="184"/>
      <c r="AJ29" s="184"/>
      <c r="AK29" s="184"/>
    </row>
    <row r="30" spans="1:37"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44503</v>
      </c>
      <c r="X30" s="839"/>
      <c r="Y30" s="839"/>
      <c r="Z30" s="840"/>
      <c r="AA30" s="184" t="s">
        <v>231</v>
      </c>
      <c r="AB30" s="184"/>
      <c r="AC30" s="184"/>
      <c r="AD30" s="184"/>
      <c r="AE30" s="184"/>
      <c r="AF30" s="184"/>
      <c r="AG30" s="184"/>
      <c r="AH30" s="184"/>
      <c r="AI30" s="184"/>
      <c r="AJ30" s="184"/>
      <c r="AK30" s="184"/>
    </row>
    <row r="31" spans="1:37" ht="15.75" thickTop="1" x14ac:dyDescent="0.25">
      <c r="A31" s="49" t="s">
        <v>54</v>
      </c>
      <c r="B31" s="48"/>
      <c r="C31" s="48"/>
      <c r="D31" s="48"/>
      <c r="E31" s="48"/>
      <c r="F31" s="48"/>
      <c r="G31" s="48"/>
      <c r="H31" s="48"/>
      <c r="I31" s="48"/>
      <c r="J31" s="48"/>
      <c r="K31" s="50"/>
      <c r="L31" s="50"/>
      <c r="M31" s="51" t="str">
        <f>"("&amp;LEFT(AA30,1)&amp;")"</f>
        <v>(E)</v>
      </c>
      <c r="N31" s="52" t="str">
        <f>'1'!N7</f>
        <v>Afternoon Workout</v>
      </c>
      <c r="O31" s="48"/>
      <c r="P31" s="48"/>
      <c r="Q31" s="48"/>
      <c r="R31" s="48"/>
      <c r="S31" s="48"/>
      <c r="T31" s="48"/>
      <c r="U31" s="48"/>
      <c r="V31" s="53"/>
      <c r="W31" s="48"/>
      <c r="X31" s="48"/>
      <c r="Y31" s="48"/>
      <c r="Z31" s="54"/>
      <c r="AA31" s="809" t="s">
        <v>1584</v>
      </c>
      <c r="AB31" s="810"/>
      <c r="AC31" s="810"/>
      <c r="AD31" s="810"/>
      <c r="AE31" s="810"/>
      <c r="AF31" s="810"/>
      <c r="AG31" s="810"/>
      <c r="AH31" s="810"/>
      <c r="AI31" s="810"/>
      <c r="AJ31" s="810"/>
      <c r="AK31" s="810"/>
    </row>
    <row r="32" spans="1:37" x14ac:dyDescent="0.25">
      <c r="A32" s="55" t="s">
        <v>58</v>
      </c>
      <c r="B32" s="48"/>
      <c r="C32" s="48"/>
      <c r="D32" s="48"/>
      <c r="E32" s="48"/>
      <c r="F32" s="48"/>
      <c r="G32" s="48"/>
      <c r="H32" s="48"/>
      <c r="I32" s="48"/>
      <c r="J32" s="48"/>
      <c r="K32" s="50"/>
      <c r="L32" s="50"/>
      <c r="M32" s="56"/>
      <c r="N32" s="55" t="s">
        <v>601</v>
      </c>
      <c r="O32" s="48"/>
      <c r="P32" s="48"/>
      <c r="Q32" s="48"/>
      <c r="R32" s="48"/>
      <c r="S32" s="48"/>
      <c r="T32" s="48"/>
      <c r="U32" s="48"/>
      <c r="V32" s="48"/>
      <c r="W32" s="48"/>
      <c r="X32" s="48"/>
      <c r="Y32" s="48"/>
      <c r="Z32" s="54">
        <v>8</v>
      </c>
      <c r="AA32" s="809"/>
      <c r="AB32" s="810"/>
      <c r="AC32" s="810"/>
      <c r="AD32" s="810"/>
      <c r="AE32" s="810"/>
      <c r="AF32" s="810"/>
      <c r="AG32" s="810"/>
      <c r="AH32" s="810"/>
      <c r="AI32" s="810"/>
      <c r="AJ32" s="810"/>
      <c r="AK32" s="810"/>
    </row>
    <row r="33" spans="1:37"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7"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7"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7"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7" x14ac:dyDescent="0.25">
      <c r="A37" s="69" t="s">
        <v>40</v>
      </c>
      <c r="B37" s="57"/>
      <c r="C37" s="57"/>
      <c r="D37" s="57"/>
      <c r="E37" s="57"/>
      <c r="F37" s="57"/>
      <c r="G37" s="57"/>
      <c r="H37" s="57"/>
      <c r="I37" s="57"/>
      <c r="J37" s="57"/>
      <c r="K37" s="50"/>
      <c r="L37" s="50"/>
      <c r="M37" s="58">
        <f>SUM(M31:M36)</f>
        <v>0</v>
      </c>
      <c r="N37" s="55" t="s">
        <v>1585</v>
      </c>
      <c r="O37" s="57"/>
      <c r="P37" s="57"/>
      <c r="Q37" s="57"/>
      <c r="R37" s="57"/>
      <c r="S37" s="57"/>
      <c r="T37" s="57"/>
      <c r="U37" s="57"/>
      <c r="V37" s="57"/>
      <c r="W37" s="57"/>
      <c r="X37" s="57"/>
      <c r="Y37" s="57"/>
      <c r="Z37" s="58">
        <f>SUM(Z31:Z36)</f>
        <v>8</v>
      </c>
      <c r="AA37" s="184"/>
      <c r="AB37" s="184"/>
      <c r="AC37" s="184"/>
      <c r="AD37" s="184"/>
      <c r="AE37" s="184"/>
      <c r="AF37" s="184"/>
      <c r="AG37" s="184"/>
      <c r="AH37" s="184"/>
      <c r="AI37" s="184"/>
      <c r="AJ37" s="184"/>
      <c r="AK37" s="184"/>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44504</v>
      </c>
      <c r="X38" s="839"/>
      <c r="Y38" s="839"/>
      <c r="Z38" s="840"/>
      <c r="AA38" s="184" t="s">
        <v>231</v>
      </c>
      <c r="AB38" s="184"/>
      <c r="AC38" s="184"/>
      <c r="AD38" s="184"/>
      <c r="AE38" s="184"/>
      <c r="AF38" s="184"/>
      <c r="AG38" s="184"/>
      <c r="AH38" s="184"/>
      <c r="AI38" s="184"/>
      <c r="AJ38" s="184"/>
      <c r="AK38" s="184"/>
    </row>
    <row r="39" spans="1:37"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1587</v>
      </c>
      <c r="AB39" s="810"/>
      <c r="AC39" s="810"/>
      <c r="AD39" s="810"/>
      <c r="AE39" s="810"/>
      <c r="AF39" s="810"/>
      <c r="AG39" s="810"/>
      <c r="AH39" s="810"/>
      <c r="AI39" s="810"/>
      <c r="AJ39" s="810"/>
      <c r="AK39" s="810"/>
    </row>
    <row r="40" spans="1:37" x14ac:dyDescent="0.25">
      <c r="A40" s="55" t="s">
        <v>57</v>
      </c>
      <c r="B40" s="48"/>
      <c r="C40" s="48"/>
      <c r="D40" s="48"/>
      <c r="E40" s="48"/>
      <c r="F40" s="48"/>
      <c r="G40" s="48"/>
      <c r="H40" s="48"/>
      <c r="I40" s="48"/>
      <c r="J40" s="48"/>
      <c r="K40" s="50"/>
      <c r="L40" s="50"/>
      <c r="M40" s="56"/>
      <c r="N40" s="55" t="s">
        <v>601</v>
      </c>
      <c r="O40" s="48"/>
      <c r="P40" s="48"/>
      <c r="Q40" s="48"/>
      <c r="R40" s="48"/>
      <c r="S40" s="48"/>
      <c r="T40" s="48"/>
      <c r="U40" s="48"/>
      <c r="V40" s="48"/>
      <c r="W40" s="48"/>
      <c r="X40" s="48"/>
      <c r="Y40" s="48"/>
      <c r="Z40" s="54">
        <v>8.5</v>
      </c>
      <c r="AA40" s="809"/>
      <c r="AB40" s="810"/>
      <c r="AC40" s="810"/>
      <c r="AD40" s="810"/>
      <c r="AE40" s="810"/>
      <c r="AF40" s="810"/>
      <c r="AG40" s="810"/>
      <c r="AH40" s="810"/>
      <c r="AI40" s="810"/>
      <c r="AJ40" s="810"/>
      <c r="AK40" s="810"/>
    </row>
    <row r="41" spans="1:37" x14ac:dyDescent="0.25">
      <c r="A41" s="55" t="s">
        <v>41</v>
      </c>
      <c r="B41" s="48"/>
      <c r="C41" s="48"/>
      <c r="D41" s="48"/>
      <c r="E41" s="48"/>
      <c r="F41" s="48"/>
      <c r="G41" s="48"/>
      <c r="H41" s="48"/>
      <c r="I41" s="48"/>
      <c r="J41" s="48"/>
      <c r="K41" s="50"/>
      <c r="L41" s="50"/>
      <c r="M41" s="56"/>
      <c r="N41" s="55" t="s">
        <v>1588</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7"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7"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7"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7"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8.5</v>
      </c>
      <c r="AA45" s="184"/>
      <c r="AB45" s="184"/>
      <c r="AC45" s="184"/>
      <c r="AD45" s="184"/>
      <c r="AE45" s="184"/>
      <c r="AF45" s="184"/>
      <c r="AG45" s="184"/>
      <c r="AH45" s="184"/>
      <c r="AI45" s="184"/>
      <c r="AJ45" s="184"/>
      <c r="AK45" s="184"/>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44505</v>
      </c>
      <c r="X46" s="839"/>
      <c r="Y46" s="839"/>
      <c r="Z46" s="840"/>
      <c r="AA46" s="184" t="s">
        <v>1594</v>
      </c>
      <c r="AB46" s="184"/>
      <c r="AC46" s="184"/>
      <c r="AD46" s="184"/>
      <c r="AE46" s="184"/>
      <c r="AF46" s="184"/>
      <c r="AG46" s="184"/>
      <c r="AH46" s="184"/>
      <c r="AI46" s="184"/>
      <c r="AJ46" s="184"/>
      <c r="AK46" s="184"/>
    </row>
    <row r="47" spans="1:37" ht="15.75" thickTop="1" x14ac:dyDescent="0.25">
      <c r="A47" s="23" t="str">
        <f>+A39</f>
        <v>Morning Workout</v>
      </c>
      <c r="B47" s="24"/>
      <c r="C47" s="24"/>
      <c r="D47" s="24"/>
      <c r="E47" s="24"/>
      <c r="F47" s="24"/>
      <c r="G47" s="24"/>
      <c r="H47" s="24"/>
      <c r="I47" s="24"/>
      <c r="J47" s="24"/>
      <c r="M47" s="25" t="str">
        <f>"("&amp;LEFT(AA46,1)&amp;")"</f>
        <v>(S)</v>
      </c>
      <c r="N47" s="23" t="str">
        <f>+N39</f>
        <v>Afternoon Workout</v>
      </c>
      <c r="O47" s="24"/>
      <c r="P47" s="24"/>
      <c r="Q47" s="24"/>
      <c r="R47" s="24"/>
      <c r="S47" s="24"/>
      <c r="T47" s="24"/>
      <c r="U47" s="24"/>
      <c r="V47" s="26"/>
      <c r="W47" s="24"/>
      <c r="X47" s="24"/>
      <c r="Y47" s="24"/>
      <c r="Z47" s="61"/>
      <c r="AA47" s="809" t="s">
        <v>1596</v>
      </c>
      <c r="AB47" s="810"/>
      <c r="AC47" s="810"/>
      <c r="AD47" s="810"/>
      <c r="AE47" s="810"/>
      <c r="AF47" s="810"/>
      <c r="AG47" s="810"/>
      <c r="AH47" s="810"/>
      <c r="AI47" s="810"/>
      <c r="AJ47" s="810"/>
      <c r="AK47" s="810"/>
    </row>
    <row r="48" spans="1:37" x14ac:dyDescent="0.25">
      <c r="A48" s="55" t="s">
        <v>58</v>
      </c>
      <c r="B48" s="24"/>
      <c r="C48" s="24"/>
      <c r="D48" s="24"/>
      <c r="E48" s="24"/>
      <c r="F48" s="24"/>
      <c r="G48" s="24"/>
      <c r="H48" s="24"/>
      <c r="I48" s="24"/>
      <c r="J48" s="24"/>
      <c r="M48" s="28"/>
      <c r="N48" s="55" t="s">
        <v>880</v>
      </c>
      <c r="O48" s="48"/>
      <c r="P48" s="48"/>
      <c r="Q48" s="48"/>
      <c r="R48" s="48"/>
      <c r="S48" s="48"/>
      <c r="T48" s="48"/>
      <c r="U48" s="48"/>
      <c r="V48" s="48"/>
      <c r="W48" s="48"/>
      <c r="X48" s="48"/>
      <c r="Y48" s="48"/>
      <c r="Z48" s="54">
        <v>2</v>
      </c>
      <c r="AA48" s="809"/>
      <c r="AB48" s="810"/>
      <c r="AC48" s="810"/>
      <c r="AD48" s="810"/>
      <c r="AE48" s="810"/>
      <c r="AF48" s="810"/>
      <c r="AG48" s="810"/>
      <c r="AH48" s="810"/>
      <c r="AI48" s="810"/>
      <c r="AJ48" s="810"/>
      <c r="AK48" s="810"/>
    </row>
    <row r="49" spans="1:37" x14ac:dyDescent="0.25">
      <c r="A49" s="55" t="s">
        <v>42</v>
      </c>
      <c r="B49" s="24"/>
      <c r="C49" s="24"/>
      <c r="D49" s="24"/>
      <c r="E49" s="24"/>
      <c r="F49" s="24"/>
      <c r="G49" s="24"/>
      <c r="H49" s="24"/>
      <c r="I49" s="24"/>
      <c r="J49" s="24"/>
      <c r="M49" s="28"/>
      <c r="N49" s="55" t="s">
        <v>1593</v>
      </c>
      <c r="O49" s="48"/>
      <c r="P49" s="48"/>
      <c r="Q49" s="48"/>
      <c r="R49" s="48"/>
      <c r="S49" s="48"/>
      <c r="T49" s="48"/>
      <c r="U49" s="48"/>
      <c r="V49" s="48"/>
      <c r="W49" s="48"/>
      <c r="X49" s="48"/>
      <c r="Y49" s="48"/>
      <c r="Z49" s="229">
        <v>1.25</v>
      </c>
      <c r="AA49" s="809"/>
      <c r="AB49" s="810"/>
      <c r="AC49" s="810"/>
      <c r="AD49" s="810"/>
      <c r="AE49" s="810"/>
      <c r="AF49" s="810"/>
      <c r="AG49" s="810"/>
      <c r="AH49" s="810"/>
      <c r="AI49" s="810"/>
      <c r="AJ49" s="810"/>
      <c r="AK49" s="810"/>
    </row>
    <row r="50" spans="1:37" x14ac:dyDescent="0.25">
      <c r="A50" s="55" t="s">
        <v>32</v>
      </c>
      <c r="B50" s="24"/>
      <c r="C50" s="24"/>
      <c r="D50" s="24"/>
      <c r="E50" s="24"/>
      <c r="F50" s="24"/>
      <c r="G50" s="24"/>
      <c r="H50" s="24"/>
      <c r="I50" s="24"/>
      <c r="J50" s="24"/>
      <c r="M50" s="28"/>
      <c r="N50" s="55" t="s">
        <v>1595</v>
      </c>
      <c r="O50" s="24"/>
      <c r="P50" s="24"/>
      <c r="Q50" s="24"/>
      <c r="R50" s="24"/>
      <c r="S50" s="24"/>
      <c r="T50" s="24"/>
      <c r="U50" s="24"/>
      <c r="V50" s="24"/>
      <c r="W50" s="24"/>
      <c r="Z50" s="27"/>
      <c r="AA50" s="809"/>
      <c r="AB50" s="810"/>
      <c r="AC50" s="810"/>
      <c r="AD50" s="810"/>
      <c r="AE50" s="810"/>
      <c r="AF50" s="810"/>
      <c r="AG50" s="810"/>
      <c r="AH50" s="810"/>
      <c r="AI50" s="810"/>
      <c r="AJ50" s="810"/>
      <c r="AK50" s="810"/>
    </row>
    <row r="51" spans="1:37" x14ac:dyDescent="0.25">
      <c r="A51" s="55" t="s">
        <v>31</v>
      </c>
      <c r="B51" s="24"/>
      <c r="C51" s="24"/>
      <c r="D51" s="24"/>
      <c r="E51" s="24"/>
      <c r="F51" s="24"/>
      <c r="G51" s="24"/>
      <c r="H51" s="24"/>
      <c r="I51" s="24"/>
      <c r="J51" s="24"/>
      <c r="M51" s="28"/>
      <c r="N51" s="55" t="s">
        <v>862</v>
      </c>
      <c r="O51" s="24"/>
      <c r="P51" s="24"/>
      <c r="Q51" s="24"/>
      <c r="R51" s="24"/>
      <c r="S51" s="24"/>
      <c r="T51" s="24"/>
      <c r="U51" s="24"/>
      <c r="V51" s="24"/>
      <c r="W51" s="24"/>
      <c r="Z51" s="27">
        <v>0.1</v>
      </c>
      <c r="AA51" s="809"/>
      <c r="AB51" s="810"/>
      <c r="AC51" s="810"/>
      <c r="AD51" s="810"/>
      <c r="AE51" s="810"/>
      <c r="AF51" s="810"/>
      <c r="AG51" s="810"/>
      <c r="AH51" s="810"/>
      <c r="AI51" s="810"/>
      <c r="AJ51" s="810"/>
      <c r="AK51" s="810"/>
    </row>
    <row r="52" spans="1:37"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7"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185">
        <f>SUM(Z47:Z52)</f>
        <v>3.35</v>
      </c>
      <c r="AA53" s="184"/>
      <c r="AB53" s="184"/>
      <c r="AC53" s="184"/>
      <c r="AD53" s="184"/>
      <c r="AE53" s="184"/>
      <c r="AF53" s="184"/>
      <c r="AG53" s="184"/>
      <c r="AH53" s="184"/>
      <c r="AI53" s="184"/>
      <c r="AJ53" s="184"/>
      <c r="AK53" s="184"/>
    </row>
    <row r="54" spans="1:37"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44506</v>
      </c>
      <c r="X54" s="839"/>
      <c r="Y54" s="839"/>
      <c r="Z54" s="840"/>
      <c r="AA54" s="184" t="s">
        <v>231</v>
      </c>
      <c r="AB54" s="184"/>
      <c r="AC54" s="184"/>
      <c r="AD54" s="184"/>
      <c r="AE54" s="184"/>
      <c r="AF54" s="184"/>
      <c r="AG54" s="184"/>
      <c r="AH54" s="184"/>
      <c r="AI54" s="184"/>
      <c r="AJ54" s="184"/>
      <c r="AK54" s="184"/>
    </row>
    <row r="55" spans="1:37"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1597</v>
      </c>
      <c r="AB55" s="810"/>
      <c r="AC55" s="810"/>
      <c r="AD55" s="810"/>
      <c r="AE55" s="810"/>
      <c r="AF55" s="810"/>
      <c r="AG55" s="810"/>
      <c r="AH55" s="810"/>
      <c r="AI55" s="810"/>
      <c r="AJ55" s="810"/>
      <c r="AK55" s="810"/>
    </row>
    <row r="56" spans="1:37" x14ac:dyDescent="0.25">
      <c r="A56" s="55" t="s">
        <v>58</v>
      </c>
      <c r="B56" s="24"/>
      <c r="C56" s="24"/>
      <c r="D56" s="24"/>
      <c r="E56" s="24"/>
      <c r="F56" s="24"/>
      <c r="G56" s="24"/>
      <c r="H56" s="24"/>
      <c r="I56" s="24"/>
      <c r="J56" s="24"/>
      <c r="M56" s="28"/>
      <c r="N56" s="55" t="s">
        <v>1592</v>
      </c>
      <c r="O56" s="24"/>
      <c r="P56" s="24"/>
      <c r="Q56" s="24"/>
      <c r="R56" s="24"/>
      <c r="S56" s="24"/>
      <c r="T56" s="24"/>
      <c r="U56" s="24"/>
      <c r="V56" s="24"/>
      <c r="W56" s="24"/>
      <c r="Z56" s="27">
        <v>6.3</v>
      </c>
      <c r="AA56" s="809"/>
      <c r="AB56" s="810"/>
      <c r="AC56" s="810"/>
      <c r="AD56" s="810"/>
      <c r="AE56" s="810"/>
      <c r="AF56" s="810"/>
      <c r="AG56" s="810"/>
      <c r="AH56" s="810"/>
      <c r="AI56" s="810"/>
      <c r="AJ56" s="810"/>
      <c r="AK56" s="810"/>
    </row>
    <row r="57" spans="1:37" x14ac:dyDescent="0.25">
      <c r="A57" s="55" t="s">
        <v>42</v>
      </c>
      <c r="B57" s="24"/>
      <c r="C57" s="24"/>
      <c r="D57" s="24"/>
      <c r="E57" s="24"/>
      <c r="F57" s="24"/>
      <c r="G57" s="24"/>
      <c r="H57" s="24"/>
      <c r="I57" s="24"/>
      <c r="J57" s="24"/>
      <c r="M57" s="28"/>
      <c r="N57" s="55" t="s">
        <v>697</v>
      </c>
      <c r="O57" s="24"/>
      <c r="P57" s="24"/>
      <c r="Q57" s="24"/>
      <c r="R57" s="24"/>
      <c r="S57" s="24"/>
      <c r="T57" s="24"/>
      <c r="U57" s="24"/>
      <c r="V57" s="24"/>
      <c r="W57" s="24"/>
      <c r="Z57" s="27"/>
      <c r="AA57" s="809"/>
      <c r="AB57" s="810"/>
      <c r="AC57" s="810"/>
      <c r="AD57" s="810"/>
      <c r="AE57" s="810"/>
      <c r="AF57" s="810"/>
      <c r="AG57" s="810"/>
      <c r="AH57" s="810"/>
      <c r="AI57" s="810"/>
      <c r="AJ57" s="810"/>
      <c r="AK57" s="810"/>
    </row>
    <row r="58" spans="1:37"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7"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7"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7"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6.3</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3100-000000000000}"/>
  </hyperlinks>
  <printOptions horizontalCentered="1" verticalCentered="1"/>
  <pageMargins left="0.3" right="0.3" top="0.5" bottom="0.25" header="0.3" footer="0.3"/>
  <pageSetup scale="87"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ABFFAB"/>
    <pageSetUpPr fitToPage="1"/>
  </sheetPr>
  <dimension ref="A1:AL61"/>
  <sheetViews>
    <sheetView showGridLines="0" workbookViewId="0">
      <pane ySplit="5" topLeftCell="A6" activePane="bottomLeft" state="frozen"/>
      <selection activeCell="A6" sqref="A6:AA61"/>
      <selection pane="bottomLeft" activeCell="N65" sqref="N65"/>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1"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8" ht="18.75" x14ac:dyDescent="0.3">
      <c r="A1" s="817" t="str">
        <f>+'24'!A1:Z1</f>
        <v>Cross Country-2021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122</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Page'!AU10</f>
        <v>44507</v>
      </c>
      <c r="B3" s="824"/>
      <c r="C3" s="824"/>
      <c r="D3" s="824"/>
      <c r="E3" s="824"/>
      <c r="F3" s="824"/>
      <c r="G3" s="22" t="s">
        <v>21</v>
      </c>
      <c r="H3" s="825">
        <f>+A3+6</f>
        <v>44513</v>
      </c>
      <c r="I3" s="825"/>
      <c r="J3" s="825"/>
      <c r="K3" s="825"/>
      <c r="L3" s="825"/>
      <c r="M3" s="826"/>
      <c r="N3" s="726" t="s">
        <v>22</v>
      </c>
      <c r="O3" s="873"/>
      <c r="P3" s="873"/>
      <c r="Q3" s="873"/>
      <c r="R3" s="873"/>
      <c r="S3" s="873"/>
      <c r="T3" s="873"/>
      <c r="U3" s="873"/>
      <c r="V3" s="873"/>
      <c r="W3" s="873"/>
      <c r="X3" s="873"/>
      <c r="Y3" s="873"/>
      <c r="Z3" s="727"/>
    </row>
    <row r="4" spans="1:38" x14ac:dyDescent="0.25">
      <c r="A4" s="877" t="str">
        <f>'Reference Page'!AI4</f>
        <v>Fall</v>
      </c>
      <c r="B4" s="878"/>
      <c r="C4" s="878"/>
      <c r="D4" s="878"/>
      <c r="E4" s="878"/>
      <c r="F4" s="878"/>
      <c r="G4" s="878"/>
      <c r="H4" s="878"/>
      <c r="I4" s="878"/>
      <c r="J4" s="878"/>
      <c r="K4" s="878"/>
      <c r="L4" s="878"/>
      <c r="M4" s="878"/>
      <c r="N4" s="878"/>
      <c r="O4" s="878"/>
      <c r="P4" s="878"/>
      <c r="Q4" s="878"/>
      <c r="R4" s="878"/>
      <c r="S4" s="878"/>
      <c r="T4" s="878"/>
      <c r="U4" s="878"/>
      <c r="V4" s="878"/>
      <c r="W4" s="878"/>
      <c r="X4" s="878"/>
      <c r="Y4" s="878"/>
      <c r="Z4" s="879"/>
    </row>
    <row r="5" spans="1:38" x14ac:dyDescent="0.25">
      <c r="A5" s="883" t="str">
        <f>'Reference Page'!AS5</f>
        <v>Acidosis Tolerance Block</v>
      </c>
      <c r="B5" s="884"/>
      <c r="C5" s="884"/>
      <c r="D5" s="884"/>
      <c r="E5" s="884"/>
      <c r="F5" s="884"/>
      <c r="G5" s="884"/>
      <c r="H5" s="884"/>
      <c r="I5" s="884"/>
      <c r="J5" s="884"/>
      <c r="K5" s="884"/>
      <c r="L5" s="884"/>
      <c r="M5" s="884"/>
      <c r="N5" s="884"/>
      <c r="O5" s="884"/>
      <c r="P5" s="884"/>
      <c r="Q5" s="884"/>
      <c r="R5" s="884"/>
      <c r="S5" s="884"/>
      <c r="T5" s="884"/>
      <c r="U5" s="884"/>
      <c r="V5" s="884"/>
      <c r="W5" s="884"/>
      <c r="X5" s="884"/>
      <c r="Y5" s="884"/>
      <c r="Z5" s="885"/>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44507</v>
      </c>
      <c r="X6" s="833"/>
      <c r="Y6" s="833"/>
      <c r="Z6" s="833"/>
      <c r="AA6" s="184" t="s">
        <v>829</v>
      </c>
      <c r="AB6" s="184"/>
      <c r="AC6" s="184"/>
      <c r="AD6" s="184"/>
      <c r="AE6" s="184"/>
      <c r="AF6" s="184"/>
      <c r="AG6" s="184"/>
      <c r="AH6" s="184"/>
      <c r="AI6" s="184"/>
      <c r="AJ6" s="184"/>
      <c r="AK6" s="184"/>
      <c r="AL6" t="s">
        <v>1599</v>
      </c>
    </row>
    <row r="7" spans="1:38" ht="15.75" thickTop="1" x14ac:dyDescent="0.25">
      <c r="A7" s="49" t="s">
        <v>54</v>
      </c>
      <c r="B7" s="48"/>
      <c r="C7" s="48"/>
      <c r="D7" s="48"/>
      <c r="E7" s="48"/>
      <c r="F7" s="48"/>
      <c r="G7" s="48"/>
      <c r="H7" s="48"/>
      <c r="I7" s="48"/>
      <c r="J7" s="48"/>
      <c r="K7" s="50"/>
      <c r="L7" s="50"/>
      <c r="M7" s="51" t="str">
        <f>"("&amp;LEFT(AA6,1)&amp;")"</f>
        <v>(L)</v>
      </c>
      <c r="N7" s="52" t="str">
        <f>'1'!N7</f>
        <v>Afternoon Workout</v>
      </c>
      <c r="O7" s="48"/>
      <c r="P7" s="48"/>
      <c r="Q7" s="48"/>
      <c r="R7" s="48"/>
      <c r="S7" s="48"/>
      <c r="T7" s="48"/>
      <c r="U7" s="48"/>
      <c r="V7" s="53"/>
      <c r="W7" s="48"/>
      <c r="X7" s="48"/>
      <c r="Y7" s="48"/>
      <c r="Z7" s="54"/>
      <c r="AA7" s="809" t="s">
        <v>1598</v>
      </c>
      <c r="AB7" s="810"/>
      <c r="AC7" s="810"/>
      <c r="AD7" s="810"/>
      <c r="AE7" s="810"/>
      <c r="AF7" s="810"/>
      <c r="AG7" s="810"/>
      <c r="AH7" s="810"/>
      <c r="AI7" s="810"/>
      <c r="AJ7" s="810"/>
      <c r="AK7" s="810"/>
    </row>
    <row r="8" spans="1:38" x14ac:dyDescent="0.25">
      <c r="A8" s="55" t="s">
        <v>58</v>
      </c>
      <c r="B8" s="48"/>
      <c r="C8" s="48"/>
      <c r="D8" s="48"/>
      <c r="E8" s="48"/>
      <c r="F8" s="48"/>
      <c r="G8" s="48"/>
      <c r="H8" s="48"/>
      <c r="I8" s="48"/>
      <c r="J8" s="48"/>
      <c r="K8" s="50"/>
      <c r="L8" s="50"/>
      <c r="M8" s="56"/>
      <c r="N8" s="55" t="s">
        <v>1447</v>
      </c>
      <c r="O8" s="48"/>
      <c r="P8" s="48"/>
      <c r="Q8" s="48"/>
      <c r="R8" s="48"/>
      <c r="S8" s="48"/>
      <c r="T8" s="48"/>
      <c r="U8" s="48"/>
      <c r="V8" s="48"/>
      <c r="W8" s="48"/>
      <c r="X8" s="48"/>
      <c r="Y8" s="48"/>
      <c r="Z8" s="54">
        <v>12.45</v>
      </c>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183">
        <f>SUM(Z7:Z12)</f>
        <v>12.45</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44508</v>
      </c>
      <c r="X14" s="839"/>
      <c r="Y14" s="839"/>
      <c r="Z14" s="840"/>
      <c r="AA14" s="184" t="s">
        <v>231</v>
      </c>
      <c r="AB14" s="184"/>
      <c r="AC14" s="184"/>
      <c r="AD14" s="184"/>
      <c r="AE14" s="184"/>
      <c r="AF14" s="184"/>
      <c r="AG14" s="184"/>
      <c r="AH14" s="184"/>
      <c r="AI14" s="184"/>
      <c r="AJ14" s="184"/>
      <c r="AK14" s="184"/>
    </row>
    <row r="15" spans="1:38"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1614</v>
      </c>
      <c r="AB15" s="810"/>
      <c r="AC15" s="810"/>
      <c r="AD15" s="810"/>
      <c r="AE15" s="810"/>
      <c r="AF15" s="810"/>
      <c r="AG15" s="810"/>
      <c r="AH15" s="810"/>
      <c r="AI15" s="810"/>
      <c r="AJ15" s="810"/>
      <c r="AK15" s="810"/>
    </row>
    <row r="16" spans="1:38" x14ac:dyDescent="0.25">
      <c r="A16" s="55" t="s">
        <v>58</v>
      </c>
      <c r="B16" s="48"/>
      <c r="C16" s="48"/>
      <c r="D16" s="48"/>
      <c r="E16" s="48"/>
      <c r="F16" s="48"/>
      <c r="G16" s="48"/>
      <c r="H16" s="48"/>
      <c r="I16" s="48"/>
      <c r="J16" s="48"/>
      <c r="K16" s="48"/>
      <c r="L16" s="48"/>
      <c r="M16" s="54"/>
      <c r="N16" s="55" t="s">
        <v>1613</v>
      </c>
      <c r="O16" s="48"/>
      <c r="P16" s="48"/>
      <c r="Q16" s="48"/>
      <c r="R16" s="48"/>
      <c r="S16" s="48"/>
      <c r="T16" s="48"/>
      <c r="U16" s="48"/>
      <c r="V16" s="48"/>
      <c r="W16" s="48"/>
      <c r="X16" s="48"/>
      <c r="Y16" s="48"/>
      <c r="Z16" s="54">
        <v>6.1</v>
      </c>
      <c r="AA16" s="809"/>
      <c r="AB16" s="810"/>
      <c r="AC16" s="810"/>
      <c r="AD16" s="810"/>
      <c r="AE16" s="810"/>
      <c r="AF16" s="810"/>
      <c r="AG16" s="810"/>
      <c r="AH16" s="810"/>
      <c r="AI16" s="810"/>
      <c r="AJ16" s="810"/>
      <c r="AK16" s="810"/>
    </row>
    <row r="17" spans="1:37" x14ac:dyDescent="0.25">
      <c r="A17" s="55" t="s">
        <v>42</v>
      </c>
      <c r="B17" s="48"/>
      <c r="C17" s="48"/>
      <c r="D17" s="48"/>
      <c r="E17" s="48"/>
      <c r="F17" s="48"/>
      <c r="G17" s="48"/>
      <c r="H17" s="48"/>
      <c r="I17" s="48"/>
      <c r="J17" s="48"/>
      <c r="K17" s="48"/>
      <c r="L17" s="48"/>
      <c r="M17" s="54"/>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7"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7"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7"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7"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6.1</v>
      </c>
      <c r="AA21" s="184"/>
      <c r="AB21" s="184"/>
      <c r="AC21" s="184"/>
      <c r="AD21" s="184"/>
      <c r="AE21" s="184"/>
      <c r="AF21" s="184"/>
      <c r="AG21" s="184"/>
      <c r="AH21" s="184"/>
      <c r="AI21" s="184"/>
      <c r="AJ21" s="184"/>
      <c r="AK21" s="184"/>
    </row>
    <row r="22" spans="1:37"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44509</v>
      </c>
      <c r="X22" s="839"/>
      <c r="Y22" s="839"/>
      <c r="Z22" s="840"/>
      <c r="AA22" s="184" t="s">
        <v>1560</v>
      </c>
      <c r="AB22" s="184"/>
      <c r="AC22" s="184"/>
      <c r="AD22" s="184"/>
      <c r="AE22" s="184"/>
      <c r="AF22" s="184"/>
      <c r="AG22" s="184"/>
      <c r="AH22" s="184"/>
      <c r="AI22" s="184"/>
      <c r="AJ22" s="184"/>
      <c r="AK22" s="184"/>
    </row>
    <row r="23" spans="1:37" ht="15.75" thickTop="1" x14ac:dyDescent="0.25">
      <c r="A23" s="49" t="s">
        <v>54</v>
      </c>
      <c r="B23" s="48"/>
      <c r="C23" s="48"/>
      <c r="D23" s="48"/>
      <c r="E23" s="48"/>
      <c r="F23" s="48"/>
      <c r="G23" s="48"/>
      <c r="H23" s="48"/>
      <c r="I23" s="48"/>
      <c r="J23" s="48"/>
      <c r="K23" s="50"/>
      <c r="L23" s="50"/>
      <c r="M23" s="51" t="str">
        <f>"("&amp;LEFT(AA22,1)&amp;")"</f>
        <v>(A)</v>
      </c>
      <c r="N23" s="52" t="str">
        <f>'1'!N7</f>
        <v>Afternoon Workout</v>
      </c>
      <c r="O23" s="48"/>
      <c r="P23" s="48"/>
      <c r="Q23" s="48"/>
      <c r="R23" s="48"/>
      <c r="S23" s="48"/>
      <c r="T23" s="48"/>
      <c r="U23" s="48"/>
      <c r="V23" s="53"/>
      <c r="W23" s="48"/>
      <c r="X23" s="48"/>
      <c r="Y23" s="48"/>
      <c r="Z23" s="54"/>
      <c r="AA23" s="809"/>
      <c r="AB23" s="810"/>
      <c r="AC23" s="810"/>
      <c r="AD23" s="810"/>
      <c r="AE23" s="810"/>
      <c r="AF23" s="810"/>
      <c r="AG23" s="810"/>
      <c r="AH23" s="810"/>
      <c r="AI23" s="810"/>
      <c r="AJ23" s="810"/>
      <c r="AK23" s="810"/>
    </row>
    <row r="24" spans="1:37" x14ac:dyDescent="0.25">
      <c r="A24" s="55" t="s">
        <v>1612</v>
      </c>
      <c r="B24" s="48"/>
      <c r="C24" s="48"/>
      <c r="D24" s="48"/>
      <c r="E24" s="48"/>
      <c r="F24" s="48"/>
      <c r="G24" s="48"/>
      <c r="H24" s="48"/>
      <c r="I24" s="48"/>
      <c r="J24" s="48"/>
      <c r="K24" s="50"/>
      <c r="L24" s="50"/>
      <c r="M24" s="56">
        <v>1.5</v>
      </c>
      <c r="N24" s="55" t="s">
        <v>58</v>
      </c>
      <c r="O24" s="48"/>
      <c r="P24" s="48"/>
      <c r="Q24" s="48"/>
      <c r="R24" s="48"/>
      <c r="S24" s="48"/>
      <c r="T24" s="48"/>
      <c r="U24" s="48"/>
      <c r="V24" s="48"/>
      <c r="W24" s="48"/>
      <c r="X24" s="48"/>
      <c r="Y24" s="48"/>
      <c r="Z24" s="54"/>
      <c r="AA24" s="809"/>
      <c r="AB24" s="810"/>
      <c r="AC24" s="810"/>
      <c r="AD24" s="810"/>
      <c r="AE24" s="810"/>
      <c r="AF24" s="810"/>
      <c r="AG24" s="810"/>
      <c r="AH24" s="810"/>
      <c r="AI24" s="810"/>
      <c r="AJ24" s="810"/>
      <c r="AK24" s="810"/>
    </row>
    <row r="25" spans="1:37" x14ac:dyDescent="0.25">
      <c r="A25" s="55" t="s">
        <v>1610</v>
      </c>
      <c r="B25" s="48"/>
      <c r="C25" s="48"/>
      <c r="D25" s="48"/>
      <c r="E25" s="48"/>
      <c r="F25" s="48"/>
      <c r="G25" s="48"/>
      <c r="H25" s="48"/>
      <c r="I25" s="48"/>
      <c r="J25" s="48"/>
      <c r="K25" s="50"/>
      <c r="L25" s="50"/>
      <c r="M25" s="56">
        <v>0.9</v>
      </c>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7" x14ac:dyDescent="0.25">
      <c r="A26" s="55" t="s">
        <v>1611</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7" x14ac:dyDescent="0.25">
      <c r="A27" s="55" t="s">
        <v>818</v>
      </c>
      <c r="B27" s="48"/>
      <c r="C27" s="48"/>
      <c r="D27" s="48"/>
      <c r="E27" s="48"/>
      <c r="F27" s="48"/>
      <c r="G27" s="48"/>
      <c r="H27" s="48"/>
      <c r="I27" s="48"/>
      <c r="J27" s="48"/>
      <c r="K27" s="50"/>
      <c r="L27" s="50"/>
      <c r="M27" s="56">
        <v>1.5</v>
      </c>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7"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7" x14ac:dyDescent="0.25">
      <c r="A29" s="69" t="s">
        <v>40</v>
      </c>
      <c r="B29" s="57"/>
      <c r="C29" s="57"/>
      <c r="D29" s="57"/>
      <c r="E29" s="57"/>
      <c r="F29" s="57"/>
      <c r="G29" s="57"/>
      <c r="H29" s="57"/>
      <c r="I29" s="57"/>
      <c r="J29" s="57"/>
      <c r="K29" s="50"/>
      <c r="L29" s="50"/>
      <c r="M29" s="58">
        <f>SUM(M23:M28)</f>
        <v>3.9</v>
      </c>
      <c r="N29" s="55" t="s">
        <v>40</v>
      </c>
      <c r="O29" s="57"/>
      <c r="P29" s="57"/>
      <c r="Q29" s="57"/>
      <c r="R29" s="57"/>
      <c r="S29" s="57"/>
      <c r="T29" s="57"/>
      <c r="U29" s="57"/>
      <c r="V29" s="57"/>
      <c r="W29" s="57"/>
      <c r="X29" s="57"/>
      <c r="Y29" s="57"/>
      <c r="Z29" s="58">
        <f>SUM(Z23:Z28)</f>
        <v>0</v>
      </c>
      <c r="AA29" s="184"/>
      <c r="AB29" s="184"/>
      <c r="AC29" s="184"/>
      <c r="AD29" s="184"/>
      <c r="AE29" s="184"/>
      <c r="AF29" s="184"/>
      <c r="AG29" s="184"/>
      <c r="AH29" s="184"/>
      <c r="AI29" s="184"/>
      <c r="AJ29" s="184"/>
      <c r="AK29" s="184"/>
    </row>
    <row r="30" spans="1:37"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44510</v>
      </c>
      <c r="X30" s="839"/>
      <c r="Y30" s="839"/>
      <c r="Z30" s="840"/>
      <c r="AA30" s="184" t="s">
        <v>231</v>
      </c>
      <c r="AB30" s="184"/>
      <c r="AC30" s="184"/>
      <c r="AD30" s="184"/>
      <c r="AE30" s="184"/>
      <c r="AF30" s="184"/>
      <c r="AG30" s="184"/>
      <c r="AH30" s="184"/>
      <c r="AI30" s="184"/>
      <c r="AJ30" s="184"/>
      <c r="AK30" s="184"/>
    </row>
    <row r="31" spans="1:37" ht="15.75" thickTop="1" x14ac:dyDescent="0.25">
      <c r="A31" s="49" t="s">
        <v>54</v>
      </c>
      <c r="B31" s="48"/>
      <c r="C31" s="48"/>
      <c r="D31" s="48"/>
      <c r="E31" s="48"/>
      <c r="F31" s="48"/>
      <c r="G31" s="48"/>
      <c r="H31" s="48"/>
      <c r="I31" s="48"/>
      <c r="J31" s="48"/>
      <c r="K31" s="50"/>
      <c r="L31" s="50"/>
      <c r="M31" s="51" t="str">
        <f>"("&amp;LEFT(AA30,1)&amp;")"</f>
        <v>(E)</v>
      </c>
      <c r="N31" s="52" t="str">
        <f>'1'!N7</f>
        <v>Afternoon Workout</v>
      </c>
      <c r="O31" s="48"/>
      <c r="P31" s="48"/>
      <c r="Q31" s="48"/>
      <c r="R31" s="48"/>
      <c r="S31" s="48"/>
      <c r="T31" s="48"/>
      <c r="U31" s="48"/>
      <c r="V31" s="53"/>
      <c r="W31" s="48"/>
      <c r="X31" s="48"/>
      <c r="Y31" s="48"/>
      <c r="Z31" s="54"/>
      <c r="AA31" s="809" t="s">
        <v>1609</v>
      </c>
      <c r="AB31" s="810"/>
      <c r="AC31" s="810"/>
      <c r="AD31" s="810"/>
      <c r="AE31" s="810"/>
      <c r="AF31" s="810"/>
      <c r="AG31" s="810"/>
      <c r="AH31" s="810"/>
      <c r="AI31" s="810"/>
      <c r="AJ31" s="810"/>
      <c r="AK31" s="810"/>
    </row>
    <row r="32" spans="1:37" x14ac:dyDescent="0.25">
      <c r="A32" s="55" t="s">
        <v>601</v>
      </c>
      <c r="B32" s="48"/>
      <c r="C32" s="48"/>
      <c r="D32" s="48"/>
      <c r="E32" s="48"/>
      <c r="F32" s="48"/>
      <c r="G32" s="48"/>
      <c r="H32" s="48"/>
      <c r="I32" s="48"/>
      <c r="J32" s="48"/>
      <c r="K32" s="50"/>
      <c r="L32" s="50"/>
      <c r="M32" s="56">
        <v>8</v>
      </c>
      <c r="N32" s="55" t="s">
        <v>58</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7"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7"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7"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7"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7" x14ac:dyDescent="0.25">
      <c r="A37" s="69" t="s">
        <v>40</v>
      </c>
      <c r="B37" s="57"/>
      <c r="C37" s="57"/>
      <c r="D37" s="57"/>
      <c r="E37" s="57"/>
      <c r="F37" s="57"/>
      <c r="G37" s="57"/>
      <c r="H37" s="57"/>
      <c r="I37" s="57"/>
      <c r="J37" s="57"/>
      <c r="K37" s="50"/>
      <c r="L37" s="50"/>
      <c r="M37" s="58">
        <f>SUM(M31:M36)</f>
        <v>8</v>
      </c>
      <c r="N37" s="55" t="s">
        <v>40</v>
      </c>
      <c r="O37" s="57"/>
      <c r="P37" s="57"/>
      <c r="Q37" s="57"/>
      <c r="R37" s="57"/>
      <c r="S37" s="57"/>
      <c r="T37" s="57"/>
      <c r="U37" s="57"/>
      <c r="V37" s="57"/>
      <c r="W37" s="57"/>
      <c r="X37" s="57"/>
      <c r="Y37" s="57"/>
      <c r="Z37" s="58">
        <f>SUM(Z31:Z36)</f>
        <v>0</v>
      </c>
      <c r="AA37" s="184"/>
      <c r="AB37" s="184"/>
      <c r="AC37" s="184"/>
      <c r="AD37" s="184"/>
      <c r="AE37" s="184"/>
      <c r="AF37" s="184"/>
      <c r="AG37" s="184"/>
      <c r="AH37" s="184"/>
      <c r="AI37" s="184"/>
      <c r="AJ37" s="184"/>
      <c r="AK37" s="184"/>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44511</v>
      </c>
      <c r="X38" s="839"/>
      <c r="Y38" s="839"/>
      <c r="Z38" s="840"/>
      <c r="AA38" s="184" t="s">
        <v>231</v>
      </c>
      <c r="AB38" s="184"/>
      <c r="AC38" s="184"/>
      <c r="AD38" s="184"/>
      <c r="AE38" s="184"/>
      <c r="AF38" s="184"/>
      <c r="AG38" s="184"/>
      <c r="AH38" s="184"/>
      <c r="AI38" s="184"/>
      <c r="AJ38" s="184"/>
      <c r="AK38" s="184"/>
    </row>
    <row r="39" spans="1:37"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1608</v>
      </c>
      <c r="AB39" s="810"/>
      <c r="AC39" s="810"/>
      <c r="AD39" s="810"/>
      <c r="AE39" s="810"/>
      <c r="AF39" s="810"/>
      <c r="AG39" s="810"/>
      <c r="AH39" s="810"/>
      <c r="AI39" s="810"/>
      <c r="AJ39" s="810"/>
      <c r="AK39" s="810"/>
    </row>
    <row r="40" spans="1:37" x14ac:dyDescent="0.25">
      <c r="A40" s="55" t="s">
        <v>57</v>
      </c>
      <c r="B40" s="48"/>
      <c r="C40" s="48"/>
      <c r="D40" s="48"/>
      <c r="E40" s="48"/>
      <c r="F40" s="48"/>
      <c r="G40" s="48"/>
      <c r="H40" s="48"/>
      <c r="I40" s="48"/>
      <c r="J40" s="48"/>
      <c r="K40" s="50"/>
      <c r="L40" s="50"/>
      <c r="M40" s="56"/>
      <c r="N40" s="55" t="s">
        <v>1605</v>
      </c>
      <c r="O40" s="48"/>
      <c r="P40" s="48"/>
      <c r="Q40" s="48"/>
      <c r="R40" s="48"/>
      <c r="S40" s="48"/>
      <c r="T40" s="48"/>
      <c r="U40" s="48"/>
      <c r="V40" s="48"/>
      <c r="W40" s="48"/>
      <c r="X40" s="48"/>
      <c r="Y40" s="48"/>
      <c r="Z40" s="229">
        <v>3.05</v>
      </c>
      <c r="AA40" s="809"/>
      <c r="AB40" s="810"/>
      <c r="AC40" s="810"/>
      <c r="AD40" s="810"/>
      <c r="AE40" s="810"/>
      <c r="AF40" s="810"/>
      <c r="AG40" s="810"/>
      <c r="AH40" s="810"/>
      <c r="AI40" s="810"/>
      <c r="AJ40" s="810"/>
      <c r="AK40" s="810"/>
    </row>
    <row r="41" spans="1:37" x14ac:dyDescent="0.25">
      <c r="A41" s="55" t="s">
        <v>41</v>
      </c>
      <c r="B41" s="48"/>
      <c r="C41" s="48"/>
      <c r="D41" s="48"/>
      <c r="E41" s="48"/>
      <c r="F41" s="48"/>
      <c r="G41" s="48"/>
      <c r="H41" s="48"/>
      <c r="I41" s="48"/>
      <c r="J41" s="48"/>
      <c r="K41" s="50"/>
      <c r="L41" s="50"/>
      <c r="M41" s="56"/>
      <c r="N41" s="55" t="s">
        <v>1606</v>
      </c>
      <c r="O41" s="48"/>
      <c r="P41" s="48"/>
      <c r="Q41" s="48"/>
      <c r="R41" s="48"/>
      <c r="S41" s="48"/>
      <c r="T41" s="48"/>
      <c r="U41" s="48"/>
      <c r="V41" s="48"/>
      <c r="W41" s="48"/>
      <c r="X41" s="48"/>
      <c r="Y41" s="48"/>
      <c r="Z41" s="54">
        <v>3</v>
      </c>
      <c r="AA41" s="809"/>
      <c r="AB41" s="810"/>
      <c r="AC41" s="810"/>
      <c r="AD41" s="810"/>
      <c r="AE41" s="810"/>
      <c r="AF41" s="810"/>
      <c r="AG41" s="810"/>
      <c r="AH41" s="810"/>
      <c r="AI41" s="810"/>
      <c r="AJ41" s="810"/>
      <c r="AK41" s="810"/>
    </row>
    <row r="42" spans="1:37"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7"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7"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7"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183">
        <f>SUM(Z39:Z44)</f>
        <v>6.05</v>
      </c>
      <c r="AA45" s="184"/>
      <c r="AB45" s="184"/>
      <c r="AC45" s="184"/>
      <c r="AD45" s="184"/>
      <c r="AE45" s="184"/>
      <c r="AF45" s="184"/>
      <c r="AG45" s="184"/>
      <c r="AH45" s="184"/>
      <c r="AI45" s="184"/>
      <c r="AJ45" s="184"/>
      <c r="AK45" s="184"/>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44512</v>
      </c>
      <c r="X46" s="839"/>
      <c r="Y46" s="839"/>
      <c r="Z46" s="840"/>
      <c r="AA46" s="184" t="s">
        <v>231</v>
      </c>
      <c r="AB46" s="184"/>
      <c r="AC46" s="184"/>
      <c r="AD46" s="184"/>
      <c r="AE46" s="184"/>
      <c r="AF46" s="184"/>
      <c r="AG46" s="184"/>
      <c r="AH46" s="184"/>
      <c r="AI46" s="184"/>
      <c r="AJ46" s="184"/>
      <c r="AK46" s="184"/>
    </row>
    <row r="47" spans="1:37"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1607</v>
      </c>
      <c r="AB47" s="810"/>
      <c r="AC47" s="810"/>
      <c r="AD47" s="810"/>
      <c r="AE47" s="810"/>
      <c r="AF47" s="810"/>
      <c r="AG47" s="810"/>
      <c r="AH47" s="810"/>
      <c r="AI47" s="810"/>
      <c r="AJ47" s="810"/>
      <c r="AK47" s="810"/>
    </row>
    <row r="48" spans="1:37" x14ac:dyDescent="0.25">
      <c r="A48" s="55" t="s">
        <v>58</v>
      </c>
      <c r="B48" s="24"/>
      <c r="C48" s="24"/>
      <c r="D48" s="24"/>
      <c r="E48" s="24"/>
      <c r="F48" s="24"/>
      <c r="G48" s="24"/>
      <c r="H48" s="24"/>
      <c r="I48" s="24"/>
      <c r="J48" s="24"/>
      <c r="M48" s="28"/>
      <c r="N48" s="55" t="s">
        <v>601</v>
      </c>
      <c r="O48" s="48"/>
      <c r="P48" s="48"/>
      <c r="Q48" s="48"/>
      <c r="R48" s="48"/>
      <c r="S48" s="48"/>
      <c r="T48" s="48"/>
      <c r="U48" s="48"/>
      <c r="V48" s="48"/>
      <c r="W48" s="48"/>
      <c r="X48" s="48"/>
      <c r="Y48" s="48"/>
      <c r="Z48" s="54">
        <v>8.1999999999999993</v>
      </c>
      <c r="AA48" s="809"/>
      <c r="AB48" s="810"/>
      <c r="AC48" s="810"/>
      <c r="AD48" s="810"/>
      <c r="AE48" s="810"/>
      <c r="AF48" s="810"/>
      <c r="AG48" s="810"/>
      <c r="AH48" s="810"/>
      <c r="AI48" s="810"/>
      <c r="AJ48" s="810"/>
      <c r="AK48" s="810"/>
    </row>
    <row r="49" spans="1:37"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7"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7"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7"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7"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8.1999999999999993</v>
      </c>
      <c r="AA53" s="184"/>
      <c r="AB53" s="184"/>
      <c r="AC53" s="184"/>
      <c r="AD53" s="184"/>
      <c r="AE53" s="184"/>
      <c r="AF53" s="184"/>
      <c r="AG53" s="184"/>
      <c r="AH53" s="184"/>
      <c r="AI53" s="184"/>
      <c r="AJ53" s="184"/>
      <c r="AK53" s="184"/>
    </row>
    <row r="54" spans="1:37"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44513</v>
      </c>
      <c r="X54" s="839"/>
      <c r="Y54" s="839"/>
      <c r="Z54" s="840"/>
      <c r="AA54" s="426" t="s">
        <v>1601</v>
      </c>
      <c r="AB54" s="184"/>
      <c r="AC54" s="184"/>
      <c r="AD54" s="184"/>
      <c r="AE54" s="184"/>
      <c r="AF54" s="184"/>
      <c r="AG54" s="184"/>
      <c r="AH54" s="184"/>
      <c r="AI54" s="184"/>
      <c r="AJ54" s="184"/>
      <c r="AK54" s="184"/>
    </row>
    <row r="55" spans="1:37" ht="15.75" thickTop="1" x14ac:dyDescent="0.25">
      <c r="A55" s="23" t="str">
        <f>+A47</f>
        <v>Morning Workout</v>
      </c>
      <c r="B55" s="24"/>
      <c r="C55" s="24"/>
      <c r="D55" s="24"/>
      <c r="E55" s="24"/>
      <c r="F55" s="24"/>
      <c r="G55" s="24"/>
      <c r="H55" s="24"/>
      <c r="I55" s="24"/>
      <c r="J55" s="24"/>
      <c r="M55" s="25" t="str">
        <f>"("&amp;LEFT(AA54,1)&amp;")"</f>
        <v>(H)</v>
      </c>
      <c r="N55" s="23" t="str">
        <f>+N47</f>
        <v>Afternoon Workout</v>
      </c>
      <c r="O55" s="24"/>
      <c r="P55" s="24"/>
      <c r="Q55" s="24"/>
      <c r="R55" s="24"/>
      <c r="S55" s="24"/>
      <c r="T55" s="24"/>
      <c r="U55" s="24"/>
      <c r="V55" s="26"/>
      <c r="W55" s="24"/>
      <c r="X55" s="24"/>
      <c r="Y55" s="24"/>
      <c r="Z55" s="61"/>
      <c r="AA55" s="809" t="s">
        <v>1602</v>
      </c>
      <c r="AB55" s="810"/>
      <c r="AC55" s="810"/>
      <c r="AD55" s="810"/>
      <c r="AE55" s="810"/>
      <c r="AF55" s="810"/>
      <c r="AG55" s="810"/>
      <c r="AH55" s="810"/>
      <c r="AI55" s="810"/>
      <c r="AJ55" s="810"/>
      <c r="AK55" s="810"/>
    </row>
    <row r="56" spans="1:37" x14ac:dyDescent="0.25">
      <c r="A56" s="55" t="s">
        <v>869</v>
      </c>
      <c r="B56" s="24"/>
      <c r="C56" s="24"/>
      <c r="D56" s="24"/>
      <c r="E56" s="24"/>
      <c r="F56" s="24"/>
      <c r="G56" s="24"/>
      <c r="H56" s="24"/>
      <c r="I56" s="24"/>
      <c r="J56" s="24"/>
      <c r="M56" s="28">
        <v>1.9</v>
      </c>
      <c r="N56" s="55" t="s">
        <v>1603</v>
      </c>
      <c r="O56" s="24"/>
      <c r="P56" s="24"/>
      <c r="Q56" s="24"/>
      <c r="R56" s="24"/>
      <c r="S56" s="24"/>
      <c r="T56" s="24"/>
      <c r="U56" s="24"/>
      <c r="V56" s="24"/>
      <c r="W56" s="24"/>
      <c r="Z56" s="27">
        <v>0.8</v>
      </c>
      <c r="AA56" s="809"/>
      <c r="AB56" s="810"/>
      <c r="AC56" s="810"/>
      <c r="AD56" s="810"/>
      <c r="AE56" s="810"/>
      <c r="AF56" s="810"/>
      <c r="AG56" s="810"/>
      <c r="AH56" s="810"/>
      <c r="AI56" s="810"/>
      <c r="AJ56" s="810"/>
      <c r="AK56" s="810"/>
    </row>
    <row r="57" spans="1:37" x14ac:dyDescent="0.25">
      <c r="A57" s="55" t="s">
        <v>1604</v>
      </c>
      <c r="B57" s="24"/>
      <c r="C57" s="24"/>
      <c r="D57" s="24"/>
      <c r="E57" s="24"/>
      <c r="F57" s="24"/>
      <c r="G57" s="24"/>
      <c r="H57" s="24"/>
      <c r="I57" s="24"/>
      <c r="J57" s="24"/>
      <c r="M57" s="28">
        <v>3.1</v>
      </c>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7"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7"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7"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7" x14ac:dyDescent="0.25">
      <c r="A61" s="69" t="s">
        <v>40</v>
      </c>
      <c r="B61" s="29"/>
      <c r="C61" s="29"/>
      <c r="D61" s="29"/>
      <c r="E61" s="29"/>
      <c r="F61" s="29"/>
      <c r="G61" s="29"/>
      <c r="H61" s="29"/>
      <c r="I61" s="29"/>
      <c r="J61" s="29"/>
      <c r="K61" s="34"/>
      <c r="L61" s="34"/>
      <c r="M61" s="30">
        <f>SUM(M55:M60)</f>
        <v>5</v>
      </c>
      <c r="N61" s="69" t="s">
        <v>40</v>
      </c>
      <c r="O61" s="29"/>
      <c r="P61" s="29"/>
      <c r="Q61" s="29"/>
      <c r="R61" s="29"/>
      <c r="S61" s="29"/>
      <c r="T61" s="29"/>
      <c r="U61" s="29"/>
      <c r="V61" s="29"/>
      <c r="W61" s="29"/>
      <c r="X61" s="34"/>
      <c r="Y61" s="34"/>
      <c r="Z61" s="30">
        <f>SUM(Z55:Z60)</f>
        <v>0.8</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3200-000000000000}"/>
  </hyperlinks>
  <printOptions horizontalCentered="1" verticalCentered="1"/>
  <pageMargins left="0.3" right="0.3" top="0.5" bottom="0.25" header="0.3" footer="0.3"/>
  <pageSetup scale="87"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CC99FF"/>
    <pageSetUpPr fitToPage="1"/>
  </sheetPr>
  <dimension ref="A1:AK61"/>
  <sheetViews>
    <sheetView showGridLines="0" workbookViewId="0">
      <pane ySplit="5" topLeftCell="A29" activePane="bottomLeft" state="frozen"/>
      <selection activeCell="A6" sqref="A6:AA61"/>
      <selection pane="bottomLeft" activeCell="A36" sqref="A36"/>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8554687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7" ht="18.75" x14ac:dyDescent="0.3">
      <c r="A1" s="817" t="s">
        <v>160</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7" x14ac:dyDescent="0.25">
      <c r="A2" s="820" t="s">
        <v>123</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7" x14ac:dyDescent="0.25">
      <c r="A3" s="823">
        <f>+'Reference Page'!AV10</f>
        <v>44514</v>
      </c>
      <c r="B3" s="824"/>
      <c r="C3" s="824"/>
      <c r="D3" s="824"/>
      <c r="E3" s="824"/>
      <c r="F3" s="824"/>
      <c r="G3" s="22" t="s">
        <v>21</v>
      </c>
      <c r="H3" s="825">
        <f>+A3+6</f>
        <v>44520</v>
      </c>
      <c r="I3" s="825"/>
      <c r="J3" s="825"/>
      <c r="K3" s="825"/>
      <c r="L3" s="825"/>
      <c r="M3" s="826"/>
      <c r="N3" s="726" t="s">
        <v>22</v>
      </c>
      <c r="O3" s="873"/>
      <c r="P3" s="873"/>
      <c r="Q3" s="873"/>
      <c r="R3" s="873"/>
      <c r="S3" s="873"/>
      <c r="T3" s="873"/>
      <c r="U3" s="873"/>
      <c r="V3" s="873"/>
      <c r="W3" s="873"/>
      <c r="X3" s="873"/>
      <c r="Y3" s="873"/>
      <c r="Z3" s="727"/>
    </row>
    <row r="4" spans="1:37" x14ac:dyDescent="0.25">
      <c r="A4" s="886" t="str">
        <f>'Reference Page'!AV4</f>
        <v>Indoor</v>
      </c>
      <c r="B4" s="887"/>
      <c r="C4" s="887"/>
      <c r="D4" s="887"/>
      <c r="E4" s="887"/>
      <c r="F4" s="887"/>
      <c r="G4" s="887"/>
      <c r="H4" s="887"/>
      <c r="I4" s="887"/>
      <c r="J4" s="887"/>
      <c r="K4" s="887"/>
      <c r="L4" s="887"/>
      <c r="M4" s="887"/>
      <c r="N4" s="887"/>
      <c r="O4" s="887"/>
      <c r="P4" s="887"/>
      <c r="Q4" s="887"/>
      <c r="R4" s="887"/>
      <c r="S4" s="887"/>
      <c r="T4" s="887"/>
      <c r="U4" s="887"/>
      <c r="V4" s="887"/>
      <c r="W4" s="887"/>
      <c r="X4" s="887"/>
      <c r="Y4" s="887"/>
      <c r="Z4" s="888"/>
    </row>
    <row r="5" spans="1:37" x14ac:dyDescent="0.25">
      <c r="A5" s="883" t="str">
        <f>'Reference Page'!AS5</f>
        <v>Acidosis Tolerance Block</v>
      </c>
      <c r="B5" s="884"/>
      <c r="C5" s="884"/>
      <c r="D5" s="884"/>
      <c r="E5" s="884"/>
      <c r="F5" s="884"/>
      <c r="G5" s="884"/>
      <c r="H5" s="884"/>
      <c r="I5" s="884"/>
      <c r="J5" s="884"/>
      <c r="K5" s="884"/>
      <c r="L5" s="884"/>
      <c r="M5" s="884"/>
      <c r="N5" s="884"/>
      <c r="O5" s="884"/>
      <c r="P5" s="884"/>
      <c r="Q5" s="884"/>
      <c r="R5" s="884"/>
      <c r="S5" s="884"/>
      <c r="T5" s="884"/>
      <c r="U5" s="884"/>
      <c r="V5" s="884"/>
      <c r="W5" s="884"/>
      <c r="X5" s="884"/>
      <c r="Y5" s="884"/>
      <c r="Z5" s="885"/>
    </row>
    <row r="6" spans="1:37"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44514</v>
      </c>
      <c r="X6" s="833"/>
      <c r="Y6" s="833"/>
      <c r="Z6" s="833"/>
      <c r="AA6" s="116" t="s">
        <v>829</v>
      </c>
      <c r="AB6" s="116"/>
      <c r="AC6" s="116"/>
      <c r="AD6" s="116"/>
      <c r="AE6" s="116"/>
      <c r="AF6" s="116"/>
      <c r="AG6" s="116"/>
      <c r="AH6" s="116"/>
      <c r="AI6" s="116"/>
      <c r="AJ6" s="116"/>
      <c r="AK6" s="116"/>
    </row>
    <row r="7" spans="1:37" ht="15.75" thickTop="1" x14ac:dyDescent="0.25">
      <c r="A7" s="49" t="s">
        <v>54</v>
      </c>
      <c r="B7" s="48"/>
      <c r="C7" s="48"/>
      <c r="D7" s="48"/>
      <c r="E7" s="48"/>
      <c r="F7" s="48"/>
      <c r="G7" s="48"/>
      <c r="H7" s="48"/>
      <c r="I7" s="48"/>
      <c r="J7" s="48"/>
      <c r="K7" s="50"/>
      <c r="L7" s="50"/>
      <c r="M7" s="51" t="str">
        <f>"("&amp;LEFT(AA6,1)&amp;")"</f>
        <v>(L)</v>
      </c>
      <c r="N7" s="52" t="str">
        <f>'1'!N7</f>
        <v>Afternoon Workout</v>
      </c>
      <c r="O7" s="48"/>
      <c r="P7" s="48"/>
      <c r="Q7" s="48"/>
      <c r="R7" s="48"/>
      <c r="S7" s="48"/>
      <c r="T7" s="48"/>
      <c r="U7" s="48"/>
      <c r="V7" s="53"/>
      <c r="W7" s="48"/>
      <c r="X7" s="48"/>
      <c r="Y7" s="48"/>
      <c r="Z7" s="54"/>
      <c r="AA7" s="809" t="s">
        <v>1616</v>
      </c>
      <c r="AB7" s="810"/>
      <c r="AC7" s="810"/>
      <c r="AD7" s="810"/>
      <c r="AE7" s="810"/>
      <c r="AF7" s="810"/>
      <c r="AG7" s="810"/>
      <c r="AH7" s="810"/>
      <c r="AI7" s="810"/>
      <c r="AJ7" s="810"/>
      <c r="AK7" s="810"/>
    </row>
    <row r="8" spans="1:37" x14ac:dyDescent="0.25">
      <c r="A8" s="55" t="s">
        <v>58</v>
      </c>
      <c r="B8" s="48"/>
      <c r="C8" s="48"/>
      <c r="D8" s="48"/>
      <c r="E8" s="48"/>
      <c r="F8" s="48"/>
      <c r="G8" s="48"/>
      <c r="H8" s="48"/>
      <c r="I8" s="48"/>
      <c r="J8" s="48"/>
      <c r="K8" s="50"/>
      <c r="L8" s="50"/>
      <c r="M8" s="56"/>
      <c r="N8" s="55" t="s">
        <v>1615</v>
      </c>
      <c r="O8" s="48"/>
      <c r="P8" s="48"/>
      <c r="Q8" s="48"/>
      <c r="R8" s="48"/>
      <c r="S8" s="48"/>
      <c r="T8" s="48"/>
      <c r="U8" s="48"/>
      <c r="V8" s="48"/>
      <c r="W8" s="48"/>
      <c r="X8" s="48"/>
      <c r="Y8" s="48"/>
      <c r="Z8" s="54">
        <v>12</v>
      </c>
      <c r="AA8" s="809"/>
      <c r="AB8" s="810"/>
      <c r="AC8" s="810"/>
      <c r="AD8" s="810"/>
      <c r="AE8" s="810"/>
      <c r="AF8" s="810"/>
      <c r="AG8" s="810"/>
      <c r="AH8" s="810"/>
      <c r="AI8" s="810"/>
      <c r="AJ8" s="810"/>
      <c r="AK8" s="810"/>
    </row>
    <row r="9" spans="1:37"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7"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7"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7"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7"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12</v>
      </c>
      <c r="AA13" s="184"/>
      <c r="AB13" s="184"/>
      <c r="AC13" s="184"/>
      <c r="AD13" s="184"/>
      <c r="AE13" s="184"/>
      <c r="AF13" s="184"/>
      <c r="AG13" s="184"/>
      <c r="AH13" s="184"/>
      <c r="AI13" s="184"/>
      <c r="AJ13" s="184"/>
      <c r="AK13" s="184"/>
    </row>
    <row r="14" spans="1:37"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44515</v>
      </c>
      <c r="X14" s="839"/>
      <c r="Y14" s="839"/>
      <c r="Z14" s="840"/>
      <c r="AA14" s="184" t="s">
        <v>231</v>
      </c>
      <c r="AB14" s="184"/>
      <c r="AC14" s="184"/>
      <c r="AD14" s="184"/>
      <c r="AE14" s="184"/>
      <c r="AF14" s="184"/>
      <c r="AG14" s="184"/>
      <c r="AH14" s="184"/>
      <c r="AI14" s="184"/>
      <c r="AJ14" s="184"/>
      <c r="AK14" s="184"/>
    </row>
    <row r="15" spans="1:37"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1617</v>
      </c>
      <c r="AB15" s="810"/>
      <c r="AC15" s="810"/>
      <c r="AD15" s="810"/>
      <c r="AE15" s="810"/>
      <c r="AF15" s="810"/>
      <c r="AG15" s="810"/>
      <c r="AH15" s="810"/>
      <c r="AI15" s="810"/>
      <c r="AJ15" s="810"/>
      <c r="AK15" s="810"/>
    </row>
    <row r="16" spans="1:37" x14ac:dyDescent="0.25">
      <c r="A16" s="55" t="s">
        <v>58</v>
      </c>
      <c r="B16" s="48"/>
      <c r="C16" s="48"/>
      <c r="D16" s="48"/>
      <c r="E16" s="48"/>
      <c r="F16" s="48"/>
      <c r="G16" s="48"/>
      <c r="H16" s="48"/>
      <c r="I16" s="48"/>
      <c r="J16" s="48"/>
      <c r="K16" s="48"/>
      <c r="L16" s="48"/>
      <c r="M16" s="54"/>
      <c r="N16" s="55" t="s">
        <v>684</v>
      </c>
      <c r="O16" s="48"/>
      <c r="P16" s="48"/>
      <c r="Q16" s="48"/>
      <c r="R16" s="48"/>
      <c r="S16" s="48"/>
      <c r="T16" s="48"/>
      <c r="U16" s="48"/>
      <c r="V16" s="48"/>
      <c r="W16" s="48"/>
      <c r="X16" s="48"/>
      <c r="Y16" s="48"/>
      <c r="Z16" s="54">
        <v>6</v>
      </c>
      <c r="AA16" s="809"/>
      <c r="AB16" s="810"/>
      <c r="AC16" s="810"/>
      <c r="AD16" s="810"/>
      <c r="AE16" s="810"/>
      <c r="AF16" s="810"/>
      <c r="AG16" s="810"/>
      <c r="AH16" s="810"/>
      <c r="AI16" s="810"/>
      <c r="AJ16" s="810"/>
      <c r="AK16" s="810"/>
    </row>
    <row r="17" spans="1:37" x14ac:dyDescent="0.25">
      <c r="A17" s="55" t="s">
        <v>42</v>
      </c>
      <c r="B17" s="48"/>
      <c r="C17" s="48"/>
      <c r="D17" s="48"/>
      <c r="E17" s="48"/>
      <c r="F17" s="48"/>
      <c r="G17" s="48"/>
      <c r="H17" s="48"/>
      <c r="I17" s="48"/>
      <c r="J17" s="48"/>
      <c r="K17" s="48"/>
      <c r="L17" s="48"/>
      <c r="M17" s="54"/>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7"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7"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7"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7"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6</v>
      </c>
      <c r="AA21" s="184"/>
      <c r="AB21" s="184"/>
      <c r="AC21" s="184"/>
      <c r="AD21" s="184"/>
      <c r="AE21" s="184"/>
      <c r="AF21" s="184"/>
      <c r="AG21" s="184"/>
      <c r="AH21" s="184"/>
      <c r="AI21" s="184"/>
      <c r="AJ21" s="184"/>
      <c r="AK21" s="184"/>
    </row>
    <row r="22" spans="1:37"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44516</v>
      </c>
      <c r="X22" s="839"/>
      <c r="Y22" s="839"/>
      <c r="Z22" s="840"/>
      <c r="AA22" s="184" t="s">
        <v>231</v>
      </c>
      <c r="AB22" s="184"/>
      <c r="AC22" s="184"/>
      <c r="AD22" s="184"/>
      <c r="AE22" s="184"/>
      <c r="AF22" s="184"/>
      <c r="AG22" s="184"/>
      <c r="AH22" s="184"/>
      <c r="AI22" s="184"/>
      <c r="AJ22" s="184"/>
      <c r="AK22" s="184"/>
    </row>
    <row r="23" spans="1:37"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1618</v>
      </c>
      <c r="AB23" s="810"/>
      <c r="AC23" s="810"/>
      <c r="AD23" s="810"/>
      <c r="AE23" s="810"/>
      <c r="AF23" s="810"/>
      <c r="AG23" s="810"/>
      <c r="AH23" s="810"/>
      <c r="AI23" s="810"/>
      <c r="AJ23" s="810"/>
      <c r="AK23" s="810"/>
    </row>
    <row r="24" spans="1:37" x14ac:dyDescent="0.25">
      <c r="A24" s="55" t="s">
        <v>58</v>
      </c>
      <c r="B24" s="48"/>
      <c r="C24" s="48"/>
      <c r="D24" s="48"/>
      <c r="E24" s="48"/>
      <c r="F24" s="48"/>
      <c r="G24" s="48"/>
      <c r="H24" s="48"/>
      <c r="I24" s="48"/>
      <c r="J24" s="48"/>
      <c r="K24" s="50"/>
      <c r="L24" s="50"/>
      <c r="M24" s="56"/>
      <c r="N24" s="55" t="s">
        <v>1272</v>
      </c>
      <c r="O24" s="48"/>
      <c r="P24" s="48"/>
      <c r="Q24" s="48"/>
      <c r="R24" s="48"/>
      <c r="S24" s="48"/>
      <c r="T24" s="48"/>
      <c r="U24" s="48"/>
      <c r="V24" s="48"/>
      <c r="W24" s="48"/>
      <c r="X24" s="48"/>
      <c r="Y24" s="48"/>
      <c r="Z24" s="54">
        <v>6</v>
      </c>
      <c r="AA24" s="809"/>
      <c r="AB24" s="810"/>
      <c r="AC24" s="810"/>
      <c r="AD24" s="810"/>
      <c r="AE24" s="810"/>
      <c r="AF24" s="810"/>
      <c r="AG24" s="810"/>
      <c r="AH24" s="810"/>
      <c r="AI24" s="810"/>
      <c r="AJ24" s="810"/>
      <c r="AK24" s="810"/>
    </row>
    <row r="25" spans="1:37"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7"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7"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7"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7"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6</v>
      </c>
      <c r="AA29" s="184"/>
      <c r="AB29" s="184"/>
      <c r="AC29" s="184"/>
      <c r="AD29" s="184"/>
      <c r="AE29" s="184"/>
      <c r="AF29" s="184"/>
      <c r="AG29" s="184"/>
      <c r="AH29" s="184"/>
      <c r="AI29" s="184"/>
      <c r="AJ29" s="184"/>
      <c r="AK29" s="184"/>
    </row>
    <row r="30" spans="1:37"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44517</v>
      </c>
      <c r="X30" s="839"/>
      <c r="Y30" s="839"/>
      <c r="Z30" s="840"/>
      <c r="AA30" s="184" t="s">
        <v>231</v>
      </c>
      <c r="AB30" s="184"/>
      <c r="AC30" s="184"/>
      <c r="AD30" s="184"/>
      <c r="AE30" s="184"/>
      <c r="AF30" s="184"/>
      <c r="AG30" s="184"/>
      <c r="AH30" s="184"/>
      <c r="AI30" s="184"/>
      <c r="AJ30" s="184"/>
      <c r="AK30" s="184"/>
    </row>
    <row r="31" spans="1:37" ht="15.75" thickTop="1" x14ac:dyDescent="0.25">
      <c r="A31" s="49" t="s">
        <v>54</v>
      </c>
      <c r="B31" s="48"/>
      <c r="C31" s="48"/>
      <c r="D31" s="48"/>
      <c r="E31" s="48"/>
      <c r="F31" s="48"/>
      <c r="G31" s="48"/>
      <c r="H31" s="48"/>
      <c r="I31" s="48"/>
      <c r="J31" s="48"/>
      <c r="K31" s="50"/>
      <c r="L31" s="50"/>
      <c r="M31" s="51" t="str">
        <f>"("&amp;LEFT(AA30,1)&amp;")"</f>
        <v>(E)</v>
      </c>
      <c r="N31" s="52" t="str">
        <f>'1'!N7</f>
        <v>Afternoon Workout</v>
      </c>
      <c r="O31" s="48"/>
      <c r="P31" s="48"/>
      <c r="Q31" s="48"/>
      <c r="R31" s="48"/>
      <c r="S31" s="48"/>
      <c r="T31" s="48"/>
      <c r="U31" s="48"/>
      <c r="V31" s="53"/>
      <c r="W31" s="48"/>
      <c r="X31" s="48"/>
      <c r="Y31" s="48"/>
      <c r="Z31" s="54"/>
      <c r="AA31" s="809" t="s">
        <v>1619</v>
      </c>
      <c r="AB31" s="810"/>
      <c r="AC31" s="810"/>
      <c r="AD31" s="810"/>
      <c r="AE31" s="810"/>
      <c r="AF31" s="810"/>
      <c r="AG31" s="810"/>
      <c r="AH31" s="810"/>
      <c r="AI31" s="810"/>
      <c r="AJ31" s="810"/>
      <c r="AK31" s="810"/>
    </row>
    <row r="32" spans="1:37" x14ac:dyDescent="0.25">
      <c r="A32" s="55" t="s">
        <v>58</v>
      </c>
      <c r="B32" s="48"/>
      <c r="C32" s="48"/>
      <c r="D32" s="48"/>
      <c r="E32" s="48"/>
      <c r="F32" s="48"/>
      <c r="G32" s="48"/>
      <c r="H32" s="48"/>
      <c r="I32" s="48"/>
      <c r="J32" s="48"/>
      <c r="K32" s="50"/>
      <c r="L32" s="50"/>
      <c r="M32" s="56"/>
      <c r="N32" s="55" t="s">
        <v>933</v>
      </c>
      <c r="O32" s="48"/>
      <c r="P32" s="48"/>
      <c r="Q32" s="48"/>
      <c r="R32" s="48"/>
      <c r="S32" s="48"/>
      <c r="T32" s="48"/>
      <c r="U32" s="48"/>
      <c r="V32" s="48"/>
      <c r="W32" s="48"/>
      <c r="X32" s="48"/>
      <c r="Y32" s="48"/>
      <c r="Z32" s="54">
        <v>6.1</v>
      </c>
      <c r="AA32" s="809"/>
      <c r="AB32" s="810"/>
      <c r="AC32" s="810"/>
      <c r="AD32" s="810"/>
      <c r="AE32" s="810"/>
      <c r="AF32" s="810"/>
      <c r="AG32" s="810"/>
      <c r="AH32" s="810"/>
      <c r="AI32" s="810"/>
      <c r="AJ32" s="810"/>
      <c r="AK32" s="810"/>
    </row>
    <row r="33" spans="1:37" x14ac:dyDescent="0.25">
      <c r="A33" s="55" t="s">
        <v>42</v>
      </c>
      <c r="B33" s="48"/>
      <c r="C33" s="48"/>
      <c r="D33" s="48"/>
      <c r="E33" s="48"/>
      <c r="F33" s="48"/>
      <c r="G33" s="48"/>
      <c r="H33" s="48"/>
      <c r="I33" s="48"/>
      <c r="J33" s="48"/>
      <c r="K33" s="50"/>
      <c r="L33" s="50"/>
      <c r="M33" s="56"/>
      <c r="N33" s="55" t="s">
        <v>697</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7"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7"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7"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7" x14ac:dyDescent="0.25">
      <c r="A37" s="69" t="s">
        <v>40</v>
      </c>
      <c r="B37" s="57"/>
      <c r="C37" s="57"/>
      <c r="D37" s="57"/>
      <c r="E37" s="57"/>
      <c r="F37" s="57"/>
      <c r="G37" s="57"/>
      <c r="H37" s="57"/>
      <c r="I37" s="57"/>
      <c r="J37" s="57"/>
      <c r="K37" s="50"/>
      <c r="L37" s="50"/>
      <c r="M37" s="58">
        <f>SUM(M31:M36)</f>
        <v>0</v>
      </c>
      <c r="N37" s="55" t="s">
        <v>40</v>
      </c>
      <c r="O37" s="57"/>
      <c r="P37" s="57"/>
      <c r="Q37" s="57"/>
      <c r="R37" s="57"/>
      <c r="S37" s="57"/>
      <c r="T37" s="57"/>
      <c r="U37" s="57"/>
      <c r="V37" s="57"/>
      <c r="W37" s="57"/>
      <c r="X37" s="57"/>
      <c r="Y37" s="57"/>
      <c r="Z37" s="58">
        <f>SUM(Z31:Z36)</f>
        <v>6.1</v>
      </c>
      <c r="AA37" s="184"/>
      <c r="AB37" s="184"/>
      <c r="AC37" s="184"/>
      <c r="AD37" s="184"/>
      <c r="AE37" s="184"/>
      <c r="AF37" s="184"/>
      <c r="AG37" s="184"/>
      <c r="AH37" s="184"/>
      <c r="AI37" s="184"/>
      <c r="AJ37" s="184"/>
      <c r="AK37" s="184"/>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44518</v>
      </c>
      <c r="X38" s="839"/>
      <c r="Y38" s="839"/>
      <c r="Z38" s="840"/>
      <c r="AA38" s="184" t="s">
        <v>1560</v>
      </c>
      <c r="AB38" s="184"/>
      <c r="AC38" s="184"/>
      <c r="AD38" s="184"/>
      <c r="AE38" s="184"/>
      <c r="AF38" s="184"/>
      <c r="AG38" s="184"/>
      <c r="AH38" s="184"/>
      <c r="AI38" s="184"/>
      <c r="AJ38" s="184"/>
      <c r="AK38" s="184"/>
    </row>
    <row r="39" spans="1:37" ht="15.75" thickTop="1" x14ac:dyDescent="0.25">
      <c r="A39" s="49" t="s">
        <v>54</v>
      </c>
      <c r="B39" s="48"/>
      <c r="C39" s="48"/>
      <c r="D39" s="48"/>
      <c r="E39" s="48"/>
      <c r="F39" s="48"/>
      <c r="G39" s="48"/>
      <c r="H39" s="48"/>
      <c r="I39" s="48"/>
      <c r="J39" s="48"/>
      <c r="K39" s="50"/>
      <c r="L39" s="50"/>
      <c r="M39" s="51" t="str">
        <f>"("&amp;LEFT(AA38,1)&amp;")"</f>
        <v>(A)</v>
      </c>
      <c r="N39" s="52" t="str">
        <f>'1'!N7</f>
        <v>Afternoon Workout</v>
      </c>
      <c r="O39" s="48"/>
      <c r="P39" s="48"/>
      <c r="Q39" s="48"/>
      <c r="R39" s="48"/>
      <c r="S39" s="48"/>
      <c r="T39" s="48"/>
      <c r="U39" s="48"/>
      <c r="V39" s="53"/>
      <c r="W39" s="48"/>
      <c r="X39" s="48"/>
      <c r="Y39" s="48"/>
      <c r="Z39" s="54"/>
      <c r="AA39" s="809" t="s">
        <v>1623</v>
      </c>
      <c r="AB39" s="810"/>
      <c r="AC39" s="810"/>
      <c r="AD39" s="810"/>
      <c r="AE39" s="810"/>
      <c r="AF39" s="810"/>
      <c r="AG39" s="810"/>
      <c r="AH39" s="810"/>
      <c r="AI39" s="810"/>
      <c r="AJ39" s="810"/>
      <c r="AK39" s="810"/>
    </row>
    <row r="40" spans="1:37" x14ac:dyDescent="0.25">
      <c r="A40" s="55" t="s">
        <v>57</v>
      </c>
      <c r="B40" s="48"/>
      <c r="C40" s="48"/>
      <c r="D40" s="48"/>
      <c r="E40" s="48"/>
      <c r="F40" s="48"/>
      <c r="G40" s="48"/>
      <c r="H40" s="48"/>
      <c r="I40" s="48"/>
      <c r="J40" s="48"/>
      <c r="K40" s="50"/>
      <c r="L40" s="50"/>
      <c r="M40" s="56"/>
      <c r="N40" s="55" t="s">
        <v>880</v>
      </c>
      <c r="O40" s="48"/>
      <c r="P40" s="48"/>
      <c r="Q40" s="48"/>
      <c r="R40" s="48"/>
      <c r="S40" s="48"/>
      <c r="T40" s="48"/>
      <c r="U40" s="48"/>
      <c r="V40" s="48"/>
      <c r="W40" s="48"/>
      <c r="X40" s="48"/>
      <c r="Y40" s="48"/>
      <c r="Z40" s="54">
        <v>2</v>
      </c>
      <c r="AA40" s="809"/>
      <c r="AB40" s="810"/>
      <c r="AC40" s="810"/>
      <c r="AD40" s="810"/>
      <c r="AE40" s="810"/>
      <c r="AF40" s="810"/>
      <c r="AG40" s="810"/>
      <c r="AH40" s="810"/>
      <c r="AI40" s="810"/>
      <c r="AJ40" s="810"/>
      <c r="AK40" s="810"/>
    </row>
    <row r="41" spans="1:37" x14ac:dyDescent="0.25">
      <c r="A41" s="55" t="s">
        <v>41</v>
      </c>
      <c r="B41" s="48"/>
      <c r="C41" s="48"/>
      <c r="D41" s="48"/>
      <c r="E41" s="48"/>
      <c r="F41" s="48"/>
      <c r="G41" s="48"/>
      <c r="H41" s="48"/>
      <c r="I41" s="48"/>
      <c r="J41" s="48"/>
      <c r="K41" s="50"/>
      <c r="L41" s="50"/>
      <c r="M41" s="56"/>
      <c r="N41" s="55" t="s">
        <v>1622</v>
      </c>
      <c r="O41" s="48"/>
      <c r="P41" s="48"/>
      <c r="Q41" s="48"/>
      <c r="R41" s="48"/>
      <c r="S41" s="48"/>
      <c r="T41" s="48"/>
      <c r="U41" s="48"/>
      <c r="V41" s="48"/>
      <c r="W41" s="48"/>
      <c r="X41" s="48"/>
      <c r="Y41" s="48"/>
      <c r="Z41" s="54">
        <v>1</v>
      </c>
      <c r="AA41" s="809"/>
      <c r="AB41" s="810"/>
      <c r="AC41" s="810"/>
      <c r="AD41" s="810"/>
      <c r="AE41" s="810"/>
      <c r="AF41" s="810"/>
      <c r="AG41" s="810"/>
      <c r="AH41" s="810"/>
      <c r="AI41" s="810"/>
      <c r="AJ41" s="810"/>
      <c r="AK41" s="810"/>
    </row>
    <row r="42" spans="1:37" x14ac:dyDescent="0.25">
      <c r="A42" s="55" t="s">
        <v>32</v>
      </c>
      <c r="B42" s="48"/>
      <c r="C42" s="48"/>
      <c r="D42" s="48"/>
      <c r="E42" s="48"/>
      <c r="F42" s="48"/>
      <c r="G42" s="48"/>
      <c r="H42" s="48"/>
      <c r="I42" s="48"/>
      <c r="J42" s="48"/>
      <c r="K42" s="50"/>
      <c r="L42" s="50"/>
      <c r="M42" s="56"/>
      <c r="N42" s="55" t="s">
        <v>548</v>
      </c>
      <c r="O42" s="48"/>
      <c r="P42" s="48"/>
      <c r="Q42" s="48"/>
      <c r="R42" s="48"/>
      <c r="S42" s="48"/>
      <c r="T42" s="48"/>
      <c r="U42" s="48"/>
      <c r="V42" s="48"/>
      <c r="W42" s="48"/>
      <c r="X42" s="48"/>
      <c r="Y42" s="48"/>
      <c r="Z42" s="54">
        <v>2</v>
      </c>
      <c r="AA42" s="809"/>
      <c r="AB42" s="810"/>
      <c r="AC42" s="810"/>
      <c r="AD42" s="810"/>
      <c r="AE42" s="810"/>
      <c r="AF42" s="810"/>
      <c r="AG42" s="810"/>
      <c r="AH42" s="810"/>
      <c r="AI42" s="810"/>
      <c r="AJ42" s="810"/>
      <c r="AK42" s="810"/>
    </row>
    <row r="43" spans="1:37"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7"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7"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5</v>
      </c>
      <c r="AA45" s="184"/>
      <c r="AB45" s="184"/>
      <c r="AC45" s="184"/>
      <c r="AD45" s="184"/>
      <c r="AE45" s="184"/>
      <c r="AF45" s="184"/>
      <c r="AG45" s="184"/>
      <c r="AH45" s="184"/>
      <c r="AI45" s="184"/>
      <c r="AJ45" s="184"/>
      <c r="AK45" s="184"/>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44519</v>
      </c>
      <c r="X46" s="839"/>
      <c r="Y46" s="839"/>
      <c r="Z46" s="840"/>
      <c r="AA46" s="184" t="s">
        <v>231</v>
      </c>
      <c r="AB46" s="184"/>
      <c r="AC46" s="184"/>
      <c r="AD46" s="184"/>
      <c r="AE46" s="184"/>
      <c r="AF46" s="184"/>
      <c r="AG46" s="184"/>
      <c r="AH46" s="184"/>
      <c r="AI46" s="184"/>
      <c r="AJ46" s="184"/>
      <c r="AK46" s="184"/>
    </row>
    <row r="47" spans="1:37"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1621</v>
      </c>
      <c r="AB47" s="810"/>
      <c r="AC47" s="810"/>
      <c r="AD47" s="810"/>
      <c r="AE47" s="810"/>
      <c r="AF47" s="810"/>
      <c r="AG47" s="810"/>
      <c r="AH47" s="810"/>
      <c r="AI47" s="810"/>
      <c r="AJ47" s="810"/>
      <c r="AK47" s="810"/>
    </row>
    <row r="48" spans="1:37" x14ac:dyDescent="0.25">
      <c r="A48" s="55" t="s">
        <v>58</v>
      </c>
      <c r="B48" s="24"/>
      <c r="C48" s="24"/>
      <c r="D48" s="24"/>
      <c r="E48" s="24"/>
      <c r="F48" s="24"/>
      <c r="G48" s="24"/>
      <c r="H48" s="24"/>
      <c r="I48" s="24"/>
      <c r="J48" s="24"/>
      <c r="M48" s="28"/>
      <c r="N48" s="55" t="s">
        <v>1389</v>
      </c>
      <c r="O48" s="48"/>
      <c r="P48" s="48"/>
      <c r="Q48" s="48"/>
      <c r="R48" s="48"/>
      <c r="S48" s="48"/>
      <c r="T48" s="48"/>
      <c r="U48" s="48"/>
      <c r="V48" s="48"/>
      <c r="W48" s="48"/>
      <c r="X48" s="48"/>
      <c r="Y48" s="48"/>
      <c r="Z48" s="54">
        <v>5</v>
      </c>
      <c r="AA48" s="809"/>
      <c r="AB48" s="810"/>
      <c r="AC48" s="810"/>
      <c r="AD48" s="810"/>
      <c r="AE48" s="810"/>
      <c r="AF48" s="810"/>
      <c r="AG48" s="810"/>
      <c r="AH48" s="810"/>
      <c r="AI48" s="810"/>
      <c r="AJ48" s="810"/>
      <c r="AK48" s="810"/>
    </row>
    <row r="49" spans="1:37"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7"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7"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7"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7"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5</v>
      </c>
      <c r="AA53" s="184"/>
      <c r="AB53" s="184"/>
      <c r="AC53" s="184"/>
      <c r="AD53" s="184"/>
      <c r="AE53" s="184"/>
      <c r="AF53" s="184"/>
      <c r="AG53" s="184"/>
      <c r="AH53" s="184"/>
      <c r="AI53" s="184"/>
      <c r="AJ53" s="184"/>
      <c r="AK53" s="184"/>
    </row>
    <row r="54" spans="1:37"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44520</v>
      </c>
      <c r="X54" s="839"/>
      <c r="Y54" s="839"/>
      <c r="Z54" s="840"/>
      <c r="AA54" s="184" t="s">
        <v>231</v>
      </c>
      <c r="AB54" s="184"/>
      <c r="AC54" s="184"/>
      <c r="AD54" s="184"/>
      <c r="AE54" s="184"/>
      <c r="AF54" s="184"/>
      <c r="AG54" s="184"/>
      <c r="AH54" s="184"/>
      <c r="AI54" s="184"/>
      <c r="AJ54" s="184"/>
      <c r="AK54" s="184"/>
    </row>
    <row r="55" spans="1:37"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1620</v>
      </c>
      <c r="AB55" s="810"/>
      <c r="AC55" s="810"/>
      <c r="AD55" s="810"/>
      <c r="AE55" s="810"/>
      <c r="AF55" s="810"/>
      <c r="AG55" s="810"/>
      <c r="AH55" s="810"/>
      <c r="AI55" s="810"/>
      <c r="AJ55" s="810"/>
      <c r="AK55" s="810"/>
    </row>
    <row r="56" spans="1:37" x14ac:dyDescent="0.25">
      <c r="A56" s="55" t="s">
        <v>1089</v>
      </c>
      <c r="B56" s="24"/>
      <c r="C56" s="24"/>
      <c r="D56" s="24"/>
      <c r="E56" s="24"/>
      <c r="F56" s="24"/>
      <c r="G56" s="24"/>
      <c r="H56" s="24"/>
      <c r="I56" s="24"/>
      <c r="J56" s="24"/>
      <c r="M56" s="28">
        <v>5</v>
      </c>
      <c r="N56" s="55" t="s">
        <v>1428</v>
      </c>
      <c r="O56" s="24"/>
      <c r="P56" s="24"/>
      <c r="Q56" s="24"/>
      <c r="R56" s="24"/>
      <c r="S56" s="24"/>
      <c r="T56" s="24"/>
      <c r="U56" s="24"/>
      <c r="V56" s="24"/>
      <c r="W56" s="24"/>
      <c r="Z56" s="27">
        <v>1.1000000000000001</v>
      </c>
      <c r="AA56" s="809"/>
      <c r="AB56" s="810"/>
      <c r="AC56" s="810"/>
      <c r="AD56" s="810"/>
      <c r="AE56" s="810"/>
      <c r="AF56" s="810"/>
      <c r="AG56" s="810"/>
      <c r="AH56" s="810"/>
      <c r="AI56" s="810"/>
      <c r="AJ56" s="810"/>
      <c r="AK56" s="810"/>
    </row>
    <row r="57" spans="1:37"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v>0.6</v>
      </c>
      <c r="AA57" s="809"/>
      <c r="AB57" s="810"/>
      <c r="AC57" s="810"/>
      <c r="AD57" s="810"/>
      <c r="AE57" s="810"/>
      <c r="AF57" s="810"/>
      <c r="AG57" s="810"/>
      <c r="AH57" s="810"/>
      <c r="AI57" s="810"/>
      <c r="AJ57" s="810"/>
      <c r="AK57" s="810"/>
    </row>
    <row r="58" spans="1:37"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7"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7"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7" x14ac:dyDescent="0.25">
      <c r="A61" s="69" t="s">
        <v>40</v>
      </c>
      <c r="B61" s="29"/>
      <c r="C61" s="29"/>
      <c r="D61" s="29"/>
      <c r="E61" s="29"/>
      <c r="F61" s="29"/>
      <c r="G61" s="29"/>
      <c r="H61" s="29"/>
      <c r="I61" s="29"/>
      <c r="J61" s="29"/>
      <c r="K61" s="34"/>
      <c r="L61" s="34"/>
      <c r="M61" s="30">
        <f>SUM(M55:M60)</f>
        <v>5</v>
      </c>
      <c r="N61" s="69" t="s">
        <v>40</v>
      </c>
      <c r="O61" s="29"/>
      <c r="P61" s="29"/>
      <c r="Q61" s="29"/>
      <c r="R61" s="29"/>
      <c r="S61" s="29"/>
      <c r="T61" s="29"/>
      <c r="U61" s="29"/>
      <c r="V61" s="29"/>
      <c r="W61" s="29"/>
      <c r="X61" s="34"/>
      <c r="Y61" s="34"/>
      <c r="Z61" s="30">
        <f>SUM(Z55:Z60)</f>
        <v>1.7000000000000002</v>
      </c>
      <c r="AA61" s="116"/>
      <c r="AB61" s="116"/>
      <c r="AC61" s="116"/>
      <c r="AD61" s="116"/>
      <c r="AE61" s="116"/>
      <c r="AF61" s="116"/>
      <c r="AG61" s="116"/>
      <c r="AH61" s="116"/>
      <c r="AI61" s="116"/>
      <c r="AJ61" s="116"/>
      <c r="AK61" s="116"/>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3300-000000000000}"/>
  </hyperlinks>
  <printOptions horizontalCentered="1" verticalCentered="1"/>
  <pageMargins left="0.3" right="0.3" top="0.5" bottom="0.25" header="0.3" footer="0.3"/>
  <pageSetup scale="87"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CC99FF"/>
    <pageSetUpPr fitToPage="1"/>
  </sheetPr>
  <dimension ref="A1:AK61"/>
  <sheetViews>
    <sheetView showGridLines="0" workbookViewId="0">
      <pane ySplit="5" topLeftCell="A6" activePane="bottomLeft" state="frozen"/>
      <selection activeCell="A6" sqref="A6:AA61"/>
      <selection pane="bottomLeft" activeCell="A14" sqref="A14:V14"/>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7"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7" x14ac:dyDescent="0.25">
      <c r="A2" s="820" t="s">
        <v>124</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7" x14ac:dyDescent="0.25">
      <c r="A3" s="823">
        <f>+'Reference Page'!AW10</f>
        <v>44521</v>
      </c>
      <c r="B3" s="824"/>
      <c r="C3" s="824"/>
      <c r="D3" s="824"/>
      <c r="E3" s="824"/>
      <c r="F3" s="824"/>
      <c r="G3" s="22" t="s">
        <v>21</v>
      </c>
      <c r="H3" s="825">
        <f>+A3+6</f>
        <v>44527</v>
      </c>
      <c r="I3" s="825"/>
      <c r="J3" s="825"/>
      <c r="K3" s="825"/>
      <c r="L3" s="825"/>
      <c r="M3" s="826"/>
      <c r="N3" s="726" t="s">
        <v>22</v>
      </c>
      <c r="O3" s="873"/>
      <c r="P3" s="873"/>
      <c r="Q3" s="873"/>
      <c r="R3" s="873"/>
      <c r="S3" s="873"/>
      <c r="T3" s="873"/>
      <c r="U3" s="873"/>
      <c r="V3" s="873"/>
      <c r="W3" s="873"/>
      <c r="X3" s="873"/>
      <c r="Y3" s="873"/>
      <c r="Z3" s="727"/>
    </row>
    <row r="4" spans="1:37" x14ac:dyDescent="0.25">
      <c r="A4" s="886" t="str">
        <f>'Reference Page'!AV4</f>
        <v>Indoor</v>
      </c>
      <c r="B4" s="887"/>
      <c r="C4" s="887"/>
      <c r="D4" s="887"/>
      <c r="E4" s="887"/>
      <c r="F4" s="887"/>
      <c r="G4" s="887"/>
      <c r="H4" s="887"/>
      <c r="I4" s="887"/>
      <c r="J4" s="887"/>
      <c r="K4" s="887"/>
      <c r="L4" s="887"/>
      <c r="M4" s="887"/>
      <c r="N4" s="887"/>
      <c r="O4" s="887"/>
      <c r="P4" s="887"/>
      <c r="Q4" s="887"/>
      <c r="R4" s="887"/>
      <c r="S4" s="887"/>
      <c r="T4" s="887"/>
      <c r="U4" s="887"/>
      <c r="V4" s="887"/>
      <c r="W4" s="887"/>
      <c r="X4" s="887"/>
      <c r="Y4" s="887"/>
      <c r="Z4" s="888"/>
    </row>
    <row r="5" spans="1:37" x14ac:dyDescent="0.25">
      <c r="A5" s="883" t="str">
        <f>'Reference Page'!AS5</f>
        <v>Acidosis Tolerance Block</v>
      </c>
      <c r="B5" s="884"/>
      <c r="C5" s="884"/>
      <c r="D5" s="884"/>
      <c r="E5" s="884"/>
      <c r="F5" s="884"/>
      <c r="G5" s="884"/>
      <c r="H5" s="884"/>
      <c r="I5" s="884"/>
      <c r="J5" s="884"/>
      <c r="K5" s="884"/>
      <c r="L5" s="884"/>
      <c r="M5" s="884"/>
      <c r="N5" s="884"/>
      <c r="O5" s="884"/>
      <c r="P5" s="884"/>
      <c r="Q5" s="884"/>
      <c r="R5" s="884"/>
      <c r="S5" s="884"/>
      <c r="T5" s="884"/>
      <c r="U5" s="884"/>
      <c r="V5" s="884"/>
      <c r="W5" s="884"/>
      <c r="X5" s="884"/>
      <c r="Y5" s="884"/>
      <c r="Z5" s="885"/>
    </row>
    <row r="6" spans="1:37"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44521</v>
      </c>
      <c r="X6" s="833"/>
      <c r="Y6" s="833"/>
      <c r="Z6" s="833"/>
      <c r="AA6" s="184" t="s">
        <v>231</v>
      </c>
      <c r="AB6" s="184"/>
      <c r="AC6" s="184"/>
      <c r="AD6" s="184"/>
      <c r="AE6" s="184"/>
      <c r="AF6" s="184"/>
      <c r="AG6" s="184"/>
      <c r="AH6" s="184"/>
      <c r="AI6" s="184"/>
      <c r="AJ6" s="184"/>
      <c r="AK6" s="184"/>
    </row>
    <row r="7" spans="1:37"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1624</v>
      </c>
      <c r="AB7" s="810"/>
      <c r="AC7" s="810"/>
      <c r="AD7" s="810"/>
      <c r="AE7" s="810"/>
      <c r="AF7" s="810"/>
      <c r="AG7" s="810"/>
      <c r="AH7" s="810"/>
      <c r="AI7" s="810"/>
      <c r="AJ7" s="810"/>
      <c r="AK7" s="810"/>
    </row>
    <row r="8" spans="1:37" x14ac:dyDescent="0.25">
      <c r="A8" s="55" t="s">
        <v>58</v>
      </c>
      <c r="B8" s="48"/>
      <c r="C8" s="48"/>
      <c r="D8" s="48"/>
      <c r="E8" s="48"/>
      <c r="F8" s="48"/>
      <c r="G8" s="48"/>
      <c r="H8" s="48"/>
      <c r="I8" s="48"/>
      <c r="J8" s="48"/>
      <c r="K8" s="50"/>
      <c r="L8" s="50"/>
      <c r="M8" s="56"/>
      <c r="N8" s="55" t="s">
        <v>684</v>
      </c>
      <c r="O8" s="48"/>
      <c r="P8" s="48"/>
      <c r="Q8" s="48"/>
      <c r="R8" s="48"/>
      <c r="S8" s="48"/>
      <c r="T8" s="48"/>
      <c r="U8" s="48"/>
      <c r="V8" s="48"/>
      <c r="W8" s="48"/>
      <c r="X8" s="48"/>
      <c r="Y8" s="48"/>
      <c r="Z8" s="54">
        <v>6</v>
      </c>
      <c r="AA8" s="809"/>
      <c r="AB8" s="810"/>
      <c r="AC8" s="810"/>
      <c r="AD8" s="810"/>
      <c r="AE8" s="810"/>
      <c r="AF8" s="810"/>
      <c r="AG8" s="810"/>
      <c r="AH8" s="810"/>
      <c r="AI8" s="810"/>
      <c r="AJ8" s="810"/>
      <c r="AK8" s="810"/>
    </row>
    <row r="9" spans="1:37"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7"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7"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7"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7"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6</v>
      </c>
      <c r="AA13" s="184"/>
      <c r="AB13" s="184"/>
      <c r="AC13" s="184"/>
      <c r="AD13" s="184"/>
      <c r="AE13" s="184"/>
      <c r="AF13" s="184"/>
      <c r="AG13" s="184"/>
      <c r="AH13" s="184"/>
      <c r="AI13" s="184"/>
      <c r="AJ13" s="184"/>
      <c r="AK13" s="184"/>
    </row>
    <row r="14" spans="1:37"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44522</v>
      </c>
      <c r="X14" s="839"/>
      <c r="Y14" s="839"/>
      <c r="Z14" s="840"/>
      <c r="AA14" s="184" t="s">
        <v>231</v>
      </c>
      <c r="AB14" s="184"/>
      <c r="AC14" s="184"/>
      <c r="AD14" s="184"/>
      <c r="AE14" s="184"/>
      <c r="AF14" s="184"/>
      <c r="AG14" s="184"/>
      <c r="AH14" s="184"/>
      <c r="AI14" s="184"/>
      <c r="AJ14" s="184"/>
      <c r="AK14" s="184"/>
    </row>
    <row r="15" spans="1:37"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1627</v>
      </c>
      <c r="AB15" s="810"/>
      <c r="AC15" s="810"/>
      <c r="AD15" s="810"/>
      <c r="AE15" s="810"/>
      <c r="AF15" s="810"/>
      <c r="AG15" s="810"/>
      <c r="AH15" s="810"/>
      <c r="AI15" s="810"/>
      <c r="AJ15" s="810"/>
      <c r="AK15" s="810"/>
    </row>
    <row r="16" spans="1:37" x14ac:dyDescent="0.25">
      <c r="A16" s="55" t="s">
        <v>1461</v>
      </c>
      <c r="B16" s="48"/>
      <c r="C16" s="48"/>
      <c r="D16" s="48"/>
      <c r="E16" s="48"/>
      <c r="F16" s="48"/>
      <c r="G16" s="48"/>
      <c r="H16" s="48"/>
      <c r="I16" s="48"/>
      <c r="J16" s="48"/>
      <c r="K16" s="48"/>
      <c r="L16" s="48"/>
      <c r="M16" s="54"/>
      <c r="N16" s="55" t="s">
        <v>1626</v>
      </c>
      <c r="O16" s="48"/>
      <c r="P16" s="48"/>
      <c r="Q16" s="48"/>
      <c r="R16" s="48"/>
      <c r="S16" s="48"/>
      <c r="T16" s="48"/>
      <c r="U16" s="48"/>
      <c r="V16" s="48"/>
      <c r="W16" s="48"/>
      <c r="X16" s="48"/>
      <c r="Y16" s="48"/>
      <c r="Z16" s="54">
        <v>4</v>
      </c>
      <c r="AA16" s="809"/>
      <c r="AB16" s="810"/>
      <c r="AC16" s="810"/>
      <c r="AD16" s="810"/>
      <c r="AE16" s="810"/>
      <c r="AF16" s="810"/>
      <c r="AG16" s="810"/>
      <c r="AH16" s="810"/>
      <c r="AI16" s="810"/>
      <c r="AJ16" s="810"/>
      <c r="AK16" s="810"/>
    </row>
    <row r="17" spans="1:37" x14ac:dyDescent="0.25">
      <c r="A17" s="55" t="s">
        <v>1628</v>
      </c>
      <c r="B17" s="48"/>
      <c r="C17" s="48"/>
      <c r="D17" s="48"/>
      <c r="E17" s="48"/>
      <c r="F17" s="48"/>
      <c r="G17" s="48"/>
      <c r="H17" s="48"/>
      <c r="I17" s="48"/>
      <c r="J17" s="48"/>
      <c r="K17" s="48"/>
      <c r="L17" s="48"/>
      <c r="M17" s="54"/>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7"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7"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7"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7"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4</v>
      </c>
      <c r="AA21" s="184"/>
      <c r="AB21" s="184"/>
      <c r="AC21" s="184"/>
      <c r="AD21" s="184"/>
      <c r="AE21" s="184"/>
      <c r="AF21" s="184"/>
      <c r="AG21" s="184"/>
      <c r="AH21" s="184"/>
      <c r="AI21" s="184"/>
      <c r="AJ21" s="184"/>
      <c r="AK21" s="184"/>
    </row>
    <row r="22" spans="1:37"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44523</v>
      </c>
      <c r="X22" s="839"/>
      <c r="Y22" s="839"/>
      <c r="Z22" s="840"/>
      <c r="AA22" s="184" t="s">
        <v>669</v>
      </c>
      <c r="AB22" s="184"/>
      <c r="AC22" s="184"/>
      <c r="AD22" s="184"/>
      <c r="AE22" s="184"/>
      <c r="AF22" s="184"/>
      <c r="AG22" s="184"/>
      <c r="AH22" s="184"/>
      <c r="AI22" s="184"/>
      <c r="AJ22" s="184"/>
      <c r="AK22" s="184"/>
    </row>
    <row r="23" spans="1:37" ht="15.75" thickTop="1" x14ac:dyDescent="0.25">
      <c r="A23" s="49" t="s">
        <v>54</v>
      </c>
      <c r="B23" s="48"/>
      <c r="C23" s="48"/>
      <c r="D23" s="48"/>
      <c r="E23" s="48"/>
      <c r="F23" s="48"/>
      <c r="G23" s="48"/>
      <c r="H23" s="48"/>
      <c r="I23" s="48"/>
      <c r="J23" s="48"/>
      <c r="K23" s="50"/>
      <c r="L23" s="50"/>
      <c r="M23" s="51" t="str">
        <f>"("&amp;LEFT(AA22,1)&amp;")"</f>
        <v>(I)</v>
      </c>
      <c r="N23" s="52" t="str">
        <f>'1'!N7</f>
        <v>Afternoon Workout</v>
      </c>
      <c r="O23" s="48"/>
      <c r="P23" s="48"/>
      <c r="Q23" s="48"/>
      <c r="R23" s="48"/>
      <c r="S23" s="48"/>
      <c r="T23" s="48"/>
      <c r="U23" s="48"/>
      <c r="V23" s="53"/>
      <c r="W23" s="48"/>
      <c r="X23" s="48"/>
      <c r="Y23" s="48"/>
      <c r="Z23" s="54"/>
      <c r="AA23" s="809" t="s">
        <v>1630</v>
      </c>
      <c r="AB23" s="810"/>
      <c r="AC23" s="810"/>
      <c r="AD23" s="810"/>
      <c r="AE23" s="810"/>
      <c r="AF23" s="810"/>
      <c r="AG23" s="810"/>
      <c r="AH23" s="810"/>
      <c r="AI23" s="810"/>
      <c r="AJ23" s="810"/>
      <c r="AK23" s="810"/>
    </row>
    <row r="24" spans="1:37" x14ac:dyDescent="0.25">
      <c r="A24" s="55" t="s">
        <v>58</v>
      </c>
      <c r="B24" s="48"/>
      <c r="C24" s="48"/>
      <c r="D24" s="48"/>
      <c r="E24" s="48"/>
      <c r="F24" s="48"/>
      <c r="G24" s="48"/>
      <c r="H24" s="48"/>
      <c r="I24" s="48"/>
      <c r="J24" s="48"/>
      <c r="K24" s="50"/>
      <c r="L24" s="50"/>
      <c r="M24" s="56"/>
      <c r="N24" s="55" t="s">
        <v>634</v>
      </c>
      <c r="O24" s="48"/>
      <c r="P24" s="48"/>
      <c r="Q24" s="48"/>
      <c r="R24" s="48"/>
      <c r="S24" s="48"/>
      <c r="T24" s="48"/>
      <c r="U24" s="48"/>
      <c r="V24" s="48"/>
      <c r="W24" s="48"/>
      <c r="X24" s="48"/>
      <c r="Y24" s="48"/>
      <c r="Z24" s="54">
        <v>1.25</v>
      </c>
      <c r="AA24" s="809"/>
      <c r="AB24" s="810"/>
      <c r="AC24" s="810"/>
      <c r="AD24" s="810"/>
      <c r="AE24" s="810"/>
      <c r="AF24" s="810"/>
      <c r="AG24" s="810"/>
      <c r="AH24" s="810"/>
      <c r="AI24" s="810"/>
      <c r="AJ24" s="810"/>
      <c r="AK24" s="810"/>
    </row>
    <row r="25" spans="1:37" x14ac:dyDescent="0.25">
      <c r="A25" s="55" t="s">
        <v>42</v>
      </c>
      <c r="B25" s="48"/>
      <c r="C25" s="48"/>
      <c r="D25" s="48"/>
      <c r="E25" s="48"/>
      <c r="F25" s="48"/>
      <c r="G25" s="48"/>
      <c r="H25" s="48"/>
      <c r="I25" s="48"/>
      <c r="J25" s="48"/>
      <c r="K25" s="50"/>
      <c r="L25" s="50"/>
      <c r="M25" s="56"/>
      <c r="N25" s="55" t="s">
        <v>1629</v>
      </c>
      <c r="O25" s="48"/>
      <c r="P25" s="48"/>
      <c r="Q25" s="48"/>
      <c r="R25" s="48"/>
      <c r="S25" s="48"/>
      <c r="T25" s="48"/>
      <c r="U25" s="48"/>
      <c r="V25" s="48"/>
      <c r="W25" s="48"/>
      <c r="X25" s="48"/>
      <c r="Y25" s="48"/>
      <c r="Z25" s="54">
        <v>1.5</v>
      </c>
      <c r="AA25" s="809"/>
      <c r="AB25" s="810"/>
      <c r="AC25" s="810"/>
      <c r="AD25" s="810"/>
      <c r="AE25" s="810"/>
      <c r="AF25" s="810"/>
      <c r="AG25" s="810"/>
      <c r="AH25" s="810"/>
      <c r="AI25" s="810"/>
      <c r="AJ25" s="810"/>
      <c r="AK25" s="810"/>
    </row>
    <row r="26" spans="1:37"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7" x14ac:dyDescent="0.25">
      <c r="A27" s="55" t="s">
        <v>31</v>
      </c>
      <c r="B27" s="48"/>
      <c r="C27" s="48"/>
      <c r="D27" s="48"/>
      <c r="E27" s="48"/>
      <c r="F27" s="48"/>
      <c r="G27" s="48"/>
      <c r="H27" s="48"/>
      <c r="I27" s="48"/>
      <c r="J27" s="48"/>
      <c r="K27" s="50"/>
      <c r="L27" s="50"/>
      <c r="M27" s="56"/>
      <c r="N27" s="55" t="s">
        <v>862</v>
      </c>
      <c r="O27" s="48"/>
      <c r="P27" s="48"/>
      <c r="Q27" s="48"/>
      <c r="R27" s="48"/>
      <c r="S27" s="48"/>
      <c r="T27" s="48"/>
      <c r="U27" s="48"/>
      <c r="V27" s="48"/>
      <c r="W27" s="48"/>
      <c r="X27" s="48"/>
      <c r="Y27" s="48"/>
      <c r="Z27" s="54">
        <v>1.25</v>
      </c>
      <c r="AA27" s="809"/>
      <c r="AB27" s="810"/>
      <c r="AC27" s="810"/>
      <c r="AD27" s="810"/>
      <c r="AE27" s="810"/>
      <c r="AF27" s="810"/>
      <c r="AG27" s="810"/>
      <c r="AH27" s="810"/>
      <c r="AI27" s="810"/>
      <c r="AJ27" s="810"/>
      <c r="AK27" s="810"/>
    </row>
    <row r="28" spans="1:37"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7"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4</v>
      </c>
      <c r="AA29" s="184"/>
      <c r="AB29" s="184"/>
      <c r="AC29" s="184"/>
      <c r="AD29" s="184"/>
      <c r="AE29" s="184"/>
      <c r="AF29" s="184"/>
      <c r="AG29" s="184"/>
      <c r="AH29" s="184"/>
      <c r="AI29" s="184"/>
      <c r="AJ29" s="184"/>
      <c r="AK29" s="184"/>
    </row>
    <row r="30" spans="1:37"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44524</v>
      </c>
      <c r="X30" s="839"/>
      <c r="Y30" s="839"/>
      <c r="Z30" s="840"/>
      <c r="AA30" s="184" t="s">
        <v>231</v>
      </c>
      <c r="AB30" s="184"/>
      <c r="AC30" s="184"/>
      <c r="AD30" s="184"/>
      <c r="AE30" s="184"/>
      <c r="AF30" s="184"/>
      <c r="AG30" s="184"/>
      <c r="AH30" s="184"/>
      <c r="AI30" s="184"/>
      <c r="AJ30" s="184"/>
      <c r="AK30" s="184"/>
    </row>
    <row r="31" spans="1:37" ht="15.75" thickTop="1" x14ac:dyDescent="0.25">
      <c r="A31" s="49" t="s">
        <v>54</v>
      </c>
      <c r="B31" s="48"/>
      <c r="C31" s="48"/>
      <c r="D31" s="48"/>
      <c r="E31" s="48"/>
      <c r="F31" s="48"/>
      <c r="G31" s="48"/>
      <c r="H31" s="48"/>
      <c r="I31" s="48"/>
      <c r="J31" s="48"/>
      <c r="K31" s="50"/>
      <c r="L31" s="50"/>
      <c r="M31" s="51" t="str">
        <f>"("&amp;LEFT(AA30,1)&amp;")"</f>
        <v>(E)</v>
      </c>
      <c r="N31" s="52" t="str">
        <f>'1'!N7</f>
        <v>Afternoon Workout</v>
      </c>
      <c r="O31" s="48"/>
      <c r="P31" s="48"/>
      <c r="Q31" s="48"/>
      <c r="R31" s="48"/>
      <c r="S31" s="48"/>
      <c r="T31" s="48"/>
      <c r="U31" s="48"/>
      <c r="V31" s="53"/>
      <c r="W31" s="48"/>
      <c r="X31" s="48"/>
      <c r="Y31" s="48"/>
      <c r="Z31" s="54"/>
      <c r="AA31" s="809" t="s">
        <v>1631</v>
      </c>
      <c r="AB31" s="810"/>
      <c r="AC31" s="810"/>
      <c r="AD31" s="810"/>
      <c r="AE31" s="810"/>
      <c r="AF31" s="810"/>
      <c r="AG31" s="810"/>
      <c r="AH31" s="810"/>
      <c r="AI31" s="810"/>
      <c r="AJ31" s="810"/>
      <c r="AK31" s="810"/>
    </row>
    <row r="32" spans="1:37" x14ac:dyDescent="0.25">
      <c r="A32" s="55" t="s">
        <v>1240</v>
      </c>
      <c r="B32" s="48"/>
      <c r="C32" s="48"/>
      <c r="D32" s="48"/>
      <c r="E32" s="48"/>
      <c r="F32" s="48"/>
      <c r="G32" s="48"/>
      <c r="H32" s="48"/>
      <c r="I32" s="48"/>
      <c r="J32" s="48"/>
      <c r="K32" s="50"/>
      <c r="L32" s="50"/>
      <c r="M32" s="56">
        <v>8</v>
      </c>
      <c r="N32" s="55" t="s">
        <v>58</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7"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7"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7"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7"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7" x14ac:dyDescent="0.25">
      <c r="A37" s="69" t="s">
        <v>40</v>
      </c>
      <c r="B37" s="57"/>
      <c r="C37" s="57"/>
      <c r="D37" s="57"/>
      <c r="E37" s="57"/>
      <c r="F37" s="57"/>
      <c r="G37" s="57"/>
      <c r="H37" s="57"/>
      <c r="I37" s="57"/>
      <c r="J37" s="57"/>
      <c r="K37" s="50"/>
      <c r="L37" s="50"/>
      <c r="M37" s="58">
        <f>SUM(M31:M36)</f>
        <v>8</v>
      </c>
      <c r="N37" s="55" t="s">
        <v>40</v>
      </c>
      <c r="O37" s="57"/>
      <c r="P37" s="57"/>
      <c r="Q37" s="57"/>
      <c r="R37" s="57"/>
      <c r="S37" s="57"/>
      <c r="T37" s="57"/>
      <c r="U37" s="57"/>
      <c r="V37" s="57"/>
      <c r="W37" s="57"/>
      <c r="X37" s="57"/>
      <c r="Y37" s="57"/>
      <c r="Z37" s="58">
        <f>SUM(Z31:Z36)</f>
        <v>0</v>
      </c>
      <c r="AA37" s="184"/>
      <c r="AB37" s="184"/>
      <c r="AC37" s="184"/>
      <c r="AD37" s="184"/>
      <c r="AE37" s="184"/>
      <c r="AF37" s="184"/>
      <c r="AG37" s="184"/>
      <c r="AH37" s="184"/>
      <c r="AI37" s="184"/>
      <c r="AJ37" s="184"/>
      <c r="AK37" s="184"/>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44525</v>
      </c>
      <c r="X38" s="839"/>
      <c r="Y38" s="839"/>
      <c r="Z38" s="840"/>
      <c r="AA38" s="184" t="s">
        <v>231</v>
      </c>
      <c r="AB38" s="184"/>
      <c r="AC38" s="184"/>
      <c r="AD38" s="184"/>
      <c r="AE38" s="184"/>
      <c r="AF38" s="184"/>
      <c r="AG38" s="184"/>
      <c r="AH38" s="184"/>
      <c r="AI38" s="184"/>
      <c r="AJ38" s="184"/>
      <c r="AK38" s="184"/>
    </row>
    <row r="39" spans="1:37"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1632</v>
      </c>
      <c r="AB39" s="810"/>
      <c r="AC39" s="810"/>
      <c r="AD39" s="810"/>
      <c r="AE39" s="810"/>
      <c r="AF39" s="810"/>
      <c r="AG39" s="810"/>
      <c r="AH39" s="810"/>
      <c r="AI39" s="810"/>
      <c r="AJ39" s="810"/>
      <c r="AK39" s="810"/>
    </row>
    <row r="40" spans="1:37" x14ac:dyDescent="0.25">
      <c r="A40" s="55" t="s">
        <v>57</v>
      </c>
      <c r="B40" s="48"/>
      <c r="C40" s="48"/>
      <c r="D40" s="48"/>
      <c r="E40" s="48"/>
      <c r="F40" s="48"/>
      <c r="G40" s="48"/>
      <c r="H40" s="48"/>
      <c r="I40" s="48"/>
      <c r="J40" s="48"/>
      <c r="K40" s="50"/>
      <c r="L40" s="50"/>
      <c r="M40" s="56"/>
      <c r="N40" s="55" t="s">
        <v>933</v>
      </c>
      <c r="O40" s="48"/>
      <c r="P40" s="48"/>
      <c r="Q40" s="48"/>
      <c r="R40" s="48"/>
      <c r="S40" s="48"/>
      <c r="T40" s="48"/>
      <c r="U40" s="48"/>
      <c r="V40" s="48"/>
      <c r="W40" s="48"/>
      <c r="X40" s="48"/>
      <c r="Y40" s="48"/>
      <c r="Z40" s="54">
        <v>6.1</v>
      </c>
      <c r="AA40" s="809"/>
      <c r="AB40" s="810"/>
      <c r="AC40" s="810"/>
      <c r="AD40" s="810"/>
      <c r="AE40" s="810"/>
      <c r="AF40" s="810"/>
      <c r="AG40" s="810"/>
      <c r="AH40" s="810"/>
      <c r="AI40" s="810"/>
      <c r="AJ40" s="810"/>
      <c r="AK40" s="810"/>
    </row>
    <row r="41" spans="1:37" x14ac:dyDescent="0.25">
      <c r="A41" s="55" t="s">
        <v>41</v>
      </c>
      <c r="B41" s="48"/>
      <c r="C41" s="48"/>
      <c r="D41" s="48"/>
      <c r="E41" s="48"/>
      <c r="F41" s="48"/>
      <c r="G41" s="48"/>
      <c r="H41" s="48"/>
      <c r="I41" s="48"/>
      <c r="J41" s="48"/>
      <c r="K41" s="50"/>
      <c r="L41" s="50"/>
      <c r="M41" s="56"/>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7"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7"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7"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7"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6.1</v>
      </c>
      <c r="AA45" s="184"/>
      <c r="AB45" s="184"/>
      <c r="AC45" s="184"/>
      <c r="AD45" s="184"/>
      <c r="AE45" s="184"/>
      <c r="AF45" s="184"/>
      <c r="AG45" s="184"/>
      <c r="AH45" s="184"/>
      <c r="AI45" s="184"/>
      <c r="AJ45" s="184"/>
      <c r="AK45" s="184"/>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44526</v>
      </c>
      <c r="X46" s="839"/>
      <c r="Y46" s="839"/>
      <c r="Z46" s="840"/>
      <c r="AA46" s="184" t="s">
        <v>231</v>
      </c>
      <c r="AB46" s="184"/>
      <c r="AC46" s="184"/>
      <c r="AD46" s="184"/>
      <c r="AE46" s="184"/>
      <c r="AF46" s="184"/>
      <c r="AG46" s="184"/>
      <c r="AH46" s="184"/>
      <c r="AI46" s="184"/>
      <c r="AJ46" s="184"/>
      <c r="AK46" s="184"/>
    </row>
    <row r="47" spans="1:37"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1635</v>
      </c>
      <c r="AB47" s="810"/>
      <c r="AC47" s="810"/>
      <c r="AD47" s="810"/>
      <c r="AE47" s="810"/>
      <c r="AF47" s="810"/>
      <c r="AG47" s="810"/>
      <c r="AH47" s="810"/>
      <c r="AI47" s="810"/>
      <c r="AJ47" s="810"/>
      <c r="AK47" s="810"/>
    </row>
    <row r="48" spans="1:37" x14ac:dyDescent="0.25">
      <c r="A48" s="55" t="s">
        <v>1633</v>
      </c>
      <c r="B48" s="24"/>
      <c r="C48" s="24"/>
      <c r="D48" s="24"/>
      <c r="E48" s="24"/>
      <c r="F48" s="24"/>
      <c r="G48" s="24"/>
      <c r="H48" s="24"/>
      <c r="I48" s="24"/>
      <c r="J48" s="24"/>
      <c r="M48" s="28"/>
      <c r="N48" s="55" t="s">
        <v>58</v>
      </c>
      <c r="O48" s="48"/>
      <c r="P48" s="48"/>
      <c r="Q48" s="48"/>
      <c r="R48" s="48"/>
      <c r="S48" s="48"/>
      <c r="T48" s="48"/>
      <c r="U48" s="48"/>
      <c r="V48" s="48"/>
      <c r="W48" s="48"/>
      <c r="X48" s="48"/>
      <c r="Y48" s="48"/>
      <c r="Z48" s="54"/>
      <c r="AA48" s="809"/>
      <c r="AB48" s="810"/>
      <c r="AC48" s="810"/>
      <c r="AD48" s="810"/>
      <c r="AE48" s="810"/>
      <c r="AF48" s="810"/>
      <c r="AG48" s="810"/>
      <c r="AH48" s="810"/>
      <c r="AI48" s="810"/>
      <c r="AJ48" s="810"/>
      <c r="AK48" s="810"/>
    </row>
    <row r="49" spans="1:37" x14ac:dyDescent="0.25">
      <c r="A49" s="55" t="s">
        <v>1634</v>
      </c>
      <c r="B49" s="24"/>
      <c r="C49" s="24"/>
      <c r="D49" s="24"/>
      <c r="E49" s="24"/>
      <c r="F49" s="24"/>
      <c r="G49" s="24"/>
      <c r="H49" s="24"/>
      <c r="I49" s="24"/>
      <c r="J49" s="24"/>
      <c r="M49" s="28">
        <v>5</v>
      </c>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7"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7"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7"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7" x14ac:dyDescent="0.25">
      <c r="A53" s="69" t="s">
        <v>40</v>
      </c>
      <c r="B53" s="29"/>
      <c r="C53" s="29"/>
      <c r="D53" s="29"/>
      <c r="E53" s="29"/>
      <c r="F53" s="29"/>
      <c r="G53" s="29"/>
      <c r="H53" s="29"/>
      <c r="I53" s="29"/>
      <c r="J53" s="29"/>
      <c r="M53" s="30">
        <f>SUM(M47:M52)</f>
        <v>5</v>
      </c>
      <c r="N53" s="69" t="s">
        <v>40</v>
      </c>
      <c r="O53" s="29"/>
      <c r="P53" s="29"/>
      <c r="Q53" s="29"/>
      <c r="R53" s="29"/>
      <c r="S53" s="29"/>
      <c r="T53" s="29"/>
      <c r="U53" s="29"/>
      <c r="V53" s="29"/>
      <c r="W53" s="29"/>
      <c r="Z53" s="30">
        <f>SUM(Z47:Z52)</f>
        <v>0</v>
      </c>
      <c r="AA53" s="184"/>
      <c r="AB53" s="184"/>
      <c r="AC53" s="184"/>
      <c r="AD53" s="184"/>
      <c r="AE53" s="184"/>
      <c r="AF53" s="184"/>
      <c r="AG53" s="184"/>
      <c r="AH53" s="184"/>
      <c r="AI53" s="184"/>
      <c r="AJ53" s="184"/>
      <c r="AK53" s="184"/>
    </row>
    <row r="54" spans="1:37"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44527</v>
      </c>
      <c r="X54" s="839"/>
      <c r="Y54" s="839"/>
      <c r="Z54" s="840"/>
      <c r="AA54" s="184" t="s">
        <v>231</v>
      </c>
      <c r="AB54" s="184"/>
      <c r="AC54" s="184"/>
      <c r="AD54" s="184"/>
      <c r="AE54" s="184"/>
      <c r="AF54" s="184"/>
      <c r="AG54" s="184"/>
      <c r="AH54" s="184"/>
      <c r="AI54" s="184"/>
      <c r="AJ54" s="184"/>
      <c r="AK54" s="184"/>
    </row>
    <row r="55" spans="1:37"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1636</v>
      </c>
      <c r="AB55" s="810"/>
      <c r="AC55" s="810"/>
      <c r="AD55" s="810"/>
      <c r="AE55" s="810"/>
      <c r="AF55" s="810"/>
      <c r="AG55" s="810"/>
      <c r="AH55" s="810"/>
      <c r="AI55" s="810"/>
      <c r="AJ55" s="810"/>
      <c r="AK55" s="810"/>
    </row>
    <row r="56" spans="1:37" x14ac:dyDescent="0.25">
      <c r="A56" s="55" t="s">
        <v>1341</v>
      </c>
      <c r="B56" s="24"/>
      <c r="C56" s="24"/>
      <c r="D56" s="24"/>
      <c r="E56" s="24"/>
      <c r="F56" s="24"/>
      <c r="G56" s="24"/>
      <c r="H56" s="24"/>
      <c r="I56" s="24"/>
      <c r="J56" s="24"/>
      <c r="M56" s="28">
        <v>6</v>
      </c>
      <c r="N56" s="55" t="s">
        <v>58</v>
      </c>
      <c r="O56" s="24"/>
      <c r="P56" s="24"/>
      <c r="Q56" s="24"/>
      <c r="R56" s="24"/>
      <c r="S56" s="24"/>
      <c r="T56" s="24"/>
      <c r="U56" s="24"/>
      <c r="V56" s="24"/>
      <c r="W56" s="24"/>
      <c r="Z56" s="27"/>
      <c r="AA56" s="809"/>
      <c r="AB56" s="810"/>
      <c r="AC56" s="810"/>
      <c r="AD56" s="810"/>
      <c r="AE56" s="810"/>
      <c r="AF56" s="810"/>
      <c r="AG56" s="810"/>
      <c r="AH56" s="810"/>
      <c r="AI56" s="810"/>
      <c r="AJ56" s="810"/>
      <c r="AK56" s="810"/>
    </row>
    <row r="57" spans="1:37"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7"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7"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7"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7" x14ac:dyDescent="0.25">
      <c r="A61" s="69" t="s">
        <v>40</v>
      </c>
      <c r="B61" s="29"/>
      <c r="C61" s="29"/>
      <c r="D61" s="29"/>
      <c r="E61" s="29"/>
      <c r="F61" s="29"/>
      <c r="G61" s="29"/>
      <c r="H61" s="29"/>
      <c r="I61" s="29"/>
      <c r="J61" s="29"/>
      <c r="K61" s="34"/>
      <c r="L61" s="34"/>
      <c r="M61" s="30">
        <f>SUM(M55:M60)</f>
        <v>6</v>
      </c>
      <c r="N61" s="69" t="s">
        <v>40</v>
      </c>
      <c r="O61" s="29"/>
      <c r="P61" s="29"/>
      <c r="Q61" s="29"/>
      <c r="R61" s="29"/>
      <c r="S61" s="29"/>
      <c r="T61" s="29"/>
      <c r="U61" s="29"/>
      <c r="V61" s="29"/>
      <c r="W61" s="29"/>
      <c r="X61" s="34"/>
      <c r="Y61" s="34"/>
      <c r="Z61" s="30">
        <f>SUM(Z55:Z60)</f>
        <v>0</v>
      </c>
      <c r="AA61" s="116"/>
      <c r="AB61" s="116"/>
      <c r="AC61" s="116"/>
      <c r="AD61" s="116"/>
      <c r="AE61" s="116"/>
      <c r="AF61" s="116"/>
      <c r="AG61" s="116"/>
      <c r="AH61" s="116"/>
      <c r="AI61" s="116"/>
      <c r="AJ61" s="116"/>
      <c r="AK61" s="116"/>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3400-000000000000}"/>
  </hyperlinks>
  <printOptions horizontalCentered="1" verticalCentered="1"/>
  <pageMargins left="0.3" right="0.3" top="0.5" bottom="0.25" header="0.3" footer="0.3"/>
  <pageSetup scale="87"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CC99FF"/>
    <pageSetUpPr fitToPage="1"/>
  </sheetPr>
  <dimension ref="A1:AK61"/>
  <sheetViews>
    <sheetView showGridLines="0" workbookViewId="0">
      <pane ySplit="5" topLeftCell="A32" activePane="bottomLeft" state="frozen"/>
      <selection activeCell="A6" sqref="A6:AA61"/>
      <selection pane="bottomLeft" activeCell="N52" sqref="N52"/>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7"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7" x14ac:dyDescent="0.25">
      <c r="A2" s="820" t="s">
        <v>125</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7" x14ac:dyDescent="0.25">
      <c r="A3" s="823">
        <f>+'Reference Page'!AX10</f>
        <v>44528</v>
      </c>
      <c r="B3" s="824"/>
      <c r="C3" s="824"/>
      <c r="D3" s="824"/>
      <c r="E3" s="824"/>
      <c r="F3" s="824"/>
      <c r="G3" s="22" t="s">
        <v>21</v>
      </c>
      <c r="H3" s="825">
        <f>+A3+6</f>
        <v>44534</v>
      </c>
      <c r="I3" s="825"/>
      <c r="J3" s="825"/>
      <c r="K3" s="825"/>
      <c r="L3" s="825"/>
      <c r="M3" s="826"/>
      <c r="N3" s="726" t="s">
        <v>22</v>
      </c>
      <c r="O3" s="873"/>
      <c r="P3" s="873"/>
      <c r="Q3" s="873"/>
      <c r="R3" s="873"/>
      <c r="S3" s="873"/>
      <c r="T3" s="873"/>
      <c r="U3" s="873"/>
      <c r="V3" s="873"/>
      <c r="W3" s="873"/>
      <c r="X3" s="873"/>
      <c r="Y3" s="873"/>
      <c r="Z3" s="727"/>
    </row>
    <row r="4" spans="1:37" x14ac:dyDescent="0.25">
      <c r="A4" s="886" t="str">
        <f>'Reference Page'!AV4</f>
        <v>Indoor</v>
      </c>
      <c r="B4" s="887"/>
      <c r="C4" s="887"/>
      <c r="D4" s="887"/>
      <c r="E4" s="887"/>
      <c r="F4" s="887"/>
      <c r="G4" s="887"/>
      <c r="H4" s="887"/>
      <c r="I4" s="887"/>
      <c r="J4" s="887"/>
      <c r="K4" s="887"/>
      <c r="L4" s="887"/>
      <c r="M4" s="887"/>
      <c r="N4" s="887"/>
      <c r="O4" s="887"/>
      <c r="P4" s="887"/>
      <c r="Q4" s="887"/>
      <c r="R4" s="887"/>
      <c r="S4" s="887"/>
      <c r="T4" s="887"/>
      <c r="U4" s="887"/>
      <c r="V4" s="887"/>
      <c r="W4" s="887"/>
      <c r="X4" s="887"/>
      <c r="Y4" s="887"/>
      <c r="Z4" s="888"/>
    </row>
    <row r="5" spans="1:37" x14ac:dyDescent="0.25">
      <c r="A5" s="883" t="str">
        <f>'Reference Page'!AS5</f>
        <v>Acidosis Tolerance Block</v>
      </c>
      <c r="B5" s="884"/>
      <c r="C5" s="884"/>
      <c r="D5" s="884"/>
      <c r="E5" s="884"/>
      <c r="F5" s="884"/>
      <c r="G5" s="884"/>
      <c r="H5" s="884"/>
      <c r="I5" s="884"/>
      <c r="J5" s="884"/>
      <c r="K5" s="884"/>
      <c r="L5" s="884"/>
      <c r="M5" s="884"/>
      <c r="N5" s="884"/>
      <c r="O5" s="884"/>
      <c r="P5" s="884"/>
      <c r="Q5" s="884"/>
      <c r="R5" s="884"/>
      <c r="S5" s="884"/>
      <c r="T5" s="884"/>
      <c r="U5" s="884"/>
      <c r="V5" s="884"/>
      <c r="W5" s="884"/>
      <c r="X5" s="884"/>
      <c r="Y5" s="884"/>
      <c r="Z5" s="885"/>
    </row>
    <row r="6" spans="1:37"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44528</v>
      </c>
      <c r="X6" s="833"/>
      <c r="Y6" s="833"/>
      <c r="Z6" s="833"/>
      <c r="AA6" s="184" t="s">
        <v>231</v>
      </c>
      <c r="AB6" s="184"/>
      <c r="AC6" s="184"/>
      <c r="AD6" s="184"/>
      <c r="AE6" s="184"/>
      <c r="AF6" s="184"/>
      <c r="AG6" s="184"/>
      <c r="AH6" s="184"/>
      <c r="AI6" s="184"/>
      <c r="AJ6" s="184"/>
      <c r="AK6" s="184"/>
    </row>
    <row r="7" spans="1:37"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1637</v>
      </c>
      <c r="AB7" s="810"/>
      <c r="AC7" s="810"/>
      <c r="AD7" s="810"/>
      <c r="AE7" s="810"/>
      <c r="AF7" s="810"/>
      <c r="AG7" s="810"/>
      <c r="AH7" s="810"/>
      <c r="AI7" s="810"/>
      <c r="AJ7" s="810"/>
      <c r="AK7" s="810"/>
    </row>
    <row r="8" spans="1:37" x14ac:dyDescent="0.25">
      <c r="A8" s="55" t="s">
        <v>58</v>
      </c>
      <c r="B8" s="48"/>
      <c r="C8" s="48"/>
      <c r="D8" s="48"/>
      <c r="E8" s="48"/>
      <c r="F8" s="48"/>
      <c r="G8" s="48"/>
      <c r="H8" s="48"/>
      <c r="I8" s="48"/>
      <c r="J8" s="48"/>
      <c r="K8" s="50"/>
      <c r="L8" s="50"/>
      <c r="M8" s="56"/>
      <c r="N8" s="55" t="s">
        <v>1509</v>
      </c>
      <c r="O8" s="48"/>
      <c r="P8" s="48"/>
      <c r="Q8" s="48"/>
      <c r="R8" s="48"/>
      <c r="S8" s="48"/>
      <c r="T8" s="48"/>
      <c r="U8" s="48"/>
      <c r="V8" s="48"/>
      <c r="W8" s="48"/>
      <c r="X8" s="48"/>
      <c r="Y8" s="48"/>
      <c r="Z8" s="54">
        <v>5.5</v>
      </c>
      <c r="AA8" s="809"/>
      <c r="AB8" s="810"/>
      <c r="AC8" s="810"/>
      <c r="AD8" s="810"/>
      <c r="AE8" s="810"/>
      <c r="AF8" s="810"/>
      <c r="AG8" s="810"/>
      <c r="AH8" s="810"/>
      <c r="AI8" s="810"/>
      <c r="AJ8" s="810"/>
      <c r="AK8" s="810"/>
    </row>
    <row r="9" spans="1:37"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7"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7"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7"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7"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5.5</v>
      </c>
      <c r="AA13" s="184"/>
      <c r="AB13" s="184"/>
      <c r="AC13" s="184"/>
      <c r="AD13" s="184"/>
      <c r="AE13" s="184"/>
      <c r="AF13" s="184"/>
      <c r="AG13" s="184"/>
      <c r="AH13" s="184"/>
      <c r="AI13" s="184"/>
      <c r="AJ13" s="184"/>
      <c r="AK13" s="184"/>
    </row>
    <row r="14" spans="1:37"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44529</v>
      </c>
      <c r="X14" s="839"/>
      <c r="Y14" s="839"/>
      <c r="Z14" s="840"/>
      <c r="AA14" s="184" t="s">
        <v>669</v>
      </c>
      <c r="AB14" s="184"/>
      <c r="AC14" s="184"/>
      <c r="AD14" s="184"/>
      <c r="AE14" s="184"/>
      <c r="AF14" s="184"/>
      <c r="AG14" s="184"/>
      <c r="AH14" s="184"/>
      <c r="AI14" s="184"/>
      <c r="AJ14" s="184"/>
      <c r="AK14" s="184"/>
    </row>
    <row r="15" spans="1:37" ht="15.75" thickTop="1" x14ac:dyDescent="0.25">
      <c r="A15" s="49" t="s">
        <v>54</v>
      </c>
      <c r="B15" s="48"/>
      <c r="C15" s="48"/>
      <c r="D15" s="48"/>
      <c r="E15" s="48"/>
      <c r="F15" s="48"/>
      <c r="G15" s="48"/>
      <c r="H15" s="48"/>
      <c r="I15" s="48"/>
      <c r="J15" s="48"/>
      <c r="K15" s="50"/>
      <c r="L15" s="50"/>
      <c r="M15" s="51" t="str">
        <f>"("&amp;LEFT(AA14,1)&amp;")"</f>
        <v>(I)</v>
      </c>
      <c r="N15" s="52" t="str">
        <f>'1'!N7</f>
        <v>Afternoon Workout</v>
      </c>
      <c r="O15" s="48"/>
      <c r="P15" s="48"/>
      <c r="Q15" s="48"/>
      <c r="R15" s="48"/>
      <c r="S15" s="48"/>
      <c r="T15" s="48"/>
      <c r="U15" s="48"/>
      <c r="V15" s="53"/>
      <c r="W15" s="48"/>
      <c r="X15" s="48"/>
      <c r="Y15" s="48"/>
      <c r="Z15" s="54"/>
      <c r="AA15" s="809" t="s">
        <v>1638</v>
      </c>
      <c r="AB15" s="810"/>
      <c r="AC15" s="810"/>
      <c r="AD15" s="810"/>
      <c r="AE15" s="810"/>
      <c r="AF15" s="810"/>
      <c r="AG15" s="810"/>
      <c r="AH15" s="810"/>
      <c r="AI15" s="810"/>
      <c r="AJ15" s="810"/>
      <c r="AK15" s="810"/>
    </row>
    <row r="16" spans="1:37" x14ac:dyDescent="0.25">
      <c r="A16" s="55" t="s">
        <v>58</v>
      </c>
      <c r="B16" s="48"/>
      <c r="C16" s="48"/>
      <c r="D16" s="48"/>
      <c r="E16" s="48"/>
      <c r="F16" s="48"/>
      <c r="G16" s="48"/>
      <c r="H16" s="48"/>
      <c r="I16" s="48"/>
      <c r="J16" s="48"/>
      <c r="K16" s="48"/>
      <c r="L16" s="48"/>
      <c r="M16" s="54"/>
      <c r="N16" s="55" t="s">
        <v>634</v>
      </c>
      <c r="O16" s="48"/>
      <c r="P16" s="48"/>
      <c r="Q16" s="48"/>
      <c r="R16" s="48"/>
      <c r="S16" s="48"/>
      <c r="T16" s="48"/>
      <c r="U16" s="48"/>
      <c r="V16" s="48"/>
      <c r="W16" s="48"/>
      <c r="X16" s="48"/>
      <c r="Y16" s="48"/>
      <c r="Z16" s="54">
        <v>1.5</v>
      </c>
      <c r="AA16" s="809"/>
      <c r="AB16" s="810"/>
      <c r="AC16" s="810"/>
      <c r="AD16" s="810"/>
      <c r="AE16" s="810"/>
      <c r="AF16" s="810"/>
      <c r="AG16" s="810"/>
      <c r="AH16" s="810"/>
      <c r="AI16" s="810"/>
      <c r="AJ16" s="810"/>
      <c r="AK16" s="810"/>
    </row>
    <row r="17" spans="1:37" x14ac:dyDescent="0.25">
      <c r="A17" s="55" t="s">
        <v>42</v>
      </c>
      <c r="B17" s="48"/>
      <c r="C17" s="48"/>
      <c r="D17" s="48"/>
      <c r="E17" s="48"/>
      <c r="F17" s="48"/>
      <c r="G17" s="48"/>
      <c r="H17" s="48"/>
      <c r="I17" s="48"/>
      <c r="J17" s="48"/>
      <c r="K17" s="48"/>
      <c r="L17" s="48"/>
      <c r="M17" s="54"/>
      <c r="N17" s="55" t="s">
        <v>1639</v>
      </c>
      <c r="O17" s="48"/>
      <c r="P17" s="48"/>
      <c r="Q17" s="48"/>
      <c r="R17" s="48"/>
      <c r="S17" s="48"/>
      <c r="T17" s="48"/>
      <c r="U17" s="48"/>
      <c r="V17" s="48"/>
      <c r="W17" s="48"/>
      <c r="X17" s="48"/>
      <c r="Y17" s="48"/>
      <c r="Z17" s="229">
        <v>1.25</v>
      </c>
      <c r="AA17" s="809"/>
      <c r="AB17" s="810"/>
      <c r="AC17" s="810"/>
      <c r="AD17" s="810"/>
      <c r="AE17" s="810"/>
      <c r="AF17" s="810"/>
      <c r="AG17" s="810"/>
      <c r="AH17" s="810"/>
      <c r="AI17" s="810"/>
      <c r="AJ17" s="810"/>
      <c r="AK17" s="810"/>
    </row>
    <row r="18" spans="1:37" x14ac:dyDescent="0.25">
      <c r="A18" s="55" t="s">
        <v>32</v>
      </c>
      <c r="B18" s="48"/>
      <c r="C18" s="48"/>
      <c r="D18" s="48"/>
      <c r="E18" s="48"/>
      <c r="F18" s="48"/>
      <c r="G18" s="48"/>
      <c r="H18" s="48"/>
      <c r="I18" s="48"/>
      <c r="J18" s="48"/>
      <c r="K18" s="48"/>
      <c r="L18" s="48"/>
      <c r="M18" s="54"/>
      <c r="N18" s="55" t="s">
        <v>548</v>
      </c>
      <c r="O18" s="48"/>
      <c r="P18" s="48"/>
      <c r="Q18" s="48"/>
      <c r="R18" s="48"/>
      <c r="S18" s="48"/>
      <c r="T18" s="48"/>
      <c r="U18" s="48"/>
      <c r="V18" s="48"/>
      <c r="W18" s="48"/>
      <c r="X18" s="48"/>
      <c r="Y18" s="48"/>
      <c r="Z18" s="229">
        <v>1.25</v>
      </c>
      <c r="AA18" s="809"/>
      <c r="AB18" s="810"/>
      <c r="AC18" s="810"/>
      <c r="AD18" s="810"/>
      <c r="AE18" s="810"/>
      <c r="AF18" s="810"/>
      <c r="AG18" s="810"/>
      <c r="AH18" s="810"/>
      <c r="AI18" s="810"/>
      <c r="AJ18" s="810"/>
      <c r="AK18" s="810"/>
    </row>
    <row r="19" spans="1:37"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7"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7"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4</v>
      </c>
      <c r="AA21" s="184"/>
      <c r="AB21" s="184"/>
      <c r="AC21" s="184"/>
      <c r="AD21" s="184"/>
      <c r="AE21" s="184"/>
      <c r="AF21" s="184"/>
      <c r="AG21" s="184"/>
      <c r="AH21" s="184"/>
      <c r="AI21" s="184"/>
      <c r="AJ21" s="184"/>
      <c r="AK21" s="184"/>
    </row>
    <row r="22" spans="1:37"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44530</v>
      </c>
      <c r="X22" s="839"/>
      <c r="Y22" s="839"/>
      <c r="Z22" s="840"/>
      <c r="AA22" s="184" t="s">
        <v>611</v>
      </c>
      <c r="AB22" s="184"/>
      <c r="AC22" s="184"/>
      <c r="AD22" s="184"/>
      <c r="AE22" s="184"/>
      <c r="AF22" s="184"/>
      <c r="AG22" s="184"/>
      <c r="AH22" s="184"/>
      <c r="AI22" s="184"/>
      <c r="AJ22" s="184"/>
      <c r="AK22" s="184"/>
    </row>
    <row r="23" spans="1:37" ht="15.75" thickTop="1" x14ac:dyDescent="0.25">
      <c r="A23" s="49" t="s">
        <v>54</v>
      </c>
      <c r="B23" s="48"/>
      <c r="C23" s="48"/>
      <c r="D23" s="48"/>
      <c r="E23" s="48"/>
      <c r="F23" s="48"/>
      <c r="G23" s="48"/>
      <c r="H23" s="48"/>
      <c r="I23" s="48"/>
      <c r="J23" s="48"/>
      <c r="K23" s="50"/>
      <c r="L23" s="50"/>
      <c r="M23" s="51" t="str">
        <f>"("&amp;LEFT(AA22,1)&amp;")"</f>
        <v>(F)</v>
      </c>
      <c r="N23" s="52" t="str">
        <f>'1'!N7</f>
        <v>Afternoon Workout</v>
      </c>
      <c r="O23" s="48"/>
      <c r="P23" s="48"/>
      <c r="Q23" s="48"/>
      <c r="R23" s="48"/>
      <c r="S23" s="48"/>
      <c r="T23" s="48"/>
      <c r="U23" s="48"/>
      <c r="V23" s="53"/>
      <c r="W23" s="48"/>
      <c r="X23" s="48"/>
      <c r="Y23" s="48"/>
      <c r="Z23" s="54"/>
      <c r="AA23" s="809" t="s">
        <v>1643</v>
      </c>
      <c r="AB23" s="810"/>
      <c r="AC23" s="810"/>
      <c r="AD23" s="810"/>
      <c r="AE23" s="810"/>
      <c r="AF23" s="810"/>
      <c r="AG23" s="810"/>
      <c r="AH23" s="810"/>
      <c r="AI23" s="810"/>
      <c r="AJ23" s="810"/>
      <c r="AK23" s="810"/>
    </row>
    <row r="24" spans="1:37" x14ac:dyDescent="0.25">
      <c r="A24" s="55" t="s">
        <v>1644</v>
      </c>
      <c r="B24" s="48"/>
      <c r="C24" s="48"/>
      <c r="D24" s="48"/>
      <c r="E24" s="48"/>
      <c r="F24" s="48"/>
      <c r="G24" s="48"/>
      <c r="H24" s="48"/>
      <c r="I24" s="48"/>
      <c r="J24" s="48"/>
      <c r="K24" s="50"/>
      <c r="L24" s="50"/>
      <c r="M24" s="56"/>
      <c r="N24" s="55" t="s">
        <v>1640</v>
      </c>
      <c r="O24" s="48"/>
      <c r="P24" s="48"/>
      <c r="Q24" s="48"/>
      <c r="R24" s="48"/>
      <c r="S24" s="48"/>
      <c r="T24" s="48"/>
      <c r="U24" s="48"/>
      <c r="V24" s="48"/>
      <c r="W24" s="48"/>
      <c r="X24" s="48"/>
      <c r="Y24" s="48"/>
      <c r="Z24" s="54">
        <v>2</v>
      </c>
      <c r="AA24" s="809"/>
      <c r="AB24" s="810"/>
      <c r="AC24" s="810"/>
      <c r="AD24" s="810"/>
      <c r="AE24" s="810"/>
      <c r="AF24" s="810"/>
      <c r="AG24" s="810"/>
      <c r="AH24" s="810"/>
      <c r="AI24" s="810"/>
      <c r="AJ24" s="810"/>
      <c r="AK24" s="810"/>
    </row>
    <row r="25" spans="1:37" x14ac:dyDescent="0.25">
      <c r="A25" s="55" t="s">
        <v>42</v>
      </c>
      <c r="B25" s="48"/>
      <c r="C25" s="48"/>
      <c r="D25" s="48"/>
      <c r="E25" s="48"/>
      <c r="F25" s="48"/>
      <c r="G25" s="48"/>
      <c r="H25" s="48"/>
      <c r="I25" s="48"/>
      <c r="J25" s="48"/>
      <c r="K25" s="50"/>
      <c r="L25" s="50"/>
      <c r="M25" s="56"/>
      <c r="N25" s="55" t="s">
        <v>1641</v>
      </c>
      <c r="O25" s="48"/>
      <c r="P25" s="48"/>
      <c r="Q25" s="48"/>
      <c r="R25" s="48"/>
      <c r="S25" s="48"/>
      <c r="T25" s="48"/>
      <c r="U25" s="48"/>
      <c r="V25" s="48"/>
      <c r="W25" s="48"/>
      <c r="X25" s="48"/>
      <c r="Y25" s="48"/>
      <c r="Z25" s="229">
        <v>2.75</v>
      </c>
      <c r="AA25" s="809"/>
      <c r="AB25" s="810"/>
      <c r="AC25" s="810"/>
      <c r="AD25" s="810"/>
      <c r="AE25" s="810"/>
      <c r="AF25" s="810"/>
      <c r="AG25" s="810"/>
      <c r="AH25" s="810"/>
      <c r="AI25" s="810"/>
      <c r="AJ25" s="810"/>
      <c r="AK25" s="810"/>
    </row>
    <row r="26" spans="1:37" x14ac:dyDescent="0.25">
      <c r="A26" s="55" t="s">
        <v>32</v>
      </c>
      <c r="B26" s="48"/>
      <c r="C26" s="48"/>
      <c r="D26" s="48"/>
      <c r="E26" s="48"/>
      <c r="F26" s="48"/>
      <c r="G26" s="48"/>
      <c r="H26" s="48"/>
      <c r="I26" s="48"/>
      <c r="J26" s="48"/>
      <c r="K26" s="50"/>
      <c r="L26" s="50"/>
      <c r="M26" s="56"/>
      <c r="N26" s="55" t="s">
        <v>1642</v>
      </c>
      <c r="O26" s="48"/>
      <c r="P26" s="48"/>
      <c r="Q26" s="48"/>
      <c r="R26" s="48"/>
      <c r="S26" s="48"/>
      <c r="T26" s="48"/>
      <c r="U26" s="48"/>
      <c r="V26" s="48"/>
      <c r="W26" s="48"/>
      <c r="X26" s="48"/>
      <c r="Y26" s="48"/>
      <c r="Z26" s="229">
        <v>3.25</v>
      </c>
      <c r="AA26" s="809"/>
      <c r="AB26" s="810"/>
      <c r="AC26" s="810"/>
      <c r="AD26" s="810"/>
      <c r="AE26" s="810"/>
      <c r="AF26" s="810"/>
      <c r="AG26" s="810"/>
      <c r="AH26" s="810"/>
      <c r="AI26" s="810"/>
      <c r="AJ26" s="810"/>
      <c r="AK26" s="810"/>
    </row>
    <row r="27" spans="1:37"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7"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7"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8</v>
      </c>
      <c r="AA29" s="184"/>
      <c r="AB29" s="184"/>
      <c r="AC29" s="184"/>
      <c r="AD29" s="184"/>
      <c r="AE29" s="184"/>
      <c r="AF29" s="184"/>
      <c r="AG29" s="184"/>
      <c r="AH29" s="184"/>
      <c r="AI29" s="184"/>
      <c r="AJ29" s="184"/>
      <c r="AK29" s="184"/>
    </row>
    <row r="30" spans="1:37"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44531</v>
      </c>
      <c r="X30" s="839"/>
      <c r="Y30" s="839"/>
      <c r="Z30" s="840"/>
      <c r="AA30" s="184" t="s">
        <v>231</v>
      </c>
      <c r="AB30" s="184"/>
      <c r="AC30" s="184"/>
      <c r="AD30" s="184"/>
      <c r="AE30" s="184"/>
      <c r="AF30" s="184"/>
      <c r="AG30" s="184"/>
      <c r="AH30" s="184"/>
      <c r="AI30" s="184"/>
      <c r="AJ30" s="184"/>
      <c r="AK30" s="184"/>
    </row>
    <row r="31" spans="1:37" ht="15.75" thickTop="1" x14ac:dyDescent="0.25">
      <c r="A31" s="49" t="s">
        <v>54</v>
      </c>
      <c r="B31" s="48"/>
      <c r="C31" s="48"/>
      <c r="D31" s="48"/>
      <c r="E31" s="48"/>
      <c r="F31" s="48"/>
      <c r="G31" s="48"/>
      <c r="H31" s="48"/>
      <c r="I31" s="48"/>
      <c r="J31" s="48"/>
      <c r="K31" s="50"/>
      <c r="L31" s="50"/>
      <c r="M31" s="51" t="str">
        <f>"("&amp;LEFT(AA30,1)&amp;")"</f>
        <v>(E)</v>
      </c>
      <c r="N31" s="52" t="str">
        <f>'1'!N7</f>
        <v>Afternoon Workout</v>
      </c>
      <c r="O31" s="48"/>
      <c r="P31" s="48"/>
      <c r="Q31" s="48"/>
      <c r="R31" s="48"/>
      <c r="S31" s="48"/>
      <c r="T31" s="48"/>
      <c r="U31" s="48"/>
      <c r="V31" s="53"/>
      <c r="W31" s="48"/>
      <c r="X31" s="48"/>
      <c r="Y31" s="48"/>
      <c r="Z31" s="54"/>
      <c r="AA31" s="809" t="s">
        <v>1646</v>
      </c>
      <c r="AB31" s="810"/>
      <c r="AC31" s="810"/>
      <c r="AD31" s="810"/>
      <c r="AE31" s="810"/>
      <c r="AF31" s="810"/>
      <c r="AG31" s="810"/>
      <c r="AH31" s="810"/>
      <c r="AI31" s="810"/>
      <c r="AJ31" s="810"/>
      <c r="AK31" s="810"/>
    </row>
    <row r="32" spans="1:37" x14ac:dyDescent="0.25">
      <c r="A32" s="55" t="s">
        <v>58</v>
      </c>
      <c r="B32" s="48"/>
      <c r="C32" s="48"/>
      <c r="D32" s="48"/>
      <c r="E32" s="48"/>
      <c r="F32" s="48"/>
      <c r="G32" s="48"/>
      <c r="H32" s="48"/>
      <c r="I32" s="48"/>
      <c r="J32" s="48"/>
      <c r="K32" s="50"/>
      <c r="L32" s="50"/>
      <c r="M32" s="56"/>
      <c r="N32" s="55" t="s">
        <v>1544</v>
      </c>
      <c r="O32" s="48"/>
      <c r="P32" s="48"/>
      <c r="Q32" s="48"/>
      <c r="R32" s="48"/>
      <c r="S32" s="48"/>
      <c r="T32" s="48"/>
      <c r="U32" s="48"/>
      <c r="V32" s="48"/>
      <c r="W32" s="48"/>
      <c r="X32" s="48"/>
      <c r="Y32" s="48"/>
      <c r="Z32" s="54">
        <v>6.1</v>
      </c>
      <c r="AA32" s="809"/>
      <c r="AB32" s="810"/>
      <c r="AC32" s="810"/>
      <c r="AD32" s="810"/>
      <c r="AE32" s="810"/>
      <c r="AF32" s="810"/>
      <c r="AG32" s="810"/>
      <c r="AH32" s="810"/>
      <c r="AI32" s="810"/>
      <c r="AJ32" s="810"/>
      <c r="AK32" s="810"/>
    </row>
    <row r="33" spans="1:37" x14ac:dyDescent="0.25">
      <c r="A33" s="55" t="s">
        <v>42</v>
      </c>
      <c r="B33" s="48"/>
      <c r="C33" s="48"/>
      <c r="D33" s="48"/>
      <c r="E33" s="48"/>
      <c r="F33" s="48"/>
      <c r="G33" s="48"/>
      <c r="H33" s="48"/>
      <c r="I33" s="48"/>
      <c r="J33" s="48"/>
      <c r="K33" s="50"/>
      <c r="L33" s="50"/>
      <c r="M33" s="56"/>
      <c r="N33" s="55" t="s">
        <v>1647</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7"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7"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7"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7" x14ac:dyDescent="0.25">
      <c r="A37" s="69" t="s">
        <v>40</v>
      </c>
      <c r="B37" s="57"/>
      <c r="C37" s="57"/>
      <c r="D37" s="57"/>
      <c r="E37" s="57"/>
      <c r="F37" s="57"/>
      <c r="G37" s="57"/>
      <c r="H37" s="57"/>
      <c r="I37" s="57"/>
      <c r="J37" s="57"/>
      <c r="K37" s="50"/>
      <c r="L37" s="50"/>
      <c r="M37" s="58">
        <f>SUM(M31:M36)</f>
        <v>0</v>
      </c>
      <c r="N37" s="55" t="s">
        <v>40</v>
      </c>
      <c r="O37" s="57"/>
      <c r="P37" s="57"/>
      <c r="Q37" s="57"/>
      <c r="R37" s="57"/>
      <c r="S37" s="57"/>
      <c r="T37" s="57"/>
      <c r="U37" s="57"/>
      <c r="V37" s="57"/>
      <c r="W37" s="57"/>
      <c r="X37" s="57"/>
      <c r="Y37" s="57"/>
      <c r="Z37" s="58">
        <f>SUM(Z31:Z36)</f>
        <v>6.1</v>
      </c>
      <c r="AA37" s="184"/>
      <c r="AB37" s="184"/>
      <c r="AC37" s="184"/>
      <c r="AD37" s="184"/>
      <c r="AE37" s="184"/>
      <c r="AF37" s="184"/>
      <c r="AG37" s="184"/>
      <c r="AH37" s="184"/>
      <c r="AI37" s="184"/>
      <c r="AJ37" s="184"/>
      <c r="AK37" s="184"/>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44532</v>
      </c>
      <c r="X38" s="839"/>
      <c r="Y38" s="839"/>
      <c r="Z38" s="840"/>
      <c r="AA38" s="184" t="s">
        <v>231</v>
      </c>
      <c r="AB38" s="184"/>
      <c r="AC38" s="184"/>
      <c r="AD38" s="184"/>
      <c r="AE38" s="184"/>
      <c r="AF38" s="184"/>
      <c r="AG38" s="184"/>
      <c r="AH38" s="184"/>
      <c r="AI38" s="184"/>
      <c r="AJ38" s="184"/>
      <c r="AK38" s="184"/>
    </row>
    <row r="39" spans="1:37"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1649</v>
      </c>
      <c r="AB39" s="810"/>
      <c r="AC39" s="810"/>
      <c r="AD39" s="810"/>
      <c r="AE39" s="810"/>
      <c r="AF39" s="810"/>
      <c r="AG39" s="810"/>
      <c r="AH39" s="810"/>
      <c r="AI39" s="810"/>
      <c r="AJ39" s="810"/>
      <c r="AK39" s="810"/>
    </row>
    <row r="40" spans="1:37" x14ac:dyDescent="0.25">
      <c r="A40" s="55" t="s">
        <v>57</v>
      </c>
      <c r="B40" s="48"/>
      <c r="C40" s="48"/>
      <c r="D40" s="48"/>
      <c r="E40" s="48"/>
      <c r="F40" s="48"/>
      <c r="G40" s="48"/>
      <c r="H40" s="48"/>
      <c r="I40" s="48"/>
      <c r="J40" s="48"/>
      <c r="K40" s="50"/>
      <c r="L40" s="50"/>
      <c r="M40" s="56"/>
      <c r="N40" s="55" t="s">
        <v>933</v>
      </c>
      <c r="O40" s="48"/>
      <c r="P40" s="48"/>
      <c r="Q40" s="48"/>
      <c r="R40" s="48"/>
      <c r="S40" s="48"/>
      <c r="T40" s="48"/>
      <c r="U40" s="48"/>
      <c r="V40" s="48"/>
      <c r="W40" s="48"/>
      <c r="X40" s="48"/>
      <c r="Y40" s="48"/>
      <c r="Z40" s="54">
        <v>6</v>
      </c>
      <c r="AA40" s="809"/>
      <c r="AB40" s="810"/>
      <c r="AC40" s="810"/>
      <c r="AD40" s="810"/>
      <c r="AE40" s="810"/>
      <c r="AF40" s="810"/>
      <c r="AG40" s="810"/>
      <c r="AH40" s="810"/>
      <c r="AI40" s="810"/>
      <c r="AJ40" s="810"/>
      <c r="AK40" s="810"/>
    </row>
    <row r="41" spans="1:37" x14ac:dyDescent="0.25">
      <c r="A41" s="55" t="s">
        <v>41</v>
      </c>
      <c r="B41" s="48"/>
      <c r="C41" s="48"/>
      <c r="D41" s="48"/>
      <c r="E41" s="48"/>
      <c r="F41" s="48"/>
      <c r="G41" s="48"/>
      <c r="H41" s="48"/>
      <c r="I41" s="48"/>
      <c r="J41" s="48"/>
      <c r="K41" s="50"/>
      <c r="L41" s="50"/>
      <c r="M41" s="56"/>
      <c r="N41" s="55" t="s">
        <v>1647</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7"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7"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7"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7"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6</v>
      </c>
      <c r="AA45" s="184"/>
      <c r="AB45" s="184"/>
      <c r="AC45" s="184"/>
      <c r="AD45" s="184"/>
      <c r="AE45" s="184"/>
      <c r="AF45" s="184"/>
      <c r="AG45" s="184"/>
      <c r="AH45" s="184"/>
      <c r="AI45" s="184"/>
      <c r="AJ45" s="184"/>
      <c r="AK45" s="184"/>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44533</v>
      </c>
      <c r="X46" s="839"/>
      <c r="Y46" s="839"/>
      <c r="Z46" s="840"/>
      <c r="AA46" s="184" t="s">
        <v>765</v>
      </c>
      <c r="AB46" s="184"/>
      <c r="AC46" s="184"/>
      <c r="AD46" s="184"/>
      <c r="AE46" s="184"/>
      <c r="AF46" s="184"/>
      <c r="AG46" s="184"/>
      <c r="AH46" s="184"/>
      <c r="AI46" s="184"/>
      <c r="AJ46" s="184"/>
      <c r="AK46" s="184"/>
    </row>
    <row r="47" spans="1:37" ht="15.75" thickTop="1" x14ac:dyDescent="0.25">
      <c r="A47" s="23" t="str">
        <f>+A39</f>
        <v>Morning Workout</v>
      </c>
      <c r="B47" s="24"/>
      <c r="C47" s="24"/>
      <c r="D47" s="24"/>
      <c r="E47" s="24"/>
      <c r="F47" s="24"/>
      <c r="G47" s="24"/>
      <c r="H47" s="24"/>
      <c r="I47" s="24"/>
      <c r="J47" s="24"/>
      <c r="M47" s="25" t="str">
        <f>"("&amp;LEFT(AA46,1)&amp;")"</f>
        <v>(P)</v>
      </c>
      <c r="N47" s="23" t="str">
        <f>+N39</f>
        <v>Afternoon Workout</v>
      </c>
      <c r="O47" s="24"/>
      <c r="P47" s="24"/>
      <c r="Q47" s="24"/>
      <c r="R47" s="24"/>
      <c r="S47" s="24"/>
      <c r="T47" s="24"/>
      <c r="U47" s="24"/>
      <c r="V47" s="26"/>
      <c r="W47" s="24"/>
      <c r="X47" s="24"/>
      <c r="Y47" s="24"/>
      <c r="Z47" s="61"/>
      <c r="AA47" s="809" t="s">
        <v>1655</v>
      </c>
      <c r="AB47" s="810"/>
      <c r="AC47" s="810"/>
      <c r="AD47" s="810"/>
      <c r="AE47" s="810"/>
      <c r="AF47" s="810"/>
      <c r="AG47" s="810"/>
      <c r="AH47" s="810"/>
      <c r="AI47" s="810"/>
      <c r="AJ47" s="810"/>
      <c r="AK47" s="810"/>
    </row>
    <row r="48" spans="1:37" x14ac:dyDescent="0.25">
      <c r="A48" s="55" t="s">
        <v>58</v>
      </c>
      <c r="B48" s="24"/>
      <c r="C48" s="24"/>
      <c r="D48" s="24"/>
      <c r="E48" s="24"/>
      <c r="F48" s="24"/>
      <c r="G48" s="24"/>
      <c r="H48" s="24"/>
      <c r="I48" s="24"/>
      <c r="J48" s="24"/>
      <c r="M48" s="28"/>
      <c r="N48" s="55" t="s">
        <v>634</v>
      </c>
      <c r="O48" s="48"/>
      <c r="P48" s="48"/>
      <c r="Q48" s="48"/>
      <c r="R48" s="48"/>
      <c r="S48" s="48"/>
      <c r="T48" s="48"/>
      <c r="U48" s="48"/>
      <c r="V48" s="48"/>
      <c r="W48" s="48"/>
      <c r="X48" s="48"/>
      <c r="Y48" s="48"/>
      <c r="Z48" s="54">
        <v>1.1000000000000001</v>
      </c>
      <c r="AA48" s="809"/>
      <c r="AB48" s="810"/>
      <c r="AC48" s="810"/>
      <c r="AD48" s="810"/>
      <c r="AE48" s="810"/>
      <c r="AF48" s="810"/>
      <c r="AG48" s="810"/>
      <c r="AH48" s="810"/>
      <c r="AI48" s="810"/>
      <c r="AJ48" s="810"/>
      <c r="AK48" s="810"/>
    </row>
    <row r="49" spans="1:37" x14ac:dyDescent="0.25">
      <c r="A49" s="55" t="s">
        <v>42</v>
      </c>
      <c r="B49" s="24"/>
      <c r="C49" s="24"/>
      <c r="D49" s="24"/>
      <c r="E49" s="24"/>
      <c r="F49" s="24"/>
      <c r="G49" s="24"/>
      <c r="H49" s="24"/>
      <c r="I49" s="24"/>
      <c r="J49" s="24"/>
      <c r="M49" s="28"/>
      <c r="N49" s="55" t="s">
        <v>1654</v>
      </c>
      <c r="O49" s="48"/>
      <c r="P49" s="48"/>
      <c r="Q49" s="48"/>
      <c r="R49" s="48"/>
      <c r="S49" s="48"/>
      <c r="T49" s="48"/>
      <c r="U49" s="48"/>
      <c r="V49" s="48"/>
      <c r="W49" s="48"/>
      <c r="X49" s="48"/>
      <c r="Y49" s="48"/>
      <c r="Z49" s="229">
        <v>0.55000000000000004</v>
      </c>
      <c r="AA49" s="809"/>
      <c r="AB49" s="810"/>
      <c r="AC49" s="810"/>
      <c r="AD49" s="810"/>
      <c r="AE49" s="810"/>
      <c r="AF49" s="810"/>
      <c r="AG49" s="810"/>
      <c r="AH49" s="810"/>
      <c r="AI49" s="810"/>
      <c r="AJ49" s="810"/>
      <c r="AK49" s="810"/>
    </row>
    <row r="50" spans="1:37" x14ac:dyDescent="0.25">
      <c r="A50" s="55" t="s">
        <v>32</v>
      </c>
      <c r="B50" s="24"/>
      <c r="C50" s="24"/>
      <c r="D50" s="24"/>
      <c r="E50" s="24"/>
      <c r="F50" s="24"/>
      <c r="G50" s="24"/>
      <c r="H50" s="24"/>
      <c r="I50" s="24"/>
      <c r="J50" s="24"/>
      <c r="M50" s="28"/>
      <c r="N50" s="55" t="s">
        <v>548</v>
      </c>
      <c r="O50" s="24"/>
      <c r="P50" s="24"/>
      <c r="Q50" s="24"/>
      <c r="R50" s="24"/>
      <c r="S50" s="24"/>
      <c r="T50" s="24"/>
      <c r="U50" s="24"/>
      <c r="V50" s="24"/>
      <c r="W50" s="24"/>
      <c r="Z50" s="228">
        <v>1.1499999999999999</v>
      </c>
      <c r="AA50" s="809"/>
      <c r="AB50" s="810"/>
      <c r="AC50" s="810"/>
      <c r="AD50" s="810"/>
      <c r="AE50" s="810"/>
      <c r="AF50" s="810"/>
      <c r="AG50" s="810"/>
      <c r="AH50" s="810"/>
      <c r="AI50" s="810"/>
      <c r="AJ50" s="810"/>
      <c r="AK50" s="810"/>
    </row>
    <row r="51" spans="1:37"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7"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7"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2.8</v>
      </c>
      <c r="AA53" s="184"/>
      <c r="AB53" s="184"/>
      <c r="AC53" s="184"/>
      <c r="AD53" s="184"/>
      <c r="AE53" s="184"/>
      <c r="AF53" s="184"/>
      <c r="AG53" s="184"/>
      <c r="AH53" s="184"/>
      <c r="AI53" s="184"/>
      <c r="AJ53" s="184"/>
      <c r="AK53" s="184"/>
    </row>
    <row r="54" spans="1:37"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44534</v>
      </c>
      <c r="X54" s="839"/>
      <c r="Y54" s="839"/>
      <c r="Z54" s="840"/>
      <c r="AA54" s="701" t="s">
        <v>888</v>
      </c>
      <c r="AB54" s="184"/>
      <c r="AC54" s="184"/>
      <c r="AD54" s="184"/>
      <c r="AE54" s="184"/>
      <c r="AF54" s="184"/>
      <c r="AG54" s="184"/>
      <c r="AH54" s="184"/>
      <c r="AI54" s="184"/>
      <c r="AJ54" s="184"/>
      <c r="AK54" s="184"/>
    </row>
    <row r="55" spans="1:37" ht="15.75" customHeight="1" thickTop="1" x14ac:dyDescent="0.25">
      <c r="A55" s="23" t="str">
        <f>+A47</f>
        <v>Morning Workout</v>
      </c>
      <c r="B55" s="24"/>
      <c r="C55" s="24"/>
      <c r="D55" s="24"/>
      <c r="E55" s="24"/>
      <c r="F55" s="24"/>
      <c r="G55" s="24"/>
      <c r="H55" s="24"/>
      <c r="I55" s="24"/>
      <c r="J55" s="24"/>
      <c r="M55" s="25" t="str">
        <f>"("&amp;LEFT(AA54,1)&amp;")"</f>
        <v>(N)</v>
      </c>
      <c r="N55" s="23" t="str">
        <f>+N47</f>
        <v>Afternoon Workout</v>
      </c>
      <c r="O55" s="24"/>
      <c r="P55" s="24"/>
      <c r="Q55" s="24"/>
      <c r="R55" s="24"/>
      <c r="S55" s="24"/>
      <c r="T55" s="24"/>
      <c r="U55" s="24"/>
      <c r="V55" s="26"/>
      <c r="W55" s="24"/>
      <c r="X55" s="24"/>
      <c r="Y55" s="24"/>
      <c r="Z55" s="61"/>
      <c r="AA55" s="809" t="s">
        <v>1656</v>
      </c>
      <c r="AB55" s="810"/>
      <c r="AC55" s="810"/>
      <c r="AD55" s="810"/>
      <c r="AE55" s="810"/>
      <c r="AF55" s="810"/>
      <c r="AG55" s="810"/>
      <c r="AH55" s="810"/>
      <c r="AI55" s="810"/>
      <c r="AJ55" s="810"/>
      <c r="AK55" s="810"/>
    </row>
    <row r="56" spans="1:37" x14ac:dyDescent="0.25">
      <c r="A56" s="55" t="s">
        <v>58</v>
      </c>
      <c r="B56" s="24"/>
      <c r="C56" s="24"/>
      <c r="D56" s="24"/>
      <c r="E56" s="24"/>
      <c r="F56" s="24"/>
      <c r="G56" s="24"/>
      <c r="H56" s="24"/>
      <c r="I56" s="24"/>
      <c r="J56" s="24"/>
      <c r="M56" s="28"/>
      <c r="N56" s="55" t="s">
        <v>1653</v>
      </c>
      <c r="O56" s="24"/>
      <c r="P56" s="24"/>
      <c r="Q56" s="24"/>
      <c r="R56" s="24"/>
      <c r="S56" s="24"/>
      <c r="T56" s="24"/>
      <c r="U56" s="24"/>
      <c r="V56" s="24"/>
      <c r="W56" s="24"/>
      <c r="Z56" s="27">
        <v>3.5</v>
      </c>
      <c r="AA56" s="809"/>
      <c r="AB56" s="810"/>
      <c r="AC56" s="810"/>
      <c r="AD56" s="810"/>
      <c r="AE56" s="810"/>
      <c r="AF56" s="810"/>
      <c r="AG56" s="810"/>
      <c r="AH56" s="810"/>
      <c r="AI56" s="810"/>
      <c r="AJ56" s="810"/>
      <c r="AK56" s="810"/>
    </row>
    <row r="57" spans="1:37" x14ac:dyDescent="0.25">
      <c r="A57" s="55" t="s">
        <v>42</v>
      </c>
      <c r="B57" s="24"/>
      <c r="C57" s="24"/>
      <c r="D57" s="24"/>
      <c r="E57" s="24"/>
      <c r="F57" s="24"/>
      <c r="G57" s="24"/>
      <c r="H57" s="24"/>
      <c r="I57" s="24"/>
      <c r="J57" s="24"/>
      <c r="M57" s="28"/>
      <c r="N57" s="55" t="s">
        <v>1650</v>
      </c>
      <c r="O57" s="24"/>
      <c r="P57" s="24"/>
      <c r="Q57" s="24"/>
      <c r="R57" s="24"/>
      <c r="S57" s="24"/>
      <c r="T57" s="24"/>
      <c r="U57" s="24"/>
      <c r="V57" s="24"/>
      <c r="W57" s="24"/>
      <c r="Z57" s="27">
        <v>0.6</v>
      </c>
      <c r="AA57" s="809"/>
      <c r="AB57" s="810"/>
      <c r="AC57" s="810"/>
      <c r="AD57" s="810"/>
      <c r="AE57" s="810"/>
      <c r="AF57" s="810"/>
      <c r="AG57" s="810"/>
      <c r="AH57" s="810"/>
      <c r="AI57" s="810"/>
      <c r="AJ57" s="810"/>
      <c r="AK57" s="810"/>
    </row>
    <row r="58" spans="1:37" x14ac:dyDescent="0.25">
      <c r="A58" s="55" t="s">
        <v>32</v>
      </c>
      <c r="B58" s="24"/>
      <c r="C58" s="24"/>
      <c r="D58" s="24"/>
      <c r="E58" s="24"/>
      <c r="F58" s="24"/>
      <c r="G58" s="24"/>
      <c r="H58" s="24"/>
      <c r="I58" s="24"/>
      <c r="J58" s="24"/>
      <c r="M58" s="28"/>
      <c r="N58" s="55" t="s">
        <v>1651</v>
      </c>
      <c r="O58" s="24"/>
      <c r="P58" s="24"/>
      <c r="Q58" s="24"/>
      <c r="R58" s="24"/>
      <c r="S58" s="24"/>
      <c r="T58" s="24"/>
      <c r="U58" s="24"/>
      <c r="V58" s="24"/>
      <c r="W58" s="24"/>
      <c r="Z58" s="27">
        <v>0.5</v>
      </c>
      <c r="AA58" s="809"/>
      <c r="AB58" s="810"/>
      <c r="AC58" s="810"/>
      <c r="AD58" s="810"/>
      <c r="AE58" s="810"/>
      <c r="AF58" s="810"/>
      <c r="AG58" s="810"/>
      <c r="AH58" s="810"/>
      <c r="AI58" s="810"/>
      <c r="AJ58" s="810"/>
      <c r="AK58" s="810"/>
    </row>
    <row r="59" spans="1:37" x14ac:dyDescent="0.25">
      <c r="A59" s="55" t="s">
        <v>31</v>
      </c>
      <c r="B59" s="24"/>
      <c r="C59" s="24"/>
      <c r="D59" s="24"/>
      <c r="E59" s="24"/>
      <c r="F59" s="24"/>
      <c r="G59" s="24"/>
      <c r="H59" s="24"/>
      <c r="I59" s="24"/>
      <c r="J59" s="24"/>
      <c r="M59" s="28"/>
      <c r="N59" s="55" t="s">
        <v>1652</v>
      </c>
      <c r="O59" s="24"/>
      <c r="P59" s="24"/>
      <c r="Q59" s="24"/>
      <c r="R59" s="24"/>
      <c r="S59" s="24"/>
      <c r="T59" s="24"/>
      <c r="U59" s="24"/>
      <c r="V59" s="24"/>
      <c r="W59" s="24"/>
      <c r="Z59" s="27">
        <v>3.1</v>
      </c>
      <c r="AA59" s="809"/>
      <c r="AB59" s="810"/>
      <c r="AC59" s="810"/>
      <c r="AD59" s="810"/>
      <c r="AE59" s="810"/>
      <c r="AF59" s="810"/>
      <c r="AG59" s="810"/>
      <c r="AH59" s="810"/>
      <c r="AI59" s="810"/>
      <c r="AJ59" s="810"/>
      <c r="AK59" s="810"/>
    </row>
    <row r="60" spans="1:37" x14ac:dyDescent="0.25">
      <c r="A60" s="55" t="s">
        <v>24</v>
      </c>
      <c r="B60" s="24"/>
      <c r="C60" s="24"/>
      <c r="D60" s="24"/>
      <c r="E60" s="24"/>
      <c r="F60" s="24"/>
      <c r="G60" s="24"/>
      <c r="H60" s="24"/>
      <c r="I60" s="24"/>
      <c r="J60" s="24"/>
      <c r="M60" s="28"/>
      <c r="N60" s="55" t="s">
        <v>368</v>
      </c>
      <c r="O60" s="24"/>
      <c r="P60" s="24"/>
      <c r="Q60" s="24"/>
      <c r="R60" s="24"/>
      <c r="S60" s="24"/>
      <c r="T60" s="24"/>
      <c r="U60" s="24"/>
      <c r="V60" s="24"/>
      <c r="W60" s="24"/>
      <c r="Z60" s="27">
        <v>0.8</v>
      </c>
      <c r="AA60" s="809"/>
      <c r="AB60" s="810"/>
      <c r="AC60" s="810"/>
      <c r="AD60" s="810"/>
      <c r="AE60" s="810"/>
      <c r="AF60" s="810"/>
      <c r="AG60" s="810"/>
      <c r="AH60" s="810"/>
      <c r="AI60" s="810"/>
      <c r="AJ60" s="810"/>
      <c r="AK60" s="810"/>
    </row>
    <row r="61" spans="1:37"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8.5</v>
      </c>
      <c r="AA61" s="809"/>
      <c r="AB61" s="810"/>
      <c r="AC61" s="810"/>
      <c r="AD61" s="810"/>
      <c r="AE61" s="810"/>
      <c r="AF61" s="810"/>
      <c r="AG61" s="810"/>
      <c r="AH61" s="810"/>
      <c r="AI61" s="810"/>
      <c r="AJ61" s="810"/>
      <c r="AK61" s="810"/>
    </row>
  </sheetData>
  <mergeCells count="28">
    <mergeCell ref="A30:V30"/>
    <mergeCell ref="W30:Z30"/>
    <mergeCell ref="A38:V38"/>
    <mergeCell ref="W38:Z38"/>
    <mergeCell ref="A46:V46"/>
    <mergeCell ref="W46:Z46"/>
    <mergeCell ref="AA55:AK61"/>
    <mergeCell ref="A4:Z4"/>
    <mergeCell ref="A1:Z1"/>
    <mergeCell ref="A2:Z2"/>
    <mergeCell ref="A3:F3"/>
    <mergeCell ref="H3:M3"/>
    <mergeCell ref="N3:Z3"/>
    <mergeCell ref="A5:Z5"/>
    <mergeCell ref="A6:V6"/>
    <mergeCell ref="W6:Z6"/>
    <mergeCell ref="A14:V14"/>
    <mergeCell ref="W14:Z14"/>
    <mergeCell ref="A22:V22"/>
    <mergeCell ref="W22:Z22"/>
    <mergeCell ref="A54:V54"/>
    <mergeCell ref="W54:Z54"/>
    <mergeCell ref="AA47:AK52"/>
    <mergeCell ref="AA7:AK12"/>
    <mergeCell ref="AA15:AK20"/>
    <mergeCell ref="AA23:AK28"/>
    <mergeCell ref="AA31:AK36"/>
    <mergeCell ref="AA39:AK44"/>
  </mergeCells>
  <hyperlinks>
    <hyperlink ref="AA1" location="'Reference Page'!A1" display="Home" xr:uid="{00000000-0004-0000-3500-000000000000}"/>
  </hyperlinks>
  <printOptions horizontalCentered="1" verticalCentered="1"/>
  <pageMargins left="0.3" right="0.3" top="0.5" bottom="0.25" header="0.3" footer="0.3"/>
  <pageSetup scale="87"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CC99FF"/>
    <pageSetUpPr fitToPage="1"/>
  </sheetPr>
  <dimension ref="A1:AK61"/>
  <sheetViews>
    <sheetView showGridLines="0" workbookViewId="0">
      <pane ySplit="5" topLeftCell="A29" activePane="bottomLeft" state="frozen"/>
      <selection activeCell="A6" sqref="A6:AA61"/>
      <selection pane="bottomLeft" activeCell="N28" sqref="N28"/>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7"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7" x14ac:dyDescent="0.25">
      <c r="A2" s="820" t="s">
        <v>126</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7" x14ac:dyDescent="0.25">
      <c r="A3" s="823">
        <f>+'Reference Page'!AY10</f>
        <v>44535</v>
      </c>
      <c r="B3" s="824"/>
      <c r="C3" s="824"/>
      <c r="D3" s="824"/>
      <c r="E3" s="824"/>
      <c r="F3" s="824"/>
      <c r="G3" s="22" t="s">
        <v>21</v>
      </c>
      <c r="H3" s="825">
        <f>+A3+6</f>
        <v>44541</v>
      </c>
      <c r="I3" s="825"/>
      <c r="J3" s="825"/>
      <c r="K3" s="825"/>
      <c r="L3" s="825"/>
      <c r="M3" s="826"/>
      <c r="N3" s="726" t="s">
        <v>22</v>
      </c>
      <c r="O3" s="873"/>
      <c r="P3" s="873"/>
      <c r="Q3" s="873"/>
      <c r="R3" s="873"/>
      <c r="S3" s="873"/>
      <c r="T3" s="873"/>
      <c r="U3" s="873"/>
      <c r="V3" s="873"/>
      <c r="W3" s="873"/>
      <c r="X3" s="873"/>
      <c r="Y3" s="873"/>
      <c r="Z3" s="727"/>
    </row>
    <row r="4" spans="1:37" x14ac:dyDescent="0.25">
      <c r="A4" s="886" t="str">
        <f>'Reference Page'!AV4</f>
        <v>Indoor</v>
      </c>
      <c r="B4" s="887"/>
      <c r="C4" s="887"/>
      <c r="D4" s="887"/>
      <c r="E4" s="887"/>
      <c r="F4" s="887"/>
      <c r="G4" s="887"/>
      <c r="H4" s="887"/>
      <c r="I4" s="887"/>
      <c r="J4" s="887"/>
      <c r="K4" s="887"/>
      <c r="L4" s="887"/>
      <c r="M4" s="887"/>
      <c r="N4" s="887"/>
      <c r="O4" s="887"/>
      <c r="P4" s="887"/>
      <c r="Q4" s="887"/>
      <c r="R4" s="887"/>
      <c r="S4" s="887"/>
      <c r="T4" s="887"/>
      <c r="U4" s="887"/>
      <c r="V4" s="887"/>
      <c r="W4" s="887"/>
      <c r="X4" s="887"/>
      <c r="Y4" s="887"/>
      <c r="Z4" s="888"/>
    </row>
    <row r="5" spans="1:37" x14ac:dyDescent="0.25">
      <c r="A5" s="889" t="str">
        <f>'Reference Page'!AY5</f>
        <v>Recovery</v>
      </c>
      <c r="B5" s="890"/>
      <c r="C5" s="890"/>
      <c r="D5" s="890"/>
      <c r="E5" s="890"/>
      <c r="F5" s="890"/>
      <c r="G5" s="890"/>
      <c r="H5" s="890"/>
      <c r="I5" s="890"/>
      <c r="J5" s="890"/>
      <c r="K5" s="890"/>
      <c r="L5" s="890"/>
      <c r="M5" s="890"/>
      <c r="N5" s="890"/>
      <c r="O5" s="890"/>
      <c r="P5" s="890"/>
      <c r="Q5" s="890"/>
      <c r="R5" s="890"/>
      <c r="S5" s="890"/>
      <c r="T5" s="890"/>
      <c r="U5" s="890"/>
      <c r="V5" s="890"/>
      <c r="W5" s="890"/>
      <c r="X5" s="890"/>
      <c r="Y5" s="890"/>
      <c r="Z5" s="891"/>
    </row>
    <row r="6" spans="1:37"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44535</v>
      </c>
      <c r="X6" s="833"/>
      <c r="Y6" s="833"/>
      <c r="Z6" s="833"/>
      <c r="AA6" s="116" t="s">
        <v>829</v>
      </c>
      <c r="AB6" s="116"/>
      <c r="AC6" s="116"/>
      <c r="AD6" s="116"/>
      <c r="AE6" s="116"/>
      <c r="AF6" s="116"/>
      <c r="AG6" s="116"/>
      <c r="AH6" s="116"/>
      <c r="AI6" s="116"/>
      <c r="AJ6" s="116"/>
      <c r="AK6" s="116"/>
    </row>
    <row r="7" spans="1:37" ht="15.75" thickTop="1" x14ac:dyDescent="0.25">
      <c r="A7" s="49" t="s">
        <v>54</v>
      </c>
      <c r="B7" s="48"/>
      <c r="C7" s="48"/>
      <c r="D7" s="48"/>
      <c r="E7" s="48"/>
      <c r="F7" s="48"/>
      <c r="G7" s="48"/>
      <c r="H7" s="48"/>
      <c r="I7" s="48"/>
      <c r="J7" s="48"/>
      <c r="K7" s="50"/>
      <c r="L7" s="50"/>
      <c r="M7" s="51" t="str">
        <f>"("&amp;LEFT(AA6,1)&amp;")"</f>
        <v>(L)</v>
      </c>
      <c r="N7" s="52" t="str">
        <f>'1'!N7</f>
        <v>Afternoon Workout</v>
      </c>
      <c r="O7" s="48"/>
      <c r="P7" s="48"/>
      <c r="Q7" s="48"/>
      <c r="R7" s="48"/>
      <c r="S7" s="48"/>
      <c r="T7" s="48"/>
      <c r="U7" s="48"/>
      <c r="V7" s="53"/>
      <c r="W7" s="48"/>
      <c r="X7" s="48"/>
      <c r="Y7" s="48"/>
      <c r="Z7" s="54"/>
      <c r="AA7" s="809" t="s">
        <v>1658</v>
      </c>
      <c r="AB7" s="810"/>
      <c r="AC7" s="810"/>
      <c r="AD7" s="810"/>
      <c r="AE7" s="810"/>
      <c r="AF7" s="810"/>
      <c r="AG7" s="810"/>
      <c r="AH7" s="810"/>
      <c r="AI7" s="810"/>
      <c r="AJ7" s="810"/>
      <c r="AK7" s="810"/>
    </row>
    <row r="8" spans="1:37" x14ac:dyDescent="0.25">
      <c r="A8" s="55" t="s">
        <v>1657</v>
      </c>
      <c r="B8" s="48"/>
      <c r="C8" s="48"/>
      <c r="D8" s="48"/>
      <c r="E8" s="48"/>
      <c r="F8" s="48"/>
      <c r="G8" s="48"/>
      <c r="H8" s="48"/>
      <c r="I8" s="48"/>
      <c r="J8" s="48"/>
      <c r="K8" s="50"/>
      <c r="L8" s="50"/>
      <c r="M8" s="56">
        <v>10</v>
      </c>
      <c r="N8" s="55" t="s">
        <v>58</v>
      </c>
      <c r="O8" s="48"/>
      <c r="P8" s="48"/>
      <c r="Q8" s="48"/>
      <c r="R8" s="48"/>
      <c r="S8" s="48"/>
      <c r="T8" s="48"/>
      <c r="U8" s="48"/>
      <c r="V8" s="48"/>
      <c r="W8" s="48"/>
      <c r="X8" s="48"/>
      <c r="Y8" s="48"/>
      <c r="Z8" s="54"/>
      <c r="AA8" s="809"/>
      <c r="AB8" s="810"/>
      <c r="AC8" s="810"/>
      <c r="AD8" s="810"/>
      <c r="AE8" s="810"/>
      <c r="AF8" s="810"/>
      <c r="AG8" s="810"/>
      <c r="AH8" s="810"/>
      <c r="AI8" s="810"/>
      <c r="AJ8" s="810"/>
      <c r="AK8" s="810"/>
    </row>
    <row r="9" spans="1:37"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7"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7"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7"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7" x14ac:dyDescent="0.25">
      <c r="A13" s="55" t="s">
        <v>40</v>
      </c>
      <c r="B13" s="57"/>
      <c r="C13" s="57"/>
      <c r="D13" s="57"/>
      <c r="E13" s="57"/>
      <c r="F13" s="57"/>
      <c r="G13" s="57"/>
      <c r="H13" s="57"/>
      <c r="I13" s="57"/>
      <c r="J13" s="57"/>
      <c r="K13" s="50"/>
      <c r="L13" s="50"/>
      <c r="M13" s="58">
        <f>SUM(M7:M12)</f>
        <v>10</v>
      </c>
      <c r="N13" s="69" t="s">
        <v>40</v>
      </c>
      <c r="O13" s="57"/>
      <c r="P13" s="57"/>
      <c r="Q13" s="57"/>
      <c r="R13" s="57"/>
      <c r="S13" s="57"/>
      <c r="T13" s="57"/>
      <c r="U13" s="57"/>
      <c r="V13" s="57"/>
      <c r="W13" s="57"/>
      <c r="X13" s="57"/>
      <c r="Y13" s="57"/>
      <c r="Z13" s="58">
        <f>SUM(Z7:Z12)</f>
        <v>0</v>
      </c>
      <c r="AA13" s="116"/>
      <c r="AB13" s="116"/>
      <c r="AC13" s="116"/>
      <c r="AD13" s="116"/>
      <c r="AE13" s="116"/>
      <c r="AF13" s="116"/>
      <c r="AG13" s="116"/>
      <c r="AH13" s="116"/>
      <c r="AI13" s="116"/>
      <c r="AJ13" s="116"/>
      <c r="AK13" s="116"/>
    </row>
    <row r="14" spans="1:37"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44536</v>
      </c>
      <c r="X14" s="839"/>
      <c r="Y14" s="839"/>
      <c r="Z14" s="840"/>
      <c r="AA14" s="116" t="s">
        <v>1659</v>
      </c>
      <c r="AB14" s="116"/>
      <c r="AC14" s="116"/>
      <c r="AD14" s="116"/>
      <c r="AE14" s="116"/>
      <c r="AF14" s="116"/>
      <c r="AG14" s="116"/>
      <c r="AH14" s="116"/>
      <c r="AI14" s="116"/>
      <c r="AJ14" s="116"/>
      <c r="AK14" s="116"/>
    </row>
    <row r="15" spans="1:37"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1660</v>
      </c>
      <c r="AB15" s="810"/>
      <c r="AC15" s="810"/>
      <c r="AD15" s="810"/>
      <c r="AE15" s="810"/>
      <c r="AF15" s="810"/>
      <c r="AG15" s="810"/>
      <c r="AH15" s="810"/>
      <c r="AI15" s="810"/>
      <c r="AJ15" s="810"/>
      <c r="AK15" s="810"/>
    </row>
    <row r="16" spans="1:37" x14ac:dyDescent="0.25">
      <c r="A16" s="55" t="s">
        <v>684</v>
      </c>
      <c r="B16" s="48"/>
      <c r="C16" s="48"/>
      <c r="D16" s="48"/>
      <c r="E16" s="48"/>
      <c r="F16" s="48"/>
      <c r="G16" s="48"/>
      <c r="H16" s="48"/>
      <c r="I16" s="48"/>
      <c r="J16" s="48"/>
      <c r="K16" s="48"/>
      <c r="L16" s="48"/>
      <c r="M16" s="54">
        <v>7</v>
      </c>
      <c r="N16" s="55" t="s">
        <v>58</v>
      </c>
      <c r="O16" s="48"/>
      <c r="P16" s="48"/>
      <c r="Q16" s="48"/>
      <c r="R16" s="48"/>
      <c r="S16" s="48"/>
      <c r="T16" s="48"/>
      <c r="U16" s="48"/>
      <c r="V16" s="48"/>
      <c r="W16" s="48"/>
      <c r="X16" s="48"/>
      <c r="Y16" s="48"/>
      <c r="Z16" s="54"/>
      <c r="AA16" s="809"/>
      <c r="AB16" s="810"/>
      <c r="AC16" s="810"/>
      <c r="AD16" s="810"/>
      <c r="AE16" s="810"/>
      <c r="AF16" s="810"/>
      <c r="AG16" s="810"/>
      <c r="AH16" s="810"/>
      <c r="AI16" s="810"/>
      <c r="AJ16" s="810"/>
      <c r="AK16" s="810"/>
    </row>
    <row r="17" spans="1:37" x14ac:dyDescent="0.25">
      <c r="A17" s="55" t="s">
        <v>42</v>
      </c>
      <c r="B17" s="48"/>
      <c r="C17" s="48"/>
      <c r="D17" s="48"/>
      <c r="E17" s="48"/>
      <c r="F17" s="48"/>
      <c r="G17" s="48"/>
      <c r="H17" s="48"/>
      <c r="I17" s="48"/>
      <c r="J17" s="48"/>
      <c r="K17" s="48"/>
      <c r="L17" s="48"/>
      <c r="M17" s="54"/>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7"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7"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7"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7" x14ac:dyDescent="0.25">
      <c r="A21" s="55" t="s">
        <v>40</v>
      </c>
      <c r="B21" s="57"/>
      <c r="C21" s="57"/>
      <c r="D21" s="57"/>
      <c r="E21" s="57"/>
      <c r="F21" s="57"/>
      <c r="G21" s="57"/>
      <c r="H21" s="57"/>
      <c r="I21" s="57"/>
      <c r="J21" s="57"/>
      <c r="K21" s="57"/>
      <c r="L21" s="57"/>
      <c r="M21" s="58">
        <f>SUM(M15:M20)</f>
        <v>7</v>
      </c>
      <c r="N21" s="55" t="s">
        <v>40</v>
      </c>
      <c r="O21" s="57"/>
      <c r="P21" s="57"/>
      <c r="Q21" s="57"/>
      <c r="R21" s="57"/>
      <c r="S21" s="57"/>
      <c r="T21" s="57"/>
      <c r="U21" s="57"/>
      <c r="V21" s="57"/>
      <c r="W21" s="57"/>
      <c r="X21" s="57"/>
      <c r="Y21" s="57"/>
      <c r="Z21" s="58">
        <f>SUM(Z15:Z20)</f>
        <v>0</v>
      </c>
      <c r="AA21" s="116"/>
      <c r="AB21" s="116"/>
      <c r="AC21" s="116"/>
      <c r="AD21" s="116"/>
      <c r="AE21" s="116"/>
      <c r="AF21" s="116"/>
      <c r="AG21" s="116"/>
      <c r="AH21" s="116"/>
      <c r="AI21" s="116"/>
      <c r="AJ21" s="116"/>
      <c r="AK21" s="116"/>
    </row>
    <row r="22" spans="1:37"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44537</v>
      </c>
      <c r="X22" s="839"/>
      <c r="Y22" s="839"/>
      <c r="Z22" s="840"/>
      <c r="AA22" s="116" t="s">
        <v>231</v>
      </c>
      <c r="AB22" s="116"/>
      <c r="AC22" s="116"/>
      <c r="AD22" s="116"/>
      <c r="AE22" s="116"/>
      <c r="AF22" s="116"/>
      <c r="AG22" s="116"/>
      <c r="AH22" s="116"/>
      <c r="AI22" s="116"/>
      <c r="AJ22" s="116"/>
      <c r="AK22" s="116"/>
    </row>
    <row r="23" spans="1:37"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722" t="s">
        <v>1662</v>
      </c>
      <c r="AB23" s="813"/>
      <c r="AC23" s="813"/>
      <c r="AD23" s="813"/>
      <c r="AE23" s="813"/>
      <c r="AF23" s="813"/>
      <c r="AG23" s="813"/>
      <c r="AH23" s="813"/>
      <c r="AI23" s="813"/>
      <c r="AJ23" s="813"/>
      <c r="AK23" s="813"/>
    </row>
    <row r="24" spans="1:37" x14ac:dyDescent="0.25">
      <c r="A24" s="55" t="s">
        <v>58</v>
      </c>
      <c r="B24" s="48"/>
      <c r="C24" s="48"/>
      <c r="D24" s="48"/>
      <c r="E24" s="48"/>
      <c r="F24" s="48"/>
      <c r="G24" s="48"/>
      <c r="H24" s="48"/>
      <c r="I24" s="48"/>
      <c r="J24" s="48"/>
      <c r="K24" s="50"/>
      <c r="L24" s="50"/>
      <c r="M24" s="56"/>
      <c r="N24" s="55" t="s">
        <v>1089</v>
      </c>
      <c r="O24" s="48"/>
      <c r="P24" s="48"/>
      <c r="Q24" s="48"/>
      <c r="R24" s="48"/>
      <c r="S24" s="48"/>
      <c r="T24" s="48"/>
      <c r="U24" s="48"/>
      <c r="V24" s="48"/>
      <c r="W24" s="48"/>
      <c r="X24" s="48"/>
      <c r="Y24" s="48"/>
      <c r="Z24" s="54">
        <v>5.4</v>
      </c>
      <c r="AA24" s="722"/>
      <c r="AB24" s="813"/>
      <c r="AC24" s="813"/>
      <c r="AD24" s="813"/>
      <c r="AE24" s="813"/>
      <c r="AF24" s="813"/>
      <c r="AG24" s="813"/>
      <c r="AH24" s="813"/>
      <c r="AI24" s="813"/>
      <c r="AJ24" s="813"/>
      <c r="AK24" s="813"/>
    </row>
    <row r="25" spans="1:37"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722"/>
      <c r="AB25" s="813"/>
      <c r="AC25" s="813"/>
      <c r="AD25" s="813"/>
      <c r="AE25" s="813"/>
      <c r="AF25" s="813"/>
      <c r="AG25" s="813"/>
      <c r="AH25" s="813"/>
      <c r="AI25" s="813"/>
      <c r="AJ25" s="813"/>
      <c r="AK25" s="813"/>
    </row>
    <row r="26" spans="1:37"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722"/>
      <c r="AB26" s="813"/>
      <c r="AC26" s="813"/>
      <c r="AD26" s="813"/>
      <c r="AE26" s="813"/>
      <c r="AF26" s="813"/>
      <c r="AG26" s="813"/>
      <c r="AH26" s="813"/>
      <c r="AI26" s="813"/>
      <c r="AJ26" s="813"/>
      <c r="AK26" s="813"/>
    </row>
    <row r="27" spans="1:37"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722"/>
      <c r="AB27" s="813"/>
      <c r="AC27" s="813"/>
      <c r="AD27" s="813"/>
      <c r="AE27" s="813"/>
      <c r="AF27" s="813"/>
      <c r="AG27" s="813"/>
      <c r="AH27" s="813"/>
      <c r="AI27" s="813"/>
      <c r="AJ27" s="813"/>
      <c r="AK27" s="813"/>
    </row>
    <row r="28" spans="1:37"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722"/>
      <c r="AB28" s="813"/>
      <c r="AC28" s="813"/>
      <c r="AD28" s="813"/>
      <c r="AE28" s="813"/>
      <c r="AF28" s="813"/>
      <c r="AG28" s="813"/>
      <c r="AH28" s="813"/>
      <c r="AI28" s="813"/>
      <c r="AJ28" s="813"/>
      <c r="AK28" s="813"/>
    </row>
    <row r="29" spans="1:37"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5.4</v>
      </c>
      <c r="AA29" s="116"/>
      <c r="AB29" s="116"/>
      <c r="AC29" s="116"/>
      <c r="AD29" s="116"/>
      <c r="AE29" s="116"/>
      <c r="AF29" s="116"/>
      <c r="AG29" s="116"/>
      <c r="AH29" s="116"/>
      <c r="AI29" s="116"/>
      <c r="AJ29" s="116"/>
      <c r="AK29" s="116"/>
    </row>
    <row r="30" spans="1:37"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44538</v>
      </c>
      <c r="X30" s="839"/>
      <c r="Y30" s="839"/>
      <c r="Z30" s="840"/>
      <c r="AA30" s="116" t="s">
        <v>231</v>
      </c>
      <c r="AB30" s="116"/>
      <c r="AC30" s="116"/>
      <c r="AD30" s="116"/>
      <c r="AE30" s="116"/>
      <c r="AF30" s="116"/>
      <c r="AG30" s="116"/>
      <c r="AH30" s="116"/>
      <c r="AI30" s="116"/>
      <c r="AJ30" s="116"/>
      <c r="AK30" s="116"/>
    </row>
    <row r="31" spans="1:37" ht="15.75" thickTop="1" x14ac:dyDescent="0.25">
      <c r="A31" s="49" t="s">
        <v>54</v>
      </c>
      <c r="B31" s="48"/>
      <c r="C31" s="48"/>
      <c r="D31" s="48"/>
      <c r="E31" s="48"/>
      <c r="F31" s="48"/>
      <c r="G31" s="48"/>
      <c r="H31" s="48"/>
      <c r="I31" s="48"/>
      <c r="J31" s="48"/>
      <c r="K31" s="50"/>
      <c r="L31" s="50"/>
      <c r="M31" s="51" t="str">
        <f>"("&amp;LEFT(AA30,1)&amp;")"</f>
        <v>(E)</v>
      </c>
      <c r="N31" s="52" t="str">
        <f>'1'!N7</f>
        <v>Afternoon Workout</v>
      </c>
      <c r="O31" s="48"/>
      <c r="P31" s="48"/>
      <c r="Q31" s="48"/>
      <c r="R31" s="48"/>
      <c r="S31" s="48"/>
      <c r="T31" s="48"/>
      <c r="U31" s="48"/>
      <c r="V31" s="53"/>
      <c r="W31" s="48"/>
      <c r="X31" s="48"/>
      <c r="Y31" s="48"/>
      <c r="Z31" s="54"/>
      <c r="AA31" s="809" t="s">
        <v>1663</v>
      </c>
      <c r="AB31" s="810"/>
      <c r="AC31" s="810"/>
      <c r="AD31" s="810"/>
      <c r="AE31" s="810"/>
      <c r="AF31" s="810"/>
      <c r="AG31" s="810"/>
      <c r="AH31" s="810"/>
      <c r="AI31" s="810"/>
      <c r="AJ31" s="810"/>
      <c r="AK31" s="810"/>
    </row>
    <row r="32" spans="1:37" x14ac:dyDescent="0.25">
      <c r="A32" s="55" t="s">
        <v>58</v>
      </c>
      <c r="B32" s="48"/>
      <c r="C32" s="48"/>
      <c r="D32" s="48"/>
      <c r="E32" s="48"/>
      <c r="F32" s="48"/>
      <c r="G32" s="48"/>
      <c r="H32" s="48"/>
      <c r="I32" s="48"/>
      <c r="J32" s="48"/>
      <c r="K32" s="50"/>
      <c r="L32" s="50"/>
      <c r="M32" s="56"/>
      <c r="N32" s="55" t="s">
        <v>1661</v>
      </c>
      <c r="O32" s="48"/>
      <c r="P32" s="48"/>
      <c r="Q32" s="48"/>
      <c r="R32" s="48"/>
      <c r="S32" s="48"/>
      <c r="T32" s="48"/>
      <c r="U32" s="48"/>
      <c r="V32" s="48"/>
      <c r="W32" s="48"/>
      <c r="X32" s="48"/>
      <c r="Y32" s="48"/>
      <c r="Z32" s="54">
        <v>8.1</v>
      </c>
      <c r="AA32" s="809"/>
      <c r="AB32" s="810"/>
      <c r="AC32" s="810"/>
      <c r="AD32" s="810"/>
      <c r="AE32" s="810"/>
      <c r="AF32" s="810"/>
      <c r="AG32" s="810"/>
      <c r="AH32" s="810"/>
      <c r="AI32" s="810"/>
      <c r="AJ32" s="810"/>
      <c r="AK32" s="810"/>
    </row>
    <row r="33" spans="1:37"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7"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7"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7"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7" x14ac:dyDescent="0.25">
      <c r="A37" s="69" t="s">
        <v>40</v>
      </c>
      <c r="B37" s="57"/>
      <c r="C37" s="57"/>
      <c r="D37" s="57"/>
      <c r="E37" s="57"/>
      <c r="F37" s="57"/>
      <c r="G37" s="57"/>
      <c r="H37" s="57"/>
      <c r="I37" s="57"/>
      <c r="J37" s="57"/>
      <c r="K37" s="50"/>
      <c r="L37" s="50"/>
      <c r="M37" s="58">
        <f>SUM(M31:M36)</f>
        <v>0</v>
      </c>
      <c r="N37" s="55" t="s">
        <v>40</v>
      </c>
      <c r="O37" s="57"/>
      <c r="P37" s="57"/>
      <c r="Q37" s="57"/>
      <c r="R37" s="57"/>
      <c r="S37" s="57"/>
      <c r="T37" s="57"/>
      <c r="U37" s="57"/>
      <c r="V37" s="57"/>
      <c r="W37" s="57"/>
      <c r="X37" s="57"/>
      <c r="Y37" s="57"/>
      <c r="Z37" s="58">
        <f>SUM(Z31:Z36)</f>
        <v>8.1</v>
      </c>
      <c r="AA37" s="116"/>
      <c r="AB37" s="116"/>
      <c r="AC37" s="116"/>
      <c r="AD37" s="116"/>
      <c r="AE37" s="116"/>
      <c r="AF37" s="116"/>
      <c r="AG37" s="116"/>
      <c r="AH37" s="116"/>
      <c r="AI37" s="116"/>
      <c r="AJ37" s="116"/>
      <c r="AK37" s="116"/>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44539</v>
      </c>
      <c r="X38" s="839"/>
      <c r="Y38" s="839"/>
      <c r="Z38" s="840"/>
      <c r="AA38" s="116" t="s">
        <v>225</v>
      </c>
      <c r="AB38" s="116"/>
      <c r="AC38" s="116"/>
      <c r="AD38" s="116"/>
      <c r="AE38" s="116"/>
      <c r="AF38" s="116"/>
      <c r="AG38" s="116"/>
      <c r="AH38" s="116"/>
      <c r="AI38" s="116"/>
      <c r="AJ38" s="116"/>
      <c r="AK38" s="116"/>
    </row>
    <row r="39" spans="1:37" ht="15.75" thickTop="1" x14ac:dyDescent="0.25">
      <c r="A39" s="49" t="s">
        <v>54</v>
      </c>
      <c r="B39" s="48"/>
      <c r="C39" s="48"/>
      <c r="D39" s="48"/>
      <c r="E39" s="48"/>
      <c r="F39" s="48"/>
      <c r="G39" s="48"/>
      <c r="H39" s="48"/>
      <c r="I39" s="48"/>
      <c r="J39" s="48"/>
      <c r="K39" s="50"/>
      <c r="L39" s="50"/>
      <c r="M39" s="51" t="str">
        <f>"("&amp;LEFT(AA38,1)&amp;")"</f>
        <v>(C)</v>
      </c>
      <c r="N39" s="52" t="str">
        <f>'1'!N7</f>
        <v>Afternoon Workout</v>
      </c>
      <c r="O39" s="48"/>
      <c r="P39" s="48"/>
      <c r="Q39" s="48"/>
      <c r="R39" s="48"/>
      <c r="S39" s="48"/>
      <c r="T39" s="48"/>
      <c r="U39" s="48"/>
      <c r="V39" s="53"/>
      <c r="W39" s="48"/>
      <c r="X39" s="48"/>
      <c r="Y39" s="48"/>
      <c r="Z39" s="54"/>
      <c r="AA39" s="809" t="s">
        <v>1665</v>
      </c>
      <c r="AB39" s="810"/>
      <c r="AC39" s="810"/>
      <c r="AD39" s="810"/>
      <c r="AE39" s="810"/>
      <c r="AF39" s="810"/>
      <c r="AG39" s="810"/>
      <c r="AH39" s="810"/>
      <c r="AI39" s="810"/>
      <c r="AJ39" s="810"/>
      <c r="AK39" s="810"/>
    </row>
    <row r="40" spans="1:37" x14ac:dyDescent="0.25">
      <c r="A40" s="55" t="s">
        <v>57</v>
      </c>
      <c r="B40" s="48"/>
      <c r="C40" s="48"/>
      <c r="D40" s="48"/>
      <c r="E40" s="48"/>
      <c r="F40" s="48"/>
      <c r="G40" s="48"/>
      <c r="H40" s="48"/>
      <c r="I40" s="48"/>
      <c r="J40" s="48"/>
      <c r="K40" s="50"/>
      <c r="L40" s="50"/>
      <c r="M40" s="56"/>
      <c r="N40" s="55" t="s">
        <v>1664</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7" x14ac:dyDescent="0.25">
      <c r="A41" s="55" t="s">
        <v>41</v>
      </c>
      <c r="B41" s="48"/>
      <c r="C41" s="48"/>
      <c r="D41" s="48"/>
      <c r="E41" s="48"/>
      <c r="F41" s="48"/>
      <c r="G41" s="48"/>
      <c r="H41" s="48"/>
      <c r="I41" s="48"/>
      <c r="J41" s="48"/>
      <c r="K41" s="50"/>
      <c r="L41" s="50"/>
      <c r="M41" s="56"/>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7"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7"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7"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7"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0</v>
      </c>
      <c r="AA45" s="116"/>
      <c r="AB45" s="116"/>
      <c r="AC45" s="116"/>
      <c r="AD45" s="116"/>
      <c r="AE45" s="116"/>
      <c r="AF45" s="116"/>
      <c r="AG45" s="116"/>
      <c r="AH45" s="116"/>
      <c r="AI45" s="116"/>
      <c r="AJ45" s="116"/>
      <c r="AK45" s="116"/>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44540</v>
      </c>
      <c r="X46" s="839"/>
      <c r="Y46" s="839"/>
      <c r="Z46" s="840"/>
      <c r="AA46" s="116" t="s">
        <v>320</v>
      </c>
      <c r="AB46" s="116"/>
      <c r="AC46" s="116"/>
      <c r="AD46" s="116"/>
      <c r="AE46" s="116"/>
      <c r="AF46" s="116"/>
      <c r="AG46" s="116"/>
      <c r="AH46" s="116"/>
      <c r="AI46" s="116"/>
      <c r="AJ46" s="116"/>
      <c r="AK46" s="116"/>
    </row>
    <row r="47" spans="1:37" ht="15.75" thickTop="1" x14ac:dyDescent="0.25">
      <c r="A47" s="23" t="str">
        <f>+A39</f>
        <v>Morning Workout</v>
      </c>
      <c r="B47" s="24"/>
      <c r="C47" s="24"/>
      <c r="D47" s="24"/>
      <c r="E47" s="24"/>
      <c r="F47" s="24"/>
      <c r="G47" s="24"/>
      <c r="H47" s="24"/>
      <c r="I47" s="24"/>
      <c r="J47" s="24"/>
      <c r="M47" s="25" t="str">
        <f>"("&amp;LEFT(AA46,1)&amp;")"</f>
        <v>(O)</v>
      </c>
      <c r="N47" s="23" t="str">
        <f>+N39</f>
        <v>Afternoon Workout</v>
      </c>
      <c r="O47" s="24"/>
      <c r="P47" s="24"/>
      <c r="Q47" s="24"/>
      <c r="R47" s="24"/>
      <c r="S47" s="24"/>
      <c r="T47" s="24"/>
      <c r="U47" s="24"/>
      <c r="V47" s="26"/>
      <c r="W47" s="24"/>
      <c r="X47" s="24"/>
      <c r="Y47" s="24"/>
      <c r="Z47" s="61"/>
      <c r="AA47" s="722"/>
      <c r="AB47" s="813"/>
      <c r="AC47" s="813"/>
      <c r="AD47" s="813"/>
      <c r="AE47" s="813"/>
      <c r="AF47" s="813"/>
      <c r="AG47" s="813"/>
      <c r="AH47" s="813"/>
      <c r="AI47" s="813"/>
      <c r="AJ47" s="813"/>
      <c r="AK47" s="813"/>
    </row>
    <row r="48" spans="1:37" x14ac:dyDescent="0.25">
      <c r="A48" s="55" t="s">
        <v>58</v>
      </c>
      <c r="B48" s="24"/>
      <c r="C48" s="24"/>
      <c r="D48" s="24"/>
      <c r="E48" s="24"/>
      <c r="F48" s="24"/>
      <c r="G48" s="24"/>
      <c r="H48" s="24"/>
      <c r="I48" s="24"/>
      <c r="J48" s="24"/>
      <c r="M48" s="28"/>
      <c r="N48" s="55" t="s">
        <v>58</v>
      </c>
      <c r="O48" s="48"/>
      <c r="P48" s="48"/>
      <c r="Q48" s="48"/>
      <c r="R48" s="48"/>
      <c r="S48" s="48"/>
      <c r="T48" s="48"/>
      <c r="U48" s="48"/>
      <c r="V48" s="48"/>
      <c r="W48" s="48"/>
      <c r="X48" s="48"/>
      <c r="Y48" s="48"/>
      <c r="Z48" s="54"/>
      <c r="AA48" s="722"/>
      <c r="AB48" s="813"/>
      <c r="AC48" s="813"/>
      <c r="AD48" s="813"/>
      <c r="AE48" s="813"/>
      <c r="AF48" s="813"/>
      <c r="AG48" s="813"/>
      <c r="AH48" s="813"/>
      <c r="AI48" s="813"/>
      <c r="AJ48" s="813"/>
      <c r="AK48" s="813"/>
    </row>
    <row r="49" spans="1:37"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722"/>
      <c r="AB49" s="813"/>
      <c r="AC49" s="813"/>
      <c r="AD49" s="813"/>
      <c r="AE49" s="813"/>
      <c r="AF49" s="813"/>
      <c r="AG49" s="813"/>
      <c r="AH49" s="813"/>
      <c r="AI49" s="813"/>
      <c r="AJ49" s="813"/>
      <c r="AK49" s="813"/>
    </row>
    <row r="50" spans="1:37"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722"/>
      <c r="AB50" s="813"/>
      <c r="AC50" s="813"/>
      <c r="AD50" s="813"/>
      <c r="AE50" s="813"/>
      <c r="AF50" s="813"/>
      <c r="AG50" s="813"/>
      <c r="AH50" s="813"/>
      <c r="AI50" s="813"/>
      <c r="AJ50" s="813"/>
      <c r="AK50" s="813"/>
    </row>
    <row r="51" spans="1:37"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722"/>
      <c r="AB51" s="813"/>
      <c r="AC51" s="813"/>
      <c r="AD51" s="813"/>
      <c r="AE51" s="813"/>
      <c r="AF51" s="813"/>
      <c r="AG51" s="813"/>
      <c r="AH51" s="813"/>
      <c r="AI51" s="813"/>
      <c r="AJ51" s="813"/>
      <c r="AK51" s="813"/>
    </row>
    <row r="52" spans="1:37"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722"/>
      <c r="AB52" s="813"/>
      <c r="AC52" s="813"/>
      <c r="AD52" s="813"/>
      <c r="AE52" s="813"/>
      <c r="AF52" s="813"/>
      <c r="AG52" s="813"/>
      <c r="AH52" s="813"/>
      <c r="AI52" s="813"/>
      <c r="AJ52" s="813"/>
      <c r="AK52" s="813"/>
    </row>
    <row r="53" spans="1:37"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0</v>
      </c>
      <c r="AA53" s="116"/>
      <c r="AB53" s="116"/>
      <c r="AC53" s="116"/>
      <c r="AD53" s="116"/>
      <c r="AE53" s="116"/>
      <c r="AF53" s="116"/>
      <c r="AG53" s="116"/>
      <c r="AH53" s="116"/>
      <c r="AI53" s="116"/>
      <c r="AJ53" s="116"/>
      <c r="AK53" s="116"/>
    </row>
    <row r="54" spans="1:37"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44541</v>
      </c>
      <c r="X54" s="839"/>
      <c r="Y54" s="839"/>
      <c r="Z54" s="840"/>
      <c r="AA54" s="116" t="s">
        <v>320</v>
      </c>
      <c r="AB54" s="116"/>
      <c r="AC54" s="116"/>
      <c r="AD54" s="116"/>
      <c r="AE54" s="116"/>
      <c r="AF54" s="116"/>
      <c r="AG54" s="116"/>
      <c r="AH54" s="116"/>
      <c r="AI54" s="116"/>
      <c r="AJ54" s="116"/>
      <c r="AK54" s="116"/>
    </row>
    <row r="55" spans="1:37" ht="15.75" thickTop="1" x14ac:dyDescent="0.25">
      <c r="A55" s="23" t="str">
        <f>+A47</f>
        <v>Morning Workout</v>
      </c>
      <c r="B55" s="24"/>
      <c r="C55" s="24"/>
      <c r="D55" s="24"/>
      <c r="E55" s="24"/>
      <c r="F55" s="24"/>
      <c r="G55" s="24"/>
      <c r="H55" s="24"/>
      <c r="I55" s="24"/>
      <c r="J55" s="24"/>
      <c r="M55" s="25" t="str">
        <f>"("&amp;LEFT(AA54,1)&amp;")"</f>
        <v>(O)</v>
      </c>
      <c r="N55" s="23" t="str">
        <f>+N47</f>
        <v>Afternoon Workout</v>
      </c>
      <c r="O55" s="24"/>
      <c r="P55" s="24"/>
      <c r="Q55" s="24"/>
      <c r="R55" s="24"/>
      <c r="S55" s="24"/>
      <c r="T55" s="24"/>
      <c r="U55" s="24"/>
      <c r="V55" s="26"/>
      <c r="W55" s="24"/>
      <c r="X55" s="24"/>
      <c r="Y55" s="24"/>
      <c r="Z55" s="61"/>
      <c r="AA55" s="722"/>
      <c r="AB55" s="813"/>
      <c r="AC55" s="813"/>
      <c r="AD55" s="813"/>
      <c r="AE55" s="813"/>
      <c r="AF55" s="813"/>
      <c r="AG55" s="813"/>
      <c r="AH55" s="813"/>
      <c r="AI55" s="813"/>
      <c r="AJ55" s="813"/>
      <c r="AK55" s="813"/>
    </row>
    <row r="56" spans="1:37" x14ac:dyDescent="0.25">
      <c r="A56" s="55" t="s">
        <v>58</v>
      </c>
      <c r="B56" s="24"/>
      <c r="C56" s="24"/>
      <c r="D56" s="24"/>
      <c r="E56" s="24"/>
      <c r="F56" s="24"/>
      <c r="G56" s="24"/>
      <c r="H56" s="24"/>
      <c r="I56" s="24"/>
      <c r="J56" s="24"/>
      <c r="M56" s="28"/>
      <c r="N56" s="55" t="s">
        <v>58</v>
      </c>
      <c r="O56" s="24"/>
      <c r="P56" s="24"/>
      <c r="Q56" s="24"/>
      <c r="R56" s="24"/>
      <c r="S56" s="24"/>
      <c r="T56" s="24"/>
      <c r="U56" s="24"/>
      <c r="V56" s="24"/>
      <c r="W56" s="24"/>
      <c r="Z56" s="27"/>
      <c r="AA56" s="722"/>
      <c r="AB56" s="813"/>
      <c r="AC56" s="813"/>
      <c r="AD56" s="813"/>
      <c r="AE56" s="813"/>
      <c r="AF56" s="813"/>
      <c r="AG56" s="813"/>
      <c r="AH56" s="813"/>
      <c r="AI56" s="813"/>
      <c r="AJ56" s="813"/>
      <c r="AK56" s="813"/>
    </row>
    <row r="57" spans="1:37"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722"/>
      <c r="AB57" s="813"/>
      <c r="AC57" s="813"/>
      <c r="AD57" s="813"/>
      <c r="AE57" s="813"/>
      <c r="AF57" s="813"/>
      <c r="AG57" s="813"/>
      <c r="AH57" s="813"/>
      <c r="AI57" s="813"/>
      <c r="AJ57" s="813"/>
      <c r="AK57" s="813"/>
    </row>
    <row r="58" spans="1:37"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722"/>
      <c r="AB58" s="813"/>
      <c r="AC58" s="813"/>
      <c r="AD58" s="813"/>
      <c r="AE58" s="813"/>
      <c r="AF58" s="813"/>
      <c r="AG58" s="813"/>
      <c r="AH58" s="813"/>
      <c r="AI58" s="813"/>
      <c r="AJ58" s="813"/>
      <c r="AK58" s="813"/>
    </row>
    <row r="59" spans="1:37"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722"/>
      <c r="AB59" s="813"/>
      <c r="AC59" s="813"/>
      <c r="AD59" s="813"/>
      <c r="AE59" s="813"/>
      <c r="AF59" s="813"/>
      <c r="AG59" s="813"/>
      <c r="AH59" s="813"/>
      <c r="AI59" s="813"/>
      <c r="AJ59" s="813"/>
      <c r="AK59" s="813"/>
    </row>
    <row r="60" spans="1:37"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722"/>
      <c r="AB60" s="813"/>
      <c r="AC60" s="813"/>
      <c r="AD60" s="813"/>
      <c r="AE60" s="813"/>
      <c r="AF60" s="813"/>
      <c r="AG60" s="813"/>
      <c r="AH60" s="813"/>
      <c r="AI60" s="813"/>
      <c r="AJ60" s="813"/>
      <c r="AK60" s="813"/>
    </row>
    <row r="61" spans="1:37"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0</v>
      </c>
      <c r="AA61" s="116"/>
      <c r="AB61" s="116"/>
      <c r="AC61" s="116"/>
      <c r="AD61" s="116"/>
      <c r="AE61" s="116"/>
      <c r="AF61" s="116"/>
      <c r="AG61" s="116"/>
      <c r="AH61" s="116"/>
      <c r="AI61" s="116"/>
      <c r="AJ61" s="116"/>
      <c r="AK61" s="116"/>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3600-000000000000}"/>
  </hyperlinks>
  <printOptions horizontalCentered="1" verticalCentered="1"/>
  <pageMargins left="0.3" right="0.3" top="0.5" bottom="0.25" header="0.3" footer="0.3"/>
  <pageSetup scale="87"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CC99FF"/>
    <pageSetUpPr fitToPage="1"/>
  </sheetPr>
  <dimension ref="A1:AK61"/>
  <sheetViews>
    <sheetView showGridLines="0" workbookViewId="0">
      <pane ySplit="5" topLeftCell="A41" activePane="bottomLeft" state="frozen"/>
      <selection activeCell="A6" sqref="A6:AA61"/>
      <selection pane="bottomLeft" activeCell="A5" sqref="A5:Z5"/>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7"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7" x14ac:dyDescent="0.25">
      <c r="A2" s="820" t="s">
        <v>127</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7" x14ac:dyDescent="0.25">
      <c r="A3" s="823">
        <f>+'Reference Page'!AZ10</f>
        <v>44542</v>
      </c>
      <c r="B3" s="824"/>
      <c r="C3" s="824"/>
      <c r="D3" s="824"/>
      <c r="E3" s="824"/>
      <c r="F3" s="824"/>
      <c r="G3" s="22" t="s">
        <v>21</v>
      </c>
      <c r="H3" s="825">
        <f>+A3+6</f>
        <v>44548</v>
      </c>
      <c r="I3" s="825"/>
      <c r="J3" s="825"/>
      <c r="K3" s="825"/>
      <c r="L3" s="825"/>
      <c r="M3" s="826"/>
      <c r="N3" s="726" t="s">
        <v>22</v>
      </c>
      <c r="O3" s="873"/>
      <c r="P3" s="873"/>
      <c r="Q3" s="873"/>
      <c r="R3" s="873"/>
      <c r="S3" s="873"/>
      <c r="T3" s="873"/>
      <c r="U3" s="873"/>
      <c r="V3" s="873"/>
      <c r="W3" s="873"/>
      <c r="X3" s="873"/>
      <c r="Y3" s="873"/>
      <c r="Z3" s="727"/>
    </row>
    <row r="4" spans="1:37" x14ac:dyDescent="0.25">
      <c r="A4" s="886" t="str">
        <f>'Reference Page'!AV4</f>
        <v>Indoor</v>
      </c>
      <c r="B4" s="887"/>
      <c r="C4" s="887"/>
      <c r="D4" s="887"/>
      <c r="E4" s="887"/>
      <c r="F4" s="887"/>
      <c r="G4" s="887"/>
      <c r="H4" s="887"/>
      <c r="I4" s="887"/>
      <c r="J4" s="887"/>
      <c r="K4" s="887"/>
      <c r="L4" s="887"/>
      <c r="M4" s="887"/>
      <c r="N4" s="887"/>
      <c r="O4" s="887"/>
      <c r="P4" s="887"/>
      <c r="Q4" s="887"/>
      <c r="R4" s="887"/>
      <c r="S4" s="887"/>
      <c r="T4" s="887"/>
      <c r="U4" s="887"/>
      <c r="V4" s="887"/>
      <c r="W4" s="887"/>
      <c r="X4" s="887"/>
      <c r="Y4" s="887"/>
      <c r="Z4" s="888"/>
    </row>
    <row r="5" spans="1:37" x14ac:dyDescent="0.25">
      <c r="A5" s="889" t="str">
        <f>'Reference Page'!AY5</f>
        <v>Recovery</v>
      </c>
      <c r="B5" s="890"/>
      <c r="C5" s="890"/>
      <c r="D5" s="890"/>
      <c r="E5" s="890"/>
      <c r="F5" s="890"/>
      <c r="G5" s="890"/>
      <c r="H5" s="890"/>
      <c r="I5" s="890"/>
      <c r="J5" s="890"/>
      <c r="K5" s="890"/>
      <c r="L5" s="890"/>
      <c r="M5" s="890"/>
      <c r="N5" s="890"/>
      <c r="O5" s="890"/>
      <c r="P5" s="890"/>
      <c r="Q5" s="890"/>
      <c r="R5" s="890"/>
      <c r="S5" s="890"/>
      <c r="T5" s="890"/>
      <c r="U5" s="890"/>
      <c r="V5" s="890"/>
      <c r="W5" s="890"/>
      <c r="X5" s="890"/>
      <c r="Y5" s="890"/>
      <c r="Z5" s="891"/>
    </row>
    <row r="6" spans="1:37"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44542</v>
      </c>
      <c r="X6" s="833"/>
      <c r="Y6" s="833"/>
      <c r="Z6" s="833"/>
      <c r="AA6" s="184" t="s">
        <v>320</v>
      </c>
      <c r="AB6" s="184"/>
      <c r="AC6" s="184"/>
      <c r="AD6" s="184"/>
      <c r="AE6" s="184"/>
      <c r="AF6" s="184"/>
      <c r="AG6" s="184"/>
      <c r="AH6" s="184"/>
      <c r="AI6" s="184"/>
      <c r="AJ6" s="184"/>
      <c r="AK6" s="184"/>
    </row>
    <row r="7" spans="1:37" ht="15.75" thickTop="1" x14ac:dyDescent="0.25">
      <c r="A7" s="49" t="s">
        <v>54</v>
      </c>
      <c r="B7" s="48"/>
      <c r="C7" s="48"/>
      <c r="D7" s="48"/>
      <c r="E7" s="48"/>
      <c r="F7" s="48"/>
      <c r="G7" s="48"/>
      <c r="H7" s="48"/>
      <c r="I7" s="48"/>
      <c r="J7" s="48"/>
      <c r="K7" s="50"/>
      <c r="L7" s="50"/>
      <c r="M7" s="51" t="str">
        <f>"("&amp;LEFT(AA6,1)&amp;")"</f>
        <v>(O)</v>
      </c>
      <c r="N7" s="52" t="str">
        <f>'1'!N7</f>
        <v>Afternoon Workout</v>
      </c>
      <c r="O7" s="48"/>
      <c r="P7" s="48"/>
      <c r="Q7" s="48"/>
      <c r="R7" s="48"/>
      <c r="S7" s="48"/>
      <c r="T7" s="48"/>
      <c r="U7" s="48"/>
      <c r="V7" s="53"/>
      <c r="W7" s="48"/>
      <c r="X7" s="48"/>
      <c r="Y7" s="48"/>
      <c r="Z7" s="54"/>
      <c r="AA7" s="809"/>
      <c r="AB7" s="810"/>
      <c r="AC7" s="810"/>
      <c r="AD7" s="810"/>
      <c r="AE7" s="810"/>
      <c r="AF7" s="810"/>
      <c r="AG7" s="810"/>
      <c r="AH7" s="810"/>
      <c r="AI7" s="810"/>
      <c r="AJ7" s="810"/>
      <c r="AK7" s="810"/>
    </row>
    <row r="8" spans="1:37" x14ac:dyDescent="0.25">
      <c r="A8" s="55" t="s">
        <v>58</v>
      </c>
      <c r="B8" s="48"/>
      <c r="C8" s="48"/>
      <c r="D8" s="48"/>
      <c r="E8" s="48"/>
      <c r="F8" s="48"/>
      <c r="G8" s="48"/>
      <c r="H8" s="48"/>
      <c r="I8" s="48"/>
      <c r="J8" s="48"/>
      <c r="K8" s="50"/>
      <c r="L8" s="50"/>
      <c r="M8" s="56"/>
      <c r="N8" s="55" t="s">
        <v>58</v>
      </c>
      <c r="O8" s="48"/>
      <c r="P8" s="48"/>
      <c r="Q8" s="48"/>
      <c r="R8" s="48"/>
      <c r="S8" s="48"/>
      <c r="T8" s="48"/>
      <c r="U8" s="48"/>
      <c r="V8" s="48"/>
      <c r="W8" s="48"/>
      <c r="X8" s="48"/>
      <c r="Y8" s="48"/>
      <c r="Z8" s="54"/>
      <c r="AA8" s="809"/>
      <c r="AB8" s="810"/>
      <c r="AC8" s="810"/>
      <c r="AD8" s="810"/>
      <c r="AE8" s="810"/>
      <c r="AF8" s="810"/>
      <c r="AG8" s="810"/>
      <c r="AH8" s="810"/>
      <c r="AI8" s="810"/>
      <c r="AJ8" s="810"/>
      <c r="AK8" s="810"/>
    </row>
    <row r="9" spans="1:37"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7"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7"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7"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7"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0</v>
      </c>
      <c r="AA13" s="184"/>
      <c r="AB13" s="184"/>
      <c r="AC13" s="184"/>
      <c r="AD13" s="184"/>
      <c r="AE13" s="184"/>
      <c r="AF13" s="184"/>
      <c r="AG13" s="184"/>
      <c r="AH13" s="184"/>
      <c r="AI13" s="184"/>
      <c r="AJ13" s="184"/>
      <c r="AK13" s="184"/>
    </row>
    <row r="14" spans="1:37"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44543</v>
      </c>
      <c r="X14" s="839"/>
      <c r="Y14" s="839"/>
      <c r="Z14" s="840"/>
      <c r="AA14" s="184" t="s">
        <v>320</v>
      </c>
      <c r="AB14" s="184"/>
      <c r="AC14" s="184"/>
      <c r="AD14" s="184"/>
      <c r="AE14" s="184"/>
      <c r="AF14" s="184"/>
      <c r="AG14" s="184"/>
      <c r="AH14" s="184"/>
      <c r="AI14" s="184"/>
      <c r="AJ14" s="184"/>
      <c r="AK14" s="184"/>
    </row>
    <row r="15" spans="1:37" ht="15.75" thickTop="1" x14ac:dyDescent="0.25">
      <c r="A15" s="49" t="s">
        <v>54</v>
      </c>
      <c r="B15" s="48"/>
      <c r="C15" s="48"/>
      <c r="D15" s="48"/>
      <c r="E15" s="48"/>
      <c r="F15" s="48"/>
      <c r="G15" s="48"/>
      <c r="H15" s="48"/>
      <c r="I15" s="48"/>
      <c r="J15" s="48"/>
      <c r="K15" s="50"/>
      <c r="L15" s="50"/>
      <c r="M15" s="51" t="str">
        <f>"("&amp;LEFT(AA14,1)&amp;")"</f>
        <v>(O)</v>
      </c>
      <c r="N15" s="52" t="str">
        <f>'1'!N7</f>
        <v>Afternoon Workout</v>
      </c>
      <c r="O15" s="48"/>
      <c r="P15" s="48"/>
      <c r="Q15" s="48"/>
      <c r="R15" s="48"/>
      <c r="S15" s="48"/>
      <c r="T15" s="48"/>
      <c r="U15" s="48"/>
      <c r="V15" s="53"/>
      <c r="W15" s="48"/>
      <c r="X15" s="48"/>
      <c r="Y15" s="48"/>
      <c r="Z15" s="54"/>
      <c r="AA15" s="809"/>
      <c r="AB15" s="810"/>
      <c r="AC15" s="810"/>
      <c r="AD15" s="810"/>
      <c r="AE15" s="810"/>
      <c r="AF15" s="810"/>
      <c r="AG15" s="810"/>
      <c r="AH15" s="810"/>
      <c r="AI15" s="810"/>
      <c r="AJ15" s="810"/>
      <c r="AK15" s="810"/>
    </row>
    <row r="16" spans="1:37" x14ac:dyDescent="0.25">
      <c r="A16" s="55" t="s">
        <v>58</v>
      </c>
      <c r="B16" s="48"/>
      <c r="C16" s="48"/>
      <c r="D16" s="48"/>
      <c r="E16" s="48"/>
      <c r="F16" s="48"/>
      <c r="G16" s="48"/>
      <c r="H16" s="48"/>
      <c r="I16" s="48"/>
      <c r="J16" s="48"/>
      <c r="K16" s="48"/>
      <c r="L16" s="48"/>
      <c r="M16" s="54"/>
      <c r="N16" s="55" t="s">
        <v>58</v>
      </c>
      <c r="O16" s="48"/>
      <c r="P16" s="48"/>
      <c r="Q16" s="48"/>
      <c r="R16" s="48"/>
      <c r="S16" s="48"/>
      <c r="T16" s="48"/>
      <c r="U16" s="48"/>
      <c r="V16" s="48"/>
      <c r="W16" s="48"/>
      <c r="X16" s="48"/>
      <c r="Y16" s="48"/>
      <c r="Z16" s="54"/>
      <c r="AA16" s="809"/>
      <c r="AB16" s="810"/>
      <c r="AC16" s="810"/>
      <c r="AD16" s="810"/>
      <c r="AE16" s="810"/>
      <c r="AF16" s="810"/>
      <c r="AG16" s="810"/>
      <c r="AH16" s="810"/>
      <c r="AI16" s="810"/>
      <c r="AJ16" s="810"/>
      <c r="AK16" s="810"/>
    </row>
    <row r="17" spans="1:37" x14ac:dyDescent="0.25">
      <c r="A17" s="55" t="s">
        <v>42</v>
      </c>
      <c r="B17" s="48"/>
      <c r="C17" s="48"/>
      <c r="D17" s="48"/>
      <c r="E17" s="48"/>
      <c r="F17" s="48"/>
      <c r="G17" s="48"/>
      <c r="H17" s="48"/>
      <c r="I17" s="48"/>
      <c r="J17" s="48"/>
      <c r="K17" s="48"/>
      <c r="L17" s="48"/>
      <c r="M17" s="54"/>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7"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7"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7"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7"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0</v>
      </c>
      <c r="AA21" s="184"/>
      <c r="AB21" s="184"/>
      <c r="AC21" s="184"/>
      <c r="AD21" s="184"/>
      <c r="AE21" s="184"/>
      <c r="AF21" s="184"/>
      <c r="AG21" s="184"/>
      <c r="AH21" s="184"/>
      <c r="AI21" s="184"/>
      <c r="AJ21" s="184"/>
      <c r="AK21" s="184"/>
    </row>
    <row r="22" spans="1:37"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44544</v>
      </c>
      <c r="X22" s="839"/>
      <c r="Y22" s="839"/>
      <c r="Z22" s="840"/>
      <c r="AA22" s="184" t="s">
        <v>320</v>
      </c>
      <c r="AB22" s="184"/>
      <c r="AC22" s="184"/>
      <c r="AD22" s="184"/>
      <c r="AE22" s="184"/>
      <c r="AF22" s="184"/>
      <c r="AG22" s="184"/>
      <c r="AH22" s="184"/>
      <c r="AI22" s="184"/>
      <c r="AJ22" s="184"/>
      <c r="AK22" s="184"/>
    </row>
    <row r="23" spans="1:37" ht="15.75" thickTop="1" x14ac:dyDescent="0.25">
      <c r="A23" s="49" t="s">
        <v>54</v>
      </c>
      <c r="B23" s="48"/>
      <c r="C23" s="48"/>
      <c r="D23" s="48"/>
      <c r="E23" s="48"/>
      <c r="F23" s="48"/>
      <c r="G23" s="48"/>
      <c r="H23" s="48"/>
      <c r="I23" s="48"/>
      <c r="J23" s="48"/>
      <c r="K23" s="50"/>
      <c r="L23" s="50"/>
      <c r="M23" s="51" t="str">
        <f>"("&amp;LEFT(AA22,1)&amp;")"</f>
        <v>(O)</v>
      </c>
      <c r="N23" s="52" t="str">
        <f>'1'!N7</f>
        <v>Afternoon Workout</v>
      </c>
      <c r="O23" s="48"/>
      <c r="P23" s="48"/>
      <c r="Q23" s="48"/>
      <c r="R23" s="48"/>
      <c r="S23" s="48"/>
      <c r="T23" s="48"/>
      <c r="U23" s="48"/>
      <c r="V23" s="53"/>
      <c r="W23" s="48"/>
      <c r="X23" s="48"/>
      <c r="Y23" s="48"/>
      <c r="Z23" s="54"/>
      <c r="AA23" s="809"/>
      <c r="AB23" s="810"/>
      <c r="AC23" s="810"/>
      <c r="AD23" s="810"/>
      <c r="AE23" s="810"/>
      <c r="AF23" s="810"/>
      <c r="AG23" s="810"/>
      <c r="AH23" s="810"/>
      <c r="AI23" s="810"/>
      <c r="AJ23" s="810"/>
      <c r="AK23" s="810"/>
    </row>
    <row r="24" spans="1:37" x14ac:dyDescent="0.25">
      <c r="A24" s="55" t="s">
        <v>58</v>
      </c>
      <c r="B24" s="48"/>
      <c r="C24" s="48"/>
      <c r="D24" s="48"/>
      <c r="E24" s="48"/>
      <c r="F24" s="48"/>
      <c r="G24" s="48"/>
      <c r="H24" s="48"/>
      <c r="I24" s="48"/>
      <c r="J24" s="48"/>
      <c r="K24" s="50"/>
      <c r="L24" s="50"/>
      <c r="M24" s="56"/>
      <c r="N24" s="55" t="s">
        <v>58</v>
      </c>
      <c r="O24" s="48"/>
      <c r="P24" s="48"/>
      <c r="Q24" s="48"/>
      <c r="R24" s="48"/>
      <c r="S24" s="48"/>
      <c r="T24" s="48"/>
      <c r="U24" s="48"/>
      <c r="V24" s="48"/>
      <c r="W24" s="48"/>
      <c r="X24" s="48"/>
      <c r="Y24" s="48"/>
      <c r="Z24" s="54"/>
      <c r="AA24" s="809"/>
      <c r="AB24" s="810"/>
      <c r="AC24" s="810"/>
      <c r="AD24" s="810"/>
      <c r="AE24" s="810"/>
      <c r="AF24" s="810"/>
      <c r="AG24" s="810"/>
      <c r="AH24" s="810"/>
      <c r="AI24" s="810"/>
      <c r="AJ24" s="810"/>
      <c r="AK24" s="810"/>
    </row>
    <row r="25" spans="1:37"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7"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7"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7"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7"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0</v>
      </c>
      <c r="AA29" s="184"/>
      <c r="AB29" s="184"/>
      <c r="AC29" s="184"/>
      <c r="AD29" s="184"/>
      <c r="AE29" s="184"/>
      <c r="AF29" s="184"/>
      <c r="AG29" s="184"/>
      <c r="AH29" s="184"/>
      <c r="AI29" s="184"/>
      <c r="AJ29" s="184"/>
      <c r="AK29" s="184"/>
    </row>
    <row r="30" spans="1:37"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44545</v>
      </c>
      <c r="X30" s="839"/>
      <c r="Y30" s="839"/>
      <c r="Z30" s="840"/>
      <c r="AA30" s="184" t="s">
        <v>320</v>
      </c>
      <c r="AB30" s="184"/>
      <c r="AC30" s="184"/>
      <c r="AD30" s="184"/>
      <c r="AE30" s="184"/>
      <c r="AF30" s="184"/>
      <c r="AG30" s="184"/>
      <c r="AH30" s="184"/>
      <c r="AI30" s="184"/>
      <c r="AJ30" s="184"/>
      <c r="AK30" s="184"/>
    </row>
    <row r="31" spans="1:37" ht="15.75" thickTop="1" x14ac:dyDescent="0.25">
      <c r="A31" s="49" t="s">
        <v>54</v>
      </c>
      <c r="B31" s="48"/>
      <c r="C31" s="48"/>
      <c r="D31" s="48"/>
      <c r="E31" s="48"/>
      <c r="F31" s="48"/>
      <c r="G31" s="48"/>
      <c r="H31" s="48"/>
      <c r="I31" s="48"/>
      <c r="J31" s="48"/>
      <c r="K31" s="50"/>
      <c r="L31" s="50"/>
      <c r="M31" s="51" t="str">
        <f>"("&amp;LEFT(AA30,1)&amp;")"</f>
        <v>(O)</v>
      </c>
      <c r="N31" s="52" t="str">
        <f>'1'!N7</f>
        <v>Afternoon Workout</v>
      </c>
      <c r="O31" s="48"/>
      <c r="P31" s="48"/>
      <c r="Q31" s="48"/>
      <c r="R31" s="48"/>
      <c r="S31" s="48"/>
      <c r="T31" s="48"/>
      <c r="U31" s="48"/>
      <c r="V31" s="53"/>
      <c r="W31" s="48"/>
      <c r="X31" s="48"/>
      <c r="Y31" s="48"/>
      <c r="Z31" s="54"/>
      <c r="AA31" s="809"/>
      <c r="AB31" s="810"/>
      <c r="AC31" s="810"/>
      <c r="AD31" s="810"/>
      <c r="AE31" s="810"/>
      <c r="AF31" s="810"/>
      <c r="AG31" s="810"/>
      <c r="AH31" s="810"/>
      <c r="AI31" s="810"/>
      <c r="AJ31" s="810"/>
      <c r="AK31" s="810"/>
    </row>
    <row r="32" spans="1:37" x14ac:dyDescent="0.25">
      <c r="A32" s="55" t="s">
        <v>58</v>
      </c>
      <c r="B32" s="48"/>
      <c r="C32" s="48"/>
      <c r="D32" s="48"/>
      <c r="E32" s="48"/>
      <c r="F32" s="48"/>
      <c r="G32" s="48"/>
      <c r="H32" s="48"/>
      <c r="I32" s="48"/>
      <c r="J32" s="48"/>
      <c r="K32" s="50"/>
      <c r="L32" s="50"/>
      <c r="M32" s="56"/>
      <c r="N32" s="55" t="s">
        <v>58</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7"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7"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7"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7"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7" x14ac:dyDescent="0.25">
      <c r="A37" s="69" t="s">
        <v>40</v>
      </c>
      <c r="B37" s="57"/>
      <c r="C37" s="57"/>
      <c r="D37" s="57"/>
      <c r="E37" s="57"/>
      <c r="F37" s="57"/>
      <c r="G37" s="57"/>
      <c r="H37" s="57"/>
      <c r="I37" s="57"/>
      <c r="J37" s="57"/>
      <c r="K37" s="50"/>
      <c r="L37" s="50"/>
      <c r="M37" s="58">
        <f>SUM(M31:M36)</f>
        <v>0</v>
      </c>
      <c r="N37" s="69" t="s">
        <v>40</v>
      </c>
      <c r="O37" s="57"/>
      <c r="P37" s="57"/>
      <c r="Q37" s="57"/>
      <c r="R37" s="57"/>
      <c r="S37" s="57"/>
      <c r="T37" s="57"/>
      <c r="U37" s="57"/>
      <c r="V37" s="57"/>
      <c r="W37" s="57"/>
      <c r="X37" s="57"/>
      <c r="Y37" s="57"/>
      <c r="Z37" s="58">
        <f>SUM(Z31:Z36)</f>
        <v>0</v>
      </c>
      <c r="AA37" s="184"/>
      <c r="AB37" s="184"/>
      <c r="AC37" s="184"/>
      <c r="AD37" s="184"/>
      <c r="AE37" s="184"/>
      <c r="AF37" s="184"/>
      <c r="AG37" s="184"/>
      <c r="AH37" s="184"/>
      <c r="AI37" s="184"/>
      <c r="AJ37" s="184"/>
      <c r="AK37" s="184"/>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44546</v>
      </c>
      <c r="X38" s="839"/>
      <c r="Y38" s="839"/>
      <c r="Z38" s="840"/>
      <c r="AA38" s="184" t="s">
        <v>320</v>
      </c>
      <c r="AB38" s="184"/>
      <c r="AC38" s="184"/>
      <c r="AD38" s="184"/>
      <c r="AE38" s="184"/>
      <c r="AF38" s="184"/>
      <c r="AG38" s="184"/>
      <c r="AH38" s="184"/>
      <c r="AI38" s="184"/>
      <c r="AJ38" s="184"/>
      <c r="AK38" s="184"/>
    </row>
    <row r="39" spans="1:37" ht="15.75" thickTop="1" x14ac:dyDescent="0.25">
      <c r="A39" s="49" t="s">
        <v>54</v>
      </c>
      <c r="B39" s="48"/>
      <c r="C39" s="48"/>
      <c r="D39" s="48"/>
      <c r="E39" s="48"/>
      <c r="F39" s="48"/>
      <c r="G39" s="48"/>
      <c r="H39" s="48"/>
      <c r="I39" s="48"/>
      <c r="J39" s="48"/>
      <c r="K39" s="50"/>
      <c r="L39" s="50"/>
      <c r="M39" s="51" t="str">
        <f>"("&amp;LEFT(AA38,1)&amp;")"</f>
        <v>(O)</v>
      </c>
      <c r="N39" s="52" t="str">
        <f>'1'!N7</f>
        <v>Afternoon Workout</v>
      </c>
      <c r="O39" s="48"/>
      <c r="P39" s="48"/>
      <c r="Q39" s="48"/>
      <c r="R39" s="48"/>
      <c r="S39" s="48"/>
      <c r="T39" s="48"/>
      <c r="U39" s="48"/>
      <c r="V39" s="53"/>
      <c r="W39" s="48"/>
      <c r="X39" s="48"/>
      <c r="Y39" s="48"/>
      <c r="Z39" s="54"/>
      <c r="AA39" s="809"/>
      <c r="AB39" s="810"/>
      <c r="AC39" s="810"/>
      <c r="AD39" s="810"/>
      <c r="AE39" s="810"/>
      <c r="AF39" s="810"/>
      <c r="AG39" s="810"/>
      <c r="AH39" s="810"/>
      <c r="AI39" s="810"/>
      <c r="AJ39" s="810"/>
      <c r="AK39" s="810"/>
    </row>
    <row r="40" spans="1:37" x14ac:dyDescent="0.25">
      <c r="A40" s="55" t="s">
        <v>57</v>
      </c>
      <c r="B40" s="48"/>
      <c r="C40" s="48"/>
      <c r="D40" s="48"/>
      <c r="E40" s="48"/>
      <c r="F40" s="48"/>
      <c r="G40" s="48"/>
      <c r="H40" s="48"/>
      <c r="I40" s="48"/>
      <c r="J40" s="48"/>
      <c r="K40" s="50"/>
      <c r="L40" s="50"/>
      <c r="M40" s="56"/>
      <c r="N40" s="55" t="s">
        <v>58</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7" x14ac:dyDescent="0.25">
      <c r="A41" s="55" t="s">
        <v>41</v>
      </c>
      <c r="B41" s="48"/>
      <c r="C41" s="48"/>
      <c r="D41" s="48"/>
      <c r="E41" s="48"/>
      <c r="F41" s="48"/>
      <c r="G41" s="48"/>
      <c r="H41" s="48"/>
      <c r="I41" s="48"/>
      <c r="J41" s="48"/>
      <c r="K41" s="50"/>
      <c r="L41" s="50"/>
      <c r="M41" s="56"/>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7"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7"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7"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7"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0</v>
      </c>
      <c r="AA45" s="184"/>
      <c r="AB45" s="184"/>
      <c r="AC45" s="184"/>
      <c r="AD45" s="184"/>
      <c r="AE45" s="184"/>
      <c r="AF45" s="184"/>
      <c r="AG45" s="184"/>
      <c r="AH45" s="184"/>
      <c r="AI45" s="184"/>
      <c r="AJ45" s="184"/>
      <c r="AK45" s="184"/>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44547</v>
      </c>
      <c r="X46" s="839"/>
      <c r="Y46" s="839"/>
      <c r="Z46" s="840"/>
      <c r="AA46" s="184" t="s">
        <v>320</v>
      </c>
      <c r="AB46" s="184"/>
      <c r="AC46" s="184"/>
      <c r="AD46" s="184"/>
      <c r="AE46" s="184"/>
      <c r="AF46" s="184"/>
      <c r="AG46" s="184"/>
      <c r="AH46" s="184"/>
      <c r="AI46" s="184"/>
      <c r="AJ46" s="184"/>
      <c r="AK46" s="184"/>
    </row>
    <row r="47" spans="1:37" ht="15.75" thickTop="1" x14ac:dyDescent="0.25">
      <c r="A47" s="23" t="str">
        <f>+A39</f>
        <v>Morning Workout</v>
      </c>
      <c r="B47" s="24"/>
      <c r="C47" s="24"/>
      <c r="D47" s="24"/>
      <c r="E47" s="24"/>
      <c r="F47" s="24"/>
      <c r="G47" s="24"/>
      <c r="H47" s="24"/>
      <c r="I47" s="24"/>
      <c r="J47" s="24"/>
      <c r="M47" s="25" t="str">
        <f>"("&amp;LEFT(AA46,1)&amp;")"</f>
        <v>(O)</v>
      </c>
      <c r="N47" s="23" t="str">
        <f>+N39</f>
        <v>Afternoon Workout</v>
      </c>
      <c r="O47" s="24"/>
      <c r="P47" s="24"/>
      <c r="Q47" s="24"/>
      <c r="R47" s="24"/>
      <c r="S47" s="24"/>
      <c r="T47" s="24"/>
      <c r="U47" s="24"/>
      <c r="V47" s="26"/>
      <c r="W47" s="24"/>
      <c r="X47" s="24"/>
      <c r="Y47" s="24"/>
      <c r="Z47" s="61"/>
      <c r="AA47" s="809"/>
      <c r="AB47" s="810"/>
      <c r="AC47" s="810"/>
      <c r="AD47" s="810"/>
      <c r="AE47" s="810"/>
      <c r="AF47" s="810"/>
      <c r="AG47" s="810"/>
      <c r="AH47" s="810"/>
      <c r="AI47" s="810"/>
      <c r="AJ47" s="810"/>
      <c r="AK47" s="810"/>
    </row>
    <row r="48" spans="1:37" x14ac:dyDescent="0.25">
      <c r="A48" s="55" t="s">
        <v>58</v>
      </c>
      <c r="B48" s="24"/>
      <c r="C48" s="24"/>
      <c r="D48" s="24"/>
      <c r="E48" s="24"/>
      <c r="F48" s="24"/>
      <c r="G48" s="24"/>
      <c r="H48" s="24"/>
      <c r="I48" s="24"/>
      <c r="J48" s="24"/>
      <c r="M48" s="28"/>
      <c r="N48" s="55" t="s">
        <v>58</v>
      </c>
      <c r="O48" s="48"/>
      <c r="P48" s="48"/>
      <c r="Q48" s="48"/>
      <c r="R48" s="48"/>
      <c r="S48" s="48"/>
      <c r="T48" s="48"/>
      <c r="U48" s="48"/>
      <c r="V48" s="48"/>
      <c r="W48" s="48"/>
      <c r="X48" s="48"/>
      <c r="Y48" s="48"/>
      <c r="Z48" s="54"/>
      <c r="AA48" s="809"/>
      <c r="AB48" s="810"/>
      <c r="AC48" s="810"/>
      <c r="AD48" s="810"/>
      <c r="AE48" s="810"/>
      <c r="AF48" s="810"/>
      <c r="AG48" s="810"/>
      <c r="AH48" s="810"/>
      <c r="AI48" s="810"/>
      <c r="AJ48" s="810"/>
      <c r="AK48" s="810"/>
    </row>
    <row r="49" spans="1:37" x14ac:dyDescent="0.25">
      <c r="A49" s="55" t="s">
        <v>42</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7"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7"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7"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7"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0</v>
      </c>
      <c r="AA53" s="184"/>
      <c r="AB53" s="184"/>
      <c r="AC53" s="184"/>
      <c r="AD53" s="184"/>
      <c r="AE53" s="184"/>
      <c r="AF53" s="184"/>
      <c r="AG53" s="184"/>
      <c r="AH53" s="184"/>
      <c r="AI53" s="184"/>
      <c r="AJ53" s="184"/>
      <c r="AK53" s="184"/>
    </row>
    <row r="54" spans="1:37"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44548</v>
      </c>
      <c r="X54" s="839"/>
      <c r="Y54" s="839"/>
      <c r="Z54" s="840"/>
      <c r="AA54" s="184" t="s">
        <v>320</v>
      </c>
      <c r="AB54" s="184"/>
      <c r="AC54" s="184"/>
      <c r="AD54" s="184"/>
      <c r="AE54" s="184"/>
      <c r="AF54" s="184"/>
      <c r="AG54" s="184"/>
      <c r="AH54" s="184"/>
      <c r="AI54" s="184"/>
      <c r="AJ54" s="184"/>
      <c r="AK54" s="184"/>
    </row>
    <row r="55" spans="1:37" ht="15.75" thickTop="1" x14ac:dyDescent="0.25">
      <c r="A55" s="23" t="str">
        <f>+A47</f>
        <v>Morning Workout</v>
      </c>
      <c r="B55" s="24"/>
      <c r="C55" s="24"/>
      <c r="D55" s="24"/>
      <c r="E55" s="24"/>
      <c r="F55" s="24"/>
      <c r="G55" s="24"/>
      <c r="H55" s="24"/>
      <c r="I55" s="24"/>
      <c r="J55" s="24"/>
      <c r="M55" s="25" t="str">
        <f>"("&amp;LEFT(AA54,1)&amp;")"</f>
        <v>(O)</v>
      </c>
      <c r="N55" s="23" t="str">
        <f>+N47</f>
        <v>Afternoon Workout</v>
      </c>
      <c r="O55" s="24"/>
      <c r="P55" s="24"/>
      <c r="Q55" s="24"/>
      <c r="R55" s="24"/>
      <c r="S55" s="24"/>
      <c r="T55" s="24"/>
      <c r="U55" s="24"/>
      <c r="V55" s="26"/>
      <c r="W55" s="24"/>
      <c r="X55" s="24"/>
      <c r="Y55" s="24"/>
      <c r="Z55" s="61"/>
      <c r="AA55" s="809"/>
      <c r="AB55" s="810"/>
      <c r="AC55" s="810"/>
      <c r="AD55" s="810"/>
      <c r="AE55" s="810"/>
      <c r="AF55" s="810"/>
      <c r="AG55" s="810"/>
      <c r="AH55" s="810"/>
      <c r="AI55" s="810"/>
      <c r="AJ55" s="810"/>
      <c r="AK55" s="810"/>
    </row>
    <row r="56" spans="1:37" x14ac:dyDescent="0.25">
      <c r="A56" s="55" t="s">
        <v>58</v>
      </c>
      <c r="B56" s="24"/>
      <c r="C56" s="24"/>
      <c r="D56" s="24"/>
      <c r="E56" s="24"/>
      <c r="F56" s="24"/>
      <c r="G56" s="24"/>
      <c r="H56" s="24"/>
      <c r="I56" s="24"/>
      <c r="J56" s="24"/>
      <c r="M56" s="28"/>
      <c r="N56" s="55" t="s">
        <v>58</v>
      </c>
      <c r="O56" s="24"/>
      <c r="P56" s="24"/>
      <c r="Q56" s="24"/>
      <c r="R56" s="24"/>
      <c r="S56" s="24"/>
      <c r="T56" s="24"/>
      <c r="U56" s="24"/>
      <c r="V56" s="24"/>
      <c r="W56" s="24"/>
      <c r="Z56" s="27"/>
      <c r="AA56" s="809"/>
      <c r="AB56" s="810"/>
      <c r="AC56" s="810"/>
      <c r="AD56" s="810"/>
      <c r="AE56" s="810"/>
      <c r="AF56" s="810"/>
      <c r="AG56" s="810"/>
      <c r="AH56" s="810"/>
      <c r="AI56" s="810"/>
      <c r="AJ56" s="810"/>
      <c r="AK56" s="810"/>
    </row>
    <row r="57" spans="1:37"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7"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7"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7"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7"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0</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3700-000000000000}"/>
  </hyperlinks>
  <printOptions horizontalCentered="1" verticalCentered="1"/>
  <pageMargins left="0.3" right="0.3" top="0.5" bottom="0.25" header="0.3" footer="0.3"/>
  <pageSetup scale="87"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CC99FF"/>
    <pageSetUpPr fitToPage="1"/>
  </sheetPr>
  <dimension ref="A1:AK61"/>
  <sheetViews>
    <sheetView showGridLines="0" workbookViewId="0">
      <pane ySplit="5" topLeftCell="A6" activePane="bottomLeft" state="frozen"/>
      <selection activeCell="A6" sqref="A6:AA61"/>
      <selection pane="bottomLeft" activeCell="N13" sqref="N13"/>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bestFit="1" customWidth="1"/>
    <col min="28" max="35" width="0.7109375" customWidth="1"/>
  </cols>
  <sheetData>
    <row r="1" spans="1:37"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7" x14ac:dyDescent="0.25">
      <c r="A2" s="820" t="s">
        <v>128</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7" x14ac:dyDescent="0.25">
      <c r="A3" s="823">
        <f>+'Reference Page'!BA10</f>
        <v>44549</v>
      </c>
      <c r="B3" s="824"/>
      <c r="C3" s="824"/>
      <c r="D3" s="824"/>
      <c r="E3" s="824"/>
      <c r="F3" s="824"/>
      <c r="G3" s="22" t="s">
        <v>21</v>
      </c>
      <c r="H3" s="825">
        <f>+A3+6</f>
        <v>44555</v>
      </c>
      <c r="I3" s="825"/>
      <c r="J3" s="825"/>
      <c r="K3" s="825"/>
      <c r="L3" s="825"/>
      <c r="M3" s="826"/>
      <c r="N3" s="726" t="s">
        <v>22</v>
      </c>
      <c r="O3" s="873"/>
      <c r="P3" s="873"/>
      <c r="Q3" s="873"/>
      <c r="R3" s="873"/>
      <c r="S3" s="873"/>
      <c r="T3" s="873"/>
      <c r="U3" s="873"/>
      <c r="V3" s="873"/>
      <c r="W3" s="873"/>
      <c r="X3" s="873"/>
      <c r="Y3" s="873"/>
      <c r="Z3" s="727"/>
    </row>
    <row r="4" spans="1:37" x14ac:dyDescent="0.25">
      <c r="A4" s="886" t="str">
        <f>'Reference Page'!AV4</f>
        <v>Indoor</v>
      </c>
      <c r="B4" s="887"/>
      <c r="C4" s="887"/>
      <c r="D4" s="887"/>
      <c r="E4" s="887"/>
      <c r="F4" s="887"/>
      <c r="G4" s="887"/>
      <c r="H4" s="887"/>
      <c r="I4" s="887"/>
      <c r="J4" s="887"/>
      <c r="K4" s="887"/>
      <c r="L4" s="887"/>
      <c r="M4" s="887"/>
      <c r="N4" s="887"/>
      <c r="O4" s="887"/>
      <c r="P4" s="887"/>
      <c r="Q4" s="887"/>
      <c r="R4" s="887"/>
      <c r="S4" s="887"/>
      <c r="T4" s="887"/>
      <c r="U4" s="887"/>
      <c r="V4" s="887"/>
      <c r="W4" s="887"/>
      <c r="X4" s="887"/>
      <c r="Y4" s="887"/>
      <c r="Z4" s="888"/>
    </row>
    <row r="5" spans="1:37" x14ac:dyDescent="0.25">
      <c r="A5" s="889" t="str">
        <f>'Reference Page'!AY5</f>
        <v>Recovery</v>
      </c>
      <c r="B5" s="890"/>
      <c r="C5" s="890"/>
      <c r="D5" s="890"/>
      <c r="E5" s="890"/>
      <c r="F5" s="890"/>
      <c r="G5" s="890"/>
      <c r="H5" s="890"/>
      <c r="I5" s="890"/>
      <c r="J5" s="890"/>
      <c r="K5" s="890"/>
      <c r="L5" s="890"/>
      <c r="M5" s="890"/>
      <c r="N5" s="890"/>
      <c r="O5" s="890"/>
      <c r="P5" s="890"/>
      <c r="Q5" s="890"/>
      <c r="R5" s="890"/>
      <c r="S5" s="890"/>
      <c r="T5" s="890"/>
      <c r="U5" s="890"/>
      <c r="V5" s="890"/>
      <c r="W5" s="890"/>
      <c r="X5" s="890"/>
      <c r="Y5" s="890"/>
      <c r="Z5" s="891"/>
    </row>
    <row r="6" spans="1:37"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44549</v>
      </c>
      <c r="X6" s="833"/>
      <c r="Y6" s="833"/>
      <c r="Z6" s="833"/>
      <c r="AA6" s="184" t="s">
        <v>320</v>
      </c>
      <c r="AB6" s="116"/>
      <c r="AC6" s="116"/>
      <c r="AD6" s="116"/>
      <c r="AE6" s="116"/>
      <c r="AF6" s="116"/>
      <c r="AG6" s="116"/>
      <c r="AH6" s="116"/>
      <c r="AI6" s="116"/>
      <c r="AJ6" s="116"/>
      <c r="AK6" s="116"/>
    </row>
    <row r="7" spans="1:37" ht="15.75" thickTop="1" x14ac:dyDescent="0.25">
      <c r="A7" s="49" t="s">
        <v>54</v>
      </c>
      <c r="B7" s="48"/>
      <c r="C7" s="48"/>
      <c r="D7" s="48"/>
      <c r="E7" s="48"/>
      <c r="F7" s="48"/>
      <c r="G7" s="48"/>
      <c r="H7" s="48"/>
      <c r="I7" s="48"/>
      <c r="J7" s="48"/>
      <c r="K7" s="50"/>
      <c r="L7" s="50"/>
      <c r="M7" s="51" t="str">
        <f>"("&amp;LEFT(AA6,1)&amp;")"</f>
        <v>(O)</v>
      </c>
      <c r="N7" s="52" t="str">
        <f>'1'!N7</f>
        <v>Afternoon Workout</v>
      </c>
      <c r="O7" s="48"/>
      <c r="P7" s="48"/>
      <c r="Q7" s="48"/>
      <c r="R7" s="48"/>
      <c r="S7" s="48"/>
      <c r="T7" s="48"/>
      <c r="U7" s="48"/>
      <c r="V7" s="53"/>
      <c r="W7" s="48"/>
      <c r="X7" s="48"/>
      <c r="Y7" s="48"/>
      <c r="Z7" s="54"/>
      <c r="AA7" s="722"/>
      <c r="AB7" s="813"/>
      <c r="AC7" s="813"/>
      <c r="AD7" s="813"/>
      <c r="AE7" s="813"/>
      <c r="AF7" s="813"/>
      <c r="AG7" s="813"/>
      <c r="AH7" s="813"/>
      <c r="AI7" s="813"/>
      <c r="AJ7" s="813"/>
      <c r="AK7" s="813"/>
    </row>
    <row r="8" spans="1:37" x14ac:dyDescent="0.25">
      <c r="A8" s="55" t="s">
        <v>58</v>
      </c>
      <c r="B8" s="48"/>
      <c r="C8" s="48"/>
      <c r="D8" s="48"/>
      <c r="E8" s="48"/>
      <c r="F8" s="48"/>
      <c r="G8" s="48"/>
      <c r="H8" s="48"/>
      <c r="I8" s="48"/>
      <c r="J8" s="48"/>
      <c r="K8" s="50"/>
      <c r="L8" s="50"/>
      <c r="M8" s="56"/>
      <c r="N8" s="55" t="s">
        <v>58</v>
      </c>
      <c r="O8" s="48"/>
      <c r="P8" s="48"/>
      <c r="Q8" s="48"/>
      <c r="R8" s="48"/>
      <c r="S8" s="48"/>
      <c r="T8" s="48"/>
      <c r="U8" s="48"/>
      <c r="V8" s="48"/>
      <c r="W8" s="48"/>
      <c r="X8" s="48"/>
      <c r="Y8" s="48"/>
      <c r="Z8" s="54"/>
      <c r="AA8" s="722"/>
      <c r="AB8" s="813"/>
      <c r="AC8" s="813"/>
      <c r="AD8" s="813"/>
      <c r="AE8" s="813"/>
      <c r="AF8" s="813"/>
      <c r="AG8" s="813"/>
      <c r="AH8" s="813"/>
      <c r="AI8" s="813"/>
      <c r="AJ8" s="813"/>
      <c r="AK8" s="813"/>
    </row>
    <row r="9" spans="1:37"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722"/>
      <c r="AB9" s="813"/>
      <c r="AC9" s="813"/>
      <c r="AD9" s="813"/>
      <c r="AE9" s="813"/>
      <c r="AF9" s="813"/>
      <c r="AG9" s="813"/>
      <c r="AH9" s="813"/>
      <c r="AI9" s="813"/>
      <c r="AJ9" s="813"/>
      <c r="AK9" s="813"/>
    </row>
    <row r="10" spans="1:37"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722"/>
      <c r="AB10" s="813"/>
      <c r="AC10" s="813"/>
      <c r="AD10" s="813"/>
      <c r="AE10" s="813"/>
      <c r="AF10" s="813"/>
      <c r="AG10" s="813"/>
      <c r="AH10" s="813"/>
      <c r="AI10" s="813"/>
      <c r="AJ10" s="813"/>
      <c r="AK10" s="813"/>
    </row>
    <row r="11" spans="1:37"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722"/>
      <c r="AB11" s="813"/>
      <c r="AC11" s="813"/>
      <c r="AD11" s="813"/>
      <c r="AE11" s="813"/>
      <c r="AF11" s="813"/>
      <c r="AG11" s="813"/>
      <c r="AH11" s="813"/>
      <c r="AI11" s="813"/>
      <c r="AJ11" s="813"/>
      <c r="AK11" s="813"/>
    </row>
    <row r="12" spans="1:37"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722"/>
      <c r="AB12" s="813"/>
      <c r="AC12" s="813"/>
      <c r="AD12" s="813"/>
      <c r="AE12" s="813"/>
      <c r="AF12" s="813"/>
      <c r="AG12" s="813"/>
      <c r="AH12" s="813"/>
      <c r="AI12" s="813"/>
      <c r="AJ12" s="813"/>
      <c r="AK12" s="813"/>
    </row>
    <row r="13" spans="1:37"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0</v>
      </c>
      <c r="AA13" s="116"/>
      <c r="AB13" s="116"/>
      <c r="AC13" s="116"/>
      <c r="AD13" s="116"/>
      <c r="AE13" s="116"/>
      <c r="AF13" s="116"/>
      <c r="AG13" s="116"/>
      <c r="AH13" s="116"/>
      <c r="AI13" s="116"/>
      <c r="AJ13" s="116"/>
      <c r="AK13" s="116"/>
    </row>
    <row r="14" spans="1:37"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44550</v>
      </c>
      <c r="X14" s="839"/>
      <c r="Y14" s="839"/>
      <c r="Z14" s="840"/>
      <c r="AA14" s="184" t="s">
        <v>320</v>
      </c>
      <c r="AB14" s="116"/>
      <c r="AC14" s="116"/>
      <c r="AD14" s="116"/>
      <c r="AE14" s="116"/>
      <c r="AF14" s="116"/>
      <c r="AG14" s="116"/>
      <c r="AH14" s="116"/>
      <c r="AI14" s="116"/>
      <c r="AJ14" s="116"/>
      <c r="AK14" s="116"/>
    </row>
    <row r="15" spans="1:37" ht="15.75" thickTop="1" x14ac:dyDescent="0.25">
      <c r="A15" s="49" t="s">
        <v>54</v>
      </c>
      <c r="B15" s="48"/>
      <c r="C15" s="48"/>
      <c r="D15" s="48"/>
      <c r="E15" s="48"/>
      <c r="F15" s="48"/>
      <c r="G15" s="48"/>
      <c r="H15" s="48"/>
      <c r="I15" s="48"/>
      <c r="J15" s="48"/>
      <c r="K15" s="50"/>
      <c r="L15" s="50"/>
      <c r="M15" s="51" t="str">
        <f>"("&amp;LEFT(AA14,1)&amp;")"</f>
        <v>(O)</v>
      </c>
      <c r="N15" s="52" t="str">
        <f>'1'!N7</f>
        <v>Afternoon Workout</v>
      </c>
      <c r="O15" s="48"/>
      <c r="P15" s="48"/>
      <c r="Q15" s="48"/>
      <c r="R15" s="48"/>
      <c r="S15" s="48"/>
      <c r="T15" s="48"/>
      <c r="U15" s="48"/>
      <c r="V15" s="53"/>
      <c r="W15" s="48"/>
      <c r="X15" s="48"/>
      <c r="Y15" s="48"/>
      <c r="Z15" s="54"/>
      <c r="AA15" s="722"/>
      <c r="AB15" s="813"/>
      <c r="AC15" s="813"/>
      <c r="AD15" s="813"/>
      <c r="AE15" s="813"/>
      <c r="AF15" s="813"/>
      <c r="AG15" s="813"/>
      <c r="AH15" s="813"/>
      <c r="AI15" s="813"/>
      <c r="AJ15" s="813"/>
      <c r="AK15" s="813"/>
    </row>
    <row r="16" spans="1:37" x14ac:dyDescent="0.25">
      <c r="A16" s="55" t="s">
        <v>58</v>
      </c>
      <c r="B16" s="48"/>
      <c r="C16" s="48"/>
      <c r="D16" s="48"/>
      <c r="E16" s="48"/>
      <c r="F16" s="48"/>
      <c r="G16" s="48"/>
      <c r="H16" s="48"/>
      <c r="I16" s="48"/>
      <c r="J16" s="48"/>
      <c r="K16" s="48"/>
      <c r="L16" s="48"/>
      <c r="M16" s="54"/>
      <c r="N16" s="55" t="s">
        <v>1461</v>
      </c>
      <c r="O16" s="48"/>
      <c r="P16" s="48"/>
      <c r="Q16" s="48"/>
      <c r="R16" s="48"/>
      <c r="S16" s="48"/>
      <c r="T16" s="48"/>
      <c r="U16" s="48"/>
      <c r="V16" s="48"/>
      <c r="W16" s="48"/>
      <c r="X16" s="48"/>
      <c r="Y16" s="48"/>
      <c r="Z16" s="54"/>
      <c r="AA16" s="722"/>
      <c r="AB16" s="813"/>
      <c r="AC16" s="813"/>
      <c r="AD16" s="813"/>
      <c r="AE16" s="813"/>
      <c r="AF16" s="813"/>
      <c r="AG16" s="813"/>
      <c r="AH16" s="813"/>
      <c r="AI16" s="813"/>
      <c r="AJ16" s="813"/>
      <c r="AK16" s="813"/>
    </row>
    <row r="17" spans="1:37" x14ac:dyDescent="0.25">
      <c r="A17" s="55" t="s">
        <v>42</v>
      </c>
      <c r="B17" s="48"/>
      <c r="C17" s="48"/>
      <c r="D17" s="48"/>
      <c r="E17" s="48"/>
      <c r="F17" s="48"/>
      <c r="G17" s="48"/>
      <c r="H17" s="48"/>
      <c r="I17" s="48"/>
      <c r="J17" s="48"/>
      <c r="K17" s="48"/>
      <c r="L17" s="48"/>
      <c r="M17" s="54"/>
      <c r="N17" s="55" t="s">
        <v>1667</v>
      </c>
      <c r="O17" s="48"/>
      <c r="P17" s="48"/>
      <c r="Q17" s="48"/>
      <c r="R17" s="48"/>
      <c r="S17" s="48"/>
      <c r="T17" s="48"/>
      <c r="U17" s="48"/>
      <c r="V17" s="48"/>
      <c r="W17" s="48"/>
      <c r="X17" s="48"/>
      <c r="Y17" s="48"/>
      <c r="Z17" s="54"/>
      <c r="AA17" s="722"/>
      <c r="AB17" s="813"/>
      <c r="AC17" s="813"/>
      <c r="AD17" s="813"/>
      <c r="AE17" s="813"/>
      <c r="AF17" s="813"/>
      <c r="AG17" s="813"/>
      <c r="AH17" s="813"/>
      <c r="AI17" s="813"/>
      <c r="AJ17" s="813"/>
      <c r="AK17" s="813"/>
    </row>
    <row r="18" spans="1:37" x14ac:dyDescent="0.25">
      <c r="A18" s="55" t="s">
        <v>32</v>
      </c>
      <c r="B18" s="48"/>
      <c r="C18" s="48"/>
      <c r="D18" s="48"/>
      <c r="E18" s="48"/>
      <c r="F18" s="48"/>
      <c r="G18" s="48"/>
      <c r="H18" s="48"/>
      <c r="I18" s="48"/>
      <c r="J18" s="48"/>
      <c r="K18" s="48"/>
      <c r="L18" s="48"/>
      <c r="M18" s="54"/>
      <c r="N18" s="55" t="s">
        <v>315</v>
      </c>
      <c r="O18" s="48"/>
      <c r="P18" s="48"/>
      <c r="Q18" s="48"/>
      <c r="R18" s="48"/>
      <c r="S18" s="48"/>
      <c r="T18" s="48"/>
      <c r="U18" s="48"/>
      <c r="V18" s="48"/>
      <c r="W18" s="48"/>
      <c r="X18" s="48"/>
      <c r="Y18" s="48"/>
      <c r="Z18" s="54"/>
      <c r="AA18" s="722"/>
      <c r="AB18" s="813"/>
      <c r="AC18" s="813"/>
      <c r="AD18" s="813"/>
      <c r="AE18" s="813"/>
      <c r="AF18" s="813"/>
      <c r="AG18" s="813"/>
      <c r="AH18" s="813"/>
      <c r="AI18" s="813"/>
      <c r="AJ18" s="813"/>
      <c r="AK18" s="813"/>
    </row>
    <row r="19" spans="1:37" x14ac:dyDescent="0.25">
      <c r="A19" s="55" t="s">
        <v>31</v>
      </c>
      <c r="B19" s="48"/>
      <c r="C19" s="48"/>
      <c r="D19" s="48"/>
      <c r="E19" s="48"/>
      <c r="F19" s="48"/>
      <c r="G19" s="48"/>
      <c r="H19" s="48"/>
      <c r="I19" s="48"/>
      <c r="J19" s="48"/>
      <c r="K19" s="48"/>
      <c r="L19" s="48"/>
      <c r="M19" s="54"/>
      <c r="N19" s="55" t="s">
        <v>1666</v>
      </c>
      <c r="O19" s="48"/>
      <c r="P19" s="48"/>
      <c r="Q19" s="48"/>
      <c r="R19" s="48"/>
      <c r="S19" s="48"/>
      <c r="T19" s="48"/>
      <c r="U19" s="48"/>
      <c r="V19" s="48"/>
      <c r="W19" s="48"/>
      <c r="X19" s="48"/>
      <c r="Y19" s="48"/>
      <c r="Z19" s="54"/>
      <c r="AA19" s="722"/>
      <c r="AB19" s="813"/>
      <c r="AC19" s="813"/>
      <c r="AD19" s="813"/>
      <c r="AE19" s="813"/>
      <c r="AF19" s="813"/>
      <c r="AG19" s="813"/>
      <c r="AH19" s="813"/>
      <c r="AI19" s="813"/>
      <c r="AJ19" s="813"/>
      <c r="AK19" s="813"/>
    </row>
    <row r="20" spans="1:37"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722"/>
      <c r="AB20" s="813"/>
      <c r="AC20" s="813"/>
      <c r="AD20" s="813"/>
      <c r="AE20" s="813"/>
      <c r="AF20" s="813"/>
      <c r="AG20" s="813"/>
      <c r="AH20" s="813"/>
      <c r="AI20" s="813"/>
      <c r="AJ20" s="813"/>
      <c r="AK20" s="813"/>
    </row>
    <row r="21" spans="1:37"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0</v>
      </c>
      <c r="AA21" s="116"/>
      <c r="AB21" s="116"/>
      <c r="AC21" s="116"/>
      <c r="AD21" s="116"/>
      <c r="AE21" s="116"/>
      <c r="AF21" s="116"/>
      <c r="AG21" s="116"/>
      <c r="AH21" s="116"/>
      <c r="AI21" s="116"/>
      <c r="AJ21" s="116"/>
      <c r="AK21" s="116"/>
    </row>
    <row r="22" spans="1:37"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44551</v>
      </c>
      <c r="X22" s="839"/>
      <c r="Y22" s="839"/>
      <c r="Z22" s="840"/>
      <c r="AA22" s="184" t="s">
        <v>320</v>
      </c>
      <c r="AB22" s="116"/>
      <c r="AC22" s="116"/>
      <c r="AD22" s="116"/>
      <c r="AE22" s="116"/>
      <c r="AF22" s="116"/>
      <c r="AG22" s="116"/>
      <c r="AH22" s="116"/>
      <c r="AI22" s="116"/>
      <c r="AJ22" s="116"/>
      <c r="AK22" s="116"/>
    </row>
    <row r="23" spans="1:37" ht="15.75" thickTop="1" x14ac:dyDescent="0.25">
      <c r="A23" s="49" t="s">
        <v>54</v>
      </c>
      <c r="B23" s="48"/>
      <c r="C23" s="48"/>
      <c r="D23" s="48"/>
      <c r="E23" s="48"/>
      <c r="F23" s="48"/>
      <c r="G23" s="48"/>
      <c r="H23" s="48"/>
      <c r="I23" s="48"/>
      <c r="J23" s="48"/>
      <c r="K23" s="50"/>
      <c r="L23" s="50"/>
      <c r="M23" s="51" t="str">
        <f>"("&amp;LEFT(AA22,1)&amp;")"</f>
        <v>(O)</v>
      </c>
      <c r="N23" s="52" t="str">
        <f>'1'!N7</f>
        <v>Afternoon Workout</v>
      </c>
      <c r="O23" s="48"/>
      <c r="P23" s="48"/>
      <c r="Q23" s="48"/>
      <c r="R23" s="48"/>
      <c r="S23" s="48"/>
      <c r="T23" s="48"/>
      <c r="U23" s="48"/>
      <c r="V23" s="53"/>
      <c r="W23" s="48"/>
      <c r="X23" s="48"/>
      <c r="Y23" s="48"/>
      <c r="Z23" s="54"/>
      <c r="AA23" s="722"/>
      <c r="AB23" s="813"/>
      <c r="AC23" s="813"/>
      <c r="AD23" s="813"/>
      <c r="AE23" s="813"/>
      <c r="AF23" s="813"/>
      <c r="AG23" s="813"/>
      <c r="AH23" s="813"/>
      <c r="AI23" s="813"/>
      <c r="AJ23" s="813"/>
      <c r="AK23" s="813"/>
    </row>
    <row r="24" spans="1:37" x14ac:dyDescent="0.25">
      <c r="A24" s="55" t="s">
        <v>58</v>
      </c>
      <c r="B24" s="48"/>
      <c r="C24" s="48"/>
      <c r="D24" s="48"/>
      <c r="E24" s="48"/>
      <c r="F24" s="48"/>
      <c r="G24" s="48"/>
      <c r="H24" s="48"/>
      <c r="I24" s="48"/>
      <c r="J24" s="48"/>
      <c r="K24" s="50"/>
      <c r="L24" s="50"/>
      <c r="M24" s="56"/>
      <c r="N24" s="55" t="s">
        <v>58</v>
      </c>
      <c r="O24" s="48"/>
      <c r="P24" s="48"/>
      <c r="Q24" s="48"/>
      <c r="R24" s="48"/>
      <c r="S24" s="48"/>
      <c r="T24" s="48"/>
      <c r="U24" s="48"/>
      <c r="V24" s="48"/>
      <c r="W24" s="48"/>
      <c r="X24" s="48"/>
      <c r="Y24" s="48"/>
      <c r="Z24" s="54"/>
      <c r="AA24" s="722"/>
      <c r="AB24" s="813"/>
      <c r="AC24" s="813"/>
      <c r="AD24" s="813"/>
      <c r="AE24" s="813"/>
      <c r="AF24" s="813"/>
      <c r="AG24" s="813"/>
      <c r="AH24" s="813"/>
      <c r="AI24" s="813"/>
      <c r="AJ24" s="813"/>
      <c r="AK24" s="813"/>
    </row>
    <row r="25" spans="1:37"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722"/>
      <c r="AB25" s="813"/>
      <c r="AC25" s="813"/>
      <c r="AD25" s="813"/>
      <c r="AE25" s="813"/>
      <c r="AF25" s="813"/>
      <c r="AG25" s="813"/>
      <c r="AH25" s="813"/>
      <c r="AI25" s="813"/>
      <c r="AJ25" s="813"/>
      <c r="AK25" s="813"/>
    </row>
    <row r="26" spans="1:37"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722"/>
      <c r="AB26" s="813"/>
      <c r="AC26" s="813"/>
      <c r="AD26" s="813"/>
      <c r="AE26" s="813"/>
      <c r="AF26" s="813"/>
      <c r="AG26" s="813"/>
      <c r="AH26" s="813"/>
      <c r="AI26" s="813"/>
      <c r="AJ26" s="813"/>
      <c r="AK26" s="813"/>
    </row>
    <row r="27" spans="1:37"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722"/>
      <c r="AB27" s="813"/>
      <c r="AC27" s="813"/>
      <c r="AD27" s="813"/>
      <c r="AE27" s="813"/>
      <c r="AF27" s="813"/>
      <c r="AG27" s="813"/>
      <c r="AH27" s="813"/>
      <c r="AI27" s="813"/>
      <c r="AJ27" s="813"/>
      <c r="AK27" s="813"/>
    </row>
    <row r="28" spans="1:37"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722"/>
      <c r="AB28" s="813"/>
      <c r="AC28" s="813"/>
      <c r="AD28" s="813"/>
      <c r="AE28" s="813"/>
      <c r="AF28" s="813"/>
      <c r="AG28" s="813"/>
      <c r="AH28" s="813"/>
      <c r="AI28" s="813"/>
      <c r="AJ28" s="813"/>
      <c r="AK28" s="813"/>
    </row>
    <row r="29" spans="1:37"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0</v>
      </c>
      <c r="AA29" s="116"/>
      <c r="AB29" s="116"/>
      <c r="AC29" s="116"/>
      <c r="AD29" s="116"/>
      <c r="AE29" s="116"/>
      <c r="AF29" s="116"/>
      <c r="AG29" s="116"/>
      <c r="AH29" s="116"/>
      <c r="AI29" s="116"/>
      <c r="AJ29" s="116"/>
      <c r="AK29" s="116"/>
    </row>
    <row r="30" spans="1:37"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44552</v>
      </c>
      <c r="X30" s="839"/>
      <c r="Y30" s="839"/>
      <c r="Z30" s="840"/>
      <c r="AA30" s="184" t="s">
        <v>320</v>
      </c>
      <c r="AB30" s="116"/>
      <c r="AC30" s="116"/>
      <c r="AD30" s="116"/>
      <c r="AE30" s="116"/>
      <c r="AF30" s="116"/>
      <c r="AG30" s="116"/>
      <c r="AH30" s="116"/>
      <c r="AI30" s="116"/>
      <c r="AJ30" s="116"/>
      <c r="AK30" s="116"/>
    </row>
    <row r="31" spans="1:37" ht="15.75" thickTop="1" x14ac:dyDescent="0.25">
      <c r="A31" s="49" t="s">
        <v>54</v>
      </c>
      <c r="B31" s="48"/>
      <c r="C31" s="48"/>
      <c r="D31" s="48"/>
      <c r="E31" s="48"/>
      <c r="F31" s="48"/>
      <c r="G31" s="48"/>
      <c r="H31" s="48"/>
      <c r="I31" s="48"/>
      <c r="J31" s="48"/>
      <c r="K31" s="50"/>
      <c r="L31" s="50"/>
      <c r="M31" s="51" t="str">
        <f>"("&amp;LEFT(AA30,1)&amp;")"</f>
        <v>(O)</v>
      </c>
      <c r="N31" s="52" t="str">
        <f>'1'!N7</f>
        <v>Afternoon Workout</v>
      </c>
      <c r="O31" s="48"/>
      <c r="P31" s="48"/>
      <c r="Q31" s="48"/>
      <c r="R31" s="48"/>
      <c r="S31" s="48"/>
      <c r="T31" s="48"/>
      <c r="U31" s="48"/>
      <c r="V31" s="53"/>
      <c r="W31" s="48"/>
      <c r="X31" s="48"/>
      <c r="Y31" s="48"/>
      <c r="Z31" s="54"/>
      <c r="AA31" s="722"/>
      <c r="AB31" s="813"/>
      <c r="AC31" s="813"/>
      <c r="AD31" s="813"/>
      <c r="AE31" s="813"/>
      <c r="AF31" s="813"/>
      <c r="AG31" s="813"/>
      <c r="AH31" s="813"/>
      <c r="AI31" s="813"/>
      <c r="AJ31" s="813"/>
      <c r="AK31" s="813"/>
    </row>
    <row r="32" spans="1:37" x14ac:dyDescent="0.25">
      <c r="A32" s="55" t="s">
        <v>58</v>
      </c>
      <c r="B32" s="48"/>
      <c r="C32" s="48"/>
      <c r="D32" s="48"/>
      <c r="E32" s="48"/>
      <c r="F32" s="48"/>
      <c r="G32" s="48"/>
      <c r="H32" s="48"/>
      <c r="I32" s="48"/>
      <c r="J32" s="48"/>
      <c r="K32" s="50"/>
      <c r="L32" s="50"/>
      <c r="M32" s="56"/>
      <c r="N32" s="55" t="s">
        <v>1668</v>
      </c>
      <c r="O32" s="48"/>
      <c r="P32" s="48"/>
      <c r="Q32" s="48"/>
      <c r="R32" s="48"/>
      <c r="S32" s="48"/>
      <c r="T32" s="48"/>
      <c r="U32" s="48"/>
      <c r="V32" s="48"/>
      <c r="W32" s="48"/>
      <c r="X32" s="48"/>
      <c r="Y32" s="48"/>
      <c r="Z32" s="54"/>
      <c r="AA32" s="722"/>
      <c r="AB32" s="813"/>
      <c r="AC32" s="813"/>
      <c r="AD32" s="813"/>
      <c r="AE32" s="813"/>
      <c r="AF32" s="813"/>
      <c r="AG32" s="813"/>
      <c r="AH32" s="813"/>
      <c r="AI32" s="813"/>
      <c r="AJ32" s="813"/>
      <c r="AK32" s="813"/>
    </row>
    <row r="33" spans="1:37" x14ac:dyDescent="0.25">
      <c r="A33" s="55" t="s">
        <v>42</v>
      </c>
      <c r="B33" s="48"/>
      <c r="C33" s="48"/>
      <c r="D33" s="48"/>
      <c r="E33" s="48"/>
      <c r="F33" s="48"/>
      <c r="G33" s="48"/>
      <c r="H33" s="48"/>
      <c r="I33" s="48"/>
      <c r="J33" s="48"/>
      <c r="K33" s="50"/>
      <c r="L33" s="50"/>
      <c r="M33" s="56"/>
      <c r="N33" s="55" t="s">
        <v>1669</v>
      </c>
      <c r="O33" s="48"/>
      <c r="P33" s="48"/>
      <c r="Q33" s="48"/>
      <c r="R33" s="48"/>
      <c r="S33" s="48"/>
      <c r="T33" s="48"/>
      <c r="U33" s="48"/>
      <c r="V33" s="48"/>
      <c r="W33" s="48"/>
      <c r="X33" s="48"/>
      <c r="Y33" s="48"/>
      <c r="Z33" s="54"/>
      <c r="AA33" s="722"/>
      <c r="AB33" s="813"/>
      <c r="AC33" s="813"/>
      <c r="AD33" s="813"/>
      <c r="AE33" s="813"/>
      <c r="AF33" s="813"/>
      <c r="AG33" s="813"/>
      <c r="AH33" s="813"/>
      <c r="AI33" s="813"/>
      <c r="AJ33" s="813"/>
      <c r="AK33" s="813"/>
    </row>
    <row r="34" spans="1:37" x14ac:dyDescent="0.25">
      <c r="A34" s="55" t="s">
        <v>32</v>
      </c>
      <c r="B34" s="48"/>
      <c r="C34" s="48"/>
      <c r="D34" s="48"/>
      <c r="E34" s="48"/>
      <c r="F34" s="48"/>
      <c r="G34" s="48"/>
      <c r="H34" s="48"/>
      <c r="I34" s="48"/>
      <c r="J34" s="48"/>
      <c r="K34" s="50"/>
      <c r="L34" s="50"/>
      <c r="M34" s="56"/>
      <c r="N34" s="55" t="s">
        <v>1670</v>
      </c>
      <c r="O34" s="48"/>
      <c r="P34" s="48"/>
      <c r="Q34" s="48"/>
      <c r="R34" s="48"/>
      <c r="S34" s="48"/>
      <c r="T34" s="48"/>
      <c r="U34" s="48"/>
      <c r="V34" s="48"/>
      <c r="W34" s="48"/>
      <c r="X34" s="48"/>
      <c r="Y34" s="48"/>
      <c r="Z34" s="54"/>
      <c r="AA34" s="722"/>
      <c r="AB34" s="813"/>
      <c r="AC34" s="813"/>
      <c r="AD34" s="813"/>
      <c r="AE34" s="813"/>
      <c r="AF34" s="813"/>
      <c r="AG34" s="813"/>
      <c r="AH34" s="813"/>
      <c r="AI34" s="813"/>
      <c r="AJ34" s="813"/>
      <c r="AK34" s="813"/>
    </row>
    <row r="35" spans="1:37" x14ac:dyDescent="0.25">
      <c r="A35" s="55" t="s">
        <v>31</v>
      </c>
      <c r="B35" s="48"/>
      <c r="C35" s="48"/>
      <c r="D35" s="48"/>
      <c r="E35" s="48"/>
      <c r="F35" s="48"/>
      <c r="G35" s="48"/>
      <c r="H35" s="48"/>
      <c r="I35" s="48"/>
      <c r="J35" s="48"/>
      <c r="K35" s="50"/>
      <c r="L35" s="50"/>
      <c r="M35" s="56"/>
      <c r="N35" s="55" t="s">
        <v>1671</v>
      </c>
      <c r="O35" s="48"/>
      <c r="P35" s="48"/>
      <c r="Q35" s="48"/>
      <c r="R35" s="48"/>
      <c r="S35" s="48"/>
      <c r="T35" s="48"/>
      <c r="U35" s="48"/>
      <c r="V35" s="48"/>
      <c r="W35" s="48"/>
      <c r="X35" s="48"/>
      <c r="Y35" s="48"/>
      <c r="Z35" s="54"/>
      <c r="AA35" s="722"/>
      <c r="AB35" s="813"/>
      <c r="AC35" s="813"/>
      <c r="AD35" s="813"/>
      <c r="AE35" s="813"/>
      <c r="AF35" s="813"/>
      <c r="AG35" s="813"/>
      <c r="AH35" s="813"/>
      <c r="AI35" s="813"/>
      <c r="AJ35" s="813"/>
      <c r="AK35" s="813"/>
    </row>
    <row r="36" spans="1:37"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722"/>
      <c r="AB36" s="813"/>
      <c r="AC36" s="813"/>
      <c r="AD36" s="813"/>
      <c r="AE36" s="813"/>
      <c r="AF36" s="813"/>
      <c r="AG36" s="813"/>
      <c r="AH36" s="813"/>
      <c r="AI36" s="813"/>
      <c r="AJ36" s="813"/>
      <c r="AK36" s="813"/>
    </row>
    <row r="37" spans="1:37" x14ac:dyDescent="0.25">
      <c r="A37" s="69" t="s">
        <v>40</v>
      </c>
      <c r="B37" s="57"/>
      <c r="C37" s="57"/>
      <c r="D37" s="57"/>
      <c r="E37" s="57"/>
      <c r="F37" s="57"/>
      <c r="G37" s="57"/>
      <c r="H37" s="57"/>
      <c r="I37" s="57"/>
      <c r="J37" s="57"/>
      <c r="K37" s="50"/>
      <c r="L37" s="50"/>
      <c r="M37" s="58">
        <f>SUM(M31:M36)</f>
        <v>0</v>
      </c>
      <c r="N37" s="69" t="s">
        <v>40</v>
      </c>
      <c r="O37" s="57"/>
      <c r="P37" s="57"/>
      <c r="Q37" s="57"/>
      <c r="R37" s="57"/>
      <c r="S37" s="57"/>
      <c r="T37" s="57"/>
      <c r="U37" s="57"/>
      <c r="V37" s="57"/>
      <c r="W37" s="57"/>
      <c r="X37" s="57"/>
      <c r="Y37" s="57"/>
      <c r="Z37" s="58">
        <f>SUM(Z31:Z36)</f>
        <v>0</v>
      </c>
      <c r="AA37" s="116"/>
      <c r="AB37" s="116"/>
      <c r="AC37" s="116"/>
      <c r="AD37" s="116"/>
      <c r="AE37" s="116"/>
      <c r="AF37" s="116"/>
      <c r="AG37" s="116"/>
      <c r="AH37" s="116"/>
      <c r="AI37" s="116"/>
      <c r="AJ37" s="116"/>
      <c r="AK37" s="116"/>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44553</v>
      </c>
      <c r="X38" s="839"/>
      <c r="Y38" s="839"/>
      <c r="Z38" s="840"/>
      <c r="AA38" s="116" t="s">
        <v>231</v>
      </c>
      <c r="AB38" s="116"/>
      <c r="AC38" s="116"/>
      <c r="AD38" s="116"/>
      <c r="AE38" s="116"/>
      <c r="AF38" s="116"/>
      <c r="AG38" s="116"/>
      <c r="AH38" s="116"/>
      <c r="AI38" s="116"/>
      <c r="AJ38" s="116"/>
      <c r="AK38" s="116"/>
    </row>
    <row r="39" spans="1:37"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1678</v>
      </c>
      <c r="AB39" s="810"/>
      <c r="AC39" s="810"/>
      <c r="AD39" s="810"/>
      <c r="AE39" s="810"/>
      <c r="AF39" s="810"/>
      <c r="AG39" s="810"/>
      <c r="AH39" s="810"/>
      <c r="AI39" s="810"/>
      <c r="AJ39" s="810"/>
      <c r="AK39" s="810"/>
    </row>
    <row r="40" spans="1:37" x14ac:dyDescent="0.25">
      <c r="A40" s="55" t="s">
        <v>1675</v>
      </c>
      <c r="B40" s="48"/>
      <c r="C40" s="48"/>
      <c r="D40" s="48"/>
      <c r="E40" s="48"/>
      <c r="F40" s="48"/>
      <c r="G40" s="48"/>
      <c r="H40" s="48"/>
      <c r="I40" s="48"/>
      <c r="J40" s="48"/>
      <c r="K40" s="50"/>
      <c r="L40" s="50"/>
      <c r="M40" s="56">
        <v>1</v>
      </c>
      <c r="N40" s="55" t="s">
        <v>1089</v>
      </c>
      <c r="O40" s="48"/>
      <c r="P40" s="48"/>
      <c r="Q40" s="48"/>
      <c r="R40" s="48"/>
      <c r="S40" s="48"/>
      <c r="T40" s="48"/>
      <c r="U40" s="48"/>
      <c r="V40" s="48"/>
      <c r="W40" s="48"/>
      <c r="X40" s="48"/>
      <c r="Y40" s="48"/>
      <c r="Z40" s="54">
        <v>5</v>
      </c>
      <c r="AA40" s="809"/>
      <c r="AB40" s="810"/>
      <c r="AC40" s="810"/>
      <c r="AD40" s="810"/>
      <c r="AE40" s="810"/>
      <c r="AF40" s="810"/>
      <c r="AG40" s="810"/>
      <c r="AH40" s="810"/>
      <c r="AI40" s="810"/>
      <c r="AJ40" s="810"/>
      <c r="AK40" s="810"/>
    </row>
    <row r="41" spans="1:37" x14ac:dyDescent="0.25">
      <c r="A41" s="55" t="s">
        <v>1676</v>
      </c>
      <c r="B41" s="48"/>
      <c r="C41" s="48"/>
      <c r="D41" s="48"/>
      <c r="E41" s="48"/>
      <c r="F41" s="48"/>
      <c r="G41" s="48"/>
      <c r="H41" s="48"/>
      <c r="I41" s="48"/>
      <c r="J41" s="48"/>
      <c r="K41" s="50"/>
      <c r="L41" s="50"/>
      <c r="M41" s="56">
        <v>0.4</v>
      </c>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7" x14ac:dyDescent="0.25">
      <c r="A42" s="55" t="s">
        <v>1677</v>
      </c>
      <c r="B42" s="48"/>
      <c r="C42" s="48"/>
      <c r="D42" s="48"/>
      <c r="E42" s="48"/>
      <c r="F42" s="48"/>
      <c r="G42" s="48"/>
      <c r="H42" s="48"/>
      <c r="I42" s="48"/>
      <c r="J42" s="48"/>
      <c r="K42" s="50"/>
      <c r="L42" s="50"/>
      <c r="M42" s="56">
        <v>0.25</v>
      </c>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7"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7"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7" x14ac:dyDescent="0.25">
      <c r="A45" s="69" t="s">
        <v>43</v>
      </c>
      <c r="B45" s="57"/>
      <c r="C45" s="57"/>
      <c r="D45" s="57"/>
      <c r="E45" s="57"/>
      <c r="F45" s="57"/>
      <c r="G45" s="57"/>
      <c r="H45" s="57"/>
      <c r="I45" s="57"/>
      <c r="J45" s="57"/>
      <c r="K45" s="50"/>
      <c r="L45" s="50"/>
      <c r="M45" s="183">
        <f>SUM(M39:M44)</f>
        <v>1.65</v>
      </c>
      <c r="N45" s="69" t="s">
        <v>40</v>
      </c>
      <c r="O45" s="57"/>
      <c r="P45" s="57"/>
      <c r="Q45" s="57"/>
      <c r="R45" s="57"/>
      <c r="S45" s="57"/>
      <c r="T45" s="57"/>
      <c r="U45" s="57"/>
      <c r="V45" s="57"/>
      <c r="W45" s="57"/>
      <c r="X45" s="57"/>
      <c r="Y45" s="57"/>
      <c r="Z45" s="58">
        <f>SUM(Z39:Z44)</f>
        <v>5</v>
      </c>
      <c r="AA45" s="116"/>
      <c r="AB45" s="116"/>
      <c r="AC45" s="116"/>
      <c r="AD45" s="116"/>
      <c r="AE45" s="116"/>
      <c r="AF45" s="116"/>
      <c r="AG45" s="116"/>
      <c r="AH45" s="116"/>
      <c r="AI45" s="116"/>
      <c r="AJ45" s="116"/>
      <c r="AK45" s="116"/>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44554</v>
      </c>
      <c r="X46" s="839"/>
      <c r="Y46" s="839"/>
      <c r="Z46" s="840"/>
      <c r="AA46" s="116" t="s">
        <v>231</v>
      </c>
      <c r="AB46" s="116"/>
      <c r="AC46" s="116"/>
      <c r="AD46" s="116"/>
      <c r="AE46" s="116"/>
      <c r="AF46" s="116"/>
      <c r="AG46" s="116"/>
      <c r="AH46" s="116"/>
      <c r="AI46" s="116"/>
      <c r="AJ46" s="116"/>
      <c r="AK46" s="116"/>
    </row>
    <row r="47" spans="1:37"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1673</v>
      </c>
      <c r="AB47" s="810"/>
      <c r="AC47" s="810"/>
      <c r="AD47" s="810"/>
      <c r="AE47" s="810"/>
      <c r="AF47" s="810"/>
      <c r="AG47" s="810"/>
      <c r="AH47" s="810"/>
      <c r="AI47" s="810"/>
      <c r="AJ47" s="810"/>
      <c r="AK47" s="810"/>
    </row>
    <row r="48" spans="1:37" x14ac:dyDescent="0.25">
      <c r="A48" s="55" t="s">
        <v>1683</v>
      </c>
      <c r="B48" s="24"/>
      <c r="C48" s="24"/>
      <c r="D48" s="24"/>
      <c r="E48" s="24"/>
      <c r="F48" s="24"/>
      <c r="G48" s="24"/>
      <c r="H48" s="24"/>
      <c r="I48" s="24"/>
      <c r="J48" s="24"/>
      <c r="M48" s="28"/>
      <c r="N48" s="55" t="s">
        <v>933</v>
      </c>
      <c r="O48" s="48"/>
      <c r="P48" s="48"/>
      <c r="Q48" s="48"/>
      <c r="R48" s="48"/>
      <c r="S48" s="48"/>
      <c r="T48" s="48"/>
      <c r="U48" s="48"/>
      <c r="V48" s="48"/>
      <c r="W48" s="48"/>
      <c r="X48" s="48"/>
      <c r="Y48" s="48"/>
      <c r="Z48" s="54">
        <v>6</v>
      </c>
      <c r="AA48" s="809"/>
      <c r="AB48" s="810"/>
      <c r="AC48" s="810"/>
      <c r="AD48" s="810"/>
      <c r="AE48" s="810"/>
      <c r="AF48" s="810"/>
      <c r="AG48" s="810"/>
      <c r="AH48" s="810"/>
      <c r="AI48" s="810"/>
      <c r="AJ48" s="810"/>
      <c r="AK48" s="810"/>
    </row>
    <row r="49" spans="1:37" x14ac:dyDescent="0.25">
      <c r="A49" s="55" t="s">
        <v>1684</v>
      </c>
      <c r="B49" s="24"/>
      <c r="C49" s="24"/>
      <c r="D49" s="24"/>
      <c r="E49" s="24"/>
      <c r="F49" s="24"/>
      <c r="G49" s="24"/>
      <c r="H49" s="24"/>
      <c r="I49" s="24"/>
      <c r="J49" s="24"/>
      <c r="M49" s="28"/>
      <c r="N49" s="55" t="s">
        <v>42</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7"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7"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7"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7"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6</v>
      </c>
      <c r="AA53" s="116"/>
      <c r="AB53" s="116"/>
      <c r="AC53" s="116"/>
      <c r="AD53" s="116"/>
      <c r="AE53" s="116"/>
      <c r="AF53" s="116"/>
      <c r="AG53" s="116"/>
      <c r="AH53" s="116"/>
      <c r="AI53" s="116"/>
      <c r="AJ53" s="116"/>
      <c r="AK53" s="116"/>
    </row>
    <row r="54" spans="1:37"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44555</v>
      </c>
      <c r="X54" s="839"/>
      <c r="Y54" s="839"/>
      <c r="Z54" s="840"/>
      <c r="AA54" s="116" t="s">
        <v>231</v>
      </c>
      <c r="AB54" s="116"/>
      <c r="AC54" s="116"/>
      <c r="AD54" s="116"/>
      <c r="AE54" s="116"/>
      <c r="AF54" s="116"/>
      <c r="AG54" s="116"/>
      <c r="AH54" s="116"/>
      <c r="AI54" s="116"/>
      <c r="AJ54" s="116"/>
      <c r="AK54" s="116"/>
    </row>
    <row r="55" spans="1:37"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1674</v>
      </c>
      <c r="AB55" s="810"/>
      <c r="AC55" s="810"/>
      <c r="AD55" s="810"/>
      <c r="AE55" s="810"/>
      <c r="AF55" s="810"/>
      <c r="AG55" s="810"/>
      <c r="AH55" s="810"/>
      <c r="AI55" s="810"/>
      <c r="AJ55" s="810"/>
      <c r="AK55" s="810"/>
    </row>
    <row r="56" spans="1:37" x14ac:dyDescent="0.25">
      <c r="A56" s="55" t="s">
        <v>58</v>
      </c>
      <c r="B56" s="24"/>
      <c r="C56" s="24"/>
      <c r="D56" s="24"/>
      <c r="E56" s="24"/>
      <c r="F56" s="24"/>
      <c r="G56" s="24"/>
      <c r="H56" s="24"/>
      <c r="I56" s="24"/>
      <c r="J56" s="24"/>
      <c r="M56" s="28"/>
      <c r="N56" s="55" t="s">
        <v>684</v>
      </c>
      <c r="O56" s="24"/>
      <c r="P56" s="24"/>
      <c r="Q56" s="24"/>
      <c r="R56" s="24"/>
      <c r="S56" s="24"/>
      <c r="T56" s="24"/>
      <c r="U56" s="24"/>
      <c r="V56" s="24"/>
      <c r="W56" s="24"/>
      <c r="Z56" s="27">
        <v>6</v>
      </c>
      <c r="AA56" s="809"/>
      <c r="AB56" s="810"/>
      <c r="AC56" s="810"/>
      <c r="AD56" s="810"/>
      <c r="AE56" s="810"/>
      <c r="AF56" s="810"/>
      <c r="AG56" s="810"/>
      <c r="AH56" s="810"/>
      <c r="AI56" s="810"/>
      <c r="AJ56" s="810"/>
      <c r="AK56" s="810"/>
    </row>
    <row r="57" spans="1:37"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7"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7"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7"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7"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6</v>
      </c>
      <c r="AA61" s="116"/>
      <c r="AB61" s="116"/>
      <c r="AC61" s="116"/>
      <c r="AD61" s="116"/>
      <c r="AE61" s="116"/>
      <c r="AF61" s="116"/>
      <c r="AG61" s="116"/>
      <c r="AH61" s="116"/>
      <c r="AI61" s="116"/>
      <c r="AJ61" s="116"/>
      <c r="AK61" s="116"/>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3800-000000000000}"/>
  </hyperlinks>
  <printOptions horizontalCentered="1" verticalCentered="1"/>
  <pageMargins left="0.3" right="0.3" top="0.5" bottom="0.25" header="0.3" footer="0.3"/>
  <pageSetup scale="87"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CC99FF"/>
    <pageSetUpPr fitToPage="1"/>
  </sheetPr>
  <dimension ref="A1:AL61"/>
  <sheetViews>
    <sheetView showGridLines="0" workbookViewId="0">
      <pane ySplit="5" topLeftCell="A45" activePane="bottomLeft" state="frozen"/>
      <selection activeCell="A6" sqref="A6:AA61"/>
      <selection pane="bottomLeft" activeCell="A53" sqref="A53"/>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3.28515625" bestFit="1" customWidth="1"/>
    <col min="12" max="12" width="0.7109375" customWidth="1"/>
    <col min="13" max="13" width="10.28515625" style="32" customWidth="1"/>
    <col min="14" max="14" width="36.5703125" bestFit="1" customWidth="1"/>
    <col min="15" max="25" width="0.7109375" customWidth="1"/>
    <col min="26" max="26" width="5.5703125" style="32" customWidth="1"/>
    <col min="27" max="27" width="16.42578125" style="116" bestFit="1" customWidth="1"/>
    <col min="28" max="35" width="0.7109375" customWidth="1"/>
  </cols>
  <sheetData>
    <row r="1" spans="1:37"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7" t="s">
        <v>176</v>
      </c>
    </row>
    <row r="2" spans="1:37" x14ac:dyDescent="0.25">
      <c r="A2" s="820" t="s">
        <v>129</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7" x14ac:dyDescent="0.25">
      <c r="A3" s="823">
        <f>+'Reference Page'!BB10</f>
        <v>44556</v>
      </c>
      <c r="B3" s="824"/>
      <c r="C3" s="824"/>
      <c r="D3" s="824"/>
      <c r="E3" s="824"/>
      <c r="F3" s="824"/>
      <c r="G3" s="22" t="s">
        <v>21</v>
      </c>
      <c r="H3" s="825">
        <f>+A3+6</f>
        <v>44562</v>
      </c>
      <c r="I3" s="825"/>
      <c r="J3" s="825"/>
      <c r="K3" s="825"/>
      <c r="L3" s="825"/>
      <c r="M3" s="826"/>
      <c r="N3" s="726" t="s">
        <v>22</v>
      </c>
      <c r="O3" s="873"/>
      <c r="P3" s="873"/>
      <c r="Q3" s="873"/>
      <c r="R3" s="873"/>
      <c r="S3" s="873"/>
      <c r="T3" s="873"/>
      <c r="U3" s="873"/>
      <c r="V3" s="873"/>
      <c r="W3" s="873"/>
      <c r="X3" s="873"/>
      <c r="Y3" s="873"/>
      <c r="Z3" s="727"/>
    </row>
    <row r="4" spans="1:37" x14ac:dyDescent="0.25">
      <c r="A4" s="886" t="str">
        <f>'Reference Page'!AV4</f>
        <v>Indoor</v>
      </c>
      <c r="B4" s="887"/>
      <c r="C4" s="887"/>
      <c r="D4" s="887"/>
      <c r="E4" s="887"/>
      <c r="F4" s="887"/>
      <c r="G4" s="887"/>
      <c r="H4" s="887"/>
      <c r="I4" s="887"/>
      <c r="J4" s="887"/>
      <c r="K4" s="887"/>
      <c r="L4" s="887"/>
      <c r="M4" s="887"/>
      <c r="N4" s="887"/>
      <c r="O4" s="887"/>
      <c r="P4" s="887"/>
      <c r="Q4" s="887"/>
      <c r="R4" s="887"/>
      <c r="S4" s="887"/>
      <c r="T4" s="887"/>
      <c r="U4" s="887"/>
      <c r="V4" s="887"/>
      <c r="W4" s="887"/>
      <c r="X4" s="887"/>
      <c r="Y4" s="887"/>
      <c r="Z4" s="888"/>
    </row>
    <row r="5" spans="1:37" x14ac:dyDescent="0.25">
      <c r="A5" s="889" t="str">
        <f>'Reference Page'!AY5</f>
        <v>Recovery</v>
      </c>
      <c r="B5" s="890"/>
      <c r="C5" s="890"/>
      <c r="D5" s="890"/>
      <c r="E5" s="890"/>
      <c r="F5" s="890"/>
      <c r="G5" s="890"/>
      <c r="H5" s="890"/>
      <c r="I5" s="890"/>
      <c r="J5" s="890"/>
      <c r="K5" s="890"/>
      <c r="L5" s="890"/>
      <c r="M5" s="890"/>
      <c r="N5" s="890"/>
      <c r="O5" s="890"/>
      <c r="P5" s="890"/>
      <c r="Q5" s="890"/>
      <c r="R5" s="890"/>
      <c r="S5" s="890"/>
      <c r="T5" s="890"/>
      <c r="U5" s="890"/>
      <c r="V5" s="890"/>
      <c r="W5" s="890"/>
      <c r="X5" s="890"/>
      <c r="Y5" s="890"/>
      <c r="Z5" s="891"/>
    </row>
    <row r="6" spans="1:37"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44556</v>
      </c>
      <c r="X6" s="833"/>
      <c r="Y6" s="833"/>
      <c r="Z6" s="833"/>
      <c r="AA6" s="116" t="s">
        <v>231</v>
      </c>
    </row>
    <row r="7" spans="1:37"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1679</v>
      </c>
      <c r="AB7" s="810"/>
      <c r="AC7" s="810"/>
      <c r="AD7" s="810"/>
      <c r="AE7" s="810"/>
      <c r="AF7" s="810"/>
      <c r="AG7" s="810"/>
      <c r="AH7" s="810"/>
      <c r="AI7" s="810"/>
      <c r="AJ7" s="810"/>
      <c r="AK7" s="810"/>
    </row>
    <row r="8" spans="1:37" x14ac:dyDescent="0.25">
      <c r="A8" s="55" t="s">
        <v>1680</v>
      </c>
      <c r="B8" s="48"/>
      <c r="C8" s="48"/>
      <c r="D8" s="48"/>
      <c r="E8" s="48"/>
      <c r="F8" s="48"/>
      <c r="G8" s="48"/>
      <c r="H8" s="48"/>
      <c r="I8" s="48"/>
      <c r="J8" s="48"/>
      <c r="K8" s="50"/>
      <c r="L8" s="50"/>
      <c r="M8" s="571">
        <v>4.05</v>
      </c>
      <c r="N8" s="55" t="s">
        <v>58</v>
      </c>
      <c r="O8" s="48"/>
      <c r="P8" s="48"/>
      <c r="Q8" s="48"/>
      <c r="R8" s="48"/>
      <c r="S8" s="48"/>
      <c r="T8" s="48"/>
      <c r="U8" s="48"/>
      <c r="V8" s="48"/>
      <c r="W8" s="48"/>
      <c r="X8" s="48"/>
      <c r="Y8" s="48"/>
      <c r="Z8" s="54"/>
      <c r="AA8" s="809"/>
      <c r="AB8" s="810"/>
      <c r="AC8" s="810"/>
      <c r="AD8" s="810"/>
      <c r="AE8" s="810"/>
      <c r="AF8" s="810"/>
      <c r="AG8" s="810"/>
      <c r="AH8" s="810"/>
      <c r="AI8" s="810"/>
      <c r="AJ8" s="810"/>
      <c r="AK8" s="810"/>
    </row>
    <row r="9" spans="1:37" x14ac:dyDescent="0.25">
      <c r="A9" s="55" t="s">
        <v>42</v>
      </c>
      <c r="B9" s="48"/>
      <c r="C9" s="48"/>
      <c r="D9" s="48"/>
      <c r="E9" s="48"/>
      <c r="F9" s="48"/>
      <c r="G9" s="48"/>
      <c r="H9" s="48"/>
      <c r="I9" s="48"/>
      <c r="J9" s="48"/>
      <c r="K9" s="50"/>
      <c r="L9" s="50"/>
      <c r="M9" s="56"/>
      <c r="N9" s="55" t="s">
        <v>42</v>
      </c>
      <c r="O9" s="48"/>
      <c r="P9" s="48"/>
      <c r="Q9" s="48"/>
      <c r="R9" s="48"/>
      <c r="S9" s="48"/>
      <c r="T9" s="48"/>
      <c r="U9" s="48"/>
      <c r="V9" s="48"/>
      <c r="W9" s="48"/>
      <c r="X9" s="48"/>
      <c r="Y9" s="48"/>
      <c r="Z9" s="54"/>
      <c r="AA9" s="809"/>
      <c r="AB9" s="810"/>
      <c r="AC9" s="810"/>
      <c r="AD9" s="810"/>
      <c r="AE9" s="810"/>
      <c r="AF9" s="810"/>
      <c r="AG9" s="810"/>
      <c r="AH9" s="810"/>
      <c r="AI9" s="810"/>
      <c r="AJ9" s="810"/>
      <c r="AK9" s="810"/>
    </row>
    <row r="10" spans="1:37"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7"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7"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7" x14ac:dyDescent="0.25">
      <c r="A13" s="55" t="s">
        <v>40</v>
      </c>
      <c r="B13" s="57"/>
      <c r="C13" s="57"/>
      <c r="D13" s="57"/>
      <c r="E13" s="57"/>
      <c r="F13" s="57"/>
      <c r="G13" s="57"/>
      <c r="H13" s="57"/>
      <c r="I13" s="57"/>
      <c r="J13" s="57"/>
      <c r="K13" s="50"/>
      <c r="L13" s="50"/>
      <c r="M13" s="183">
        <f>SUM(M7:M12)</f>
        <v>4.05</v>
      </c>
      <c r="N13" s="69" t="s">
        <v>40</v>
      </c>
      <c r="O13" s="57"/>
      <c r="P13" s="57"/>
      <c r="Q13" s="57"/>
      <c r="R13" s="57"/>
      <c r="S13" s="57"/>
      <c r="T13" s="57"/>
      <c r="U13" s="57"/>
      <c r="V13" s="57"/>
      <c r="W13" s="57"/>
      <c r="X13" s="57"/>
      <c r="Y13" s="57"/>
      <c r="Z13" s="58">
        <f>SUM(Z7:Z12)</f>
        <v>0</v>
      </c>
      <c r="AA13" s="184"/>
      <c r="AB13" s="184"/>
      <c r="AC13" s="184"/>
      <c r="AD13" s="184"/>
      <c r="AE13" s="184"/>
      <c r="AF13" s="184"/>
      <c r="AG13" s="184"/>
      <c r="AH13" s="184"/>
      <c r="AI13" s="184"/>
      <c r="AJ13" s="184"/>
      <c r="AK13" s="184"/>
    </row>
    <row r="14" spans="1:37"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44557</v>
      </c>
      <c r="X14" s="839"/>
      <c r="Y14" s="839"/>
      <c r="Z14" s="840"/>
      <c r="AA14" s="184" t="s">
        <v>231</v>
      </c>
      <c r="AB14" s="184"/>
      <c r="AC14" s="184"/>
      <c r="AD14" s="184"/>
      <c r="AE14" s="184"/>
      <c r="AF14" s="184"/>
      <c r="AG14" s="184"/>
      <c r="AH14" s="184"/>
      <c r="AI14" s="184"/>
      <c r="AJ14" s="184"/>
      <c r="AK14" s="184"/>
    </row>
    <row r="15" spans="1:37"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1681</v>
      </c>
      <c r="AB15" s="810"/>
      <c r="AC15" s="810"/>
      <c r="AD15" s="810"/>
      <c r="AE15" s="810"/>
      <c r="AF15" s="810"/>
      <c r="AG15" s="810"/>
      <c r="AH15" s="810"/>
      <c r="AI15" s="810"/>
      <c r="AJ15" s="810"/>
      <c r="AK15" s="810"/>
    </row>
    <row r="16" spans="1:37" x14ac:dyDescent="0.25">
      <c r="A16" s="55" t="s">
        <v>58</v>
      </c>
      <c r="B16" s="48"/>
      <c r="C16" s="48"/>
      <c r="D16" s="48"/>
      <c r="E16" s="48"/>
      <c r="F16" s="48"/>
      <c r="G16" s="48"/>
      <c r="H16" s="48"/>
      <c r="I16" s="48"/>
      <c r="J16" s="48"/>
      <c r="K16" s="48"/>
      <c r="L16" s="48"/>
      <c r="M16" s="54"/>
      <c r="N16" s="55" t="s">
        <v>1682</v>
      </c>
      <c r="O16" s="48"/>
      <c r="P16" s="48"/>
      <c r="Q16" s="48"/>
      <c r="R16" s="48"/>
      <c r="S16" s="48"/>
      <c r="T16" s="48"/>
      <c r="U16" s="48"/>
      <c r="V16" s="48"/>
      <c r="W16" s="48"/>
      <c r="X16" s="48"/>
      <c r="Y16" s="48"/>
      <c r="Z16" s="54">
        <v>4</v>
      </c>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42</v>
      </c>
      <c r="O17" s="48"/>
      <c r="P17" s="48"/>
      <c r="Q17" s="48"/>
      <c r="R17" s="48"/>
      <c r="S17" s="48"/>
      <c r="T17" s="48"/>
      <c r="U17" s="48"/>
      <c r="V17" s="48"/>
      <c r="W17" s="48"/>
      <c r="X17" s="48"/>
      <c r="Y17" s="48"/>
      <c r="Z17" s="54"/>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4</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44558</v>
      </c>
      <c r="X22" s="839"/>
      <c r="Y22" s="839"/>
      <c r="Z22" s="840"/>
      <c r="AA22" s="184" t="s">
        <v>231</v>
      </c>
      <c r="AB22" s="184"/>
      <c r="AC22" s="184"/>
      <c r="AD22" s="184"/>
      <c r="AE22" s="184"/>
      <c r="AF22" s="184"/>
      <c r="AG22" s="184"/>
      <c r="AH22" s="184"/>
      <c r="AI22" s="184"/>
      <c r="AJ22" s="184"/>
      <c r="AK22" s="184"/>
    </row>
    <row r="23" spans="1:38"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1697</v>
      </c>
      <c r="AB23" s="810"/>
      <c r="AC23" s="810"/>
      <c r="AD23" s="810"/>
      <c r="AE23" s="810"/>
      <c r="AF23" s="810"/>
      <c r="AG23" s="810"/>
      <c r="AH23" s="810"/>
      <c r="AI23" s="810"/>
      <c r="AJ23" s="810"/>
      <c r="AK23" s="810"/>
    </row>
    <row r="24" spans="1:38" x14ac:dyDescent="0.25">
      <c r="A24" s="55" t="s">
        <v>1685</v>
      </c>
      <c r="B24" s="48"/>
      <c r="C24" s="48"/>
      <c r="D24" s="48"/>
      <c r="E24" s="48"/>
      <c r="F24" s="48"/>
      <c r="G24" s="48"/>
      <c r="H24" s="48"/>
      <c r="I24" s="48"/>
      <c r="J24" s="48"/>
      <c r="K24" s="50"/>
      <c r="L24" s="50"/>
      <c r="M24" s="56"/>
      <c r="N24" s="55" t="s">
        <v>1222</v>
      </c>
      <c r="O24" s="48"/>
      <c r="P24" s="48"/>
      <c r="Q24" s="48"/>
      <c r="R24" s="48"/>
      <c r="S24" s="48"/>
      <c r="T24" s="48"/>
      <c r="U24" s="48"/>
      <c r="V24" s="48"/>
      <c r="W24" s="48"/>
      <c r="X24" s="48"/>
      <c r="Y24" s="48"/>
      <c r="Z24" s="54">
        <v>5</v>
      </c>
      <c r="AA24" s="809"/>
      <c r="AB24" s="810"/>
      <c r="AC24" s="810"/>
      <c r="AD24" s="810"/>
      <c r="AE24" s="810"/>
      <c r="AF24" s="810"/>
      <c r="AG24" s="810"/>
      <c r="AH24" s="810"/>
      <c r="AI24" s="810"/>
      <c r="AJ24" s="810"/>
      <c r="AK24" s="810"/>
    </row>
    <row r="25" spans="1:38" x14ac:dyDescent="0.25">
      <c r="A25" s="55" t="s">
        <v>1686</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8" x14ac:dyDescent="0.25">
      <c r="A26" s="55" t="s">
        <v>1687</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8" x14ac:dyDescent="0.25">
      <c r="A27" s="55" t="s">
        <v>1688</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5</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44559</v>
      </c>
      <c r="X30" s="839"/>
      <c r="Y30" s="839"/>
      <c r="Z30" s="840"/>
      <c r="AA30" s="184" t="s">
        <v>1560</v>
      </c>
      <c r="AB30" s="184"/>
      <c r="AC30" s="184"/>
      <c r="AD30" s="184"/>
      <c r="AE30" s="184"/>
      <c r="AF30" s="184"/>
      <c r="AG30" s="184"/>
      <c r="AH30" s="184"/>
      <c r="AI30" s="184"/>
      <c r="AJ30" s="184"/>
      <c r="AK30" s="184"/>
      <c r="AL30" t="s">
        <v>1698</v>
      </c>
    </row>
    <row r="31" spans="1:38" ht="15.75" thickTop="1" x14ac:dyDescent="0.25">
      <c r="A31" s="49" t="s">
        <v>54</v>
      </c>
      <c r="B31" s="48"/>
      <c r="C31" s="48"/>
      <c r="D31" s="48"/>
      <c r="E31" s="48"/>
      <c r="F31" s="48"/>
      <c r="G31" s="48"/>
      <c r="H31" s="48"/>
      <c r="I31" s="48"/>
      <c r="J31" s="48"/>
      <c r="K31" s="50"/>
      <c r="L31" s="50"/>
      <c r="M31" s="51" t="str">
        <f>"("&amp;LEFT(AA30,1)&amp;")"</f>
        <v>(A)</v>
      </c>
      <c r="N31" s="52" t="str">
        <f>'1'!N7</f>
        <v>Afternoon Workout</v>
      </c>
      <c r="O31" s="48"/>
      <c r="P31" s="48"/>
      <c r="Q31" s="48"/>
      <c r="R31" s="48"/>
      <c r="S31" s="48"/>
      <c r="T31" s="48"/>
      <c r="U31" s="48"/>
      <c r="V31" s="53"/>
      <c r="W31" s="48"/>
      <c r="X31" s="48"/>
      <c r="Y31" s="48"/>
      <c r="Z31" s="54"/>
      <c r="AA31" s="809" t="s">
        <v>1695</v>
      </c>
      <c r="AB31" s="810"/>
      <c r="AC31" s="810"/>
      <c r="AD31" s="810"/>
      <c r="AE31" s="810"/>
      <c r="AF31" s="810"/>
      <c r="AG31" s="810"/>
      <c r="AH31" s="810"/>
      <c r="AI31" s="810"/>
      <c r="AJ31" s="810"/>
      <c r="AK31" s="810"/>
    </row>
    <row r="32" spans="1:38" x14ac:dyDescent="0.25">
      <c r="A32" s="55" t="s">
        <v>740</v>
      </c>
      <c r="B32" s="48"/>
      <c r="C32" s="48"/>
      <c r="D32" s="48"/>
      <c r="E32" s="48"/>
      <c r="F32" s="48"/>
      <c r="G32" s="48"/>
      <c r="H32" s="48"/>
      <c r="I32" s="48"/>
      <c r="J32" s="48"/>
      <c r="K32" s="50"/>
      <c r="L32" s="50"/>
      <c r="M32" s="56">
        <v>3.15</v>
      </c>
      <c r="N32" s="55" t="s">
        <v>634</v>
      </c>
      <c r="O32" s="48"/>
      <c r="P32" s="48"/>
      <c r="Q32" s="48"/>
      <c r="R32" s="48"/>
      <c r="S32" s="48"/>
      <c r="T32" s="48"/>
      <c r="U32" s="48"/>
      <c r="V32" s="48"/>
      <c r="W32" s="48"/>
      <c r="X32" s="48"/>
      <c r="Y32" s="48"/>
      <c r="Z32" s="54">
        <v>1</v>
      </c>
      <c r="AA32" s="809"/>
      <c r="AB32" s="810"/>
      <c r="AC32" s="810"/>
      <c r="AD32" s="810"/>
      <c r="AE32" s="810"/>
      <c r="AF32" s="810"/>
      <c r="AG32" s="810"/>
      <c r="AH32" s="810"/>
      <c r="AI32" s="810"/>
      <c r="AJ32" s="810"/>
      <c r="AK32" s="810"/>
    </row>
    <row r="33" spans="1:38" x14ac:dyDescent="0.25">
      <c r="A33" s="55" t="s">
        <v>42</v>
      </c>
      <c r="B33" s="48"/>
      <c r="C33" s="48"/>
      <c r="D33" s="48"/>
      <c r="E33" s="48"/>
      <c r="F33" s="48"/>
      <c r="G33" s="48"/>
      <c r="H33" s="48"/>
      <c r="I33" s="48"/>
      <c r="J33" s="48"/>
      <c r="K33" s="50"/>
      <c r="L33" s="50"/>
      <c r="M33" s="56"/>
      <c r="N33" s="55" t="s">
        <v>1696</v>
      </c>
      <c r="O33" s="48"/>
      <c r="P33" s="48"/>
      <c r="Q33" s="48"/>
      <c r="R33" s="48"/>
      <c r="S33" s="48"/>
      <c r="T33" s="48"/>
      <c r="U33" s="48"/>
      <c r="V33" s="48"/>
      <c r="W33" s="48"/>
      <c r="X33" s="48"/>
      <c r="Y33" s="48"/>
      <c r="Z33" s="54">
        <v>2.5</v>
      </c>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548</v>
      </c>
      <c r="O34" s="48"/>
      <c r="P34" s="48"/>
      <c r="Q34" s="48"/>
      <c r="R34" s="48"/>
      <c r="S34" s="48"/>
      <c r="T34" s="48"/>
      <c r="U34" s="48"/>
      <c r="V34" s="48"/>
      <c r="W34" s="48"/>
      <c r="X34" s="48"/>
      <c r="Y34" s="48"/>
      <c r="Z34" s="54">
        <v>0.6</v>
      </c>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3.15</v>
      </c>
      <c r="N37" s="69" t="s">
        <v>40</v>
      </c>
      <c r="O37" s="57"/>
      <c r="P37" s="57"/>
      <c r="Q37" s="57"/>
      <c r="R37" s="57"/>
      <c r="S37" s="57"/>
      <c r="T37" s="57"/>
      <c r="U37" s="57"/>
      <c r="V37" s="57"/>
      <c r="W37" s="57"/>
      <c r="X37" s="57"/>
      <c r="Y37" s="57"/>
      <c r="Z37" s="58">
        <f>SUM(Z31:Z36)</f>
        <v>4.0999999999999996</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44560</v>
      </c>
      <c r="X38" s="839"/>
      <c r="Y38" s="839"/>
      <c r="Z38" s="840"/>
      <c r="AA38" s="184" t="s">
        <v>231</v>
      </c>
      <c r="AB38" s="184"/>
      <c r="AC38" s="184"/>
      <c r="AD38" s="184"/>
      <c r="AE38" s="184"/>
      <c r="AF38" s="184"/>
      <c r="AG38" s="184"/>
      <c r="AH38" s="184"/>
      <c r="AI38" s="184"/>
      <c r="AJ38" s="184"/>
      <c r="AK38" s="184"/>
      <c r="AL38" t="s">
        <v>1693</v>
      </c>
    </row>
    <row r="39" spans="1:38"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1692</v>
      </c>
      <c r="AB39" s="810"/>
      <c r="AC39" s="810"/>
      <c r="AD39" s="810"/>
      <c r="AE39" s="810"/>
      <c r="AF39" s="810"/>
      <c r="AG39" s="810"/>
      <c r="AH39" s="810"/>
      <c r="AI39" s="810"/>
      <c r="AJ39" s="810"/>
      <c r="AK39" s="810"/>
      <c r="AL39" t="s">
        <v>1694</v>
      </c>
    </row>
    <row r="40" spans="1:38" x14ac:dyDescent="0.25">
      <c r="A40" s="55" t="s">
        <v>1544</v>
      </c>
      <c r="B40" s="48"/>
      <c r="C40" s="48"/>
      <c r="D40" s="48"/>
      <c r="E40" s="48"/>
      <c r="F40" s="48"/>
      <c r="G40" s="48"/>
      <c r="H40" s="48"/>
      <c r="I40" s="48"/>
      <c r="J40" s="48"/>
      <c r="K40" s="50"/>
      <c r="L40" s="50"/>
      <c r="M40" s="56">
        <v>5.4</v>
      </c>
      <c r="N40" s="55" t="s">
        <v>1271</v>
      </c>
      <c r="O40" s="48"/>
      <c r="P40" s="48"/>
      <c r="Q40" s="48"/>
      <c r="R40" s="48"/>
      <c r="S40" s="48"/>
      <c r="T40" s="48"/>
      <c r="U40" s="48"/>
      <c r="V40" s="48"/>
      <c r="W40" s="48"/>
      <c r="X40" s="48"/>
      <c r="Y40" s="48"/>
      <c r="Z40" s="54">
        <v>8.9</v>
      </c>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42</v>
      </c>
      <c r="O41" s="48"/>
      <c r="P41" s="48"/>
      <c r="Q41" s="48"/>
      <c r="R41" s="48"/>
      <c r="S41" s="48"/>
      <c r="T41" s="48"/>
      <c r="U41" s="48"/>
      <c r="V41" s="48"/>
      <c r="W41" s="48"/>
      <c r="X41" s="48"/>
      <c r="Y41" s="48"/>
      <c r="Z41" s="54"/>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5.4</v>
      </c>
      <c r="N45" s="69" t="s">
        <v>40</v>
      </c>
      <c r="O45" s="57"/>
      <c r="P45" s="57"/>
      <c r="Q45" s="57"/>
      <c r="R45" s="57"/>
      <c r="S45" s="57"/>
      <c r="T45" s="57"/>
      <c r="U45" s="57"/>
      <c r="V45" s="57"/>
      <c r="W45" s="57"/>
      <c r="X45" s="57"/>
      <c r="Y45" s="57"/>
      <c r="Z45" s="58">
        <f>SUM(Z39:Z44)</f>
        <v>8.9</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44561</v>
      </c>
      <c r="X46" s="839"/>
      <c r="Y46" s="839"/>
      <c r="Z46" s="840"/>
      <c r="AA46" s="184" t="s">
        <v>231</v>
      </c>
      <c r="AB46" s="184"/>
      <c r="AC46" s="184"/>
      <c r="AD46" s="184"/>
      <c r="AE46" s="184"/>
      <c r="AF46" s="184"/>
      <c r="AG46" s="184"/>
      <c r="AH46" s="184"/>
      <c r="AI46" s="184"/>
      <c r="AJ46" s="184"/>
      <c r="AK46" s="184"/>
      <c r="AL46" t="s">
        <v>717</v>
      </c>
    </row>
    <row r="47" spans="1:38"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1691</v>
      </c>
      <c r="AB47" s="810"/>
      <c r="AC47" s="810"/>
      <c r="AD47" s="810"/>
      <c r="AE47" s="810"/>
      <c r="AF47" s="810"/>
      <c r="AG47" s="810"/>
      <c r="AH47" s="810"/>
      <c r="AI47" s="810"/>
      <c r="AJ47" s="810"/>
      <c r="AK47" s="810"/>
    </row>
    <row r="48" spans="1:38" x14ac:dyDescent="0.25">
      <c r="A48" s="55" t="s">
        <v>58</v>
      </c>
      <c r="B48" s="24"/>
      <c r="C48" s="24"/>
      <c r="D48" s="24"/>
      <c r="E48" s="24"/>
      <c r="F48" s="24"/>
      <c r="G48" s="24"/>
      <c r="H48" s="24"/>
      <c r="I48" s="24"/>
      <c r="J48" s="24"/>
      <c r="M48" s="28"/>
      <c r="N48" s="55" t="s">
        <v>1689</v>
      </c>
      <c r="O48" s="48"/>
      <c r="P48" s="48"/>
      <c r="Q48" s="48"/>
      <c r="R48" s="48"/>
      <c r="S48" s="48"/>
      <c r="T48" s="48"/>
      <c r="U48" s="48"/>
      <c r="V48" s="48"/>
      <c r="W48" s="48"/>
      <c r="X48" s="48"/>
      <c r="Y48" s="48"/>
      <c r="Z48" s="54"/>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1690</v>
      </c>
      <c r="O49" s="48"/>
      <c r="P49" s="48"/>
      <c r="Q49" s="48"/>
      <c r="R49" s="48"/>
      <c r="S49" s="48"/>
      <c r="T49" s="48"/>
      <c r="U49" s="48"/>
      <c r="V49" s="48"/>
      <c r="W49" s="48"/>
      <c r="X49" s="48"/>
      <c r="Y49" s="48"/>
      <c r="Z49" s="54">
        <v>3.3</v>
      </c>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32</v>
      </c>
      <c r="O50" s="24"/>
      <c r="P50" s="24"/>
      <c r="Q50" s="24"/>
      <c r="R50" s="24"/>
      <c r="S50" s="24"/>
      <c r="T50" s="24"/>
      <c r="U50" s="24"/>
      <c r="V50" s="24"/>
      <c r="W50" s="24"/>
      <c r="Z50" s="27"/>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3.3</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44562</v>
      </c>
      <c r="X54" s="839"/>
      <c r="Y54" s="839"/>
      <c r="Z54" s="840"/>
      <c r="AA54" s="3" t="s">
        <v>231</v>
      </c>
      <c r="AB54" s="3"/>
      <c r="AC54" s="3"/>
      <c r="AD54" s="3"/>
      <c r="AE54" s="3"/>
      <c r="AF54" s="3"/>
      <c r="AG54" s="3"/>
      <c r="AH54" s="3"/>
      <c r="AI54" s="3"/>
      <c r="AJ54" s="3"/>
      <c r="AK54" s="3"/>
      <c r="AL54" t="s">
        <v>1699</v>
      </c>
    </row>
    <row r="55" spans="1:38"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1700</v>
      </c>
      <c r="AB55" s="810"/>
      <c r="AC55" s="810"/>
      <c r="AD55" s="810"/>
      <c r="AE55" s="810"/>
      <c r="AF55" s="810"/>
      <c r="AG55" s="810"/>
      <c r="AH55" s="810"/>
      <c r="AI55" s="810"/>
      <c r="AJ55" s="810"/>
      <c r="AK55" s="810"/>
    </row>
    <row r="56" spans="1:38" x14ac:dyDescent="0.25">
      <c r="A56" s="55" t="s">
        <v>58</v>
      </c>
      <c r="B56" s="24"/>
      <c r="C56" s="24"/>
      <c r="D56" s="24"/>
      <c r="E56" s="24"/>
      <c r="F56" s="24"/>
      <c r="G56" s="24"/>
      <c r="H56" s="24"/>
      <c r="I56" s="24"/>
      <c r="J56" s="24"/>
      <c r="M56" s="28"/>
      <c r="N56" s="55" t="s">
        <v>293</v>
      </c>
      <c r="O56" s="24"/>
      <c r="P56" s="24"/>
      <c r="Q56" s="24"/>
      <c r="R56" s="24"/>
      <c r="S56" s="24"/>
      <c r="T56" s="24"/>
      <c r="U56" s="24"/>
      <c r="V56" s="24"/>
      <c r="W56" s="24"/>
      <c r="Z56" s="27">
        <v>4</v>
      </c>
      <c r="AA56" s="809"/>
      <c r="AB56" s="810"/>
      <c r="AC56" s="810"/>
      <c r="AD56" s="810"/>
      <c r="AE56" s="810"/>
      <c r="AF56" s="810"/>
      <c r="AG56" s="810"/>
      <c r="AH56" s="810"/>
      <c r="AI56" s="810"/>
      <c r="AJ56" s="810"/>
      <c r="AK56" s="810"/>
    </row>
    <row r="57" spans="1:38" x14ac:dyDescent="0.25">
      <c r="A57" s="55" t="s">
        <v>42</v>
      </c>
      <c r="B57" s="24"/>
      <c r="C57" s="24"/>
      <c r="D57" s="24"/>
      <c r="E57" s="24"/>
      <c r="F57" s="24"/>
      <c r="G57" s="24"/>
      <c r="H57" s="24"/>
      <c r="I57" s="24"/>
      <c r="J57" s="24"/>
      <c r="M57" s="28"/>
      <c r="N57" s="55" t="s">
        <v>42</v>
      </c>
      <c r="O57" s="24"/>
      <c r="P57" s="24"/>
      <c r="Q57" s="24"/>
      <c r="R57" s="24"/>
      <c r="S57" s="24"/>
      <c r="T57" s="24"/>
      <c r="U57" s="24"/>
      <c r="V57" s="24"/>
      <c r="W57" s="24"/>
      <c r="Z57" s="27"/>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32</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4</v>
      </c>
      <c r="AA61" s="184"/>
      <c r="AB61" s="184"/>
      <c r="AC61" s="184"/>
      <c r="AD61" s="184"/>
      <c r="AE61" s="184"/>
      <c r="AF61" s="184"/>
      <c r="AG61" s="184"/>
      <c r="AH61" s="184"/>
      <c r="AI61" s="184"/>
      <c r="AJ61" s="184"/>
      <c r="AK61" s="184"/>
    </row>
  </sheetData>
  <mergeCells count="28">
    <mergeCell ref="A22:V22"/>
    <mergeCell ref="W22:Z22"/>
    <mergeCell ref="A54:V54"/>
    <mergeCell ref="W54:Z54"/>
    <mergeCell ref="A30:V30"/>
    <mergeCell ref="W30:Z30"/>
    <mergeCell ref="A38:V38"/>
    <mergeCell ref="W38:Z38"/>
    <mergeCell ref="A46:V46"/>
    <mergeCell ref="W46:Z46"/>
    <mergeCell ref="A5:Z5"/>
    <mergeCell ref="A6:V6"/>
    <mergeCell ref="W6:Z6"/>
    <mergeCell ref="A14:V14"/>
    <mergeCell ref="W14:Z14"/>
    <mergeCell ref="A4:Z4"/>
    <mergeCell ref="A1:Z1"/>
    <mergeCell ref="A2:Z2"/>
    <mergeCell ref="A3:F3"/>
    <mergeCell ref="H3:M3"/>
    <mergeCell ref="N3:Z3"/>
    <mergeCell ref="AA47:AK52"/>
    <mergeCell ref="AA55:AK60"/>
    <mergeCell ref="AA7:AK12"/>
    <mergeCell ref="AA15:AK20"/>
    <mergeCell ref="AA23:AK28"/>
    <mergeCell ref="AA31:AK36"/>
    <mergeCell ref="AA39:AK44"/>
  </mergeCells>
  <hyperlinks>
    <hyperlink ref="AA1" location="'Reference Page'!A1" display="Home" xr:uid="{00000000-0004-0000-3900-000000000000}"/>
  </hyperlinks>
  <printOptions horizontalCentered="1" verticalCentered="1"/>
  <pageMargins left="0.3" right="0.3" top="0.5" bottom="0.25" header="0.3" footer="0.3"/>
  <pageSetup scale="87"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rgb="FFCC99FF"/>
    <pageSetUpPr fitToPage="1"/>
  </sheetPr>
  <dimension ref="A1:AK61"/>
  <sheetViews>
    <sheetView showGridLines="0" workbookViewId="0">
      <pane ySplit="5" topLeftCell="A44" activePane="bottomLeft" state="frozen"/>
      <selection pane="bottomLeft" activeCell="AA1" sqref="AA1"/>
    </sheetView>
  </sheetViews>
  <sheetFormatPr defaultRowHeight="15" x14ac:dyDescent="0.25"/>
  <cols>
    <col min="1" max="1" width="29.28515625" customWidth="1"/>
    <col min="2" max="6" width="0.7109375" customWidth="1"/>
    <col min="7" max="7" width="2.7109375" bestFit="1" customWidth="1"/>
    <col min="8" max="8" width="1.7109375" customWidth="1"/>
    <col min="9" max="10" width="0.7109375" customWidth="1"/>
    <col min="11" max="11" width="0.7109375" bestFit="1" customWidth="1"/>
    <col min="12" max="12" width="0.7109375" customWidth="1"/>
    <col min="13" max="13" width="12.28515625" style="32" customWidth="1"/>
    <col min="14" max="14" width="36.5703125" bestFit="1" customWidth="1"/>
    <col min="15" max="25" width="0.7109375" customWidth="1"/>
    <col min="26" max="26" width="5" style="32" customWidth="1"/>
    <col min="27" max="27" width="16.42578125" style="116" bestFit="1" customWidth="1"/>
    <col min="28" max="35" width="0.7109375" customWidth="1"/>
  </cols>
  <sheetData>
    <row r="1" spans="1:37" ht="18.75" x14ac:dyDescent="0.3">
      <c r="A1" s="817" t="s">
        <v>160</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7" t="s">
        <v>176</v>
      </c>
    </row>
    <row r="2" spans="1:37" x14ac:dyDescent="0.25">
      <c r="A2" s="820" t="s">
        <v>8</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7" x14ac:dyDescent="0.25">
      <c r="A3" s="823">
        <f>'Reference Page'!B10</f>
        <v>44192</v>
      </c>
      <c r="B3" s="824"/>
      <c r="C3" s="824"/>
      <c r="D3" s="824"/>
      <c r="E3" s="824"/>
      <c r="F3" s="824"/>
      <c r="G3" s="22" t="s">
        <v>21</v>
      </c>
      <c r="H3" s="825">
        <f>+A3+6</f>
        <v>44198</v>
      </c>
      <c r="I3" s="825"/>
      <c r="J3" s="825"/>
      <c r="K3" s="825"/>
      <c r="L3" s="825"/>
      <c r="M3" s="826"/>
      <c r="N3" s="827" t="s">
        <v>134</v>
      </c>
      <c r="O3" s="828"/>
      <c r="P3" s="828"/>
      <c r="Q3" s="828"/>
      <c r="R3" s="828"/>
      <c r="S3" s="828"/>
      <c r="T3" s="828"/>
      <c r="U3" s="828"/>
      <c r="V3" s="828"/>
      <c r="W3" s="828"/>
      <c r="X3" s="828"/>
      <c r="Y3" s="828"/>
      <c r="Z3" s="829"/>
    </row>
    <row r="4" spans="1:37" x14ac:dyDescent="0.25">
      <c r="A4" s="830" t="str">
        <f>'Reference Page'!B4</f>
        <v>Indoor Track</v>
      </c>
      <c r="B4" s="831"/>
      <c r="C4" s="831"/>
      <c r="D4" s="831"/>
      <c r="E4" s="831"/>
      <c r="F4" s="831"/>
      <c r="G4" s="831"/>
      <c r="H4" s="831"/>
      <c r="I4" s="831"/>
      <c r="J4" s="831"/>
      <c r="K4" s="831"/>
      <c r="L4" s="831"/>
      <c r="M4" s="831"/>
      <c r="N4" s="831"/>
      <c r="O4" s="831"/>
      <c r="P4" s="831"/>
      <c r="Q4" s="831"/>
      <c r="R4" s="831"/>
      <c r="S4" s="831"/>
      <c r="T4" s="831"/>
      <c r="U4" s="831"/>
      <c r="V4" s="831"/>
      <c r="W4" s="831"/>
      <c r="X4" s="831"/>
      <c r="Y4" s="831"/>
      <c r="Z4" s="832"/>
    </row>
    <row r="5" spans="1:37" ht="15.75" thickBot="1" x14ac:dyDescent="0.3">
      <c r="A5" s="814" t="str">
        <f>'Reference Page'!B5</f>
        <v>Building</v>
      </c>
      <c r="B5" s="815"/>
      <c r="C5" s="815"/>
      <c r="D5" s="815"/>
      <c r="E5" s="815"/>
      <c r="F5" s="815"/>
      <c r="G5" s="815"/>
      <c r="H5" s="815"/>
      <c r="I5" s="815"/>
      <c r="J5" s="815"/>
      <c r="K5" s="815"/>
      <c r="L5" s="815"/>
      <c r="M5" s="815"/>
      <c r="N5" s="815"/>
      <c r="O5" s="815"/>
      <c r="P5" s="815"/>
      <c r="Q5" s="815"/>
      <c r="R5" s="815"/>
      <c r="S5" s="815"/>
      <c r="T5" s="815"/>
      <c r="U5" s="815"/>
      <c r="V5" s="815"/>
      <c r="W5" s="815"/>
      <c r="X5" s="815"/>
      <c r="Y5" s="815"/>
      <c r="Z5" s="816"/>
    </row>
    <row r="6" spans="1:37"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44192</v>
      </c>
      <c r="X6" s="833"/>
      <c r="Y6" s="833"/>
      <c r="Z6" s="833"/>
      <c r="AA6" s="184"/>
      <c r="AB6" s="3"/>
      <c r="AC6" s="3"/>
      <c r="AD6" s="3"/>
      <c r="AE6" s="3"/>
      <c r="AF6" s="3"/>
      <c r="AG6" s="3"/>
      <c r="AH6" s="3"/>
      <c r="AI6" s="3"/>
      <c r="AJ6" s="3"/>
      <c r="AK6" s="3"/>
    </row>
    <row r="7" spans="1:37" ht="15.75" thickTop="1" x14ac:dyDescent="0.25">
      <c r="A7" s="49" t="s">
        <v>54</v>
      </c>
      <c r="B7" s="48"/>
      <c r="C7" s="48"/>
      <c r="D7" s="48"/>
      <c r="E7" s="48"/>
      <c r="F7" s="48"/>
      <c r="G7" s="48"/>
      <c r="H7" s="48"/>
      <c r="I7" s="48"/>
      <c r="J7" s="48"/>
      <c r="K7" s="50"/>
      <c r="L7" s="50"/>
      <c r="M7" s="51" t="str">
        <f>"("&amp;LEFT(AA6,1)&amp;")"</f>
        <v>()</v>
      </c>
      <c r="N7" s="52" t="s">
        <v>174</v>
      </c>
      <c r="O7" s="48"/>
      <c r="P7" s="48"/>
      <c r="Q7" s="48"/>
      <c r="R7" s="48"/>
      <c r="S7" s="48"/>
      <c r="T7" s="48"/>
      <c r="U7" s="48"/>
      <c r="V7" s="53"/>
      <c r="W7" s="48"/>
      <c r="X7" s="48"/>
      <c r="Y7" s="48"/>
      <c r="Z7" s="54"/>
    </row>
    <row r="8" spans="1:37" x14ac:dyDescent="0.25">
      <c r="A8" s="55" t="s">
        <v>58</v>
      </c>
      <c r="B8" s="48"/>
      <c r="C8" s="48"/>
      <c r="D8" s="48"/>
      <c r="E8" s="48"/>
      <c r="F8" s="48"/>
      <c r="G8" s="48"/>
      <c r="H8" s="48"/>
      <c r="I8" s="48"/>
      <c r="J8" s="48"/>
      <c r="K8" s="50"/>
      <c r="L8" s="50"/>
      <c r="M8" s="56"/>
      <c r="N8" s="55" t="s">
        <v>57</v>
      </c>
      <c r="O8" s="48"/>
      <c r="P8" s="48"/>
      <c r="Q8" s="48"/>
      <c r="R8" s="48"/>
      <c r="S8" s="48"/>
      <c r="T8" s="48"/>
      <c r="U8" s="48"/>
      <c r="V8" s="48"/>
      <c r="W8" s="48"/>
      <c r="X8" s="48"/>
      <c r="Y8" s="48"/>
      <c r="Z8" s="54"/>
    </row>
    <row r="9" spans="1:37" x14ac:dyDescent="0.25">
      <c r="A9" s="55" t="s">
        <v>42</v>
      </c>
      <c r="B9" s="48"/>
      <c r="C9" s="48"/>
      <c r="D9" s="48"/>
      <c r="E9" s="48"/>
      <c r="F9" s="48"/>
      <c r="G9" s="48"/>
      <c r="H9" s="48"/>
      <c r="I9" s="48"/>
      <c r="J9" s="48"/>
      <c r="K9" s="50"/>
      <c r="L9" s="50"/>
      <c r="M9" s="56"/>
      <c r="N9" s="55" t="s">
        <v>41</v>
      </c>
      <c r="O9" s="48"/>
      <c r="P9" s="48"/>
      <c r="Q9" s="48"/>
      <c r="R9" s="48"/>
      <c r="S9" s="48"/>
      <c r="T9" s="48"/>
      <c r="U9" s="48"/>
      <c r="V9" s="48"/>
      <c r="W9" s="48"/>
      <c r="X9" s="48"/>
      <c r="Y9" s="48"/>
      <c r="Z9" s="54"/>
    </row>
    <row r="10" spans="1:37" x14ac:dyDescent="0.25">
      <c r="A10" s="55" t="s">
        <v>32</v>
      </c>
      <c r="B10" s="48"/>
      <c r="C10" s="48"/>
      <c r="D10" s="48"/>
      <c r="E10" s="48"/>
      <c r="F10" s="48"/>
      <c r="G10" s="48"/>
      <c r="H10" s="48"/>
      <c r="I10" s="48"/>
      <c r="J10" s="48"/>
      <c r="K10" s="50"/>
      <c r="L10" s="50"/>
      <c r="M10" s="56"/>
      <c r="N10" s="55" t="s">
        <v>32</v>
      </c>
      <c r="O10" s="48"/>
      <c r="P10" s="48"/>
      <c r="Q10" s="48"/>
      <c r="R10" s="48"/>
      <c r="S10" s="48"/>
      <c r="T10" s="48"/>
      <c r="U10" s="48"/>
      <c r="V10" s="48"/>
      <c r="W10" s="48"/>
      <c r="X10" s="48"/>
      <c r="Y10" s="48"/>
      <c r="Z10" s="54"/>
    </row>
    <row r="11" spans="1:37"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row>
    <row r="12" spans="1:37"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row>
    <row r="13" spans="1:37"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183">
        <f>SUM(Z7:Z12)</f>
        <v>0</v>
      </c>
      <c r="AA13" s="184"/>
      <c r="AB13" s="3"/>
      <c r="AC13" s="3"/>
      <c r="AD13" s="3"/>
      <c r="AE13" s="3"/>
      <c r="AF13" s="3"/>
      <c r="AG13" s="3"/>
      <c r="AH13" s="3"/>
      <c r="AI13" s="3"/>
      <c r="AJ13" s="3"/>
      <c r="AK13" s="3"/>
    </row>
    <row r="14" spans="1:37"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44193</v>
      </c>
      <c r="X14" s="839"/>
      <c r="Y14" s="839"/>
      <c r="Z14" s="840"/>
      <c r="AA14" s="184"/>
      <c r="AB14" s="3"/>
      <c r="AC14" s="3"/>
      <c r="AD14" s="3"/>
      <c r="AE14" s="3"/>
      <c r="AF14" s="3"/>
      <c r="AG14" s="3"/>
      <c r="AH14" s="3"/>
      <c r="AI14" s="3"/>
      <c r="AJ14" s="3"/>
      <c r="AK14" s="3"/>
    </row>
    <row r="15" spans="1:37" ht="15.75" thickTop="1" x14ac:dyDescent="0.25">
      <c r="A15" s="49" t="s">
        <v>54</v>
      </c>
      <c r="B15" s="48"/>
      <c r="C15" s="48"/>
      <c r="D15" s="48"/>
      <c r="E15" s="48"/>
      <c r="F15" s="48"/>
      <c r="G15" s="48"/>
      <c r="H15" s="48"/>
      <c r="I15" s="48"/>
      <c r="J15" s="48"/>
      <c r="K15" s="50"/>
      <c r="L15" s="50"/>
      <c r="M15" s="51" t="str">
        <f>"("&amp;LEFT(AA14,1)&amp;")"</f>
        <v>()</v>
      </c>
      <c r="N15" s="52" t="str">
        <f>'1'!N7</f>
        <v>Afternoon Workout</v>
      </c>
      <c r="O15" s="48"/>
      <c r="P15" s="48"/>
      <c r="Q15" s="48"/>
      <c r="R15" s="48"/>
      <c r="S15" s="48"/>
      <c r="T15" s="48"/>
      <c r="U15" s="48"/>
      <c r="V15" s="53"/>
      <c r="W15" s="48"/>
      <c r="X15" s="48"/>
      <c r="Y15" s="48"/>
      <c r="Z15" s="54"/>
      <c r="AA15" s="811"/>
      <c r="AB15" s="812"/>
      <c r="AC15" s="812"/>
      <c r="AD15" s="812"/>
      <c r="AE15" s="812"/>
      <c r="AF15" s="812"/>
      <c r="AG15" s="812"/>
      <c r="AH15" s="812"/>
      <c r="AI15" s="812"/>
      <c r="AJ15" s="812"/>
      <c r="AK15" s="812"/>
    </row>
    <row r="16" spans="1:37" x14ac:dyDescent="0.25">
      <c r="A16" s="55" t="s">
        <v>58</v>
      </c>
      <c r="B16" s="48"/>
      <c r="C16" s="48"/>
      <c r="D16" s="48"/>
      <c r="E16" s="48"/>
      <c r="F16" s="48"/>
      <c r="G16" s="48"/>
      <c r="H16" s="48"/>
      <c r="I16" s="48"/>
      <c r="J16" s="48"/>
      <c r="K16" s="48"/>
      <c r="L16" s="48"/>
      <c r="M16" s="54"/>
      <c r="N16" s="55" t="s">
        <v>58</v>
      </c>
      <c r="O16" s="48"/>
      <c r="P16" s="48"/>
      <c r="Q16" s="48"/>
      <c r="R16" s="48"/>
      <c r="S16" s="48"/>
      <c r="T16" s="48"/>
      <c r="U16" s="48"/>
      <c r="V16" s="48"/>
      <c r="W16" s="48"/>
      <c r="X16" s="48"/>
      <c r="Y16" s="48"/>
      <c r="Z16" s="54"/>
      <c r="AA16" s="811"/>
      <c r="AB16" s="812"/>
      <c r="AC16" s="812"/>
      <c r="AD16" s="812"/>
      <c r="AE16" s="812"/>
      <c r="AF16" s="812"/>
      <c r="AG16" s="812"/>
      <c r="AH16" s="812"/>
      <c r="AI16" s="812"/>
      <c r="AJ16" s="812"/>
      <c r="AK16" s="812"/>
    </row>
    <row r="17" spans="1:37" x14ac:dyDescent="0.25">
      <c r="A17" s="55" t="s">
        <v>42</v>
      </c>
      <c r="B17" s="48"/>
      <c r="C17" s="48"/>
      <c r="D17" s="48"/>
      <c r="E17" s="48"/>
      <c r="F17" s="48"/>
      <c r="G17" s="48"/>
      <c r="H17" s="48"/>
      <c r="I17" s="48"/>
      <c r="J17" s="48"/>
      <c r="K17" s="48"/>
      <c r="L17" s="48"/>
      <c r="M17" s="54"/>
      <c r="N17" s="55" t="s">
        <v>42</v>
      </c>
      <c r="O17" s="48"/>
      <c r="P17" s="48"/>
      <c r="Q17" s="48"/>
      <c r="R17" s="48"/>
      <c r="S17" s="48"/>
      <c r="T17" s="48"/>
      <c r="U17" s="48"/>
      <c r="V17" s="48"/>
      <c r="W17" s="48"/>
      <c r="X17" s="48"/>
      <c r="Y17" s="48"/>
      <c r="Z17" s="54"/>
      <c r="AA17" s="811"/>
      <c r="AB17" s="812"/>
      <c r="AC17" s="812"/>
      <c r="AD17" s="812"/>
      <c r="AE17" s="812"/>
      <c r="AF17" s="812"/>
      <c r="AG17" s="812"/>
      <c r="AH17" s="812"/>
      <c r="AI17" s="812"/>
      <c r="AJ17" s="812"/>
      <c r="AK17" s="812"/>
    </row>
    <row r="18" spans="1:37" x14ac:dyDescent="0.25">
      <c r="A18" s="55" t="s">
        <v>32</v>
      </c>
      <c r="B18" s="48"/>
      <c r="C18" s="48"/>
      <c r="D18" s="48"/>
      <c r="E18" s="48"/>
      <c r="F18" s="48"/>
      <c r="G18" s="48"/>
      <c r="H18" s="48"/>
      <c r="I18" s="48"/>
      <c r="J18" s="48"/>
      <c r="K18" s="48"/>
      <c r="L18" s="48"/>
      <c r="M18" s="54"/>
      <c r="N18" s="55" t="s">
        <v>32</v>
      </c>
      <c r="O18" s="48"/>
      <c r="P18" s="48"/>
      <c r="Q18" s="48"/>
      <c r="R18" s="48"/>
      <c r="S18" s="48"/>
      <c r="T18" s="48"/>
      <c r="U18" s="48"/>
      <c r="V18" s="48"/>
      <c r="W18" s="48"/>
      <c r="X18" s="48"/>
      <c r="Y18" s="48"/>
      <c r="Z18" s="54"/>
      <c r="AA18" s="811"/>
      <c r="AB18" s="812"/>
      <c r="AC18" s="812"/>
      <c r="AD18" s="812"/>
      <c r="AE18" s="812"/>
      <c r="AF18" s="812"/>
      <c r="AG18" s="812"/>
      <c r="AH18" s="812"/>
      <c r="AI18" s="812"/>
      <c r="AJ18" s="812"/>
      <c r="AK18" s="812"/>
    </row>
    <row r="19" spans="1:37"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11"/>
      <c r="AB19" s="812"/>
      <c r="AC19" s="812"/>
      <c r="AD19" s="812"/>
      <c r="AE19" s="812"/>
      <c r="AF19" s="812"/>
      <c r="AG19" s="812"/>
      <c r="AH19" s="812"/>
      <c r="AI19" s="812"/>
      <c r="AJ19" s="812"/>
      <c r="AK19" s="812"/>
    </row>
    <row r="20" spans="1:37"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11"/>
      <c r="AB20" s="812"/>
      <c r="AC20" s="812"/>
      <c r="AD20" s="812"/>
      <c r="AE20" s="812"/>
      <c r="AF20" s="812"/>
      <c r="AG20" s="812"/>
      <c r="AH20" s="812"/>
      <c r="AI20" s="812"/>
      <c r="AJ20" s="812"/>
      <c r="AK20" s="812"/>
    </row>
    <row r="21" spans="1:37"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0</v>
      </c>
      <c r="AA21" s="184"/>
      <c r="AB21" s="3"/>
      <c r="AC21" s="3"/>
      <c r="AD21" s="3"/>
      <c r="AE21" s="3"/>
      <c r="AF21" s="3"/>
      <c r="AG21" s="3"/>
      <c r="AH21" s="3"/>
      <c r="AI21" s="3"/>
      <c r="AJ21" s="3"/>
      <c r="AK21" s="3"/>
    </row>
    <row r="22" spans="1:37"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44194</v>
      </c>
      <c r="X22" s="839"/>
      <c r="Y22" s="839"/>
      <c r="Z22" s="840"/>
      <c r="AB22" s="116"/>
      <c r="AC22" s="116"/>
      <c r="AD22" s="116"/>
      <c r="AE22" s="116"/>
      <c r="AF22" s="116"/>
      <c r="AG22" s="116"/>
      <c r="AH22" s="116"/>
      <c r="AI22" s="116"/>
      <c r="AJ22" s="116"/>
      <c r="AK22" s="116"/>
    </row>
    <row r="23" spans="1:37" ht="15.75" thickTop="1" x14ac:dyDescent="0.25">
      <c r="A23" s="49" t="s">
        <v>54</v>
      </c>
      <c r="B23" s="48"/>
      <c r="C23" s="48"/>
      <c r="D23" s="48"/>
      <c r="E23" s="48"/>
      <c r="F23" s="48"/>
      <c r="G23" s="48"/>
      <c r="H23" s="48"/>
      <c r="I23" s="48"/>
      <c r="J23" s="48"/>
      <c r="K23" s="50"/>
      <c r="L23" s="50"/>
      <c r="M23" s="51" t="str">
        <f>"("&amp;LEFT(AA22,1)&amp;")"</f>
        <v>()</v>
      </c>
      <c r="N23" s="52" t="str">
        <f>'1'!N7</f>
        <v>Afternoon Workout</v>
      </c>
      <c r="O23" s="48"/>
      <c r="P23" s="48"/>
      <c r="Q23" s="48"/>
      <c r="R23" s="48"/>
      <c r="S23" s="48"/>
      <c r="T23" s="48"/>
      <c r="U23" s="48"/>
      <c r="V23" s="53"/>
      <c r="W23" s="48"/>
      <c r="X23" s="48"/>
      <c r="Y23" s="48"/>
      <c r="Z23" s="54"/>
      <c r="AA23" s="722"/>
      <c r="AB23" s="813"/>
      <c r="AC23" s="813"/>
      <c r="AD23" s="813"/>
      <c r="AE23" s="813"/>
      <c r="AF23" s="813"/>
      <c r="AG23" s="813"/>
      <c r="AH23" s="813"/>
      <c r="AI23" s="813"/>
      <c r="AJ23" s="813"/>
      <c r="AK23" s="813"/>
    </row>
    <row r="24" spans="1:37" x14ac:dyDescent="0.25">
      <c r="A24" s="55" t="s">
        <v>58</v>
      </c>
      <c r="B24" s="48"/>
      <c r="C24" s="48"/>
      <c r="D24" s="48"/>
      <c r="E24" s="48"/>
      <c r="F24" s="48"/>
      <c r="G24" s="48"/>
      <c r="H24" s="48"/>
      <c r="I24" s="48"/>
      <c r="J24" s="48"/>
      <c r="K24" s="50"/>
      <c r="L24" s="50"/>
      <c r="M24" s="56"/>
      <c r="N24" s="55" t="s">
        <v>58</v>
      </c>
      <c r="O24" s="48"/>
      <c r="P24" s="48"/>
      <c r="Q24" s="48"/>
      <c r="R24" s="48"/>
      <c r="S24" s="48"/>
      <c r="T24" s="48"/>
      <c r="U24" s="48"/>
      <c r="V24" s="48"/>
      <c r="W24" s="48"/>
      <c r="X24" s="48"/>
      <c r="Y24" s="48"/>
      <c r="Z24" s="54">
        <v>4.05</v>
      </c>
      <c r="AA24" s="722"/>
      <c r="AB24" s="813"/>
      <c r="AC24" s="813"/>
      <c r="AD24" s="813"/>
      <c r="AE24" s="813"/>
      <c r="AF24" s="813"/>
      <c r="AG24" s="813"/>
      <c r="AH24" s="813"/>
      <c r="AI24" s="813"/>
      <c r="AJ24" s="813"/>
      <c r="AK24" s="813"/>
    </row>
    <row r="25" spans="1:37" x14ac:dyDescent="0.25">
      <c r="A25" s="55" t="s">
        <v>42</v>
      </c>
      <c r="B25" s="48"/>
      <c r="C25" s="48"/>
      <c r="D25" s="48"/>
      <c r="E25" s="48"/>
      <c r="F25" s="48"/>
      <c r="G25" s="48"/>
      <c r="H25" s="48"/>
      <c r="I25" s="48"/>
      <c r="J25" s="48"/>
      <c r="K25" s="50"/>
      <c r="L25" s="50"/>
      <c r="M25" s="56"/>
      <c r="N25" s="55" t="s">
        <v>42</v>
      </c>
      <c r="O25" s="48"/>
      <c r="P25" s="48"/>
      <c r="Q25" s="48"/>
      <c r="R25" s="48"/>
      <c r="S25" s="48"/>
      <c r="T25" s="48"/>
      <c r="U25" s="48"/>
      <c r="V25" s="48"/>
      <c r="W25" s="48"/>
      <c r="X25" s="48"/>
      <c r="Y25" s="48"/>
      <c r="Z25" s="54"/>
      <c r="AA25" s="722"/>
      <c r="AB25" s="813"/>
      <c r="AC25" s="813"/>
      <c r="AD25" s="813"/>
      <c r="AE25" s="813"/>
      <c r="AF25" s="813"/>
      <c r="AG25" s="813"/>
      <c r="AH25" s="813"/>
      <c r="AI25" s="813"/>
      <c r="AJ25" s="813"/>
      <c r="AK25" s="813"/>
    </row>
    <row r="26" spans="1:37" x14ac:dyDescent="0.25">
      <c r="A26" s="55" t="s">
        <v>32</v>
      </c>
      <c r="B26" s="48"/>
      <c r="C26" s="48"/>
      <c r="D26" s="48"/>
      <c r="E26" s="48"/>
      <c r="F26" s="48"/>
      <c r="G26" s="48"/>
      <c r="H26" s="48"/>
      <c r="I26" s="48"/>
      <c r="J26" s="48"/>
      <c r="K26" s="50"/>
      <c r="L26" s="50"/>
      <c r="M26" s="56"/>
      <c r="N26" s="55" t="s">
        <v>32</v>
      </c>
      <c r="O26" s="48"/>
      <c r="P26" s="48"/>
      <c r="Q26" s="48"/>
      <c r="R26" s="48"/>
      <c r="S26" s="48"/>
      <c r="T26" s="48"/>
      <c r="U26" s="48"/>
      <c r="V26" s="48"/>
      <c r="W26" s="48"/>
      <c r="X26" s="48"/>
      <c r="Y26" s="48"/>
      <c r="Z26" s="54"/>
      <c r="AA26" s="722"/>
      <c r="AB26" s="813"/>
      <c r="AC26" s="813"/>
      <c r="AD26" s="813"/>
      <c r="AE26" s="813"/>
      <c r="AF26" s="813"/>
      <c r="AG26" s="813"/>
      <c r="AH26" s="813"/>
      <c r="AI26" s="813"/>
      <c r="AJ26" s="813"/>
      <c r="AK26" s="813"/>
    </row>
    <row r="27" spans="1:37"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722"/>
      <c r="AB27" s="813"/>
      <c r="AC27" s="813"/>
      <c r="AD27" s="813"/>
      <c r="AE27" s="813"/>
      <c r="AF27" s="813"/>
      <c r="AG27" s="813"/>
      <c r="AH27" s="813"/>
      <c r="AI27" s="813"/>
      <c r="AJ27" s="813"/>
      <c r="AK27" s="813"/>
    </row>
    <row r="28" spans="1:37"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722"/>
      <c r="AB28" s="813"/>
      <c r="AC28" s="813"/>
      <c r="AD28" s="813"/>
      <c r="AE28" s="813"/>
      <c r="AF28" s="813"/>
      <c r="AG28" s="813"/>
      <c r="AH28" s="813"/>
      <c r="AI28" s="813"/>
      <c r="AJ28" s="813"/>
      <c r="AK28" s="813"/>
    </row>
    <row r="29" spans="1:37"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183">
        <f>SUM(Z23:Z28)</f>
        <v>4.05</v>
      </c>
      <c r="AB29" s="116"/>
      <c r="AC29" s="116"/>
      <c r="AD29" s="116"/>
      <c r="AE29" s="116"/>
      <c r="AF29" s="116"/>
      <c r="AG29" s="116"/>
      <c r="AH29" s="116"/>
      <c r="AI29" s="116"/>
      <c r="AJ29" s="116"/>
      <c r="AK29" s="116"/>
    </row>
    <row r="30" spans="1:37"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44195</v>
      </c>
      <c r="X30" s="839"/>
      <c r="Y30" s="839"/>
      <c r="Z30" s="840"/>
      <c r="AB30" s="116"/>
      <c r="AC30" s="116"/>
      <c r="AD30" s="116"/>
      <c r="AE30" s="116"/>
      <c r="AF30" s="116"/>
      <c r="AG30" s="116"/>
      <c r="AH30" s="116"/>
      <c r="AI30" s="116"/>
      <c r="AJ30" s="116"/>
      <c r="AK30" s="116"/>
    </row>
    <row r="31" spans="1:37" ht="15.75" thickTop="1" x14ac:dyDescent="0.25">
      <c r="A31" s="49" t="s">
        <v>54</v>
      </c>
      <c r="B31" s="48"/>
      <c r="C31" s="48"/>
      <c r="D31" s="48"/>
      <c r="E31" s="48"/>
      <c r="F31" s="48"/>
      <c r="G31" s="48"/>
      <c r="H31" s="48"/>
      <c r="I31" s="48"/>
      <c r="J31" s="48"/>
      <c r="K31" s="50"/>
      <c r="L31" s="50"/>
      <c r="M31" s="51" t="str">
        <f>"("&amp;LEFT(AA30,1)&amp;")"</f>
        <v>()</v>
      </c>
      <c r="N31" s="52" t="str">
        <f>'1'!N7</f>
        <v>Afternoon Workout</v>
      </c>
      <c r="O31" s="48"/>
      <c r="P31" s="48"/>
      <c r="Q31" s="48"/>
      <c r="R31" s="48"/>
      <c r="S31" s="48"/>
      <c r="T31" s="48"/>
      <c r="U31" s="48"/>
      <c r="V31" s="53"/>
      <c r="W31" s="48"/>
      <c r="X31" s="48"/>
      <c r="Y31" s="48"/>
      <c r="Z31" s="54"/>
      <c r="AA31" s="722"/>
      <c r="AB31" s="813"/>
      <c r="AC31" s="813"/>
      <c r="AD31" s="813"/>
      <c r="AE31" s="813"/>
      <c r="AF31" s="813"/>
      <c r="AG31" s="813"/>
      <c r="AH31" s="813"/>
      <c r="AI31" s="813"/>
      <c r="AJ31" s="813"/>
      <c r="AK31" s="813"/>
    </row>
    <row r="32" spans="1:37" x14ac:dyDescent="0.25">
      <c r="A32" s="55" t="s">
        <v>58</v>
      </c>
      <c r="B32" s="48"/>
      <c r="C32" s="48"/>
      <c r="D32" s="48"/>
      <c r="E32" s="48"/>
      <c r="F32" s="48"/>
      <c r="G32" s="48"/>
      <c r="H32" s="48"/>
      <c r="I32" s="48"/>
      <c r="J32" s="48"/>
      <c r="K32" s="50"/>
      <c r="L32" s="50"/>
      <c r="M32" s="56"/>
      <c r="N32" s="55" t="s">
        <v>58</v>
      </c>
      <c r="O32" s="48"/>
      <c r="P32" s="48"/>
      <c r="Q32" s="48"/>
      <c r="R32" s="48"/>
      <c r="S32" s="48"/>
      <c r="T32" s="48"/>
      <c r="U32" s="48"/>
      <c r="V32" s="48"/>
      <c r="W32" s="48"/>
      <c r="X32" s="48"/>
      <c r="Y32" s="48"/>
      <c r="Z32" s="54"/>
      <c r="AA32" s="722"/>
      <c r="AB32" s="813"/>
      <c r="AC32" s="813"/>
      <c r="AD32" s="813"/>
      <c r="AE32" s="813"/>
      <c r="AF32" s="813"/>
      <c r="AG32" s="813"/>
      <c r="AH32" s="813"/>
      <c r="AI32" s="813"/>
      <c r="AJ32" s="813"/>
      <c r="AK32" s="813"/>
    </row>
    <row r="33" spans="1:37" x14ac:dyDescent="0.25">
      <c r="A33" s="55" t="s">
        <v>42</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722"/>
      <c r="AB33" s="813"/>
      <c r="AC33" s="813"/>
      <c r="AD33" s="813"/>
      <c r="AE33" s="813"/>
      <c r="AF33" s="813"/>
      <c r="AG33" s="813"/>
      <c r="AH33" s="813"/>
      <c r="AI33" s="813"/>
      <c r="AJ33" s="813"/>
      <c r="AK33" s="813"/>
    </row>
    <row r="34" spans="1:37" x14ac:dyDescent="0.25">
      <c r="A34" s="55" t="s">
        <v>32</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722"/>
      <c r="AB34" s="813"/>
      <c r="AC34" s="813"/>
      <c r="AD34" s="813"/>
      <c r="AE34" s="813"/>
      <c r="AF34" s="813"/>
      <c r="AG34" s="813"/>
      <c r="AH34" s="813"/>
      <c r="AI34" s="813"/>
      <c r="AJ34" s="813"/>
      <c r="AK34" s="813"/>
    </row>
    <row r="35" spans="1:37" x14ac:dyDescent="0.25">
      <c r="A35" s="55" t="s">
        <v>31</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722"/>
      <c r="AB35" s="813"/>
      <c r="AC35" s="813"/>
      <c r="AD35" s="813"/>
      <c r="AE35" s="813"/>
      <c r="AF35" s="813"/>
      <c r="AG35" s="813"/>
      <c r="AH35" s="813"/>
      <c r="AI35" s="813"/>
      <c r="AJ35" s="813"/>
      <c r="AK35" s="813"/>
    </row>
    <row r="36" spans="1:37"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722"/>
      <c r="AB36" s="813"/>
      <c r="AC36" s="813"/>
      <c r="AD36" s="813"/>
      <c r="AE36" s="813"/>
      <c r="AF36" s="813"/>
      <c r="AG36" s="813"/>
      <c r="AH36" s="813"/>
      <c r="AI36" s="813"/>
      <c r="AJ36" s="813"/>
      <c r="AK36" s="813"/>
    </row>
    <row r="37" spans="1:37" x14ac:dyDescent="0.25">
      <c r="A37" s="69" t="s">
        <v>40</v>
      </c>
      <c r="B37" s="57"/>
      <c r="C37" s="57"/>
      <c r="D37" s="57"/>
      <c r="E37" s="57"/>
      <c r="F37" s="57"/>
      <c r="G37" s="57"/>
      <c r="H37" s="57"/>
      <c r="I37" s="57"/>
      <c r="J37" s="57"/>
      <c r="K37" s="50"/>
      <c r="L37" s="50"/>
      <c r="M37" s="58">
        <f>SUM(M31:M36)</f>
        <v>0</v>
      </c>
      <c r="N37" s="55" t="s">
        <v>40</v>
      </c>
      <c r="O37" s="57"/>
      <c r="P37" s="57"/>
      <c r="Q37" s="57"/>
      <c r="R37" s="57"/>
      <c r="S37" s="57"/>
      <c r="T37" s="57"/>
      <c r="U37" s="57"/>
      <c r="V37" s="57"/>
      <c r="W37" s="57"/>
      <c r="X37" s="57"/>
      <c r="Y37" s="57"/>
      <c r="Z37" s="58">
        <f>SUM(Z31:Z36)</f>
        <v>0</v>
      </c>
      <c r="AB37" s="116"/>
      <c r="AC37" s="116"/>
      <c r="AD37" s="116"/>
      <c r="AE37" s="116"/>
      <c r="AF37" s="116"/>
      <c r="AG37" s="116"/>
      <c r="AH37" s="116"/>
      <c r="AI37" s="116"/>
      <c r="AJ37" s="116"/>
      <c r="AK37" s="116"/>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44196</v>
      </c>
      <c r="X38" s="839"/>
      <c r="Y38" s="839"/>
      <c r="Z38" s="840"/>
      <c r="AB38" s="116"/>
      <c r="AC38" s="116"/>
      <c r="AD38" s="116"/>
      <c r="AE38" s="116"/>
      <c r="AF38" s="116"/>
      <c r="AG38" s="116"/>
      <c r="AH38" s="116"/>
      <c r="AI38" s="116"/>
      <c r="AJ38" s="116"/>
      <c r="AK38" s="116"/>
    </row>
    <row r="39" spans="1:37" ht="15.75" thickTop="1" x14ac:dyDescent="0.25">
      <c r="A39" s="49" t="s">
        <v>54</v>
      </c>
      <c r="B39" s="48"/>
      <c r="C39" s="48"/>
      <c r="D39" s="48"/>
      <c r="E39" s="48"/>
      <c r="F39" s="48"/>
      <c r="G39" s="48"/>
      <c r="H39" s="48"/>
      <c r="I39" s="48"/>
      <c r="J39" s="48"/>
      <c r="K39" s="50"/>
      <c r="L39" s="50"/>
      <c r="M39" s="51" t="str">
        <f>"("&amp;LEFT(AA38,1)&amp;")"</f>
        <v>()</v>
      </c>
      <c r="N39" s="52" t="str">
        <f>'1'!N7</f>
        <v>Afternoon Workout</v>
      </c>
      <c r="O39" s="48"/>
      <c r="P39" s="48"/>
      <c r="Q39" s="48"/>
      <c r="R39" s="48"/>
      <c r="S39" s="48"/>
      <c r="T39" s="48"/>
      <c r="U39" s="48"/>
      <c r="V39" s="53"/>
      <c r="W39" s="48"/>
      <c r="X39" s="48"/>
      <c r="Y39" s="48"/>
      <c r="Z39" s="54"/>
      <c r="AA39" s="722"/>
      <c r="AB39" s="813"/>
      <c r="AC39" s="813"/>
      <c r="AD39" s="813"/>
      <c r="AE39" s="813"/>
      <c r="AF39" s="813"/>
      <c r="AG39" s="813"/>
      <c r="AH39" s="813"/>
      <c r="AI39" s="813"/>
      <c r="AJ39" s="813"/>
      <c r="AK39" s="813"/>
    </row>
    <row r="40" spans="1:37" x14ac:dyDescent="0.25">
      <c r="A40" s="55" t="s">
        <v>57</v>
      </c>
      <c r="B40" s="48"/>
      <c r="C40" s="48"/>
      <c r="D40" s="48"/>
      <c r="E40" s="48"/>
      <c r="F40" s="48"/>
      <c r="G40" s="48"/>
      <c r="H40" s="48"/>
      <c r="I40" s="48"/>
      <c r="J40" s="48"/>
      <c r="K40" s="50"/>
      <c r="L40" s="50"/>
      <c r="M40" s="56"/>
      <c r="N40" s="55" t="s">
        <v>58</v>
      </c>
      <c r="O40" s="48"/>
      <c r="P40" s="48"/>
      <c r="Q40" s="48"/>
      <c r="R40" s="48"/>
      <c r="S40" s="48"/>
      <c r="T40" s="48"/>
      <c r="U40" s="48"/>
      <c r="V40" s="48"/>
      <c r="W40" s="48"/>
      <c r="X40" s="48"/>
      <c r="Y40" s="48"/>
      <c r="Z40" s="54">
        <v>1.1000000000000001</v>
      </c>
      <c r="AA40" s="722"/>
      <c r="AB40" s="813"/>
      <c r="AC40" s="813"/>
      <c r="AD40" s="813"/>
      <c r="AE40" s="813"/>
      <c r="AF40" s="813"/>
      <c r="AG40" s="813"/>
      <c r="AH40" s="813"/>
      <c r="AI40" s="813"/>
      <c r="AJ40" s="813"/>
      <c r="AK40" s="813"/>
    </row>
    <row r="41" spans="1:37" x14ac:dyDescent="0.25">
      <c r="A41" s="55" t="s">
        <v>41</v>
      </c>
      <c r="B41" s="48"/>
      <c r="C41" s="48"/>
      <c r="D41" s="48"/>
      <c r="E41" s="48"/>
      <c r="F41" s="48"/>
      <c r="G41" s="48"/>
      <c r="H41" s="48"/>
      <c r="I41" s="48"/>
      <c r="J41" s="48"/>
      <c r="K41" s="50"/>
      <c r="L41" s="50"/>
      <c r="M41" s="56"/>
      <c r="N41" s="55" t="s">
        <v>42</v>
      </c>
      <c r="O41" s="48"/>
      <c r="P41" s="48"/>
      <c r="Q41" s="48"/>
      <c r="R41" s="48"/>
      <c r="S41" s="48"/>
      <c r="T41" s="48"/>
      <c r="U41" s="48"/>
      <c r="V41" s="48"/>
      <c r="W41" s="48"/>
      <c r="X41" s="48"/>
      <c r="Y41" s="48"/>
      <c r="Z41" s="54"/>
      <c r="AA41" s="722"/>
      <c r="AB41" s="813"/>
      <c r="AC41" s="813"/>
      <c r="AD41" s="813"/>
      <c r="AE41" s="813"/>
      <c r="AF41" s="813"/>
      <c r="AG41" s="813"/>
      <c r="AH41" s="813"/>
      <c r="AI41" s="813"/>
      <c r="AJ41" s="813"/>
      <c r="AK41" s="813"/>
    </row>
    <row r="42" spans="1:37"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722"/>
      <c r="AB42" s="813"/>
      <c r="AC42" s="813"/>
      <c r="AD42" s="813"/>
      <c r="AE42" s="813"/>
      <c r="AF42" s="813"/>
      <c r="AG42" s="813"/>
      <c r="AH42" s="813"/>
      <c r="AI42" s="813"/>
      <c r="AJ42" s="813"/>
      <c r="AK42" s="813"/>
    </row>
    <row r="43" spans="1:37" x14ac:dyDescent="0.25">
      <c r="A43" s="55" t="s">
        <v>31</v>
      </c>
      <c r="B43" s="48"/>
      <c r="C43" s="48"/>
      <c r="D43" s="48"/>
      <c r="E43" s="48"/>
      <c r="F43" s="48"/>
      <c r="G43" s="48"/>
      <c r="H43" s="48"/>
      <c r="I43" s="48"/>
      <c r="J43" s="48"/>
      <c r="K43" s="50"/>
      <c r="L43" s="50"/>
      <c r="M43" s="56"/>
      <c r="N43" s="55" t="s">
        <v>31</v>
      </c>
      <c r="O43" s="48"/>
      <c r="P43" s="48"/>
      <c r="Q43" s="48"/>
      <c r="R43" s="48"/>
      <c r="S43" s="48"/>
      <c r="T43" s="48"/>
      <c r="U43" s="48"/>
      <c r="V43" s="48"/>
      <c r="W43" s="48"/>
      <c r="X43" s="48"/>
      <c r="Y43" s="48"/>
      <c r="Z43" s="54"/>
      <c r="AA43" s="722"/>
      <c r="AB43" s="813"/>
      <c r="AC43" s="813"/>
      <c r="AD43" s="813"/>
      <c r="AE43" s="813"/>
      <c r="AF43" s="813"/>
      <c r="AG43" s="813"/>
      <c r="AH43" s="813"/>
      <c r="AI43" s="813"/>
      <c r="AJ43" s="813"/>
      <c r="AK43" s="813"/>
    </row>
    <row r="44" spans="1:37"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722"/>
      <c r="AB44" s="813"/>
      <c r="AC44" s="813"/>
      <c r="AD44" s="813"/>
      <c r="AE44" s="813"/>
      <c r="AF44" s="813"/>
      <c r="AG44" s="813"/>
      <c r="AH44" s="813"/>
      <c r="AI44" s="813"/>
      <c r="AJ44" s="813"/>
      <c r="AK44" s="813"/>
    </row>
    <row r="45" spans="1:37"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1.1000000000000001</v>
      </c>
      <c r="AB45" s="116"/>
      <c r="AC45" s="116"/>
      <c r="AD45" s="116"/>
      <c r="AE45" s="116"/>
      <c r="AF45" s="116"/>
      <c r="AG45" s="116"/>
      <c r="AH45" s="116"/>
      <c r="AI45" s="116"/>
      <c r="AJ45" s="116"/>
      <c r="AK45" s="116"/>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44197</v>
      </c>
      <c r="X46" s="839"/>
      <c r="Y46" s="839"/>
      <c r="Z46" s="840"/>
      <c r="AA46" s="116" t="s">
        <v>231</v>
      </c>
      <c r="AB46" s="116"/>
      <c r="AC46" s="116"/>
      <c r="AD46" s="116"/>
      <c r="AE46" s="116"/>
      <c r="AF46" s="116"/>
      <c r="AG46" s="116"/>
      <c r="AH46" s="116"/>
      <c r="AI46" s="116"/>
      <c r="AJ46" s="116"/>
      <c r="AK46" s="116"/>
    </row>
    <row r="47" spans="1:37"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232</v>
      </c>
      <c r="AB47" s="810"/>
      <c r="AC47" s="810"/>
      <c r="AD47" s="810"/>
      <c r="AE47" s="810"/>
      <c r="AF47" s="810"/>
      <c r="AG47" s="810"/>
      <c r="AH47" s="810"/>
      <c r="AI47" s="810"/>
      <c r="AJ47" s="810"/>
      <c r="AK47" s="810"/>
    </row>
    <row r="48" spans="1:37" x14ac:dyDescent="0.25">
      <c r="A48" s="55" t="s">
        <v>58</v>
      </c>
      <c r="B48" s="24"/>
      <c r="C48" s="24"/>
      <c r="D48" s="24"/>
      <c r="E48" s="24"/>
      <c r="F48" s="24"/>
      <c r="G48" s="24"/>
      <c r="H48" s="24"/>
      <c r="I48" s="24"/>
      <c r="J48" s="24"/>
      <c r="M48" s="28"/>
      <c r="N48" s="55" t="s">
        <v>227</v>
      </c>
      <c r="O48" s="48"/>
      <c r="P48" s="48"/>
      <c r="Q48" s="48"/>
      <c r="R48" s="48"/>
      <c r="S48" s="48"/>
      <c r="T48" s="48"/>
      <c r="U48" s="48"/>
      <c r="V48" s="48"/>
      <c r="W48" s="48"/>
      <c r="X48" s="48"/>
      <c r="Y48" s="48"/>
      <c r="Z48" s="54"/>
      <c r="AA48" s="809"/>
      <c r="AB48" s="810"/>
      <c r="AC48" s="810"/>
      <c r="AD48" s="810"/>
      <c r="AE48" s="810"/>
      <c r="AF48" s="810"/>
      <c r="AG48" s="810"/>
      <c r="AH48" s="810"/>
      <c r="AI48" s="810"/>
      <c r="AJ48" s="810"/>
      <c r="AK48" s="810"/>
    </row>
    <row r="49" spans="1:37" x14ac:dyDescent="0.25">
      <c r="A49" s="55" t="s">
        <v>42</v>
      </c>
      <c r="B49" s="24"/>
      <c r="C49" s="24"/>
      <c r="D49" s="24"/>
      <c r="E49" s="24"/>
      <c r="F49" s="24"/>
      <c r="G49" s="24"/>
      <c r="H49" s="24"/>
      <c r="I49" s="24"/>
      <c r="J49" s="24"/>
      <c r="M49" s="28"/>
      <c r="N49" s="55" t="s">
        <v>228</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7" x14ac:dyDescent="0.25">
      <c r="A50" s="55" t="s">
        <v>32</v>
      </c>
      <c r="B50" s="24"/>
      <c r="C50" s="24"/>
      <c r="D50" s="24"/>
      <c r="E50" s="24"/>
      <c r="F50" s="24"/>
      <c r="G50" s="24"/>
      <c r="H50" s="24"/>
      <c r="I50" s="24"/>
      <c r="J50" s="24"/>
      <c r="M50" s="28"/>
      <c r="N50" s="55" t="s">
        <v>229</v>
      </c>
      <c r="O50" s="24"/>
      <c r="P50" s="24"/>
      <c r="Q50" s="24"/>
      <c r="R50" s="24"/>
      <c r="S50" s="24"/>
      <c r="T50" s="24"/>
      <c r="U50" s="24"/>
      <c r="V50" s="24"/>
      <c r="W50" s="24"/>
      <c r="Z50" s="228">
        <v>3.75</v>
      </c>
      <c r="AA50" s="809"/>
      <c r="AB50" s="810"/>
      <c r="AC50" s="810"/>
      <c r="AD50" s="810"/>
      <c r="AE50" s="810"/>
      <c r="AF50" s="810"/>
      <c r="AG50" s="810"/>
      <c r="AH50" s="810"/>
      <c r="AI50" s="810"/>
      <c r="AJ50" s="810"/>
      <c r="AK50" s="810"/>
    </row>
    <row r="51" spans="1:37" x14ac:dyDescent="0.25">
      <c r="A51" s="55" t="s">
        <v>31</v>
      </c>
      <c r="B51" s="24"/>
      <c r="C51" s="24"/>
      <c r="D51" s="24"/>
      <c r="E51" s="24"/>
      <c r="F51" s="24"/>
      <c r="G51" s="24"/>
      <c r="H51" s="24"/>
      <c r="I51" s="24"/>
      <c r="J51" s="24"/>
      <c r="M51" s="28"/>
      <c r="N51" s="55" t="s">
        <v>230</v>
      </c>
      <c r="O51" s="24"/>
      <c r="P51" s="24"/>
      <c r="Q51" s="24"/>
      <c r="R51" s="24"/>
      <c r="S51" s="24"/>
      <c r="T51" s="24"/>
      <c r="U51" s="24"/>
      <c r="V51" s="24"/>
      <c r="W51" s="24"/>
      <c r="Z51" s="27"/>
      <c r="AA51" s="809"/>
      <c r="AB51" s="810"/>
      <c r="AC51" s="810"/>
      <c r="AD51" s="810"/>
      <c r="AE51" s="810"/>
      <c r="AF51" s="810"/>
      <c r="AG51" s="810"/>
      <c r="AH51" s="810"/>
      <c r="AI51" s="810"/>
      <c r="AJ51" s="810"/>
      <c r="AK51" s="810"/>
    </row>
    <row r="52" spans="1:37" ht="15" customHeight="1"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7"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185">
        <f>SUM(Z47:Z52)</f>
        <v>3.75</v>
      </c>
      <c r="AB53" s="116"/>
      <c r="AC53" s="116"/>
      <c r="AD53" s="116"/>
      <c r="AE53" s="116"/>
      <c r="AF53" s="116"/>
      <c r="AG53" s="116"/>
      <c r="AH53" s="116"/>
      <c r="AI53" s="116"/>
      <c r="AJ53" s="116"/>
      <c r="AK53" s="116"/>
    </row>
    <row r="54" spans="1:37"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44198</v>
      </c>
      <c r="X54" s="839"/>
      <c r="Y54" s="839"/>
      <c r="Z54" s="840"/>
      <c r="AA54" s="116" t="s">
        <v>231</v>
      </c>
      <c r="AB54" s="116"/>
      <c r="AC54" s="116"/>
      <c r="AD54" s="116"/>
      <c r="AE54" s="116"/>
      <c r="AF54" s="116"/>
      <c r="AG54" s="116"/>
      <c r="AH54" s="116"/>
      <c r="AI54" s="116"/>
      <c r="AJ54" s="116"/>
      <c r="AK54" s="116"/>
    </row>
    <row r="55" spans="1:37"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237</v>
      </c>
      <c r="AB55" s="810"/>
      <c r="AC55" s="810"/>
      <c r="AD55" s="810"/>
      <c r="AE55" s="810"/>
      <c r="AF55" s="810"/>
      <c r="AG55" s="810"/>
      <c r="AH55" s="810"/>
      <c r="AI55" s="810"/>
      <c r="AJ55" s="810"/>
      <c r="AK55" s="810"/>
    </row>
    <row r="56" spans="1:37" x14ac:dyDescent="0.25">
      <c r="A56" s="55" t="s">
        <v>58</v>
      </c>
      <c r="B56" s="24"/>
      <c r="C56" s="24"/>
      <c r="D56" s="24"/>
      <c r="E56" s="24"/>
      <c r="F56" s="24"/>
      <c r="G56" s="24"/>
      <c r="H56" s="24"/>
      <c r="I56" s="24"/>
      <c r="J56" s="24"/>
      <c r="M56" s="28"/>
      <c r="N56" s="55" t="s">
        <v>227</v>
      </c>
      <c r="O56" s="24"/>
      <c r="P56" s="24"/>
      <c r="Q56" s="24"/>
      <c r="R56" s="24"/>
      <c r="S56" s="24"/>
      <c r="T56" s="24"/>
      <c r="U56" s="24"/>
      <c r="V56" s="24"/>
      <c r="W56" s="24"/>
      <c r="Z56" s="27"/>
      <c r="AA56" s="809"/>
      <c r="AB56" s="810"/>
      <c r="AC56" s="810"/>
      <c r="AD56" s="810"/>
      <c r="AE56" s="810"/>
      <c r="AF56" s="810"/>
      <c r="AG56" s="810"/>
      <c r="AH56" s="810"/>
      <c r="AI56" s="810"/>
      <c r="AJ56" s="810"/>
      <c r="AK56" s="810"/>
    </row>
    <row r="57" spans="1:37" x14ac:dyDescent="0.25">
      <c r="A57" s="55" t="s">
        <v>42</v>
      </c>
      <c r="B57" s="24"/>
      <c r="C57" s="24"/>
      <c r="D57" s="24"/>
      <c r="E57" s="24"/>
      <c r="F57" s="24"/>
      <c r="G57" s="24"/>
      <c r="H57" s="24"/>
      <c r="I57" s="24"/>
      <c r="J57" s="24"/>
      <c r="M57" s="28"/>
      <c r="N57" s="55" t="s">
        <v>235</v>
      </c>
      <c r="O57" s="24"/>
      <c r="P57" s="24"/>
      <c r="Q57" s="24"/>
      <c r="R57" s="24"/>
      <c r="S57" s="24"/>
      <c r="T57" s="24"/>
      <c r="U57" s="24"/>
      <c r="V57" s="24"/>
      <c r="W57" s="24"/>
      <c r="Z57" s="27">
        <v>3.9</v>
      </c>
      <c r="AA57" s="809"/>
      <c r="AB57" s="810"/>
      <c r="AC57" s="810"/>
      <c r="AD57" s="810"/>
      <c r="AE57" s="810"/>
      <c r="AF57" s="810"/>
      <c r="AG57" s="810"/>
      <c r="AH57" s="810"/>
      <c r="AI57" s="810"/>
      <c r="AJ57" s="810"/>
      <c r="AK57" s="810"/>
    </row>
    <row r="58" spans="1:37" x14ac:dyDescent="0.25">
      <c r="A58" s="55" t="s">
        <v>32</v>
      </c>
      <c r="B58" s="24"/>
      <c r="C58" s="24"/>
      <c r="D58" s="24"/>
      <c r="E58" s="24"/>
      <c r="F58" s="24"/>
      <c r="G58" s="24"/>
      <c r="H58" s="24"/>
      <c r="I58" s="24"/>
      <c r="J58" s="24"/>
      <c r="M58" s="28"/>
      <c r="N58" s="55" t="s">
        <v>236</v>
      </c>
      <c r="O58" s="24"/>
      <c r="P58" s="24"/>
      <c r="Q58" s="24"/>
      <c r="R58" s="24"/>
      <c r="S58" s="24"/>
      <c r="T58" s="24"/>
      <c r="U58" s="24"/>
      <c r="V58" s="24"/>
      <c r="W58" s="24"/>
      <c r="Z58" s="27"/>
      <c r="AA58" s="809"/>
      <c r="AB58" s="810"/>
      <c r="AC58" s="810"/>
      <c r="AD58" s="810"/>
      <c r="AE58" s="810"/>
      <c r="AF58" s="810"/>
      <c r="AG58" s="810"/>
      <c r="AH58" s="810"/>
      <c r="AI58" s="810"/>
      <c r="AJ58" s="810"/>
      <c r="AK58" s="810"/>
    </row>
    <row r="59" spans="1:37" x14ac:dyDescent="0.25">
      <c r="A59" s="55" t="s">
        <v>31</v>
      </c>
      <c r="B59" s="24"/>
      <c r="C59" s="24"/>
      <c r="D59" s="24"/>
      <c r="E59" s="24"/>
      <c r="F59" s="24"/>
      <c r="G59" s="24"/>
      <c r="H59" s="24"/>
      <c r="I59" s="24"/>
      <c r="J59" s="24"/>
      <c r="M59" s="28"/>
      <c r="N59" s="55" t="s">
        <v>230</v>
      </c>
      <c r="O59" s="24"/>
      <c r="P59" s="24"/>
      <c r="Q59" s="24"/>
      <c r="R59" s="24"/>
      <c r="S59" s="24"/>
      <c r="T59" s="24"/>
      <c r="U59" s="24"/>
      <c r="V59" s="24"/>
      <c r="W59" s="24"/>
      <c r="Z59" s="27"/>
      <c r="AA59" s="809"/>
      <c r="AB59" s="810"/>
      <c r="AC59" s="810"/>
      <c r="AD59" s="810"/>
      <c r="AE59" s="810"/>
      <c r="AF59" s="810"/>
      <c r="AG59" s="810"/>
      <c r="AH59" s="810"/>
      <c r="AI59" s="810"/>
      <c r="AJ59" s="810"/>
      <c r="AK59" s="810"/>
    </row>
    <row r="60" spans="1:37"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7"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3.9</v>
      </c>
      <c r="AB61" s="116"/>
      <c r="AC61" s="116"/>
      <c r="AD61" s="116"/>
      <c r="AE61" s="116"/>
      <c r="AF61" s="116"/>
      <c r="AG61" s="116"/>
      <c r="AH61" s="116"/>
      <c r="AI61" s="116"/>
      <c r="AJ61" s="116"/>
      <c r="AK61" s="116"/>
    </row>
  </sheetData>
  <mergeCells count="27">
    <mergeCell ref="A54:V54"/>
    <mergeCell ref="W54:Z54"/>
    <mergeCell ref="A30:V30"/>
    <mergeCell ref="W30:Z30"/>
    <mergeCell ref="A38:V38"/>
    <mergeCell ref="W38:Z38"/>
    <mergeCell ref="A46:V46"/>
    <mergeCell ref="W46:Z46"/>
    <mergeCell ref="A6:V6"/>
    <mergeCell ref="W6:Z6"/>
    <mergeCell ref="A14:V14"/>
    <mergeCell ref="W14:Z14"/>
    <mergeCell ref="A22:V22"/>
    <mergeCell ref="W22:Z22"/>
    <mergeCell ref="A5:Z5"/>
    <mergeCell ref="A1:Z1"/>
    <mergeCell ref="A2:Z2"/>
    <mergeCell ref="A3:F3"/>
    <mergeCell ref="H3:M3"/>
    <mergeCell ref="N3:Z3"/>
    <mergeCell ref="A4:Z4"/>
    <mergeCell ref="AA55:AK60"/>
    <mergeCell ref="AA47:AK52"/>
    <mergeCell ref="AA15:AK20"/>
    <mergeCell ref="AA23:AK28"/>
    <mergeCell ref="AA31:AK36"/>
    <mergeCell ref="AA39:AK44"/>
  </mergeCells>
  <hyperlinks>
    <hyperlink ref="AA1" location="'Reference Page'!A1" display="Home" xr:uid="{00000000-0004-0000-0500-000000000000}"/>
  </hyperlinks>
  <printOptions horizontalCentered="1" verticalCentered="1"/>
  <pageMargins left="0.3" right="0.3" top="0.5" bottom="0.25" header="0.3" footer="0.3"/>
  <pageSetup scale="8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rgb="FFCC99FF"/>
    <pageSetUpPr fitToPage="1"/>
  </sheetPr>
  <dimension ref="A1:AO61"/>
  <sheetViews>
    <sheetView showGridLines="0" workbookViewId="0">
      <pane ySplit="5" topLeftCell="A40" activePane="bottomLeft" state="frozen"/>
      <selection pane="bottomLeft" activeCell="AN39" sqref="AN39"/>
    </sheetView>
  </sheetViews>
  <sheetFormatPr defaultRowHeight="15" x14ac:dyDescent="0.25"/>
  <cols>
    <col min="1" max="1" width="35.5703125" customWidth="1"/>
    <col min="2" max="6" width="0.7109375" customWidth="1"/>
    <col min="7" max="7" width="2.7109375" bestFit="1" customWidth="1"/>
    <col min="8" max="8" width="1.7109375" customWidth="1"/>
    <col min="9" max="10" width="0.7109375" customWidth="1"/>
    <col min="11" max="11" width="0.7109375" bestFit="1" customWidth="1"/>
    <col min="12" max="12" width="0.7109375" customWidth="1"/>
    <col min="13" max="13" width="12.140625" style="32" customWidth="1"/>
    <col min="14" max="14" width="36.5703125" bestFit="1" customWidth="1"/>
    <col min="15" max="25" width="0.7109375" customWidth="1"/>
    <col min="26" max="26" width="5" style="32" customWidth="1"/>
    <col min="27" max="27" width="16.42578125" bestFit="1" customWidth="1"/>
    <col min="28" max="35" width="0.7109375" customWidth="1"/>
  </cols>
  <sheetData>
    <row r="1" spans="1:41"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97" t="s">
        <v>176</v>
      </c>
    </row>
    <row r="2" spans="1:41" x14ac:dyDescent="0.25">
      <c r="A2" s="820" t="s">
        <v>9</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41" x14ac:dyDescent="0.25">
      <c r="A3" s="823">
        <f>'Reference Page'!C10</f>
        <v>44199</v>
      </c>
      <c r="B3" s="824"/>
      <c r="C3" s="824"/>
      <c r="D3" s="824"/>
      <c r="E3" s="824"/>
      <c r="F3" s="824"/>
      <c r="G3" s="22" t="s">
        <v>21</v>
      </c>
      <c r="H3" s="825">
        <f>+A3+6</f>
        <v>44205</v>
      </c>
      <c r="I3" s="825"/>
      <c r="J3" s="825"/>
      <c r="K3" s="825"/>
      <c r="L3" s="825"/>
      <c r="M3" s="826"/>
      <c r="N3" s="827" t="s">
        <v>134</v>
      </c>
      <c r="O3" s="828"/>
      <c r="P3" s="828"/>
      <c r="Q3" s="828"/>
      <c r="R3" s="828"/>
      <c r="S3" s="828"/>
      <c r="T3" s="828"/>
      <c r="U3" s="828"/>
      <c r="V3" s="828"/>
      <c r="W3" s="828"/>
      <c r="X3" s="828"/>
      <c r="Y3" s="828"/>
      <c r="Z3" s="829"/>
    </row>
    <row r="4" spans="1:41" x14ac:dyDescent="0.25">
      <c r="A4" s="830" t="str">
        <f>'Reference Page'!B4</f>
        <v>Indoor Track</v>
      </c>
      <c r="B4" s="831"/>
      <c r="C4" s="831"/>
      <c r="D4" s="831"/>
      <c r="E4" s="831"/>
      <c r="F4" s="831"/>
      <c r="G4" s="831"/>
      <c r="H4" s="831"/>
      <c r="I4" s="831"/>
      <c r="J4" s="831"/>
      <c r="K4" s="831"/>
      <c r="L4" s="831"/>
      <c r="M4" s="831"/>
      <c r="N4" s="831"/>
      <c r="O4" s="831"/>
      <c r="P4" s="831"/>
      <c r="Q4" s="831"/>
      <c r="R4" s="831"/>
      <c r="S4" s="831"/>
      <c r="T4" s="831"/>
      <c r="U4" s="831"/>
      <c r="V4" s="831"/>
      <c r="W4" s="831"/>
      <c r="X4" s="831"/>
      <c r="Y4" s="831"/>
      <c r="Z4" s="832"/>
    </row>
    <row r="5" spans="1:41" x14ac:dyDescent="0.25">
      <c r="A5" s="841" t="str">
        <f>'Reference Page'!B5</f>
        <v>Building</v>
      </c>
      <c r="B5" s="842"/>
      <c r="C5" s="842"/>
      <c r="D5" s="842"/>
      <c r="E5" s="842"/>
      <c r="F5" s="842"/>
      <c r="G5" s="842"/>
      <c r="H5" s="842"/>
      <c r="I5" s="842"/>
      <c r="J5" s="842"/>
      <c r="K5" s="842"/>
      <c r="L5" s="842"/>
      <c r="M5" s="842"/>
      <c r="N5" s="842"/>
      <c r="O5" s="842"/>
      <c r="P5" s="842"/>
      <c r="Q5" s="842"/>
      <c r="R5" s="842"/>
      <c r="S5" s="842"/>
      <c r="T5" s="842"/>
      <c r="U5" s="842"/>
      <c r="V5" s="842"/>
      <c r="W5" s="842"/>
      <c r="X5" s="842"/>
      <c r="Y5" s="842"/>
      <c r="Z5" s="843"/>
    </row>
    <row r="6" spans="1:41"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44199</v>
      </c>
      <c r="X6" s="833"/>
      <c r="Y6" s="833"/>
      <c r="Z6" s="833"/>
      <c r="AA6" t="s">
        <v>231</v>
      </c>
    </row>
    <row r="7" spans="1:41"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239</v>
      </c>
      <c r="AB7" s="810"/>
      <c r="AC7" s="810"/>
      <c r="AD7" s="810"/>
      <c r="AE7" s="810"/>
      <c r="AF7" s="810"/>
      <c r="AG7" s="810"/>
      <c r="AH7" s="810"/>
      <c r="AI7" s="810"/>
      <c r="AJ7" s="810"/>
      <c r="AK7" s="810"/>
    </row>
    <row r="8" spans="1:41" x14ac:dyDescent="0.25">
      <c r="A8" s="55" t="s">
        <v>58</v>
      </c>
      <c r="B8" s="48"/>
      <c r="C8" s="48"/>
      <c r="D8" s="48"/>
      <c r="E8" s="48"/>
      <c r="F8" s="48"/>
      <c r="G8" s="48"/>
      <c r="H8" s="48"/>
      <c r="I8" s="48"/>
      <c r="J8" s="48"/>
      <c r="K8" s="50"/>
      <c r="L8" s="50"/>
      <c r="M8" s="56"/>
      <c r="N8" s="55" t="s">
        <v>240</v>
      </c>
      <c r="O8" s="48"/>
      <c r="P8" s="48"/>
      <c r="Q8" s="48"/>
      <c r="R8" s="48"/>
      <c r="S8" s="48"/>
      <c r="T8" s="48"/>
      <c r="U8" s="48"/>
      <c r="V8" s="48"/>
      <c r="W8" s="48"/>
      <c r="X8" s="48"/>
      <c r="Y8" s="48"/>
      <c r="Z8" s="54"/>
      <c r="AA8" s="809"/>
      <c r="AB8" s="810"/>
      <c r="AC8" s="810"/>
      <c r="AD8" s="810"/>
      <c r="AE8" s="810"/>
      <c r="AF8" s="810"/>
      <c r="AG8" s="810"/>
      <c r="AH8" s="810"/>
      <c r="AI8" s="810"/>
      <c r="AJ8" s="810"/>
      <c r="AK8" s="810"/>
    </row>
    <row r="9" spans="1:41" x14ac:dyDescent="0.25">
      <c r="A9" s="55" t="s">
        <v>42</v>
      </c>
      <c r="B9" s="48"/>
      <c r="C9" s="48"/>
      <c r="D9" s="48"/>
      <c r="E9" s="48"/>
      <c r="F9" s="48"/>
      <c r="G9" s="48"/>
      <c r="H9" s="48"/>
      <c r="I9" s="48"/>
      <c r="J9" s="48"/>
      <c r="K9" s="50"/>
      <c r="L9" s="50"/>
      <c r="M9" s="56"/>
      <c r="N9" s="55" t="s">
        <v>235</v>
      </c>
      <c r="O9" s="48"/>
      <c r="P9" s="48"/>
      <c r="Q9" s="48"/>
      <c r="R9" s="48"/>
      <c r="S9" s="48"/>
      <c r="T9" s="48"/>
      <c r="U9" s="48"/>
      <c r="V9" s="48"/>
      <c r="W9" s="48"/>
      <c r="X9" s="48"/>
      <c r="Y9" s="48"/>
      <c r="Z9" s="54">
        <v>4</v>
      </c>
      <c r="AA9" s="809"/>
      <c r="AB9" s="810"/>
      <c r="AC9" s="810"/>
      <c r="AD9" s="810"/>
      <c r="AE9" s="810"/>
      <c r="AF9" s="810"/>
      <c r="AG9" s="810"/>
      <c r="AH9" s="810"/>
      <c r="AI9" s="810"/>
      <c r="AJ9" s="810"/>
      <c r="AK9" s="810"/>
    </row>
    <row r="10" spans="1:41" x14ac:dyDescent="0.25">
      <c r="A10" s="55" t="s">
        <v>32</v>
      </c>
      <c r="B10" s="48"/>
      <c r="C10" s="48"/>
      <c r="D10" s="48"/>
      <c r="E10" s="48"/>
      <c r="F10" s="48"/>
      <c r="G10" s="48"/>
      <c r="H10" s="48"/>
      <c r="I10" s="48"/>
      <c r="J10" s="48"/>
      <c r="K10" s="50"/>
      <c r="L10" s="50"/>
      <c r="M10" s="56"/>
      <c r="N10" s="55" t="s">
        <v>241</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41"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41"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41"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58">
        <f>SUM(Z7:Z12)</f>
        <v>4</v>
      </c>
      <c r="AA13" s="184"/>
      <c r="AB13" s="184"/>
      <c r="AC13" s="184"/>
      <c r="AD13" s="184"/>
      <c r="AE13" s="184"/>
      <c r="AF13" s="184"/>
      <c r="AG13" s="184"/>
      <c r="AH13" s="184"/>
      <c r="AI13" s="184"/>
      <c r="AJ13" s="184"/>
      <c r="AK13" s="184"/>
    </row>
    <row r="14" spans="1:41"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44200</v>
      </c>
      <c r="X14" s="839"/>
      <c r="Y14" s="839"/>
      <c r="Z14" s="840"/>
      <c r="AA14" s="184" t="s">
        <v>231</v>
      </c>
      <c r="AB14" s="184"/>
      <c r="AC14" s="184"/>
      <c r="AD14" s="184"/>
      <c r="AE14" s="184"/>
      <c r="AF14" s="184"/>
      <c r="AG14" s="184"/>
      <c r="AH14" s="184"/>
      <c r="AI14" s="184"/>
      <c r="AJ14" s="184"/>
      <c r="AK14" s="184"/>
    </row>
    <row r="15" spans="1:41"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245</v>
      </c>
      <c r="AB15" s="810"/>
      <c r="AC15" s="810"/>
      <c r="AD15" s="810"/>
      <c r="AE15" s="810"/>
      <c r="AF15" s="810"/>
      <c r="AG15" s="810"/>
      <c r="AH15" s="810"/>
      <c r="AI15" s="810"/>
      <c r="AJ15" s="810"/>
      <c r="AK15" s="810"/>
    </row>
    <row r="16" spans="1:41" x14ac:dyDescent="0.25">
      <c r="A16" s="55" t="s">
        <v>244</v>
      </c>
      <c r="B16" s="48"/>
      <c r="C16" s="48"/>
      <c r="D16" s="48"/>
      <c r="E16" s="48"/>
      <c r="F16" s="48"/>
      <c r="G16" s="48"/>
      <c r="H16" s="48"/>
      <c r="I16" s="48"/>
      <c r="J16" s="48"/>
      <c r="K16" s="48"/>
      <c r="L16" s="48"/>
      <c r="M16" s="54"/>
      <c r="N16" s="55" t="s">
        <v>240</v>
      </c>
      <c r="O16" s="48"/>
      <c r="P16" s="48"/>
      <c r="Q16" s="48"/>
      <c r="R16" s="48"/>
      <c r="S16" s="48"/>
      <c r="T16" s="48"/>
      <c r="U16" s="48"/>
      <c r="V16" s="48"/>
      <c r="W16" s="48"/>
      <c r="X16" s="48"/>
      <c r="Y16" s="48"/>
      <c r="Z16" s="54"/>
      <c r="AA16" s="809"/>
      <c r="AB16" s="810"/>
      <c r="AC16" s="810"/>
      <c r="AD16" s="810"/>
      <c r="AE16" s="810"/>
      <c r="AF16" s="810"/>
      <c r="AG16" s="810"/>
      <c r="AH16" s="810"/>
      <c r="AI16" s="810"/>
      <c r="AJ16" s="810"/>
      <c r="AK16" s="810"/>
      <c r="AO16" s="33"/>
    </row>
    <row r="17" spans="1:38" x14ac:dyDescent="0.25">
      <c r="A17" s="55" t="s">
        <v>42</v>
      </c>
      <c r="B17" s="48"/>
      <c r="C17" s="48"/>
      <c r="D17" s="48"/>
      <c r="E17" s="48"/>
      <c r="F17" s="48"/>
      <c r="G17" s="48"/>
      <c r="H17" s="48"/>
      <c r="I17" s="48"/>
      <c r="J17" s="48"/>
      <c r="K17" s="48"/>
      <c r="L17" s="48"/>
      <c r="M17" s="54"/>
      <c r="N17" s="55" t="s">
        <v>235</v>
      </c>
      <c r="O17" s="48"/>
      <c r="P17" s="48"/>
      <c r="Q17" s="48"/>
      <c r="R17" s="48"/>
      <c r="S17" s="48"/>
      <c r="T17" s="48"/>
      <c r="U17" s="48"/>
      <c r="V17" s="48"/>
      <c r="W17" s="48"/>
      <c r="X17" s="48"/>
      <c r="Y17" s="48"/>
      <c r="Z17" s="229">
        <v>3.95</v>
      </c>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241</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31</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24</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183">
        <f>SUM(Z15:Z20)</f>
        <v>3.95</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44201</v>
      </c>
      <c r="X22" s="839"/>
      <c r="Y22" s="839"/>
      <c r="Z22" s="840"/>
      <c r="AA22" s="184" t="s">
        <v>231</v>
      </c>
      <c r="AB22" s="184"/>
      <c r="AC22" s="184"/>
      <c r="AD22" s="184"/>
      <c r="AE22" s="184"/>
      <c r="AF22" s="184"/>
      <c r="AG22" s="184"/>
      <c r="AH22" s="184"/>
      <c r="AI22" s="184"/>
      <c r="AJ22" s="184"/>
      <c r="AK22" s="184"/>
      <c r="AL22" t="s">
        <v>247</v>
      </c>
    </row>
    <row r="23" spans="1:38"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246</v>
      </c>
      <c r="AB23" s="810"/>
      <c r="AC23" s="810"/>
      <c r="AD23" s="810"/>
      <c r="AE23" s="810"/>
      <c r="AF23" s="810"/>
      <c r="AG23" s="810"/>
      <c r="AH23" s="810"/>
      <c r="AI23" s="810"/>
      <c r="AJ23" s="810"/>
      <c r="AK23" s="810"/>
    </row>
    <row r="24" spans="1:38" x14ac:dyDescent="0.25">
      <c r="A24" s="55" t="s">
        <v>58</v>
      </c>
      <c r="B24" s="48"/>
      <c r="C24" s="48"/>
      <c r="D24" s="48"/>
      <c r="E24" s="48"/>
      <c r="F24" s="48"/>
      <c r="G24" s="48"/>
      <c r="H24" s="48"/>
      <c r="I24" s="48"/>
      <c r="J24" s="48"/>
      <c r="K24" s="50"/>
      <c r="L24" s="50"/>
      <c r="M24" s="56"/>
      <c r="N24" s="55" t="s">
        <v>248</v>
      </c>
      <c r="O24" s="48"/>
      <c r="P24" s="48"/>
      <c r="Q24" s="48"/>
      <c r="R24" s="48"/>
      <c r="S24" s="48"/>
      <c r="T24" s="48"/>
      <c r="U24" s="48"/>
      <c r="V24" s="48"/>
      <c r="W24" s="48"/>
      <c r="X24" s="48"/>
      <c r="Y24" s="48"/>
      <c r="Z24" s="54"/>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249</v>
      </c>
      <c r="O25" s="48"/>
      <c r="P25" s="48"/>
      <c r="Q25" s="48"/>
      <c r="R25" s="48"/>
      <c r="S25" s="48"/>
      <c r="T25" s="48"/>
      <c r="U25" s="48"/>
      <c r="V25" s="48"/>
      <c r="W25" s="48"/>
      <c r="X25" s="48"/>
      <c r="Y25" s="48"/>
      <c r="Z25" s="54">
        <v>4.2</v>
      </c>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250</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251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4.2</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44202</v>
      </c>
      <c r="X30" s="839"/>
      <c r="Y30" s="839"/>
      <c r="Z30" s="840"/>
      <c r="AA30" s="184" t="s">
        <v>231</v>
      </c>
      <c r="AB30" s="184"/>
      <c r="AC30" s="184"/>
      <c r="AD30" s="184"/>
      <c r="AE30" s="184"/>
      <c r="AF30" s="184"/>
      <c r="AG30" s="184"/>
      <c r="AH30" s="184"/>
      <c r="AI30" s="184"/>
      <c r="AJ30" s="184"/>
      <c r="AK30" s="184"/>
    </row>
    <row r="31" spans="1:38" ht="15.75" thickTop="1" x14ac:dyDescent="0.25">
      <c r="A31" s="49" t="s">
        <v>54</v>
      </c>
      <c r="B31" s="48"/>
      <c r="C31" s="48"/>
      <c r="D31" s="48"/>
      <c r="E31" s="48"/>
      <c r="F31" s="48"/>
      <c r="G31" s="48"/>
      <c r="H31" s="48"/>
      <c r="I31" s="48"/>
      <c r="J31" s="48"/>
      <c r="K31" s="50"/>
      <c r="L31" s="50"/>
      <c r="M31" s="51" t="str">
        <f>"("&amp;LEFT(AA30,1)&amp;")"</f>
        <v>(E)</v>
      </c>
      <c r="N31" s="52" t="str">
        <f>'1'!N7</f>
        <v>Afternoon Workout</v>
      </c>
      <c r="O31" s="48"/>
      <c r="P31" s="48"/>
      <c r="Q31" s="48"/>
      <c r="R31" s="48"/>
      <c r="S31" s="48"/>
      <c r="T31" s="48"/>
      <c r="U31" s="48"/>
      <c r="V31" s="53"/>
      <c r="W31" s="48"/>
      <c r="X31" s="48"/>
      <c r="Y31" s="48"/>
      <c r="Z31" s="54"/>
      <c r="AA31" s="809" t="s">
        <v>275</v>
      </c>
      <c r="AB31" s="810"/>
      <c r="AC31" s="810"/>
      <c r="AD31" s="810"/>
      <c r="AE31" s="810"/>
      <c r="AF31" s="810"/>
      <c r="AG31" s="810"/>
      <c r="AH31" s="810"/>
      <c r="AI31" s="810"/>
      <c r="AJ31" s="810"/>
      <c r="AK31" s="810"/>
    </row>
    <row r="32" spans="1:38" x14ac:dyDescent="0.25">
      <c r="A32" s="55" t="s">
        <v>58</v>
      </c>
      <c r="B32" s="48"/>
      <c r="C32" s="48"/>
      <c r="D32" s="48"/>
      <c r="E32" s="48"/>
      <c r="F32" s="48"/>
      <c r="G32" s="48"/>
      <c r="H32" s="48"/>
      <c r="I32" s="48"/>
      <c r="J32" s="48"/>
      <c r="K32" s="50"/>
      <c r="L32" s="50"/>
      <c r="M32" s="56"/>
      <c r="N32" s="55" t="s">
        <v>240</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7" x14ac:dyDescent="0.25">
      <c r="A33" s="55" t="s">
        <v>42</v>
      </c>
      <c r="B33" s="48"/>
      <c r="C33" s="48"/>
      <c r="D33" s="48"/>
      <c r="E33" s="48"/>
      <c r="F33" s="48"/>
      <c r="G33" s="48"/>
      <c r="H33" s="48"/>
      <c r="I33" s="48"/>
      <c r="J33" s="48"/>
      <c r="K33" s="50"/>
      <c r="L33" s="50"/>
      <c r="M33" s="56"/>
      <c r="N33" s="55" t="s">
        <v>235</v>
      </c>
      <c r="O33" s="48"/>
      <c r="P33" s="48"/>
      <c r="Q33" s="48"/>
      <c r="R33" s="48"/>
      <c r="S33" s="48"/>
      <c r="T33" s="48"/>
      <c r="U33" s="48"/>
      <c r="V33" s="48"/>
      <c r="W33" s="48"/>
      <c r="X33" s="48"/>
      <c r="Y33" s="48"/>
      <c r="Z33" s="54">
        <v>3.8</v>
      </c>
      <c r="AA33" s="809"/>
      <c r="AB33" s="810"/>
      <c r="AC33" s="810"/>
      <c r="AD33" s="810"/>
      <c r="AE33" s="810"/>
      <c r="AF33" s="810"/>
      <c r="AG33" s="810"/>
      <c r="AH33" s="810"/>
      <c r="AI33" s="810"/>
      <c r="AJ33" s="810"/>
      <c r="AK33" s="810"/>
    </row>
    <row r="34" spans="1:37" x14ac:dyDescent="0.25">
      <c r="A34" s="55" t="s">
        <v>32</v>
      </c>
      <c r="B34" s="48"/>
      <c r="C34" s="48"/>
      <c r="D34" s="48"/>
      <c r="E34" s="48"/>
      <c r="F34" s="48"/>
      <c r="G34" s="48"/>
      <c r="H34" s="48"/>
      <c r="I34" s="48"/>
      <c r="J34" s="48"/>
      <c r="K34" s="50"/>
      <c r="L34" s="50"/>
      <c r="M34" s="56"/>
      <c r="N34" s="55" t="s">
        <v>276</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7" x14ac:dyDescent="0.25">
      <c r="A35" s="55" t="s">
        <v>31</v>
      </c>
      <c r="B35" s="48"/>
      <c r="C35" s="48"/>
      <c r="D35" s="48"/>
      <c r="E35" s="48"/>
      <c r="F35" s="48"/>
      <c r="G35" s="48"/>
      <c r="H35" s="48"/>
      <c r="I35" s="48"/>
      <c r="J35" s="48"/>
      <c r="K35" s="50"/>
      <c r="L35" s="50"/>
      <c r="M35" s="56"/>
      <c r="N35" s="55" t="s">
        <v>277</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7"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7" x14ac:dyDescent="0.25">
      <c r="A37" s="69" t="s">
        <v>40</v>
      </c>
      <c r="B37" s="57"/>
      <c r="C37" s="57"/>
      <c r="D37" s="57"/>
      <c r="E37" s="57"/>
      <c r="F37" s="57"/>
      <c r="G37" s="57"/>
      <c r="H37" s="57"/>
      <c r="I37" s="57"/>
      <c r="J37" s="57"/>
      <c r="K37" s="50"/>
      <c r="L37" s="50"/>
      <c r="M37" s="58">
        <f>SUM(M31:M36)</f>
        <v>0</v>
      </c>
      <c r="N37" s="55" t="s">
        <v>40</v>
      </c>
      <c r="O37" s="57"/>
      <c r="P37" s="57"/>
      <c r="Q37" s="57"/>
      <c r="R37" s="57"/>
      <c r="S37" s="57"/>
      <c r="T37" s="57"/>
      <c r="U37" s="57"/>
      <c r="V37" s="57"/>
      <c r="W37" s="57"/>
      <c r="X37" s="57"/>
      <c r="Y37" s="57"/>
      <c r="Z37" s="58">
        <f>SUM(Z31:Z36)</f>
        <v>3.8</v>
      </c>
      <c r="AA37" s="184"/>
      <c r="AB37" s="184"/>
      <c r="AC37" s="184"/>
      <c r="AD37" s="184"/>
      <c r="AE37" s="184"/>
      <c r="AF37" s="184"/>
      <c r="AG37" s="184"/>
      <c r="AH37" s="184"/>
      <c r="AI37" s="184"/>
      <c r="AJ37" s="184"/>
      <c r="AK37" s="184"/>
    </row>
    <row r="38" spans="1:37"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44203</v>
      </c>
      <c r="X38" s="839"/>
      <c r="Y38" s="839"/>
      <c r="Z38" s="840"/>
      <c r="AA38" s="184" t="s">
        <v>231</v>
      </c>
      <c r="AB38" s="184"/>
      <c r="AC38" s="184"/>
      <c r="AD38" s="184"/>
      <c r="AE38" s="184"/>
      <c r="AF38" s="184"/>
      <c r="AG38" s="184"/>
      <c r="AH38" s="184"/>
      <c r="AI38" s="184"/>
      <c r="AJ38" s="184"/>
      <c r="AK38" s="184"/>
    </row>
    <row r="39" spans="1:37"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282</v>
      </c>
      <c r="AB39" s="810"/>
      <c r="AC39" s="810"/>
      <c r="AD39" s="810"/>
      <c r="AE39" s="810"/>
      <c r="AF39" s="810"/>
      <c r="AG39" s="810"/>
      <c r="AH39" s="810"/>
      <c r="AI39" s="810"/>
      <c r="AJ39" s="810"/>
      <c r="AK39" s="810"/>
    </row>
    <row r="40" spans="1:37" x14ac:dyDescent="0.25">
      <c r="A40" s="55" t="s">
        <v>57</v>
      </c>
      <c r="B40" s="48"/>
      <c r="C40" s="48"/>
      <c r="D40" s="48"/>
      <c r="E40" s="48"/>
      <c r="F40" s="48"/>
      <c r="G40" s="48"/>
      <c r="H40" s="48"/>
      <c r="I40" s="48"/>
      <c r="J40" s="48"/>
      <c r="K40" s="50"/>
      <c r="L40" s="50"/>
      <c r="M40" s="56"/>
      <c r="N40" s="55" t="s">
        <v>240</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7" x14ac:dyDescent="0.25">
      <c r="A41" s="55" t="s">
        <v>41</v>
      </c>
      <c r="B41" s="48"/>
      <c r="C41" s="48"/>
      <c r="D41" s="48"/>
      <c r="E41" s="48"/>
      <c r="F41" s="48"/>
      <c r="G41" s="48"/>
      <c r="H41" s="48"/>
      <c r="I41" s="48"/>
      <c r="J41" s="48"/>
      <c r="K41" s="50"/>
      <c r="L41" s="50"/>
      <c r="M41" s="56"/>
      <c r="N41" s="55" t="s">
        <v>235</v>
      </c>
      <c r="O41" s="48"/>
      <c r="P41" s="48"/>
      <c r="Q41" s="48"/>
      <c r="R41" s="48"/>
      <c r="S41" s="48"/>
      <c r="T41" s="48"/>
      <c r="U41" s="48"/>
      <c r="V41" s="48"/>
      <c r="W41" s="48"/>
      <c r="X41" s="48"/>
      <c r="Y41" s="48"/>
      <c r="Z41" s="54">
        <v>3.9</v>
      </c>
      <c r="AA41" s="809"/>
      <c r="AB41" s="810"/>
      <c r="AC41" s="810"/>
      <c r="AD41" s="810"/>
      <c r="AE41" s="810"/>
      <c r="AF41" s="810"/>
      <c r="AG41" s="810"/>
      <c r="AH41" s="810"/>
      <c r="AI41" s="810"/>
      <c r="AJ41" s="810"/>
      <c r="AK41" s="810"/>
    </row>
    <row r="42" spans="1:37" x14ac:dyDescent="0.25">
      <c r="A42" s="55" t="s">
        <v>32</v>
      </c>
      <c r="B42" s="48"/>
      <c r="C42" s="48"/>
      <c r="D42" s="48"/>
      <c r="E42" s="48"/>
      <c r="F42" s="48"/>
      <c r="G42" s="48"/>
      <c r="H42" s="48"/>
      <c r="I42" s="48"/>
      <c r="J42" s="48"/>
      <c r="K42" s="50"/>
      <c r="L42" s="50"/>
      <c r="M42" s="56"/>
      <c r="N42" s="55" t="s">
        <v>280</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7" x14ac:dyDescent="0.25">
      <c r="A43" s="55" t="s">
        <v>31</v>
      </c>
      <c r="B43" s="48"/>
      <c r="C43" s="48"/>
      <c r="D43" s="48"/>
      <c r="E43" s="48"/>
      <c r="F43" s="48"/>
      <c r="G43" s="48"/>
      <c r="H43" s="48"/>
      <c r="I43" s="48"/>
      <c r="J43" s="48"/>
      <c r="K43" s="50"/>
      <c r="L43" s="50"/>
      <c r="M43" s="56"/>
      <c r="N43" s="55" t="s">
        <v>281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7"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7"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3.9</v>
      </c>
      <c r="AA45" s="184"/>
      <c r="AB45" s="184"/>
      <c r="AC45" s="184"/>
      <c r="AD45" s="184"/>
      <c r="AE45" s="184"/>
      <c r="AF45" s="184"/>
      <c r="AG45" s="184"/>
      <c r="AH45" s="184"/>
      <c r="AI45" s="184"/>
      <c r="AJ45" s="184"/>
      <c r="AK45" s="184"/>
    </row>
    <row r="46" spans="1:37"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44204</v>
      </c>
      <c r="X46" s="839"/>
      <c r="Y46" s="839"/>
      <c r="Z46" s="840"/>
      <c r="AA46" s="184" t="s">
        <v>231</v>
      </c>
      <c r="AB46" s="184"/>
      <c r="AC46" s="184"/>
      <c r="AD46" s="184"/>
      <c r="AE46" s="184"/>
      <c r="AF46" s="184"/>
      <c r="AG46" s="184"/>
      <c r="AH46" s="184"/>
      <c r="AI46" s="184"/>
      <c r="AJ46" s="184"/>
      <c r="AK46" s="184"/>
    </row>
    <row r="47" spans="1:37"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284</v>
      </c>
      <c r="AB47" s="810"/>
      <c r="AC47" s="810"/>
      <c r="AD47" s="810"/>
      <c r="AE47" s="810"/>
      <c r="AF47" s="810"/>
      <c r="AG47" s="810"/>
      <c r="AH47" s="810"/>
      <c r="AI47" s="810"/>
      <c r="AJ47" s="810"/>
      <c r="AK47" s="810"/>
    </row>
    <row r="48" spans="1:37" x14ac:dyDescent="0.25">
      <c r="A48" s="55" t="s">
        <v>58</v>
      </c>
      <c r="B48" s="24"/>
      <c r="C48" s="24"/>
      <c r="D48" s="24"/>
      <c r="E48" s="24"/>
      <c r="F48" s="24"/>
      <c r="G48" s="24"/>
      <c r="H48" s="24"/>
      <c r="I48" s="24"/>
      <c r="J48" s="24"/>
      <c r="M48" s="28"/>
      <c r="N48" s="55" t="s">
        <v>248</v>
      </c>
      <c r="O48" s="48"/>
      <c r="P48" s="48"/>
      <c r="Q48" s="48"/>
      <c r="R48" s="48"/>
      <c r="S48" s="48"/>
      <c r="T48" s="48"/>
      <c r="U48" s="48"/>
      <c r="V48" s="48"/>
      <c r="W48" s="48"/>
      <c r="X48" s="48"/>
      <c r="Y48" s="48"/>
      <c r="Z48" s="54"/>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235</v>
      </c>
      <c r="O49" s="48"/>
      <c r="P49" s="48"/>
      <c r="Q49" s="48"/>
      <c r="R49" s="48"/>
      <c r="S49" s="48"/>
      <c r="T49" s="48"/>
      <c r="U49" s="48"/>
      <c r="V49" s="48"/>
      <c r="W49" s="48"/>
      <c r="X49" s="48"/>
      <c r="Y49" s="48"/>
      <c r="Z49" s="229">
        <v>3.95</v>
      </c>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285</v>
      </c>
      <c r="O50" s="24"/>
      <c r="P50" s="24"/>
      <c r="Q50" s="24"/>
      <c r="R50" s="24"/>
      <c r="S50" s="24"/>
      <c r="T50" s="24"/>
      <c r="U50" s="24"/>
      <c r="V50" s="24"/>
      <c r="W50" s="24"/>
      <c r="Z50" s="27"/>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286</v>
      </c>
      <c r="O51" s="24"/>
      <c r="P51" s="24"/>
      <c r="Q51" s="24"/>
      <c r="R51" s="24"/>
      <c r="S51" s="24"/>
      <c r="T51" s="24"/>
      <c r="U51" s="24"/>
      <c r="V51" s="24"/>
      <c r="W51" s="24"/>
      <c r="Z51" s="27"/>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0</v>
      </c>
      <c r="N53" s="69" t="s">
        <v>287</v>
      </c>
      <c r="O53" s="29"/>
      <c r="P53" s="29"/>
      <c r="Q53" s="29"/>
      <c r="R53" s="29"/>
      <c r="S53" s="29"/>
      <c r="T53" s="29"/>
      <c r="U53" s="29"/>
      <c r="V53" s="29"/>
      <c r="W53" s="29"/>
      <c r="Z53" s="185">
        <f>SUM(Z47:Z52)</f>
        <v>3.95</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44205</v>
      </c>
      <c r="X54" s="839"/>
      <c r="Y54" s="839"/>
      <c r="Z54" s="840"/>
      <c r="AA54" s="184" t="s">
        <v>231</v>
      </c>
      <c r="AB54" s="184"/>
      <c r="AC54" s="184"/>
      <c r="AD54" s="184"/>
      <c r="AE54" s="184"/>
      <c r="AF54" s="184"/>
      <c r="AG54" s="184"/>
      <c r="AH54" s="184"/>
      <c r="AI54" s="184"/>
      <c r="AJ54" s="184"/>
      <c r="AK54" s="184"/>
      <c r="AL54" t="s">
        <v>291</v>
      </c>
    </row>
    <row r="55" spans="1:38"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292</v>
      </c>
      <c r="AB55" s="810"/>
      <c r="AC55" s="810"/>
      <c r="AD55" s="810"/>
      <c r="AE55" s="810"/>
      <c r="AF55" s="810"/>
      <c r="AG55" s="810"/>
      <c r="AH55" s="810"/>
      <c r="AI55" s="810"/>
      <c r="AJ55" s="810"/>
      <c r="AK55" s="810"/>
    </row>
    <row r="56" spans="1:38" x14ac:dyDescent="0.25">
      <c r="A56" s="55" t="s">
        <v>58</v>
      </c>
      <c r="B56" s="24"/>
      <c r="C56" s="24"/>
      <c r="D56" s="24"/>
      <c r="E56" s="24"/>
      <c r="F56" s="24"/>
      <c r="G56" s="24"/>
      <c r="H56" s="24"/>
      <c r="I56" s="24"/>
      <c r="J56" s="24"/>
      <c r="M56" s="28"/>
      <c r="N56" s="55" t="s">
        <v>293</v>
      </c>
      <c r="O56" s="24"/>
      <c r="P56" s="24"/>
      <c r="Q56" s="24"/>
      <c r="R56" s="24"/>
      <c r="S56" s="24"/>
      <c r="T56" s="24"/>
      <c r="U56" s="24"/>
      <c r="V56" s="24"/>
      <c r="W56" s="24"/>
      <c r="Z56" s="228">
        <v>3.95</v>
      </c>
      <c r="AA56" s="809"/>
      <c r="AB56" s="810"/>
      <c r="AC56" s="810"/>
      <c r="AD56" s="810"/>
      <c r="AE56" s="810"/>
      <c r="AF56" s="810"/>
      <c r="AG56" s="810"/>
      <c r="AH56" s="810"/>
      <c r="AI56" s="810"/>
      <c r="AJ56" s="810"/>
      <c r="AK56" s="810"/>
    </row>
    <row r="57" spans="1:38" x14ac:dyDescent="0.25">
      <c r="A57" s="55" t="s">
        <v>42</v>
      </c>
      <c r="B57" s="24"/>
      <c r="C57" s="24"/>
      <c r="D57" s="24"/>
      <c r="E57" s="24"/>
      <c r="F57" s="24"/>
      <c r="G57" s="24"/>
      <c r="H57" s="24"/>
      <c r="I57" s="24"/>
      <c r="J57" s="24"/>
      <c r="M57" s="28"/>
      <c r="N57" s="55" t="s">
        <v>294</v>
      </c>
      <c r="O57" s="24"/>
      <c r="P57" s="24"/>
      <c r="Q57" s="24"/>
      <c r="R57" s="24"/>
      <c r="S57" s="24"/>
      <c r="T57" s="24"/>
      <c r="U57" s="24"/>
      <c r="V57" s="24"/>
      <c r="W57" s="24"/>
      <c r="Z57" s="27"/>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295</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185">
        <f>SUM(Z55:Z60)</f>
        <v>3.95</v>
      </c>
    </row>
  </sheetData>
  <mergeCells count="28">
    <mergeCell ref="W14:Z14"/>
    <mergeCell ref="A22:V22"/>
    <mergeCell ref="W22:Z22"/>
    <mergeCell ref="A30:V30"/>
    <mergeCell ref="W30:Z30"/>
    <mergeCell ref="A4:Z4"/>
    <mergeCell ref="A54:V54"/>
    <mergeCell ref="W54:Z54"/>
    <mergeCell ref="A5:Z5"/>
    <mergeCell ref="A1:Z1"/>
    <mergeCell ref="A2:Z2"/>
    <mergeCell ref="A3:F3"/>
    <mergeCell ref="H3:M3"/>
    <mergeCell ref="N3:Z3"/>
    <mergeCell ref="A6:V6"/>
    <mergeCell ref="W6:Z6"/>
    <mergeCell ref="A38:V38"/>
    <mergeCell ref="W38:Z38"/>
    <mergeCell ref="A46:V46"/>
    <mergeCell ref="W46:Z46"/>
    <mergeCell ref="A14:V14"/>
    <mergeCell ref="AA47:AK52"/>
    <mergeCell ref="AA55:AK60"/>
    <mergeCell ref="AA7:AK12"/>
    <mergeCell ref="AA15:AK20"/>
    <mergeCell ref="AA23:AK28"/>
    <mergeCell ref="AA31:AK36"/>
    <mergeCell ref="AA39:AK44"/>
  </mergeCells>
  <hyperlinks>
    <hyperlink ref="AA1" location="'Reference Page'!A1" display="Home" xr:uid="{00000000-0004-0000-0600-000000000000}"/>
  </hyperlinks>
  <printOptions horizontalCentered="1" verticalCentered="1"/>
  <pageMargins left="0.3" right="0.3" top="0.5" bottom="0.25" header="0.3" footer="0.3"/>
  <pageSetup scale="89" orientation="portrait" verticalDpi="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CC99FF"/>
    <pageSetUpPr fitToPage="1"/>
  </sheetPr>
  <dimension ref="A1:AL61"/>
  <sheetViews>
    <sheetView showGridLines="0" workbookViewId="0">
      <pane ySplit="5" topLeftCell="A36" activePane="bottomLeft" state="frozen"/>
      <selection pane="bottomLeft" activeCell="AA66" sqref="AA66"/>
    </sheetView>
  </sheetViews>
  <sheetFormatPr defaultRowHeight="15" x14ac:dyDescent="0.25"/>
  <cols>
    <col min="1" max="1" width="35.5703125" customWidth="1"/>
    <col min="2" max="6" width="0.7109375" customWidth="1"/>
    <col min="7" max="7" width="2.7109375" bestFit="1" customWidth="1"/>
    <col min="8" max="8" width="1.7109375" customWidth="1"/>
    <col min="9" max="10" width="0.7109375" customWidth="1"/>
    <col min="11" max="11" width="0.7109375" bestFit="1" customWidth="1"/>
    <col min="12" max="12" width="0.7109375" customWidth="1"/>
    <col min="13" max="13" width="12.28515625" style="32" customWidth="1"/>
    <col min="14" max="14" width="38.42578125" bestFit="1" customWidth="1"/>
    <col min="15" max="25" width="0.7109375" customWidth="1"/>
    <col min="26" max="26" width="4.42578125" style="32" customWidth="1"/>
    <col min="27" max="27" width="16.42578125" bestFit="1" customWidth="1"/>
    <col min="28" max="35" width="0.7109375" customWidth="1"/>
    <col min="37" max="37" width="9.140625" customWidth="1"/>
    <col min="38" max="38" width="14.7109375" customWidth="1"/>
  </cols>
  <sheetData>
    <row r="1" spans="1:38"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10</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Page'!D10</f>
        <v>44206</v>
      </c>
      <c r="B3" s="824"/>
      <c r="C3" s="824"/>
      <c r="D3" s="824"/>
      <c r="E3" s="824"/>
      <c r="F3" s="824"/>
      <c r="G3" s="22" t="s">
        <v>21</v>
      </c>
      <c r="H3" s="825">
        <f>+A3+6</f>
        <v>44212</v>
      </c>
      <c r="I3" s="825"/>
      <c r="J3" s="825"/>
      <c r="K3" s="825"/>
      <c r="L3" s="825"/>
      <c r="M3" s="826"/>
      <c r="N3" s="827" t="s">
        <v>134</v>
      </c>
      <c r="O3" s="828"/>
      <c r="P3" s="828"/>
      <c r="Q3" s="828"/>
      <c r="R3" s="828"/>
      <c r="S3" s="828"/>
      <c r="T3" s="828"/>
      <c r="U3" s="828"/>
      <c r="V3" s="828"/>
      <c r="W3" s="828"/>
      <c r="X3" s="828"/>
      <c r="Y3" s="828"/>
      <c r="Z3" s="829"/>
    </row>
    <row r="4" spans="1:38" x14ac:dyDescent="0.25">
      <c r="A4" s="830" t="str">
        <f>'Reference Page'!B4</f>
        <v>Indoor Track</v>
      </c>
      <c r="B4" s="831"/>
      <c r="C4" s="831"/>
      <c r="D4" s="831"/>
      <c r="E4" s="831"/>
      <c r="F4" s="831"/>
      <c r="G4" s="831"/>
      <c r="H4" s="831"/>
      <c r="I4" s="831"/>
      <c r="J4" s="831"/>
      <c r="K4" s="831"/>
      <c r="L4" s="831"/>
      <c r="M4" s="831"/>
      <c r="N4" s="831"/>
      <c r="O4" s="831"/>
      <c r="P4" s="831"/>
      <c r="Q4" s="831"/>
      <c r="R4" s="831"/>
      <c r="S4" s="831"/>
      <c r="T4" s="831"/>
      <c r="U4" s="831"/>
      <c r="V4" s="831"/>
      <c r="W4" s="831"/>
      <c r="X4" s="831"/>
      <c r="Y4" s="831"/>
      <c r="Z4" s="832"/>
    </row>
    <row r="5" spans="1:38" ht="15.75" thickBot="1" x14ac:dyDescent="0.3">
      <c r="A5" s="814" t="str">
        <f>'Reference Page'!B5</f>
        <v>Building</v>
      </c>
      <c r="B5" s="815"/>
      <c r="C5" s="815"/>
      <c r="D5" s="815"/>
      <c r="E5" s="815"/>
      <c r="F5" s="815"/>
      <c r="G5" s="815"/>
      <c r="H5" s="815"/>
      <c r="I5" s="815"/>
      <c r="J5" s="815"/>
      <c r="K5" s="815"/>
      <c r="L5" s="815"/>
      <c r="M5" s="815"/>
      <c r="N5" s="815"/>
      <c r="O5" s="815"/>
      <c r="P5" s="815"/>
      <c r="Q5" s="815"/>
      <c r="R5" s="815"/>
      <c r="S5" s="815"/>
      <c r="T5" s="815"/>
      <c r="U5" s="815"/>
      <c r="V5" s="815"/>
      <c r="W5" s="815"/>
      <c r="X5" s="815"/>
      <c r="Y5" s="815"/>
      <c r="Z5" s="816"/>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44206</v>
      </c>
      <c r="X6" s="833"/>
      <c r="Y6" s="833"/>
      <c r="Z6" s="833"/>
      <c r="AA6" s="184" t="s">
        <v>231</v>
      </c>
      <c r="AB6" s="184"/>
      <c r="AC6" s="184"/>
      <c r="AD6" s="184"/>
      <c r="AE6" s="184"/>
      <c r="AF6" s="184"/>
      <c r="AG6" s="184"/>
      <c r="AH6" s="184"/>
      <c r="AI6" s="184"/>
      <c r="AJ6" s="184"/>
      <c r="AK6" s="184"/>
    </row>
    <row r="7" spans="1:38"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297</v>
      </c>
      <c r="AB7" s="810"/>
      <c r="AC7" s="810"/>
      <c r="AD7" s="810"/>
      <c r="AE7" s="810"/>
      <c r="AF7" s="810"/>
      <c r="AG7" s="810"/>
      <c r="AH7" s="810"/>
      <c r="AI7" s="810"/>
      <c r="AJ7" s="810"/>
      <c r="AK7" s="810"/>
    </row>
    <row r="8" spans="1:38" x14ac:dyDescent="0.25">
      <c r="A8" s="55" t="s">
        <v>58</v>
      </c>
      <c r="B8" s="48"/>
      <c r="C8" s="48"/>
      <c r="D8" s="48"/>
      <c r="E8" s="48"/>
      <c r="F8" s="48"/>
      <c r="G8" s="48"/>
      <c r="H8" s="48"/>
      <c r="I8" s="48"/>
      <c r="J8" s="48"/>
      <c r="K8" s="50"/>
      <c r="L8" s="50"/>
      <c r="M8" s="56"/>
      <c r="N8" s="55" t="s">
        <v>298</v>
      </c>
      <c r="O8" s="48"/>
      <c r="P8" s="48"/>
      <c r="Q8" s="48"/>
      <c r="R8" s="48"/>
      <c r="S8" s="48"/>
      <c r="T8" s="48"/>
      <c r="U8" s="48"/>
      <c r="V8" s="48"/>
      <c r="W8" s="48"/>
      <c r="X8" s="48"/>
      <c r="Y8" s="48"/>
      <c r="Z8" s="54"/>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235</v>
      </c>
      <c r="O9" s="48"/>
      <c r="P9" s="48"/>
      <c r="Q9" s="48"/>
      <c r="R9" s="48"/>
      <c r="S9" s="48"/>
      <c r="T9" s="48"/>
      <c r="U9" s="48"/>
      <c r="V9" s="48"/>
      <c r="W9" s="48"/>
      <c r="X9" s="48"/>
      <c r="Y9" s="48"/>
      <c r="Z9" s="229">
        <v>3.85</v>
      </c>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241</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183">
        <f>SUM(Z7:Z12)</f>
        <v>3.85</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44207</v>
      </c>
      <c r="X14" s="839"/>
      <c r="Y14" s="839"/>
      <c r="Z14" s="840"/>
      <c r="AA14" s="184" t="s">
        <v>231</v>
      </c>
      <c r="AB14" s="184"/>
      <c r="AC14" s="184"/>
      <c r="AD14" s="184"/>
      <c r="AE14" s="184"/>
      <c r="AF14" s="184"/>
      <c r="AG14" s="184"/>
      <c r="AH14" s="184"/>
      <c r="AI14" s="184"/>
      <c r="AJ14" s="184"/>
      <c r="AK14" s="184"/>
      <c r="AL14" t="s">
        <v>299</v>
      </c>
    </row>
    <row r="15" spans="1:38"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300</v>
      </c>
      <c r="AB15" s="810"/>
      <c r="AC15" s="810"/>
      <c r="AD15" s="810"/>
      <c r="AE15" s="810"/>
      <c r="AF15" s="810"/>
      <c r="AG15" s="810"/>
      <c r="AH15" s="810"/>
      <c r="AI15" s="810"/>
      <c r="AJ15" s="810"/>
      <c r="AK15" s="810"/>
    </row>
    <row r="16" spans="1:38" x14ac:dyDescent="0.25">
      <c r="A16" s="55" t="s">
        <v>58</v>
      </c>
      <c r="B16" s="48"/>
      <c r="C16" s="48"/>
      <c r="D16" s="48"/>
      <c r="E16" s="48"/>
      <c r="F16" s="48"/>
      <c r="G16" s="48"/>
      <c r="H16" s="48"/>
      <c r="I16" s="48"/>
      <c r="J16" s="48"/>
      <c r="K16" s="48"/>
      <c r="L16" s="48"/>
      <c r="M16" s="54"/>
      <c r="N16" s="55" t="s">
        <v>301</v>
      </c>
      <c r="O16" s="48"/>
      <c r="P16" s="48"/>
      <c r="Q16" s="48"/>
      <c r="R16" s="48"/>
      <c r="S16" s="48"/>
      <c r="T16" s="48"/>
      <c r="U16" s="48"/>
      <c r="V16" s="48"/>
      <c r="W16" s="48"/>
      <c r="X16" s="48"/>
      <c r="Y16" s="48"/>
      <c r="Z16" s="54">
        <v>1.3</v>
      </c>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302</v>
      </c>
      <c r="O17" s="48"/>
      <c r="P17" s="48"/>
      <c r="Q17" s="48"/>
      <c r="R17" s="48"/>
      <c r="S17" s="48"/>
      <c r="T17" s="48"/>
      <c r="U17" s="48"/>
      <c r="V17" s="48"/>
      <c r="W17" s="48"/>
      <c r="X17" s="48"/>
      <c r="Y17" s="48"/>
      <c r="Z17" s="54">
        <v>2.2999999999999998</v>
      </c>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303</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304</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305</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58">
        <f>SUM(Z15:Z20)</f>
        <v>3.5999999999999996</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44208</v>
      </c>
      <c r="X22" s="839"/>
      <c r="Y22" s="839"/>
      <c r="Z22" s="840"/>
      <c r="AA22" s="184" t="s">
        <v>231</v>
      </c>
      <c r="AB22" s="184"/>
      <c r="AC22" s="184"/>
      <c r="AD22" s="184"/>
      <c r="AE22" s="184"/>
      <c r="AF22" s="184"/>
      <c r="AG22" s="184"/>
      <c r="AH22" s="184"/>
      <c r="AI22" s="184"/>
      <c r="AJ22" s="184"/>
      <c r="AK22" s="184"/>
      <c r="AL22" t="s">
        <v>310</v>
      </c>
    </row>
    <row r="23" spans="1:38"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317</v>
      </c>
      <c r="AB23" s="810"/>
      <c r="AC23" s="810"/>
      <c r="AD23" s="810"/>
      <c r="AE23" s="810"/>
      <c r="AF23" s="810"/>
      <c r="AG23" s="810"/>
      <c r="AH23" s="810"/>
      <c r="AI23" s="810"/>
      <c r="AJ23" s="810"/>
      <c r="AK23" s="810"/>
    </row>
    <row r="24" spans="1:38" x14ac:dyDescent="0.25">
      <c r="A24" s="55" t="s">
        <v>58</v>
      </c>
      <c r="B24" s="48"/>
      <c r="C24" s="48"/>
      <c r="D24" s="48"/>
      <c r="E24" s="48"/>
      <c r="F24" s="48"/>
      <c r="G24" s="48"/>
      <c r="H24" s="48"/>
      <c r="I24" s="48"/>
      <c r="J24" s="48"/>
      <c r="K24" s="50"/>
      <c r="L24" s="50"/>
      <c r="M24" s="56"/>
      <c r="N24" s="55" t="s">
        <v>311</v>
      </c>
      <c r="O24" s="48"/>
      <c r="P24" s="48"/>
      <c r="Q24" s="48"/>
      <c r="R24" s="48"/>
      <c r="S24" s="48"/>
      <c r="T24" s="48"/>
      <c r="U24" s="48"/>
      <c r="V24" s="48"/>
      <c r="W24" s="48"/>
      <c r="X24" s="48"/>
      <c r="Y24" s="48"/>
      <c r="Z24" s="54"/>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235</v>
      </c>
      <c r="O25" s="48"/>
      <c r="P25" s="48"/>
      <c r="Q25" s="48"/>
      <c r="R25" s="48"/>
      <c r="S25" s="48"/>
      <c r="T25" s="48"/>
      <c r="U25" s="48"/>
      <c r="V25" s="48"/>
      <c r="W25" s="48"/>
      <c r="X25" s="48"/>
      <c r="Y25" s="48"/>
      <c r="Z25" s="54">
        <v>3.7</v>
      </c>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250</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312</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3.7</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44209</v>
      </c>
      <c r="X30" s="839"/>
      <c r="Y30" s="839"/>
      <c r="Z30" s="840"/>
      <c r="AA30" s="184" t="s">
        <v>320</v>
      </c>
      <c r="AB30" s="184"/>
      <c r="AC30" s="184"/>
      <c r="AD30" s="184"/>
      <c r="AE30" s="184"/>
      <c r="AF30" s="184"/>
      <c r="AG30" s="184"/>
      <c r="AH30" s="184"/>
      <c r="AI30" s="184"/>
      <c r="AJ30" s="184"/>
      <c r="AK30" s="184"/>
    </row>
    <row r="31" spans="1:38" ht="15.75" thickTop="1" x14ac:dyDescent="0.25">
      <c r="A31" s="49" t="s">
        <v>54</v>
      </c>
      <c r="B31" s="48"/>
      <c r="C31" s="48"/>
      <c r="D31" s="48"/>
      <c r="E31" s="48"/>
      <c r="F31" s="48"/>
      <c r="G31" s="48"/>
      <c r="H31" s="48"/>
      <c r="I31" s="48"/>
      <c r="J31" s="48"/>
      <c r="K31" s="50"/>
      <c r="L31" s="50"/>
      <c r="M31" s="51" t="str">
        <f>"("&amp;LEFT(AA30,1)&amp;")"</f>
        <v>(O)</v>
      </c>
      <c r="N31" s="52" t="str">
        <f>'1'!N7</f>
        <v>Afternoon Workout</v>
      </c>
      <c r="O31" s="48"/>
      <c r="P31" s="48"/>
      <c r="Q31" s="48"/>
      <c r="R31" s="48"/>
      <c r="S31" s="48"/>
      <c r="T31" s="48"/>
      <c r="U31" s="48"/>
      <c r="V31" s="53"/>
      <c r="W31" s="48"/>
      <c r="X31" s="48"/>
      <c r="Y31" s="48"/>
      <c r="Z31" s="54"/>
      <c r="AA31" s="809" t="s">
        <v>321</v>
      </c>
      <c r="AB31" s="810"/>
      <c r="AC31" s="810"/>
      <c r="AD31" s="810"/>
      <c r="AE31" s="810"/>
      <c r="AF31" s="810"/>
      <c r="AG31" s="810"/>
      <c r="AH31" s="810"/>
      <c r="AI31" s="810"/>
      <c r="AJ31" s="810"/>
      <c r="AK31" s="810"/>
    </row>
    <row r="32" spans="1:38" x14ac:dyDescent="0.25">
      <c r="A32" s="55" t="s">
        <v>313</v>
      </c>
      <c r="B32" s="48"/>
      <c r="C32" s="48"/>
      <c r="D32" s="48"/>
      <c r="E32" s="48"/>
      <c r="F32" s="48"/>
      <c r="G32" s="48"/>
      <c r="H32" s="48"/>
      <c r="I32" s="48"/>
      <c r="J32" s="48"/>
      <c r="K32" s="50"/>
      <c r="L32" s="50"/>
      <c r="M32" s="56"/>
      <c r="N32" s="55" t="s">
        <v>58</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8" x14ac:dyDescent="0.25">
      <c r="A33" s="55" t="s">
        <v>314</v>
      </c>
      <c r="B33" s="48"/>
      <c r="C33" s="48"/>
      <c r="D33" s="48"/>
      <c r="E33" s="48"/>
      <c r="F33" s="48"/>
      <c r="G33" s="48"/>
      <c r="H33" s="48"/>
      <c r="I33" s="48"/>
      <c r="J33" s="48"/>
      <c r="K33" s="50"/>
      <c r="L33" s="50"/>
      <c r="M33" s="56"/>
      <c r="N33" s="55" t="s">
        <v>42</v>
      </c>
      <c r="O33" s="48"/>
      <c r="P33" s="48"/>
      <c r="Q33" s="48"/>
      <c r="R33" s="48"/>
      <c r="S33" s="48"/>
      <c r="T33" s="48"/>
      <c r="U33" s="48"/>
      <c r="V33" s="48"/>
      <c r="W33" s="48"/>
      <c r="X33" s="48"/>
      <c r="Y33" s="48"/>
      <c r="Z33" s="54"/>
      <c r="AA33" s="809"/>
      <c r="AB33" s="810"/>
      <c r="AC33" s="810"/>
      <c r="AD33" s="810"/>
      <c r="AE33" s="810"/>
      <c r="AF33" s="810"/>
      <c r="AG33" s="810"/>
      <c r="AH33" s="810"/>
      <c r="AI33" s="810"/>
      <c r="AJ33" s="810"/>
      <c r="AK33" s="810"/>
    </row>
    <row r="34" spans="1:38" x14ac:dyDescent="0.25">
      <c r="A34" s="55" t="s">
        <v>315</v>
      </c>
      <c r="B34" s="48"/>
      <c r="C34" s="48"/>
      <c r="D34" s="48"/>
      <c r="E34" s="48"/>
      <c r="F34" s="48"/>
      <c r="G34" s="48"/>
      <c r="H34" s="48"/>
      <c r="I34" s="48"/>
      <c r="J34" s="48"/>
      <c r="K34" s="50"/>
      <c r="L34" s="50"/>
      <c r="M34" s="56"/>
      <c r="N34" s="55" t="s">
        <v>32</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8" x14ac:dyDescent="0.25">
      <c r="A35" s="55" t="s">
        <v>316</v>
      </c>
      <c r="B35" s="48"/>
      <c r="C35" s="48"/>
      <c r="D35" s="48"/>
      <c r="E35" s="48"/>
      <c r="F35" s="48"/>
      <c r="G35" s="48"/>
      <c r="H35" s="48"/>
      <c r="I35" s="48"/>
      <c r="J35" s="48"/>
      <c r="K35" s="50"/>
      <c r="L35" s="50"/>
      <c r="M35" s="56"/>
      <c r="N35" s="55" t="s">
        <v>31</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24</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0</v>
      </c>
      <c r="N37" s="55" t="s">
        <v>40</v>
      </c>
      <c r="O37" s="57"/>
      <c r="P37" s="57"/>
      <c r="Q37" s="57"/>
      <c r="R37" s="57"/>
      <c r="S37" s="57"/>
      <c r="T37" s="57"/>
      <c r="U37" s="57"/>
      <c r="V37" s="57"/>
      <c r="W37" s="57"/>
      <c r="X37" s="57"/>
      <c r="Y37" s="57"/>
      <c r="Z37" s="58">
        <f>SUM(Z31:Z36)</f>
        <v>0</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44210</v>
      </c>
      <c r="X38" s="839"/>
      <c r="Y38" s="839"/>
      <c r="Z38" s="840"/>
      <c r="AA38" s="184" t="s">
        <v>231</v>
      </c>
      <c r="AB38" s="184"/>
      <c r="AC38" s="184"/>
      <c r="AD38" s="184"/>
      <c r="AE38" s="184"/>
      <c r="AF38" s="184"/>
      <c r="AG38" s="184"/>
      <c r="AH38" s="184"/>
      <c r="AI38" s="184"/>
      <c r="AJ38" s="184"/>
      <c r="AK38" s="184"/>
      <c r="AL38" t="s">
        <v>323</v>
      </c>
    </row>
    <row r="39" spans="1:38" ht="15.75" thickTop="1" x14ac:dyDescent="0.25">
      <c r="A39" s="49" t="s">
        <v>54</v>
      </c>
      <c r="B39" s="48"/>
      <c r="C39" s="48"/>
      <c r="D39" s="48"/>
      <c r="E39" s="48"/>
      <c r="F39" s="48"/>
      <c r="G39" s="48"/>
      <c r="H39" s="48"/>
      <c r="I39" s="48"/>
      <c r="J39" s="48"/>
      <c r="K39" s="50"/>
      <c r="L39" s="50"/>
      <c r="M39" s="51" t="str">
        <f>"("&amp;LEFT(AA38,1)&amp;")"</f>
        <v>(E)</v>
      </c>
      <c r="N39" s="52" t="str">
        <f>'1'!N7</f>
        <v>Afternoon Workout</v>
      </c>
      <c r="O39" s="48"/>
      <c r="P39" s="48"/>
      <c r="Q39" s="48"/>
      <c r="R39" s="48"/>
      <c r="S39" s="48"/>
      <c r="T39" s="48"/>
      <c r="U39" s="48"/>
      <c r="V39" s="53"/>
      <c r="W39" s="48"/>
      <c r="X39" s="48"/>
      <c r="Y39" s="48"/>
      <c r="Z39" s="54"/>
      <c r="AA39" s="809" t="s">
        <v>325</v>
      </c>
      <c r="AB39" s="810"/>
      <c r="AC39" s="810"/>
      <c r="AD39" s="810"/>
      <c r="AE39" s="810"/>
      <c r="AF39" s="810"/>
      <c r="AG39" s="810"/>
      <c r="AH39" s="810"/>
      <c r="AI39" s="810"/>
      <c r="AJ39" s="810"/>
      <c r="AK39" s="810"/>
    </row>
    <row r="40" spans="1:38" x14ac:dyDescent="0.25">
      <c r="A40" s="55" t="s">
        <v>57</v>
      </c>
      <c r="B40" s="48"/>
      <c r="C40" s="48"/>
      <c r="D40" s="48"/>
      <c r="E40" s="48"/>
      <c r="F40" s="48"/>
      <c r="G40" s="48"/>
      <c r="H40" s="48"/>
      <c r="I40" s="48"/>
      <c r="J40" s="48"/>
      <c r="K40" s="50"/>
      <c r="L40" s="50"/>
      <c r="M40" s="56"/>
      <c r="N40" s="55" t="s">
        <v>298</v>
      </c>
      <c r="O40" s="48"/>
      <c r="P40" s="48"/>
      <c r="Q40" s="48"/>
      <c r="R40" s="48"/>
      <c r="S40" s="48"/>
      <c r="T40" s="48"/>
      <c r="U40" s="48"/>
      <c r="V40" s="48"/>
      <c r="W40" s="48"/>
      <c r="X40" s="48"/>
      <c r="Y40" s="48"/>
      <c r="Z40" s="54"/>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235</v>
      </c>
      <c r="O41" s="48"/>
      <c r="P41" s="48"/>
      <c r="Q41" s="48"/>
      <c r="R41" s="48"/>
      <c r="S41" s="48"/>
      <c r="T41" s="48"/>
      <c r="U41" s="48"/>
      <c r="V41" s="48"/>
      <c r="W41" s="48"/>
      <c r="X41" s="48"/>
      <c r="Y41" s="48"/>
      <c r="Z41" s="229">
        <v>3.65</v>
      </c>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324</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312</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183">
        <f>SUM(Z39:Z44)</f>
        <v>3.65</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44211</v>
      </c>
      <c r="X46" s="839"/>
      <c r="Y46" s="839"/>
      <c r="Z46" s="840"/>
      <c r="AA46" s="184" t="s">
        <v>225</v>
      </c>
      <c r="AB46" s="184"/>
      <c r="AC46" s="184"/>
      <c r="AD46" s="184"/>
      <c r="AE46" s="184"/>
      <c r="AF46" s="184"/>
      <c r="AG46" s="184"/>
      <c r="AH46" s="184"/>
      <c r="AI46" s="184"/>
      <c r="AJ46" s="184"/>
      <c r="AK46" s="184"/>
    </row>
    <row r="47" spans="1:38" ht="15.75" thickTop="1" x14ac:dyDescent="0.25">
      <c r="A47" s="23" t="str">
        <f>+A39</f>
        <v>Morning Workout</v>
      </c>
      <c r="B47" s="24"/>
      <c r="C47" s="24"/>
      <c r="D47" s="24"/>
      <c r="E47" s="24"/>
      <c r="F47" s="24"/>
      <c r="G47" s="24"/>
      <c r="H47" s="24"/>
      <c r="I47" s="24"/>
      <c r="J47" s="24"/>
      <c r="M47" s="25" t="str">
        <f>"("&amp;LEFT(AA46,1)&amp;")"</f>
        <v>(C)</v>
      </c>
      <c r="N47" s="23" t="str">
        <f>+N39</f>
        <v>Afternoon Workout</v>
      </c>
      <c r="O47" s="24"/>
      <c r="P47" s="24"/>
      <c r="Q47" s="24"/>
      <c r="R47" s="24"/>
      <c r="S47" s="24"/>
      <c r="T47" s="24"/>
      <c r="U47" s="24"/>
      <c r="V47" s="26"/>
      <c r="W47" s="24"/>
      <c r="X47" s="24"/>
      <c r="Y47" s="24"/>
      <c r="Z47" s="61"/>
      <c r="AA47" s="809" t="s">
        <v>331</v>
      </c>
      <c r="AB47" s="810"/>
      <c r="AC47" s="810"/>
      <c r="AD47" s="810"/>
      <c r="AE47" s="810"/>
      <c r="AF47" s="810"/>
      <c r="AG47" s="810"/>
      <c r="AH47" s="810"/>
      <c r="AI47" s="810"/>
      <c r="AJ47" s="810"/>
      <c r="AK47" s="810"/>
    </row>
    <row r="48" spans="1:38" x14ac:dyDescent="0.25">
      <c r="A48" s="55" t="s">
        <v>58</v>
      </c>
      <c r="B48" s="24"/>
      <c r="C48" s="24"/>
      <c r="D48" s="24"/>
      <c r="E48" s="24"/>
      <c r="F48" s="24"/>
      <c r="G48" s="24"/>
      <c r="H48" s="24"/>
      <c r="I48" s="24"/>
      <c r="J48" s="24"/>
      <c r="M48" s="28"/>
      <c r="N48" s="55" t="s">
        <v>248</v>
      </c>
      <c r="O48" s="48"/>
      <c r="P48" s="48"/>
      <c r="Q48" s="48"/>
      <c r="R48" s="48"/>
      <c r="S48" s="48"/>
      <c r="T48" s="48"/>
      <c r="U48" s="48"/>
      <c r="V48" s="48"/>
      <c r="W48" s="48"/>
      <c r="X48" s="48"/>
      <c r="Y48" s="48"/>
      <c r="Z48" s="54"/>
      <c r="AA48" s="809"/>
      <c r="AB48" s="810"/>
      <c r="AC48" s="810"/>
      <c r="AD48" s="810"/>
      <c r="AE48" s="810"/>
      <c r="AF48" s="810"/>
      <c r="AG48" s="810"/>
      <c r="AH48" s="810"/>
      <c r="AI48" s="810"/>
      <c r="AJ48" s="810"/>
      <c r="AK48" s="810"/>
    </row>
    <row r="49" spans="1:37" x14ac:dyDescent="0.25">
      <c r="A49" s="55" t="s">
        <v>42</v>
      </c>
      <c r="B49" s="24"/>
      <c r="C49" s="24"/>
      <c r="D49" s="24"/>
      <c r="E49" s="24"/>
      <c r="F49" s="24"/>
      <c r="G49" s="24"/>
      <c r="H49" s="24"/>
      <c r="I49" s="24"/>
      <c r="J49" s="24"/>
      <c r="M49" s="28"/>
      <c r="N49" s="55" t="s">
        <v>329</v>
      </c>
      <c r="O49" s="48"/>
      <c r="P49" s="48"/>
      <c r="Q49" s="48"/>
      <c r="R49" s="48"/>
      <c r="S49" s="48"/>
      <c r="T49" s="48"/>
      <c r="U49" s="48"/>
      <c r="V49" s="48"/>
      <c r="W49" s="48"/>
      <c r="X49" s="48"/>
      <c r="Y49" s="48"/>
      <c r="Z49" s="54"/>
      <c r="AA49" s="809"/>
      <c r="AB49" s="810"/>
      <c r="AC49" s="810"/>
      <c r="AD49" s="810"/>
      <c r="AE49" s="810"/>
      <c r="AF49" s="810"/>
      <c r="AG49" s="810"/>
      <c r="AH49" s="810"/>
      <c r="AI49" s="810"/>
      <c r="AJ49" s="810"/>
      <c r="AK49" s="810"/>
    </row>
    <row r="50" spans="1:37" x14ac:dyDescent="0.25">
      <c r="A50" s="55" t="s">
        <v>32</v>
      </c>
      <c r="B50" s="24"/>
      <c r="C50" s="24"/>
      <c r="D50" s="24"/>
      <c r="E50" s="24"/>
      <c r="F50" s="24"/>
      <c r="G50" s="24"/>
      <c r="H50" s="24"/>
      <c r="I50" s="24"/>
      <c r="J50" s="24"/>
      <c r="M50" s="28"/>
      <c r="N50" s="55" t="s">
        <v>330</v>
      </c>
      <c r="O50" s="24"/>
      <c r="P50" s="24"/>
      <c r="Q50" s="24"/>
      <c r="R50" s="24"/>
      <c r="S50" s="24"/>
      <c r="T50" s="24"/>
      <c r="U50" s="24"/>
      <c r="V50" s="24"/>
      <c r="W50" s="24"/>
      <c r="Z50" s="27"/>
      <c r="AA50" s="809"/>
      <c r="AB50" s="810"/>
      <c r="AC50" s="810"/>
      <c r="AD50" s="810"/>
      <c r="AE50" s="810"/>
      <c r="AF50" s="810"/>
      <c r="AG50" s="810"/>
      <c r="AH50" s="810"/>
      <c r="AI50" s="810"/>
      <c r="AJ50" s="810"/>
      <c r="AK50" s="810"/>
    </row>
    <row r="51" spans="1:37" x14ac:dyDescent="0.25">
      <c r="A51" s="55" t="s">
        <v>31</v>
      </c>
      <c r="B51" s="24"/>
      <c r="C51" s="24"/>
      <c r="D51" s="24"/>
      <c r="E51" s="24"/>
      <c r="F51" s="24"/>
      <c r="G51" s="24"/>
      <c r="H51" s="24"/>
      <c r="I51" s="24"/>
      <c r="J51" s="24"/>
      <c r="M51" s="28"/>
      <c r="N51" s="55" t="s">
        <v>31</v>
      </c>
      <c r="O51" s="24"/>
      <c r="P51" s="24"/>
      <c r="Q51" s="24"/>
      <c r="R51" s="24"/>
      <c r="S51" s="24"/>
      <c r="T51" s="24"/>
      <c r="U51" s="24"/>
      <c r="V51" s="24"/>
      <c r="W51" s="24"/>
      <c r="Z51" s="27"/>
      <c r="AA51" s="809"/>
      <c r="AB51" s="810"/>
      <c r="AC51" s="810"/>
      <c r="AD51" s="810"/>
      <c r="AE51" s="810"/>
      <c r="AF51" s="810"/>
      <c r="AG51" s="810"/>
      <c r="AH51" s="810"/>
      <c r="AI51" s="810"/>
      <c r="AJ51" s="810"/>
      <c r="AK51" s="810"/>
    </row>
    <row r="52" spans="1:37" x14ac:dyDescent="0.25">
      <c r="A52" s="55" t="s">
        <v>24</v>
      </c>
      <c r="B52" s="24"/>
      <c r="C52" s="24"/>
      <c r="D52" s="24"/>
      <c r="E52" s="24"/>
      <c r="F52" s="24"/>
      <c r="G52" s="24"/>
      <c r="H52" s="24"/>
      <c r="I52" s="24"/>
      <c r="J52" s="24"/>
      <c r="M52" s="28"/>
      <c r="N52" s="55" t="s">
        <v>24</v>
      </c>
      <c r="O52" s="24"/>
      <c r="P52" s="24"/>
      <c r="Q52" s="24"/>
      <c r="R52" s="24"/>
      <c r="S52" s="24"/>
      <c r="T52" s="24"/>
      <c r="U52" s="24"/>
      <c r="V52" s="24"/>
      <c r="W52" s="24"/>
      <c r="Z52" s="31"/>
      <c r="AA52" s="809"/>
      <c r="AB52" s="810"/>
      <c r="AC52" s="810"/>
      <c r="AD52" s="810"/>
      <c r="AE52" s="810"/>
      <c r="AF52" s="810"/>
      <c r="AG52" s="810"/>
      <c r="AH52" s="810"/>
      <c r="AI52" s="810"/>
      <c r="AJ52" s="810"/>
      <c r="AK52" s="810"/>
    </row>
    <row r="53" spans="1:37"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30">
        <f>SUM(Z47:Z52)</f>
        <v>0</v>
      </c>
      <c r="AA53" s="184"/>
      <c r="AB53" s="184"/>
      <c r="AC53" s="184"/>
      <c r="AD53" s="184"/>
      <c r="AE53" s="184"/>
      <c r="AF53" s="184"/>
      <c r="AG53" s="184"/>
      <c r="AH53" s="184"/>
      <c r="AI53" s="184"/>
      <c r="AJ53" s="184"/>
      <c r="AK53" s="184"/>
    </row>
    <row r="54" spans="1:37"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44212</v>
      </c>
      <c r="X54" s="839"/>
      <c r="Y54" s="839"/>
      <c r="Z54" s="840"/>
      <c r="AA54" s="184" t="s">
        <v>225</v>
      </c>
      <c r="AB54" s="184"/>
      <c r="AC54" s="184"/>
      <c r="AD54" s="184"/>
      <c r="AE54" s="184"/>
      <c r="AF54" s="184"/>
      <c r="AG54" s="184"/>
      <c r="AH54" s="184"/>
      <c r="AI54" s="184"/>
      <c r="AJ54" s="184"/>
      <c r="AK54" s="184"/>
    </row>
    <row r="55" spans="1:37" ht="15.75" thickTop="1" x14ac:dyDescent="0.25">
      <c r="A55" s="23" t="str">
        <f>+A47</f>
        <v>Morning Workout</v>
      </c>
      <c r="B55" s="24"/>
      <c r="C55" s="24"/>
      <c r="D55" s="24"/>
      <c r="E55" s="24"/>
      <c r="F55" s="24"/>
      <c r="G55" s="24"/>
      <c r="H55" s="24"/>
      <c r="I55" s="24"/>
      <c r="J55" s="24"/>
      <c r="M55" s="25" t="str">
        <f>"("&amp;LEFT(AA54,1)&amp;")"</f>
        <v>(C)</v>
      </c>
      <c r="N55" s="23" t="str">
        <f>+N47</f>
        <v>Afternoon Workout</v>
      </c>
      <c r="O55" s="24"/>
      <c r="P55" s="24"/>
      <c r="Q55" s="24"/>
      <c r="R55" s="24"/>
      <c r="S55" s="24"/>
      <c r="T55" s="24"/>
      <c r="U55" s="24"/>
      <c r="V55" s="26"/>
      <c r="W55" s="24"/>
      <c r="X55" s="24"/>
      <c r="Y55" s="24"/>
      <c r="Z55" s="61"/>
      <c r="AA55" s="809" t="s">
        <v>333</v>
      </c>
      <c r="AB55" s="810"/>
      <c r="AC55" s="810"/>
      <c r="AD55" s="810"/>
      <c r="AE55" s="810"/>
      <c r="AF55" s="810"/>
      <c r="AG55" s="810"/>
      <c r="AH55" s="810"/>
      <c r="AI55" s="810"/>
      <c r="AJ55" s="810"/>
      <c r="AK55" s="810"/>
    </row>
    <row r="56" spans="1:37" x14ac:dyDescent="0.25">
      <c r="A56" s="55" t="s">
        <v>58</v>
      </c>
      <c r="B56" s="24"/>
      <c r="C56" s="24"/>
      <c r="D56" s="24"/>
      <c r="E56" s="24"/>
      <c r="F56" s="24"/>
      <c r="G56" s="24"/>
      <c r="H56" s="24"/>
      <c r="I56" s="24"/>
      <c r="J56" s="24"/>
      <c r="M56" s="28"/>
      <c r="N56" s="55" t="s">
        <v>248</v>
      </c>
      <c r="O56" s="24"/>
      <c r="P56" s="24"/>
      <c r="Q56" s="24"/>
      <c r="R56" s="24"/>
      <c r="S56" s="24"/>
      <c r="T56" s="24"/>
      <c r="U56" s="24"/>
      <c r="V56" s="24"/>
      <c r="W56" s="24"/>
      <c r="Z56" s="27"/>
      <c r="AA56" s="809"/>
      <c r="AB56" s="810"/>
      <c r="AC56" s="810"/>
      <c r="AD56" s="810"/>
      <c r="AE56" s="810"/>
      <c r="AF56" s="810"/>
      <c r="AG56" s="810"/>
      <c r="AH56" s="810"/>
      <c r="AI56" s="810"/>
      <c r="AJ56" s="810"/>
      <c r="AK56" s="810"/>
    </row>
    <row r="57" spans="1:37" x14ac:dyDescent="0.25">
      <c r="A57" s="55" t="s">
        <v>42</v>
      </c>
      <c r="B57" s="24"/>
      <c r="C57" s="24"/>
      <c r="D57" s="24"/>
      <c r="E57" s="24"/>
      <c r="F57" s="24"/>
      <c r="G57" s="24"/>
      <c r="H57" s="24"/>
      <c r="I57" s="24"/>
      <c r="J57" s="24"/>
      <c r="M57" s="28"/>
      <c r="N57" s="55" t="s">
        <v>332</v>
      </c>
      <c r="O57" s="24"/>
      <c r="P57" s="24"/>
      <c r="Q57" s="24"/>
      <c r="R57" s="24"/>
      <c r="S57" s="24"/>
      <c r="T57" s="24"/>
      <c r="U57" s="24"/>
      <c r="V57" s="24"/>
      <c r="W57" s="24"/>
      <c r="Z57" s="27"/>
      <c r="AA57" s="809"/>
      <c r="AB57" s="810"/>
      <c r="AC57" s="810"/>
      <c r="AD57" s="810"/>
      <c r="AE57" s="810"/>
      <c r="AF57" s="810"/>
      <c r="AG57" s="810"/>
      <c r="AH57" s="810"/>
      <c r="AI57" s="810"/>
      <c r="AJ57" s="810"/>
      <c r="AK57" s="810"/>
    </row>
    <row r="58" spans="1:37" x14ac:dyDescent="0.25">
      <c r="A58" s="55" t="s">
        <v>32</v>
      </c>
      <c r="B58" s="24"/>
      <c r="C58" s="24"/>
      <c r="D58" s="24"/>
      <c r="E58" s="24"/>
      <c r="F58" s="24"/>
      <c r="G58" s="24"/>
      <c r="H58" s="24"/>
      <c r="I58" s="24"/>
      <c r="J58" s="24"/>
      <c r="M58" s="28"/>
      <c r="N58" s="55" t="s">
        <v>250</v>
      </c>
      <c r="O58" s="24"/>
      <c r="P58" s="24"/>
      <c r="Q58" s="24"/>
      <c r="R58" s="24"/>
      <c r="S58" s="24"/>
      <c r="T58" s="24"/>
      <c r="U58" s="24"/>
      <c r="V58" s="24"/>
      <c r="W58" s="24"/>
      <c r="Z58" s="27"/>
      <c r="AA58" s="809"/>
      <c r="AB58" s="810"/>
      <c r="AC58" s="810"/>
      <c r="AD58" s="810"/>
      <c r="AE58" s="810"/>
      <c r="AF58" s="810"/>
      <c r="AG58" s="810"/>
      <c r="AH58" s="810"/>
      <c r="AI58" s="810"/>
      <c r="AJ58" s="810"/>
      <c r="AK58" s="810"/>
    </row>
    <row r="59" spans="1:37"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7"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7"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0</v>
      </c>
      <c r="AA61" s="184"/>
      <c r="AB61" s="184"/>
      <c r="AC61" s="184"/>
      <c r="AD61" s="184"/>
      <c r="AE61" s="184"/>
      <c r="AF61" s="184"/>
      <c r="AG61" s="184"/>
      <c r="AH61" s="184"/>
      <c r="AI61" s="184"/>
      <c r="AJ61" s="184"/>
      <c r="AK61" s="184"/>
    </row>
  </sheetData>
  <mergeCells count="28">
    <mergeCell ref="W14:Z14"/>
    <mergeCell ref="A22:V22"/>
    <mergeCell ref="W22:Z22"/>
    <mergeCell ref="A30:V30"/>
    <mergeCell ref="W30:Z30"/>
    <mergeCell ref="A5:Z5"/>
    <mergeCell ref="A54:V54"/>
    <mergeCell ref="W54:Z54"/>
    <mergeCell ref="A4:Z4"/>
    <mergeCell ref="A1:Z1"/>
    <mergeCell ref="A2:Z2"/>
    <mergeCell ref="A3:F3"/>
    <mergeCell ref="H3:M3"/>
    <mergeCell ref="N3:Z3"/>
    <mergeCell ref="A6:V6"/>
    <mergeCell ref="W6:Z6"/>
    <mergeCell ref="A38:V38"/>
    <mergeCell ref="W38:Z38"/>
    <mergeCell ref="A46:V46"/>
    <mergeCell ref="W46:Z46"/>
    <mergeCell ref="A14:V14"/>
    <mergeCell ref="AA47:AK52"/>
    <mergeCell ref="AA55:AK60"/>
    <mergeCell ref="AA7:AK12"/>
    <mergeCell ref="AA15:AK20"/>
    <mergeCell ref="AA23:AK28"/>
    <mergeCell ref="AA31:AK36"/>
    <mergeCell ref="AA39:AK44"/>
  </mergeCells>
  <hyperlinks>
    <hyperlink ref="AA1" location="'Reference Page'!A1" display="Home" xr:uid="{00000000-0004-0000-0700-000000000000}"/>
  </hyperlinks>
  <printOptions horizontalCentered="1" verticalCentered="1"/>
  <pageMargins left="0.3" right="0.3" top="0.5" bottom="0.25" header="0.3" footer="0.3"/>
  <pageSetup scale="8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rgb="FFCC99FF"/>
    <pageSetUpPr fitToPage="1"/>
  </sheetPr>
  <dimension ref="A1:AL61"/>
  <sheetViews>
    <sheetView showGridLines="0" workbookViewId="0">
      <pane ySplit="5" topLeftCell="A47" activePane="bottomLeft" state="frozen"/>
      <selection pane="bottomLeft" activeCell="AJ62" sqref="AJ62"/>
    </sheetView>
  </sheetViews>
  <sheetFormatPr defaultRowHeight="15" x14ac:dyDescent="0.25"/>
  <cols>
    <col min="1" max="1" width="36.5703125" customWidth="1"/>
    <col min="2" max="6" width="0.7109375" customWidth="1"/>
    <col min="7" max="7" width="2.7109375" bestFit="1" customWidth="1"/>
    <col min="8" max="8" width="1.7109375" customWidth="1"/>
    <col min="9" max="10" width="0.7109375" customWidth="1"/>
    <col min="11" max="11" width="0.7109375" bestFit="1" customWidth="1"/>
    <col min="12" max="12" width="0.7109375" customWidth="1"/>
    <col min="13" max="13" width="10.28515625" style="32" customWidth="1"/>
    <col min="14" max="14" width="36.5703125" bestFit="1" customWidth="1"/>
    <col min="15" max="25" width="0.7109375" customWidth="1"/>
    <col min="26" max="26" width="5.28515625" style="32" customWidth="1"/>
    <col min="27" max="27" width="16.42578125" bestFit="1" customWidth="1"/>
    <col min="28" max="35" width="0.7109375" customWidth="1"/>
  </cols>
  <sheetData>
    <row r="1" spans="1:38" ht="18.75" x14ac:dyDescent="0.3">
      <c r="A1" s="817" t="str">
        <f>+'1'!A1:Z1</f>
        <v>Track and Field-2021</v>
      </c>
      <c r="B1" s="818"/>
      <c r="C1" s="818"/>
      <c r="D1" s="818"/>
      <c r="E1" s="818"/>
      <c r="F1" s="818"/>
      <c r="G1" s="818"/>
      <c r="H1" s="818"/>
      <c r="I1" s="818"/>
      <c r="J1" s="818"/>
      <c r="K1" s="818"/>
      <c r="L1" s="818"/>
      <c r="M1" s="818"/>
      <c r="N1" s="818"/>
      <c r="O1" s="818"/>
      <c r="P1" s="818"/>
      <c r="Q1" s="818"/>
      <c r="R1" s="818"/>
      <c r="S1" s="818"/>
      <c r="T1" s="818"/>
      <c r="U1" s="818"/>
      <c r="V1" s="818"/>
      <c r="W1" s="818"/>
      <c r="X1" s="818"/>
      <c r="Y1" s="818"/>
      <c r="Z1" s="819"/>
      <c r="AA1" s="114" t="s">
        <v>176</v>
      </c>
    </row>
    <row r="2" spans="1:38" x14ac:dyDescent="0.25">
      <c r="A2" s="820" t="s">
        <v>11</v>
      </c>
      <c r="B2" s="821"/>
      <c r="C2" s="821"/>
      <c r="D2" s="821"/>
      <c r="E2" s="821"/>
      <c r="F2" s="821"/>
      <c r="G2" s="821"/>
      <c r="H2" s="821"/>
      <c r="I2" s="821"/>
      <c r="J2" s="821"/>
      <c r="K2" s="821"/>
      <c r="L2" s="821"/>
      <c r="M2" s="821"/>
      <c r="N2" s="821"/>
      <c r="O2" s="821"/>
      <c r="P2" s="821"/>
      <c r="Q2" s="821"/>
      <c r="R2" s="821"/>
      <c r="S2" s="821"/>
      <c r="T2" s="821"/>
      <c r="U2" s="821"/>
      <c r="V2" s="821"/>
      <c r="W2" s="821"/>
      <c r="X2" s="821"/>
      <c r="Y2" s="821"/>
      <c r="Z2" s="822"/>
    </row>
    <row r="3" spans="1:38" x14ac:dyDescent="0.25">
      <c r="A3" s="823">
        <f>'Reference Page'!E10</f>
        <v>44213</v>
      </c>
      <c r="B3" s="824"/>
      <c r="C3" s="824"/>
      <c r="D3" s="824"/>
      <c r="E3" s="824"/>
      <c r="F3" s="824"/>
      <c r="G3" s="22" t="s">
        <v>21</v>
      </c>
      <c r="H3" s="825">
        <f>+A3+6</f>
        <v>44219</v>
      </c>
      <c r="I3" s="825"/>
      <c r="J3" s="825"/>
      <c r="K3" s="825"/>
      <c r="L3" s="825"/>
      <c r="M3" s="826"/>
      <c r="N3" s="827" t="s">
        <v>134</v>
      </c>
      <c r="O3" s="828"/>
      <c r="P3" s="828"/>
      <c r="Q3" s="828"/>
      <c r="R3" s="828"/>
      <c r="S3" s="828"/>
      <c r="T3" s="828"/>
      <c r="U3" s="828"/>
      <c r="V3" s="828"/>
      <c r="W3" s="828"/>
      <c r="X3" s="828"/>
      <c r="Y3" s="828"/>
      <c r="Z3" s="829"/>
    </row>
    <row r="4" spans="1:38" x14ac:dyDescent="0.25">
      <c r="A4" s="830" t="str">
        <f>'Reference Page'!B4</f>
        <v>Indoor Track</v>
      </c>
      <c r="B4" s="831"/>
      <c r="C4" s="831"/>
      <c r="D4" s="831"/>
      <c r="E4" s="831"/>
      <c r="F4" s="831"/>
      <c r="G4" s="831"/>
      <c r="H4" s="831"/>
      <c r="I4" s="831"/>
      <c r="J4" s="831"/>
      <c r="K4" s="831"/>
      <c r="L4" s="831"/>
      <c r="M4" s="831"/>
      <c r="N4" s="831"/>
      <c r="O4" s="831"/>
      <c r="P4" s="831"/>
      <c r="Q4" s="831"/>
      <c r="R4" s="831"/>
      <c r="S4" s="831"/>
      <c r="T4" s="831"/>
      <c r="U4" s="831"/>
      <c r="V4" s="831"/>
      <c r="W4" s="831"/>
      <c r="X4" s="831"/>
      <c r="Y4" s="831"/>
      <c r="Z4" s="832"/>
    </row>
    <row r="5" spans="1:38" ht="15.75" thickBot="1" x14ac:dyDescent="0.3">
      <c r="A5" s="814" t="str">
        <f>'Reference Page'!B5</f>
        <v>Building</v>
      </c>
      <c r="B5" s="815"/>
      <c r="C5" s="815"/>
      <c r="D5" s="815"/>
      <c r="E5" s="815"/>
      <c r="F5" s="815"/>
      <c r="G5" s="815"/>
      <c r="H5" s="815"/>
      <c r="I5" s="815"/>
      <c r="J5" s="815"/>
      <c r="K5" s="815"/>
      <c r="L5" s="815"/>
      <c r="M5" s="815"/>
      <c r="N5" s="815"/>
      <c r="O5" s="815"/>
      <c r="P5" s="815"/>
      <c r="Q5" s="815"/>
      <c r="R5" s="815"/>
      <c r="S5" s="815"/>
      <c r="T5" s="815"/>
      <c r="U5" s="815"/>
      <c r="V5" s="815"/>
      <c r="W5" s="815"/>
      <c r="X5" s="815"/>
      <c r="Y5" s="815"/>
      <c r="Z5" s="816"/>
    </row>
    <row r="6" spans="1:38" ht="15.75" thickBot="1" x14ac:dyDescent="0.3">
      <c r="A6" s="833" t="s">
        <v>30</v>
      </c>
      <c r="B6" s="833"/>
      <c r="C6" s="833"/>
      <c r="D6" s="833"/>
      <c r="E6" s="833"/>
      <c r="F6" s="833"/>
      <c r="G6" s="833"/>
      <c r="H6" s="833"/>
      <c r="I6" s="833"/>
      <c r="J6" s="833"/>
      <c r="K6" s="833"/>
      <c r="L6" s="833"/>
      <c r="M6" s="833"/>
      <c r="N6" s="833"/>
      <c r="O6" s="833"/>
      <c r="P6" s="833"/>
      <c r="Q6" s="833"/>
      <c r="R6" s="833"/>
      <c r="S6" s="833"/>
      <c r="T6" s="833"/>
      <c r="U6" s="833"/>
      <c r="V6" s="833"/>
      <c r="W6" s="834">
        <f>+A3</f>
        <v>44213</v>
      </c>
      <c r="X6" s="833"/>
      <c r="Y6" s="833"/>
      <c r="Z6" s="833"/>
      <c r="AA6" s="184" t="s">
        <v>231</v>
      </c>
      <c r="AB6" s="184"/>
      <c r="AC6" s="184"/>
      <c r="AD6" s="184"/>
      <c r="AE6" s="184"/>
      <c r="AF6" s="184"/>
      <c r="AH6" s="184"/>
      <c r="AI6" s="184"/>
      <c r="AJ6" s="184"/>
      <c r="AK6" s="184"/>
      <c r="AL6" s="184" t="s">
        <v>335</v>
      </c>
    </row>
    <row r="7" spans="1:38" ht="15.75" thickTop="1" x14ac:dyDescent="0.25">
      <c r="A7" s="49" t="s">
        <v>54</v>
      </c>
      <c r="B7" s="48"/>
      <c r="C7" s="48"/>
      <c r="D7" s="48"/>
      <c r="E7" s="48"/>
      <c r="F7" s="48"/>
      <c r="G7" s="48"/>
      <c r="H7" s="48"/>
      <c r="I7" s="48"/>
      <c r="J7" s="48"/>
      <c r="K7" s="50"/>
      <c r="L7" s="50"/>
      <c r="M7" s="51" t="str">
        <f>"("&amp;LEFT(AA6,1)&amp;")"</f>
        <v>(E)</v>
      </c>
      <c r="N7" s="52" t="str">
        <f>'1'!N7</f>
        <v>Afternoon Workout</v>
      </c>
      <c r="O7" s="48"/>
      <c r="P7" s="48"/>
      <c r="Q7" s="48"/>
      <c r="R7" s="48"/>
      <c r="S7" s="48"/>
      <c r="T7" s="48"/>
      <c r="U7" s="48"/>
      <c r="V7" s="53"/>
      <c r="W7" s="48"/>
      <c r="X7" s="48"/>
      <c r="Y7" s="48"/>
      <c r="Z7" s="54"/>
      <c r="AA7" s="809" t="s">
        <v>337</v>
      </c>
      <c r="AB7" s="810"/>
      <c r="AC7" s="810"/>
      <c r="AD7" s="810"/>
      <c r="AE7" s="810"/>
      <c r="AF7" s="810"/>
      <c r="AG7" s="810"/>
      <c r="AH7" s="810"/>
      <c r="AI7" s="810"/>
      <c r="AJ7" s="810"/>
      <c r="AK7" s="810"/>
    </row>
    <row r="8" spans="1:38" x14ac:dyDescent="0.25">
      <c r="A8" s="55" t="s">
        <v>58</v>
      </c>
      <c r="B8" s="48"/>
      <c r="C8" s="48"/>
      <c r="D8" s="48"/>
      <c r="E8" s="48"/>
      <c r="F8" s="48"/>
      <c r="G8" s="48"/>
      <c r="H8" s="48"/>
      <c r="I8" s="48"/>
      <c r="J8" s="48"/>
      <c r="K8" s="50"/>
      <c r="L8" s="50"/>
      <c r="M8" s="56"/>
      <c r="N8" s="55" t="s">
        <v>336</v>
      </c>
      <c r="O8" s="48"/>
      <c r="P8" s="48"/>
      <c r="Q8" s="48"/>
      <c r="R8" s="48"/>
      <c r="S8" s="48"/>
      <c r="T8" s="48"/>
      <c r="U8" s="48"/>
      <c r="V8" s="48"/>
      <c r="W8" s="48"/>
      <c r="X8" s="48"/>
      <c r="Y8" s="48"/>
      <c r="Z8" s="54"/>
      <c r="AA8" s="809"/>
      <c r="AB8" s="810"/>
      <c r="AC8" s="810"/>
      <c r="AD8" s="810"/>
      <c r="AE8" s="810"/>
      <c r="AF8" s="810"/>
      <c r="AG8" s="810"/>
      <c r="AH8" s="810"/>
      <c r="AI8" s="810"/>
      <c r="AJ8" s="810"/>
      <c r="AK8" s="810"/>
    </row>
    <row r="9" spans="1:38" x14ac:dyDescent="0.25">
      <c r="A9" s="55" t="s">
        <v>42</v>
      </c>
      <c r="B9" s="48"/>
      <c r="C9" s="48"/>
      <c r="D9" s="48"/>
      <c r="E9" s="48"/>
      <c r="F9" s="48"/>
      <c r="G9" s="48"/>
      <c r="H9" s="48"/>
      <c r="I9" s="48"/>
      <c r="J9" s="48"/>
      <c r="K9" s="50"/>
      <c r="L9" s="50"/>
      <c r="M9" s="56"/>
      <c r="N9" s="55" t="s">
        <v>235</v>
      </c>
      <c r="O9" s="48"/>
      <c r="P9" s="48"/>
      <c r="Q9" s="48"/>
      <c r="R9" s="48"/>
      <c r="S9" s="48"/>
      <c r="T9" s="48"/>
      <c r="U9" s="48"/>
      <c r="V9" s="48"/>
      <c r="W9" s="48"/>
      <c r="X9" s="48"/>
      <c r="Y9" s="48"/>
      <c r="Z9" s="229">
        <v>4.1500000000000004</v>
      </c>
      <c r="AA9" s="809"/>
      <c r="AB9" s="810"/>
      <c r="AC9" s="810"/>
      <c r="AD9" s="810"/>
      <c r="AE9" s="810"/>
      <c r="AF9" s="810"/>
      <c r="AG9" s="810"/>
      <c r="AH9" s="810"/>
      <c r="AI9" s="810"/>
      <c r="AJ9" s="810"/>
      <c r="AK9" s="810"/>
    </row>
    <row r="10" spans="1:38" x14ac:dyDescent="0.25">
      <c r="A10" s="55" t="s">
        <v>32</v>
      </c>
      <c r="B10" s="48"/>
      <c r="C10" s="48"/>
      <c r="D10" s="48"/>
      <c r="E10" s="48"/>
      <c r="F10" s="48"/>
      <c r="G10" s="48"/>
      <c r="H10" s="48"/>
      <c r="I10" s="48"/>
      <c r="J10" s="48"/>
      <c r="K10" s="50"/>
      <c r="L10" s="50"/>
      <c r="M10" s="56"/>
      <c r="N10" s="55" t="s">
        <v>241</v>
      </c>
      <c r="O10" s="48"/>
      <c r="P10" s="48"/>
      <c r="Q10" s="48"/>
      <c r="R10" s="48"/>
      <c r="S10" s="48"/>
      <c r="T10" s="48"/>
      <c r="U10" s="48"/>
      <c r="V10" s="48"/>
      <c r="W10" s="48"/>
      <c r="X10" s="48"/>
      <c r="Y10" s="48"/>
      <c r="Z10" s="54"/>
      <c r="AA10" s="809"/>
      <c r="AB10" s="810"/>
      <c r="AC10" s="810"/>
      <c r="AD10" s="810"/>
      <c r="AE10" s="810"/>
      <c r="AF10" s="810"/>
      <c r="AG10" s="810"/>
      <c r="AH10" s="810"/>
      <c r="AI10" s="810"/>
      <c r="AJ10" s="810"/>
      <c r="AK10" s="810"/>
    </row>
    <row r="11" spans="1:38" x14ac:dyDescent="0.25">
      <c r="A11" s="55" t="s">
        <v>31</v>
      </c>
      <c r="B11" s="48"/>
      <c r="C11" s="48"/>
      <c r="D11" s="48"/>
      <c r="E11" s="48"/>
      <c r="F11" s="48"/>
      <c r="G11" s="48"/>
      <c r="H11" s="48"/>
      <c r="I11" s="48"/>
      <c r="J11" s="48"/>
      <c r="K11" s="50"/>
      <c r="L11" s="50"/>
      <c r="M11" s="56"/>
      <c r="N11" s="55" t="s">
        <v>31</v>
      </c>
      <c r="O11" s="48"/>
      <c r="P11" s="48"/>
      <c r="Q11" s="48"/>
      <c r="R11" s="48"/>
      <c r="S11" s="48"/>
      <c r="T11" s="48"/>
      <c r="U11" s="48"/>
      <c r="V11" s="48"/>
      <c r="W11" s="48"/>
      <c r="X11" s="48"/>
      <c r="Y11" s="48"/>
      <c r="Z11" s="54"/>
      <c r="AA11" s="809"/>
      <c r="AB11" s="810"/>
      <c r="AC11" s="810"/>
      <c r="AD11" s="810"/>
      <c r="AE11" s="810"/>
      <c r="AF11" s="810"/>
      <c r="AG11" s="810"/>
      <c r="AH11" s="810"/>
      <c r="AI11" s="810"/>
      <c r="AJ11" s="810"/>
      <c r="AK11" s="810"/>
    </row>
    <row r="12" spans="1:38" x14ac:dyDescent="0.25">
      <c r="A12" s="55" t="s">
        <v>24</v>
      </c>
      <c r="B12" s="48"/>
      <c r="C12" s="48"/>
      <c r="D12" s="48"/>
      <c r="E12" s="48"/>
      <c r="F12" s="48"/>
      <c r="G12" s="48"/>
      <c r="H12" s="48"/>
      <c r="I12" s="48"/>
      <c r="J12" s="48"/>
      <c r="K12" s="50"/>
      <c r="L12" s="50"/>
      <c r="M12" s="56"/>
      <c r="N12" s="55" t="s">
        <v>24</v>
      </c>
      <c r="O12" s="48"/>
      <c r="P12" s="48"/>
      <c r="Q12" s="48"/>
      <c r="R12" s="48"/>
      <c r="S12" s="48"/>
      <c r="T12" s="48"/>
      <c r="U12" s="48"/>
      <c r="V12" s="48"/>
      <c r="W12" s="48"/>
      <c r="X12" s="48"/>
      <c r="Y12" s="48"/>
      <c r="Z12" s="54"/>
      <c r="AA12" s="809"/>
      <c r="AB12" s="810"/>
      <c r="AC12" s="810"/>
      <c r="AD12" s="810"/>
      <c r="AE12" s="810"/>
      <c r="AF12" s="810"/>
      <c r="AG12" s="810"/>
      <c r="AH12" s="810"/>
      <c r="AI12" s="810"/>
      <c r="AJ12" s="810"/>
      <c r="AK12" s="810"/>
    </row>
    <row r="13" spans="1:38" x14ac:dyDescent="0.25">
      <c r="A13" s="55" t="s">
        <v>40</v>
      </c>
      <c r="B13" s="57"/>
      <c r="C13" s="57"/>
      <c r="D13" s="57"/>
      <c r="E13" s="57"/>
      <c r="F13" s="57"/>
      <c r="G13" s="57"/>
      <c r="H13" s="57"/>
      <c r="I13" s="57"/>
      <c r="J13" s="57"/>
      <c r="K13" s="50"/>
      <c r="L13" s="50"/>
      <c r="M13" s="58">
        <f>SUM(M7:M12)</f>
        <v>0</v>
      </c>
      <c r="N13" s="69" t="s">
        <v>40</v>
      </c>
      <c r="O13" s="57"/>
      <c r="P13" s="57"/>
      <c r="Q13" s="57"/>
      <c r="R13" s="57"/>
      <c r="S13" s="57"/>
      <c r="T13" s="57"/>
      <c r="U13" s="57"/>
      <c r="V13" s="57"/>
      <c r="W13" s="57"/>
      <c r="X13" s="57"/>
      <c r="Y13" s="57"/>
      <c r="Z13" s="183">
        <f>SUM(Z7:Z12)</f>
        <v>4.1500000000000004</v>
      </c>
      <c r="AA13" s="184"/>
      <c r="AB13" s="184"/>
      <c r="AC13" s="184"/>
      <c r="AD13" s="184"/>
      <c r="AE13" s="184"/>
      <c r="AF13" s="184"/>
      <c r="AG13" s="184"/>
      <c r="AH13" s="184"/>
      <c r="AI13" s="184"/>
      <c r="AJ13" s="184"/>
      <c r="AK13" s="184"/>
    </row>
    <row r="14" spans="1:38" ht="15.75" thickBot="1" x14ac:dyDescent="0.3">
      <c r="A14" s="835" t="s">
        <v>23</v>
      </c>
      <c r="B14" s="836"/>
      <c r="C14" s="836"/>
      <c r="D14" s="836"/>
      <c r="E14" s="836"/>
      <c r="F14" s="836"/>
      <c r="G14" s="836"/>
      <c r="H14" s="836"/>
      <c r="I14" s="836"/>
      <c r="J14" s="836"/>
      <c r="K14" s="836"/>
      <c r="L14" s="836"/>
      <c r="M14" s="836"/>
      <c r="N14" s="836"/>
      <c r="O14" s="836"/>
      <c r="P14" s="836"/>
      <c r="Q14" s="836"/>
      <c r="R14" s="836"/>
      <c r="S14" s="836"/>
      <c r="T14" s="836"/>
      <c r="U14" s="836"/>
      <c r="V14" s="837"/>
      <c r="W14" s="838">
        <f>+W6+1</f>
        <v>44214</v>
      </c>
      <c r="X14" s="839"/>
      <c r="Y14" s="839"/>
      <c r="Z14" s="840"/>
      <c r="AA14" s="184" t="s">
        <v>231</v>
      </c>
      <c r="AB14" s="184"/>
      <c r="AC14" s="184"/>
      <c r="AD14" s="184"/>
      <c r="AE14" s="184"/>
      <c r="AF14" s="184"/>
      <c r="AG14" s="184"/>
      <c r="AH14" s="184"/>
      <c r="AI14" s="184"/>
      <c r="AJ14" s="184"/>
      <c r="AK14" s="184"/>
      <c r="AL14" t="s">
        <v>310</v>
      </c>
    </row>
    <row r="15" spans="1:38" ht="15.75" thickTop="1" x14ac:dyDescent="0.25">
      <c r="A15" s="49" t="s">
        <v>54</v>
      </c>
      <c r="B15" s="48"/>
      <c r="C15" s="48"/>
      <c r="D15" s="48"/>
      <c r="E15" s="48"/>
      <c r="F15" s="48"/>
      <c r="G15" s="48"/>
      <c r="H15" s="48"/>
      <c r="I15" s="48"/>
      <c r="J15" s="48"/>
      <c r="K15" s="50"/>
      <c r="L15" s="50"/>
      <c r="M15" s="51" t="str">
        <f>"("&amp;LEFT(AA14,1)&amp;")"</f>
        <v>(E)</v>
      </c>
      <c r="N15" s="52" t="str">
        <f>'1'!N7</f>
        <v>Afternoon Workout</v>
      </c>
      <c r="O15" s="48"/>
      <c r="P15" s="48"/>
      <c r="Q15" s="48"/>
      <c r="R15" s="48"/>
      <c r="S15" s="48"/>
      <c r="T15" s="48"/>
      <c r="U15" s="48"/>
      <c r="V15" s="53"/>
      <c r="W15" s="48"/>
      <c r="X15" s="48"/>
      <c r="Y15" s="48"/>
      <c r="Z15" s="54"/>
      <c r="AA15" s="809" t="s">
        <v>340</v>
      </c>
      <c r="AB15" s="810"/>
      <c r="AC15" s="810"/>
      <c r="AD15" s="810"/>
      <c r="AE15" s="810"/>
      <c r="AF15" s="810"/>
      <c r="AG15" s="810"/>
      <c r="AH15" s="810"/>
      <c r="AI15" s="810"/>
      <c r="AJ15" s="810"/>
      <c r="AK15" s="810"/>
    </row>
    <row r="16" spans="1:38" x14ac:dyDescent="0.25">
      <c r="A16" s="55" t="s">
        <v>58</v>
      </c>
      <c r="B16" s="48"/>
      <c r="C16" s="48"/>
      <c r="D16" s="48"/>
      <c r="E16" s="48"/>
      <c r="F16" s="48"/>
      <c r="G16" s="48"/>
      <c r="H16" s="48"/>
      <c r="I16" s="48"/>
      <c r="J16" s="48"/>
      <c r="K16" s="48"/>
      <c r="L16" s="48"/>
      <c r="M16" s="54"/>
      <c r="N16" s="55" t="s">
        <v>353</v>
      </c>
      <c r="O16" s="48"/>
      <c r="P16" s="48"/>
      <c r="Q16" s="48"/>
      <c r="R16" s="48"/>
      <c r="S16" s="48"/>
      <c r="T16" s="48"/>
      <c r="U16" s="48"/>
      <c r="V16" s="48"/>
      <c r="W16" s="48"/>
      <c r="X16" s="48"/>
      <c r="Y16" s="48"/>
      <c r="Z16" s="54"/>
      <c r="AA16" s="809"/>
      <c r="AB16" s="810"/>
      <c r="AC16" s="810"/>
      <c r="AD16" s="810"/>
      <c r="AE16" s="810"/>
      <c r="AF16" s="810"/>
      <c r="AG16" s="810"/>
      <c r="AH16" s="810"/>
      <c r="AI16" s="810"/>
      <c r="AJ16" s="810"/>
      <c r="AK16" s="810"/>
    </row>
    <row r="17" spans="1:38" x14ac:dyDescent="0.25">
      <c r="A17" s="55" t="s">
        <v>42</v>
      </c>
      <c r="B17" s="48"/>
      <c r="C17" s="48"/>
      <c r="D17" s="48"/>
      <c r="E17" s="48"/>
      <c r="F17" s="48"/>
      <c r="G17" s="48"/>
      <c r="H17" s="48"/>
      <c r="I17" s="48"/>
      <c r="J17" s="48"/>
      <c r="K17" s="48"/>
      <c r="L17" s="48"/>
      <c r="M17" s="54"/>
      <c r="N17" s="55" t="s">
        <v>235</v>
      </c>
      <c r="O17" s="48"/>
      <c r="P17" s="48"/>
      <c r="Q17" s="48"/>
      <c r="R17" s="48"/>
      <c r="S17" s="48"/>
      <c r="T17" s="48"/>
      <c r="U17" s="48"/>
      <c r="V17" s="48"/>
      <c r="W17" s="48"/>
      <c r="X17" s="48"/>
      <c r="Y17" s="48"/>
      <c r="Z17" s="229">
        <v>3.95</v>
      </c>
      <c r="AA17" s="809"/>
      <c r="AB17" s="810"/>
      <c r="AC17" s="810"/>
      <c r="AD17" s="810"/>
      <c r="AE17" s="810"/>
      <c r="AF17" s="810"/>
      <c r="AG17" s="810"/>
      <c r="AH17" s="810"/>
      <c r="AI17" s="810"/>
      <c r="AJ17" s="810"/>
      <c r="AK17" s="810"/>
    </row>
    <row r="18" spans="1:38" x14ac:dyDescent="0.25">
      <c r="A18" s="55" t="s">
        <v>32</v>
      </c>
      <c r="B18" s="48"/>
      <c r="C18" s="48"/>
      <c r="D18" s="48"/>
      <c r="E18" s="48"/>
      <c r="F18" s="48"/>
      <c r="G18" s="48"/>
      <c r="H18" s="48"/>
      <c r="I18" s="48"/>
      <c r="J18" s="48"/>
      <c r="K18" s="48"/>
      <c r="L18" s="48"/>
      <c r="M18" s="54"/>
      <c r="N18" s="55" t="s">
        <v>341</v>
      </c>
      <c r="O18" s="48"/>
      <c r="P18" s="48"/>
      <c r="Q18" s="48"/>
      <c r="R18" s="48"/>
      <c r="S18" s="48"/>
      <c r="T18" s="48"/>
      <c r="U18" s="48"/>
      <c r="V18" s="48"/>
      <c r="W18" s="48"/>
      <c r="X18" s="48"/>
      <c r="Y18" s="48"/>
      <c r="Z18" s="54"/>
      <c r="AA18" s="809"/>
      <c r="AB18" s="810"/>
      <c r="AC18" s="810"/>
      <c r="AD18" s="810"/>
      <c r="AE18" s="810"/>
      <c r="AF18" s="810"/>
      <c r="AG18" s="810"/>
      <c r="AH18" s="810"/>
      <c r="AI18" s="810"/>
      <c r="AJ18" s="810"/>
      <c r="AK18" s="810"/>
    </row>
    <row r="19" spans="1:38" x14ac:dyDescent="0.25">
      <c r="A19" s="55" t="s">
        <v>31</v>
      </c>
      <c r="B19" s="48"/>
      <c r="C19" s="48"/>
      <c r="D19" s="48"/>
      <c r="E19" s="48"/>
      <c r="F19" s="48"/>
      <c r="G19" s="48"/>
      <c r="H19" s="48"/>
      <c r="I19" s="48"/>
      <c r="J19" s="48"/>
      <c r="K19" s="48"/>
      <c r="L19" s="48"/>
      <c r="M19" s="54"/>
      <c r="N19" s="55" t="s">
        <v>342</v>
      </c>
      <c r="O19" s="48"/>
      <c r="P19" s="48"/>
      <c r="Q19" s="48"/>
      <c r="R19" s="48"/>
      <c r="S19" s="48"/>
      <c r="T19" s="48"/>
      <c r="U19" s="48"/>
      <c r="V19" s="48"/>
      <c r="W19" s="48"/>
      <c r="X19" s="48"/>
      <c r="Y19" s="48"/>
      <c r="Z19" s="54"/>
      <c r="AA19" s="809"/>
      <c r="AB19" s="810"/>
      <c r="AC19" s="810"/>
      <c r="AD19" s="810"/>
      <c r="AE19" s="810"/>
      <c r="AF19" s="810"/>
      <c r="AG19" s="810"/>
      <c r="AH19" s="810"/>
      <c r="AI19" s="810"/>
      <c r="AJ19" s="810"/>
      <c r="AK19" s="810"/>
    </row>
    <row r="20" spans="1:38" x14ac:dyDescent="0.25">
      <c r="A20" s="55" t="s">
        <v>24</v>
      </c>
      <c r="B20" s="48"/>
      <c r="C20" s="48"/>
      <c r="D20" s="48"/>
      <c r="E20" s="48"/>
      <c r="F20" s="48"/>
      <c r="G20" s="48"/>
      <c r="H20" s="48"/>
      <c r="I20" s="48"/>
      <c r="J20" s="48"/>
      <c r="K20" s="48"/>
      <c r="L20" s="48"/>
      <c r="M20" s="54"/>
      <c r="N20" s="55" t="s">
        <v>343</v>
      </c>
      <c r="O20" s="48"/>
      <c r="P20" s="48"/>
      <c r="Q20" s="48"/>
      <c r="R20" s="48"/>
      <c r="S20" s="48"/>
      <c r="T20" s="48"/>
      <c r="U20" s="48"/>
      <c r="V20" s="48"/>
      <c r="W20" s="48"/>
      <c r="X20" s="48"/>
      <c r="Y20" s="48"/>
      <c r="Z20" s="54"/>
      <c r="AA20" s="809"/>
      <c r="AB20" s="810"/>
      <c r="AC20" s="810"/>
      <c r="AD20" s="810"/>
      <c r="AE20" s="810"/>
      <c r="AF20" s="810"/>
      <c r="AG20" s="810"/>
      <c r="AH20" s="810"/>
      <c r="AI20" s="810"/>
      <c r="AJ20" s="810"/>
      <c r="AK20" s="810"/>
    </row>
    <row r="21" spans="1:38" x14ac:dyDescent="0.25">
      <c r="A21" s="55" t="s">
        <v>40</v>
      </c>
      <c r="B21" s="57"/>
      <c r="C21" s="57"/>
      <c r="D21" s="57"/>
      <c r="E21" s="57"/>
      <c r="F21" s="57"/>
      <c r="G21" s="57"/>
      <c r="H21" s="57"/>
      <c r="I21" s="57"/>
      <c r="J21" s="57"/>
      <c r="K21" s="57"/>
      <c r="L21" s="57"/>
      <c r="M21" s="58">
        <f>SUM(M15:M20)</f>
        <v>0</v>
      </c>
      <c r="N21" s="55" t="s">
        <v>40</v>
      </c>
      <c r="O21" s="57"/>
      <c r="P21" s="57"/>
      <c r="Q21" s="57"/>
      <c r="R21" s="57"/>
      <c r="S21" s="57"/>
      <c r="T21" s="57"/>
      <c r="U21" s="57"/>
      <c r="V21" s="57"/>
      <c r="W21" s="57"/>
      <c r="X21" s="57"/>
      <c r="Y21" s="57"/>
      <c r="Z21" s="183">
        <f>SUM(Z15:Z20)</f>
        <v>3.95</v>
      </c>
      <c r="AA21" s="184"/>
      <c r="AB21" s="184"/>
      <c r="AC21" s="184"/>
      <c r="AD21" s="184"/>
      <c r="AE21" s="184"/>
      <c r="AF21" s="184"/>
      <c r="AG21" s="184"/>
      <c r="AH21" s="184"/>
      <c r="AI21" s="184"/>
      <c r="AJ21" s="184"/>
      <c r="AK21" s="184"/>
    </row>
    <row r="22" spans="1:38" ht="15.75" thickBot="1" x14ac:dyDescent="0.3">
      <c r="A22" s="835" t="s">
        <v>25</v>
      </c>
      <c r="B22" s="836"/>
      <c r="C22" s="836"/>
      <c r="D22" s="836"/>
      <c r="E22" s="836"/>
      <c r="F22" s="836"/>
      <c r="G22" s="836"/>
      <c r="H22" s="836"/>
      <c r="I22" s="836"/>
      <c r="J22" s="836"/>
      <c r="K22" s="836"/>
      <c r="L22" s="836"/>
      <c r="M22" s="836"/>
      <c r="N22" s="836"/>
      <c r="O22" s="836"/>
      <c r="P22" s="836"/>
      <c r="Q22" s="836"/>
      <c r="R22" s="836"/>
      <c r="S22" s="836"/>
      <c r="T22" s="836"/>
      <c r="U22" s="836"/>
      <c r="V22" s="837"/>
      <c r="W22" s="838">
        <f>+W14+1</f>
        <v>44215</v>
      </c>
      <c r="X22" s="839"/>
      <c r="Y22" s="839"/>
      <c r="Z22" s="840"/>
      <c r="AA22" s="184" t="s">
        <v>231</v>
      </c>
      <c r="AB22" s="184"/>
      <c r="AC22" s="184"/>
      <c r="AD22" s="184"/>
      <c r="AE22" s="184"/>
      <c r="AF22" s="184"/>
      <c r="AG22" s="184"/>
      <c r="AH22" s="184"/>
      <c r="AI22" s="184"/>
      <c r="AJ22" s="184"/>
      <c r="AK22" s="184"/>
      <c r="AL22" t="s">
        <v>347</v>
      </c>
    </row>
    <row r="23" spans="1:38" ht="15.75" thickTop="1" x14ac:dyDescent="0.25">
      <c r="A23" s="49" t="s">
        <v>54</v>
      </c>
      <c r="B23" s="48"/>
      <c r="C23" s="48"/>
      <c r="D23" s="48"/>
      <c r="E23" s="48"/>
      <c r="F23" s="48"/>
      <c r="G23" s="48"/>
      <c r="H23" s="48"/>
      <c r="I23" s="48"/>
      <c r="J23" s="48"/>
      <c r="K23" s="50"/>
      <c r="L23" s="50"/>
      <c r="M23" s="51" t="str">
        <f>"("&amp;LEFT(AA22,1)&amp;")"</f>
        <v>(E)</v>
      </c>
      <c r="N23" s="52" t="str">
        <f>'1'!N7</f>
        <v>Afternoon Workout</v>
      </c>
      <c r="O23" s="48"/>
      <c r="P23" s="48"/>
      <c r="Q23" s="48"/>
      <c r="R23" s="48"/>
      <c r="S23" s="48"/>
      <c r="T23" s="48"/>
      <c r="U23" s="48"/>
      <c r="V23" s="53"/>
      <c r="W23" s="48"/>
      <c r="X23" s="48"/>
      <c r="Y23" s="48"/>
      <c r="Z23" s="54"/>
      <c r="AA23" s="809" t="s">
        <v>349</v>
      </c>
      <c r="AB23" s="810"/>
      <c r="AC23" s="810"/>
      <c r="AD23" s="810"/>
      <c r="AE23" s="810"/>
      <c r="AF23" s="810"/>
      <c r="AG23" s="810"/>
      <c r="AH23" s="810"/>
      <c r="AI23" s="810"/>
      <c r="AJ23" s="810"/>
      <c r="AK23" s="810"/>
    </row>
    <row r="24" spans="1:38" x14ac:dyDescent="0.25">
      <c r="A24" s="55" t="s">
        <v>58</v>
      </c>
      <c r="B24" s="48"/>
      <c r="C24" s="48"/>
      <c r="D24" s="48"/>
      <c r="E24" s="48"/>
      <c r="F24" s="48"/>
      <c r="G24" s="48"/>
      <c r="H24" s="48"/>
      <c r="I24" s="48"/>
      <c r="J24" s="48"/>
      <c r="K24" s="50"/>
      <c r="L24" s="50"/>
      <c r="M24" s="56"/>
      <c r="N24" s="55" t="s">
        <v>293</v>
      </c>
      <c r="O24" s="48"/>
      <c r="P24" s="48"/>
      <c r="Q24" s="48"/>
      <c r="R24" s="48"/>
      <c r="S24" s="48"/>
      <c r="T24" s="48"/>
      <c r="U24" s="48"/>
      <c r="V24" s="48"/>
      <c r="W24" s="48"/>
      <c r="X24" s="48"/>
      <c r="Y24" s="48"/>
      <c r="Z24" s="54">
        <v>4</v>
      </c>
      <c r="AA24" s="809"/>
      <c r="AB24" s="810"/>
      <c r="AC24" s="810"/>
      <c r="AD24" s="810"/>
      <c r="AE24" s="810"/>
      <c r="AF24" s="810"/>
      <c r="AG24" s="810"/>
      <c r="AH24" s="810"/>
      <c r="AI24" s="810"/>
      <c r="AJ24" s="810"/>
      <c r="AK24" s="810"/>
    </row>
    <row r="25" spans="1:38" x14ac:dyDescent="0.25">
      <c r="A25" s="55" t="s">
        <v>42</v>
      </c>
      <c r="B25" s="48"/>
      <c r="C25" s="48"/>
      <c r="D25" s="48"/>
      <c r="E25" s="48"/>
      <c r="F25" s="48"/>
      <c r="G25" s="48"/>
      <c r="H25" s="48"/>
      <c r="I25" s="48"/>
      <c r="J25" s="48"/>
      <c r="K25" s="50"/>
      <c r="L25" s="50"/>
      <c r="M25" s="56"/>
      <c r="N25" s="55" t="s">
        <v>350</v>
      </c>
      <c r="O25" s="48"/>
      <c r="P25" s="48"/>
      <c r="Q25" s="48"/>
      <c r="R25" s="48"/>
      <c r="S25" s="48"/>
      <c r="T25" s="48"/>
      <c r="U25" s="48"/>
      <c r="V25" s="48"/>
      <c r="W25" s="48"/>
      <c r="X25" s="48"/>
      <c r="Y25" s="48"/>
      <c r="Z25" s="54"/>
      <c r="AA25" s="809"/>
      <c r="AB25" s="810"/>
      <c r="AC25" s="810"/>
      <c r="AD25" s="810"/>
      <c r="AE25" s="810"/>
      <c r="AF25" s="810"/>
      <c r="AG25" s="810"/>
      <c r="AH25" s="810"/>
      <c r="AI25" s="810"/>
      <c r="AJ25" s="810"/>
      <c r="AK25" s="810"/>
    </row>
    <row r="26" spans="1:38" x14ac:dyDescent="0.25">
      <c r="A26" s="55" t="s">
        <v>32</v>
      </c>
      <c r="B26" s="48"/>
      <c r="C26" s="48"/>
      <c r="D26" s="48"/>
      <c r="E26" s="48"/>
      <c r="F26" s="48"/>
      <c r="G26" s="48"/>
      <c r="H26" s="48"/>
      <c r="I26" s="48"/>
      <c r="J26" s="48"/>
      <c r="K26" s="50"/>
      <c r="L26" s="50"/>
      <c r="M26" s="56"/>
      <c r="N26" s="55" t="s">
        <v>295</v>
      </c>
      <c r="O26" s="48"/>
      <c r="P26" s="48"/>
      <c r="Q26" s="48"/>
      <c r="R26" s="48"/>
      <c r="S26" s="48"/>
      <c r="T26" s="48"/>
      <c r="U26" s="48"/>
      <c r="V26" s="48"/>
      <c r="W26" s="48"/>
      <c r="X26" s="48"/>
      <c r="Y26" s="48"/>
      <c r="Z26" s="54"/>
      <c r="AA26" s="809"/>
      <c r="AB26" s="810"/>
      <c r="AC26" s="810"/>
      <c r="AD26" s="810"/>
      <c r="AE26" s="810"/>
      <c r="AF26" s="810"/>
      <c r="AG26" s="810"/>
      <c r="AH26" s="810"/>
      <c r="AI26" s="810"/>
      <c r="AJ26" s="810"/>
      <c r="AK26" s="810"/>
    </row>
    <row r="27" spans="1:38" x14ac:dyDescent="0.25">
      <c r="A27" s="55" t="s">
        <v>31</v>
      </c>
      <c r="B27" s="48"/>
      <c r="C27" s="48"/>
      <c r="D27" s="48"/>
      <c r="E27" s="48"/>
      <c r="F27" s="48"/>
      <c r="G27" s="48"/>
      <c r="H27" s="48"/>
      <c r="I27" s="48"/>
      <c r="J27" s="48"/>
      <c r="K27" s="50"/>
      <c r="L27" s="50"/>
      <c r="M27" s="56"/>
      <c r="N27" s="55" t="s">
        <v>31</v>
      </c>
      <c r="O27" s="48"/>
      <c r="P27" s="48"/>
      <c r="Q27" s="48"/>
      <c r="R27" s="48"/>
      <c r="S27" s="48"/>
      <c r="T27" s="48"/>
      <c r="U27" s="48"/>
      <c r="V27" s="48"/>
      <c r="W27" s="48"/>
      <c r="X27" s="48"/>
      <c r="Y27" s="48"/>
      <c r="Z27" s="54"/>
      <c r="AA27" s="809"/>
      <c r="AB27" s="810"/>
      <c r="AC27" s="810"/>
      <c r="AD27" s="810"/>
      <c r="AE27" s="810"/>
      <c r="AF27" s="810"/>
      <c r="AG27" s="810"/>
      <c r="AH27" s="810"/>
      <c r="AI27" s="810"/>
      <c r="AJ27" s="810"/>
      <c r="AK27" s="810"/>
    </row>
    <row r="28" spans="1:38" x14ac:dyDescent="0.25">
      <c r="A28" s="55" t="s">
        <v>24</v>
      </c>
      <c r="B28" s="48"/>
      <c r="C28" s="48"/>
      <c r="D28" s="48"/>
      <c r="E28" s="48"/>
      <c r="F28" s="48"/>
      <c r="G28" s="48"/>
      <c r="H28" s="48"/>
      <c r="I28" s="48"/>
      <c r="J28" s="48"/>
      <c r="K28" s="50"/>
      <c r="L28" s="50"/>
      <c r="M28" s="56"/>
      <c r="N28" s="55" t="s">
        <v>24</v>
      </c>
      <c r="O28" s="48"/>
      <c r="P28" s="48"/>
      <c r="Q28" s="48"/>
      <c r="R28" s="48"/>
      <c r="S28" s="48"/>
      <c r="T28" s="48"/>
      <c r="U28" s="48"/>
      <c r="V28" s="48"/>
      <c r="W28" s="48"/>
      <c r="X28" s="48"/>
      <c r="Y28" s="48"/>
      <c r="Z28" s="54"/>
      <c r="AA28" s="809"/>
      <c r="AB28" s="810"/>
      <c r="AC28" s="810"/>
      <c r="AD28" s="810"/>
      <c r="AE28" s="810"/>
      <c r="AF28" s="810"/>
      <c r="AG28" s="810"/>
      <c r="AH28" s="810"/>
      <c r="AI28" s="810"/>
      <c r="AJ28" s="810"/>
      <c r="AK28" s="810"/>
    </row>
    <row r="29" spans="1:38" x14ac:dyDescent="0.25">
      <c r="A29" s="69" t="s">
        <v>40</v>
      </c>
      <c r="B29" s="57"/>
      <c r="C29" s="57"/>
      <c r="D29" s="57"/>
      <c r="E29" s="57"/>
      <c r="F29" s="57"/>
      <c r="G29" s="57"/>
      <c r="H29" s="57"/>
      <c r="I29" s="57"/>
      <c r="J29" s="57"/>
      <c r="K29" s="50"/>
      <c r="L29" s="50"/>
      <c r="M29" s="58">
        <f>SUM(M23:M28)</f>
        <v>0</v>
      </c>
      <c r="N29" s="55" t="s">
        <v>40</v>
      </c>
      <c r="O29" s="57"/>
      <c r="P29" s="57"/>
      <c r="Q29" s="57"/>
      <c r="R29" s="57"/>
      <c r="S29" s="57"/>
      <c r="T29" s="57"/>
      <c r="U29" s="57"/>
      <c r="V29" s="57"/>
      <c r="W29" s="57"/>
      <c r="X29" s="57"/>
      <c r="Y29" s="57"/>
      <c r="Z29" s="58">
        <f>SUM(Z23:Z28)</f>
        <v>4</v>
      </c>
      <c r="AA29" s="184"/>
      <c r="AB29" s="184"/>
      <c r="AC29" s="184"/>
      <c r="AD29" s="184"/>
      <c r="AE29" s="184"/>
      <c r="AF29" s="184"/>
      <c r="AG29" s="184"/>
      <c r="AH29" s="184"/>
      <c r="AI29" s="184"/>
      <c r="AJ29" s="184"/>
      <c r="AK29" s="184"/>
    </row>
    <row r="30" spans="1:38" ht="15.75" thickBot="1" x14ac:dyDescent="0.3">
      <c r="A30" s="835" t="s">
        <v>26</v>
      </c>
      <c r="B30" s="836"/>
      <c r="C30" s="836"/>
      <c r="D30" s="836"/>
      <c r="E30" s="836"/>
      <c r="F30" s="836"/>
      <c r="G30" s="836"/>
      <c r="H30" s="836"/>
      <c r="I30" s="836"/>
      <c r="J30" s="836"/>
      <c r="K30" s="836"/>
      <c r="L30" s="836"/>
      <c r="M30" s="836"/>
      <c r="N30" s="836"/>
      <c r="O30" s="836"/>
      <c r="P30" s="836"/>
      <c r="Q30" s="836"/>
      <c r="R30" s="836"/>
      <c r="S30" s="836"/>
      <c r="T30" s="836"/>
      <c r="U30" s="836"/>
      <c r="V30" s="837"/>
      <c r="W30" s="838">
        <f>+W22+1</f>
        <v>44216</v>
      </c>
      <c r="X30" s="839"/>
      <c r="Y30" s="839"/>
      <c r="Z30" s="840"/>
      <c r="AA30" s="184" t="s">
        <v>231</v>
      </c>
      <c r="AB30" s="184"/>
      <c r="AC30" s="184"/>
      <c r="AD30" s="184"/>
      <c r="AE30" s="184"/>
      <c r="AF30" s="184"/>
      <c r="AG30" s="184"/>
      <c r="AH30" s="184"/>
      <c r="AI30" s="184"/>
      <c r="AJ30" s="184"/>
      <c r="AK30" s="184"/>
      <c r="AL30" t="s">
        <v>346</v>
      </c>
    </row>
    <row r="31" spans="1:38" ht="15.75" thickTop="1" x14ac:dyDescent="0.25">
      <c r="A31" s="49" t="s">
        <v>54</v>
      </c>
      <c r="B31" s="48"/>
      <c r="C31" s="48"/>
      <c r="D31" s="48"/>
      <c r="E31" s="48"/>
      <c r="F31" s="48"/>
      <c r="G31" s="48"/>
      <c r="H31" s="48"/>
      <c r="I31" s="48"/>
      <c r="J31" s="48"/>
      <c r="K31" s="50"/>
      <c r="L31" s="50"/>
      <c r="M31" s="51" t="str">
        <f>"("&amp;LEFT(AA30,1)&amp;")"</f>
        <v>(E)</v>
      </c>
      <c r="N31" s="52" t="str">
        <f>'1'!N7</f>
        <v>Afternoon Workout</v>
      </c>
      <c r="O31" s="48"/>
      <c r="P31" s="48"/>
      <c r="Q31" s="48"/>
      <c r="R31" s="48"/>
      <c r="S31" s="48"/>
      <c r="T31" s="48"/>
      <c r="U31" s="48"/>
      <c r="V31" s="53"/>
      <c r="W31" s="48"/>
      <c r="X31" s="48"/>
      <c r="Y31" s="48"/>
      <c r="Z31" s="54"/>
      <c r="AA31" s="809" t="s">
        <v>348</v>
      </c>
      <c r="AB31" s="810"/>
      <c r="AC31" s="810"/>
      <c r="AD31" s="810"/>
      <c r="AE31" s="810"/>
      <c r="AF31" s="810"/>
      <c r="AG31" s="810"/>
      <c r="AH31" s="810"/>
      <c r="AI31" s="810"/>
      <c r="AJ31" s="810"/>
      <c r="AK31" s="810"/>
    </row>
    <row r="32" spans="1:38" x14ac:dyDescent="0.25">
      <c r="A32" s="55" t="s">
        <v>58</v>
      </c>
      <c r="B32" s="48"/>
      <c r="C32" s="48"/>
      <c r="D32" s="48"/>
      <c r="E32" s="48"/>
      <c r="F32" s="48"/>
      <c r="G32" s="48"/>
      <c r="H32" s="48"/>
      <c r="I32" s="48"/>
      <c r="J32" s="48"/>
      <c r="K32" s="50"/>
      <c r="L32" s="50"/>
      <c r="M32" s="56"/>
      <c r="N32" s="55" t="s">
        <v>353</v>
      </c>
      <c r="O32" s="48"/>
      <c r="P32" s="48"/>
      <c r="Q32" s="48"/>
      <c r="R32" s="48"/>
      <c r="S32" s="48"/>
      <c r="T32" s="48"/>
      <c r="U32" s="48"/>
      <c r="V32" s="48"/>
      <c r="W32" s="48"/>
      <c r="X32" s="48"/>
      <c r="Y32" s="48"/>
      <c r="Z32" s="54"/>
      <c r="AA32" s="809"/>
      <c r="AB32" s="810"/>
      <c r="AC32" s="810"/>
      <c r="AD32" s="810"/>
      <c r="AE32" s="810"/>
      <c r="AF32" s="810"/>
      <c r="AG32" s="810"/>
      <c r="AH32" s="810"/>
      <c r="AI32" s="810"/>
      <c r="AJ32" s="810"/>
      <c r="AK32" s="810"/>
    </row>
    <row r="33" spans="1:38" x14ac:dyDescent="0.25">
      <c r="A33" s="55" t="s">
        <v>42</v>
      </c>
      <c r="B33" s="48"/>
      <c r="C33" s="48"/>
      <c r="D33" s="48"/>
      <c r="E33" s="48"/>
      <c r="F33" s="48"/>
      <c r="G33" s="48"/>
      <c r="H33" s="48"/>
      <c r="I33" s="48"/>
      <c r="J33" s="48"/>
      <c r="K33" s="50"/>
      <c r="L33" s="50"/>
      <c r="M33" s="56"/>
      <c r="N33" s="55" t="s">
        <v>235</v>
      </c>
      <c r="O33" s="48"/>
      <c r="P33" s="48"/>
      <c r="Q33" s="48"/>
      <c r="R33" s="48"/>
      <c r="S33" s="48"/>
      <c r="T33" s="48"/>
      <c r="U33" s="48"/>
      <c r="V33" s="48"/>
      <c r="W33" s="48"/>
      <c r="X33" s="48"/>
      <c r="Y33" s="48"/>
      <c r="Z33" s="229">
        <v>3.75</v>
      </c>
      <c r="AA33" s="809"/>
      <c r="AB33" s="810"/>
      <c r="AC33" s="810"/>
      <c r="AD33" s="810"/>
      <c r="AE33" s="810"/>
      <c r="AF33" s="810"/>
      <c r="AG33" s="810"/>
      <c r="AH33" s="810"/>
      <c r="AI33" s="810"/>
      <c r="AJ33" s="810"/>
      <c r="AK33" s="810"/>
    </row>
    <row r="34" spans="1:38" x14ac:dyDescent="0.25">
      <c r="A34" s="55" t="s">
        <v>32</v>
      </c>
      <c r="B34" s="48"/>
      <c r="C34" s="48"/>
      <c r="D34" s="48"/>
      <c r="E34" s="48"/>
      <c r="F34" s="48"/>
      <c r="G34" s="48"/>
      <c r="H34" s="48"/>
      <c r="I34" s="48"/>
      <c r="J34" s="48"/>
      <c r="K34" s="50"/>
      <c r="L34" s="50"/>
      <c r="M34" s="56"/>
      <c r="N34" s="55" t="s">
        <v>351</v>
      </c>
      <c r="O34" s="48"/>
      <c r="P34" s="48"/>
      <c r="Q34" s="48"/>
      <c r="R34" s="48"/>
      <c r="S34" s="48"/>
      <c r="T34" s="48"/>
      <c r="U34" s="48"/>
      <c r="V34" s="48"/>
      <c r="W34" s="48"/>
      <c r="X34" s="48"/>
      <c r="Y34" s="48"/>
      <c r="Z34" s="54"/>
      <c r="AA34" s="809"/>
      <c r="AB34" s="810"/>
      <c r="AC34" s="810"/>
      <c r="AD34" s="810"/>
      <c r="AE34" s="810"/>
      <c r="AF34" s="810"/>
      <c r="AG34" s="810"/>
      <c r="AH34" s="810"/>
      <c r="AI34" s="810"/>
      <c r="AJ34" s="810"/>
      <c r="AK34" s="810"/>
    </row>
    <row r="35" spans="1:38" x14ac:dyDescent="0.25">
      <c r="A35" s="55" t="s">
        <v>31</v>
      </c>
      <c r="B35" s="48"/>
      <c r="C35" s="48"/>
      <c r="D35" s="48"/>
      <c r="E35" s="48"/>
      <c r="F35" s="48"/>
      <c r="G35" s="48"/>
      <c r="H35" s="48"/>
      <c r="I35" s="48"/>
      <c r="J35" s="48"/>
      <c r="K35" s="50"/>
      <c r="L35" s="50"/>
      <c r="M35" s="56"/>
      <c r="N35" s="55" t="s">
        <v>352</v>
      </c>
      <c r="O35" s="48"/>
      <c r="P35" s="48"/>
      <c r="Q35" s="48"/>
      <c r="R35" s="48"/>
      <c r="S35" s="48"/>
      <c r="T35" s="48"/>
      <c r="U35" s="48"/>
      <c r="V35" s="48"/>
      <c r="W35" s="48"/>
      <c r="X35" s="48"/>
      <c r="Y35" s="48"/>
      <c r="Z35" s="54"/>
      <c r="AA35" s="809"/>
      <c r="AB35" s="810"/>
      <c r="AC35" s="810"/>
      <c r="AD35" s="810"/>
      <c r="AE35" s="810"/>
      <c r="AF35" s="810"/>
      <c r="AG35" s="810"/>
      <c r="AH35" s="810"/>
      <c r="AI35" s="810"/>
      <c r="AJ35" s="810"/>
      <c r="AK35" s="810"/>
    </row>
    <row r="36" spans="1:38" x14ac:dyDescent="0.25">
      <c r="A36" s="55" t="s">
        <v>24</v>
      </c>
      <c r="B36" s="48"/>
      <c r="C36" s="48"/>
      <c r="D36" s="48"/>
      <c r="E36" s="48"/>
      <c r="F36" s="48"/>
      <c r="G36" s="48"/>
      <c r="H36" s="48"/>
      <c r="I36" s="48"/>
      <c r="J36" s="48"/>
      <c r="K36" s="50"/>
      <c r="L36" s="50"/>
      <c r="M36" s="56"/>
      <c r="N36" s="55" t="s">
        <v>305</v>
      </c>
      <c r="O36" s="48"/>
      <c r="P36" s="48"/>
      <c r="Q36" s="48"/>
      <c r="R36" s="48"/>
      <c r="S36" s="48"/>
      <c r="T36" s="48"/>
      <c r="U36" s="48"/>
      <c r="V36" s="48"/>
      <c r="W36" s="48"/>
      <c r="X36" s="48"/>
      <c r="Y36" s="48"/>
      <c r="Z36" s="54"/>
      <c r="AA36" s="809"/>
      <c r="AB36" s="810"/>
      <c r="AC36" s="810"/>
      <c r="AD36" s="810"/>
      <c r="AE36" s="810"/>
      <c r="AF36" s="810"/>
      <c r="AG36" s="810"/>
      <c r="AH36" s="810"/>
      <c r="AI36" s="810"/>
      <c r="AJ36" s="810"/>
      <c r="AK36" s="810"/>
    </row>
    <row r="37" spans="1:38" x14ac:dyDescent="0.25">
      <c r="A37" s="69" t="s">
        <v>40</v>
      </c>
      <c r="B37" s="57"/>
      <c r="C37" s="57"/>
      <c r="D37" s="57"/>
      <c r="E37" s="57"/>
      <c r="F37" s="57"/>
      <c r="G37" s="57"/>
      <c r="H37" s="57"/>
      <c r="I37" s="57"/>
      <c r="J37" s="57"/>
      <c r="K37" s="50"/>
      <c r="L37" s="50"/>
      <c r="M37" s="58">
        <f>SUM(M31:M36)</f>
        <v>0</v>
      </c>
      <c r="N37" s="55" t="s">
        <v>40</v>
      </c>
      <c r="O37" s="57"/>
      <c r="P37" s="57"/>
      <c r="Q37" s="57"/>
      <c r="R37" s="57"/>
      <c r="S37" s="57"/>
      <c r="T37" s="57"/>
      <c r="U37" s="57"/>
      <c r="V37" s="57"/>
      <c r="W37" s="57"/>
      <c r="X37" s="57"/>
      <c r="Y37" s="57"/>
      <c r="Z37" s="183">
        <f>SUM(Z31:Z36)</f>
        <v>3.75</v>
      </c>
      <c r="AA37" s="184"/>
      <c r="AB37" s="184"/>
      <c r="AC37" s="184"/>
      <c r="AD37" s="184"/>
      <c r="AE37" s="184"/>
      <c r="AF37" s="184"/>
      <c r="AG37" s="184"/>
      <c r="AH37" s="184"/>
      <c r="AI37" s="184"/>
      <c r="AJ37" s="184"/>
      <c r="AK37" s="184"/>
    </row>
    <row r="38" spans="1:38" ht="15.75" thickBot="1" x14ac:dyDescent="0.3">
      <c r="A38" s="835" t="s">
        <v>27</v>
      </c>
      <c r="B38" s="836"/>
      <c r="C38" s="836"/>
      <c r="D38" s="836"/>
      <c r="E38" s="836"/>
      <c r="F38" s="836"/>
      <c r="G38" s="836"/>
      <c r="H38" s="836"/>
      <c r="I38" s="836"/>
      <c r="J38" s="836"/>
      <c r="K38" s="836"/>
      <c r="L38" s="836"/>
      <c r="M38" s="836"/>
      <c r="N38" s="836"/>
      <c r="O38" s="836"/>
      <c r="P38" s="836"/>
      <c r="Q38" s="836"/>
      <c r="R38" s="836"/>
      <c r="S38" s="836"/>
      <c r="T38" s="836"/>
      <c r="U38" s="836"/>
      <c r="V38" s="837"/>
      <c r="W38" s="838">
        <f>+W30+1</f>
        <v>44217</v>
      </c>
      <c r="X38" s="839"/>
      <c r="Y38" s="839"/>
      <c r="Z38" s="840"/>
      <c r="AA38" s="184" t="s">
        <v>356</v>
      </c>
      <c r="AB38" s="184"/>
      <c r="AC38" s="184"/>
      <c r="AD38" s="184"/>
      <c r="AE38" s="184"/>
      <c r="AF38" s="184"/>
      <c r="AG38" s="184"/>
      <c r="AH38" s="184"/>
      <c r="AI38" s="184"/>
      <c r="AJ38" s="184"/>
      <c r="AK38" s="184"/>
      <c r="AL38" t="s">
        <v>360</v>
      </c>
    </row>
    <row r="39" spans="1:38" ht="15.75" thickTop="1" x14ac:dyDescent="0.25">
      <c r="A39" s="49" t="s">
        <v>54</v>
      </c>
      <c r="B39" s="48"/>
      <c r="C39" s="48"/>
      <c r="D39" s="48"/>
      <c r="E39" s="48"/>
      <c r="F39" s="48"/>
      <c r="G39" s="48"/>
      <c r="H39" s="48"/>
      <c r="I39" s="48"/>
      <c r="J39" s="48"/>
      <c r="K39" s="50"/>
      <c r="L39" s="50"/>
      <c r="M39" s="51" t="str">
        <f>"("&amp;LEFT(AA38,1)&amp;")"</f>
        <v>(L)</v>
      </c>
      <c r="N39" s="52" t="str">
        <f>'1'!N7</f>
        <v>Afternoon Workout</v>
      </c>
      <c r="O39" s="48"/>
      <c r="P39" s="48"/>
      <c r="Q39" s="48"/>
      <c r="R39" s="48"/>
      <c r="S39" s="48"/>
      <c r="T39" s="48"/>
      <c r="U39" s="48"/>
      <c r="V39" s="53"/>
      <c r="W39" s="48"/>
      <c r="X39" s="48"/>
      <c r="Y39" s="48"/>
      <c r="Z39" s="54"/>
      <c r="AA39" s="809" t="s">
        <v>359</v>
      </c>
      <c r="AB39" s="810"/>
      <c r="AC39" s="810"/>
      <c r="AD39" s="810"/>
      <c r="AE39" s="810"/>
      <c r="AF39" s="810"/>
      <c r="AG39" s="810"/>
      <c r="AH39" s="810"/>
      <c r="AI39" s="810"/>
      <c r="AJ39" s="810"/>
      <c r="AK39" s="810"/>
    </row>
    <row r="40" spans="1:38" x14ac:dyDescent="0.25">
      <c r="A40" s="55" t="s">
        <v>57</v>
      </c>
      <c r="B40" s="48"/>
      <c r="C40" s="48"/>
      <c r="D40" s="48"/>
      <c r="E40" s="48"/>
      <c r="F40" s="48"/>
      <c r="G40" s="48"/>
      <c r="H40" s="48"/>
      <c r="I40" s="48"/>
      <c r="J40" s="48"/>
      <c r="K40" s="50"/>
      <c r="L40" s="50"/>
      <c r="M40" s="56"/>
      <c r="N40" s="55" t="s">
        <v>357</v>
      </c>
      <c r="O40" s="48"/>
      <c r="P40" s="48"/>
      <c r="Q40" s="48"/>
      <c r="R40" s="48"/>
      <c r="S40" s="48"/>
      <c r="T40" s="48"/>
      <c r="U40" s="48"/>
      <c r="V40" s="48"/>
      <c r="W40" s="48"/>
      <c r="X40" s="48"/>
      <c r="Y40" s="48"/>
      <c r="Z40" s="54">
        <v>1.3</v>
      </c>
      <c r="AA40" s="809"/>
      <c r="AB40" s="810"/>
      <c r="AC40" s="810"/>
      <c r="AD40" s="810"/>
      <c r="AE40" s="810"/>
      <c r="AF40" s="810"/>
      <c r="AG40" s="810"/>
      <c r="AH40" s="810"/>
      <c r="AI40" s="810"/>
      <c r="AJ40" s="810"/>
      <c r="AK40" s="810"/>
    </row>
    <row r="41" spans="1:38" x14ac:dyDescent="0.25">
      <c r="A41" s="55" t="s">
        <v>41</v>
      </c>
      <c r="B41" s="48"/>
      <c r="C41" s="48"/>
      <c r="D41" s="48"/>
      <c r="E41" s="48"/>
      <c r="F41" s="48"/>
      <c r="G41" s="48"/>
      <c r="H41" s="48"/>
      <c r="I41" s="48"/>
      <c r="J41" s="48"/>
      <c r="K41" s="50"/>
      <c r="L41" s="50"/>
      <c r="M41" s="56"/>
      <c r="N41" s="55" t="s">
        <v>358</v>
      </c>
      <c r="O41" s="48"/>
      <c r="P41" s="48"/>
      <c r="Q41" s="48"/>
      <c r="R41" s="48"/>
      <c r="S41" s="48"/>
      <c r="T41" s="48"/>
      <c r="U41" s="48"/>
      <c r="V41" s="48"/>
      <c r="W41" s="48"/>
      <c r="X41" s="48"/>
      <c r="Y41" s="48"/>
      <c r="Z41" s="54">
        <v>0.7</v>
      </c>
      <c r="AA41" s="809"/>
      <c r="AB41" s="810"/>
      <c r="AC41" s="810"/>
      <c r="AD41" s="810"/>
      <c r="AE41" s="810"/>
      <c r="AF41" s="810"/>
      <c r="AG41" s="810"/>
      <c r="AH41" s="810"/>
      <c r="AI41" s="810"/>
      <c r="AJ41" s="810"/>
      <c r="AK41" s="810"/>
    </row>
    <row r="42" spans="1:38" x14ac:dyDescent="0.25">
      <c r="A42" s="55" t="s">
        <v>32</v>
      </c>
      <c r="B42" s="48"/>
      <c r="C42" s="48"/>
      <c r="D42" s="48"/>
      <c r="E42" s="48"/>
      <c r="F42" s="48"/>
      <c r="G42" s="48"/>
      <c r="H42" s="48"/>
      <c r="I42" s="48"/>
      <c r="J42" s="48"/>
      <c r="K42" s="50"/>
      <c r="L42" s="50"/>
      <c r="M42" s="56"/>
      <c r="N42" s="55" t="s">
        <v>32</v>
      </c>
      <c r="O42" s="48"/>
      <c r="P42" s="48"/>
      <c r="Q42" s="48"/>
      <c r="R42" s="48"/>
      <c r="S42" s="48"/>
      <c r="T42" s="48"/>
      <c r="U42" s="48"/>
      <c r="V42" s="48"/>
      <c r="W42" s="48"/>
      <c r="X42" s="48"/>
      <c r="Y42" s="48"/>
      <c r="Z42" s="54"/>
      <c r="AA42" s="809"/>
      <c r="AB42" s="810"/>
      <c r="AC42" s="810"/>
      <c r="AD42" s="810"/>
      <c r="AE42" s="810"/>
      <c r="AF42" s="810"/>
      <c r="AG42" s="810"/>
      <c r="AH42" s="810"/>
      <c r="AI42" s="810"/>
      <c r="AJ42" s="810"/>
      <c r="AK42" s="810"/>
    </row>
    <row r="43" spans="1:38" x14ac:dyDescent="0.25">
      <c r="A43" s="55" t="s">
        <v>31</v>
      </c>
      <c r="B43" s="48"/>
      <c r="C43" s="48"/>
      <c r="D43" s="48"/>
      <c r="E43" s="48"/>
      <c r="F43" s="48"/>
      <c r="G43" s="48"/>
      <c r="H43" s="48"/>
      <c r="I43" s="48"/>
      <c r="J43" s="48"/>
      <c r="K43" s="50"/>
      <c r="L43" s="50"/>
      <c r="M43" s="56"/>
      <c r="N43" s="55" t="s">
        <v>361</v>
      </c>
      <c r="O43" s="48"/>
      <c r="P43" s="48"/>
      <c r="Q43" s="48"/>
      <c r="R43" s="48"/>
      <c r="S43" s="48"/>
      <c r="T43" s="48"/>
      <c r="U43" s="48"/>
      <c r="V43" s="48"/>
      <c r="W43" s="48"/>
      <c r="X43" s="48"/>
      <c r="Y43" s="48"/>
      <c r="Z43" s="54"/>
      <c r="AA43" s="809"/>
      <c r="AB43" s="810"/>
      <c r="AC43" s="810"/>
      <c r="AD43" s="810"/>
      <c r="AE43" s="810"/>
      <c r="AF43" s="810"/>
      <c r="AG43" s="810"/>
      <c r="AH43" s="810"/>
      <c r="AI43" s="810"/>
      <c r="AJ43" s="810"/>
      <c r="AK43" s="810"/>
    </row>
    <row r="44" spans="1:38" x14ac:dyDescent="0.25">
      <c r="A44" s="55" t="s">
        <v>24</v>
      </c>
      <c r="B44" s="48"/>
      <c r="C44" s="48"/>
      <c r="D44" s="48"/>
      <c r="E44" s="48"/>
      <c r="F44" s="48"/>
      <c r="G44" s="48"/>
      <c r="H44" s="48"/>
      <c r="I44" s="48"/>
      <c r="J44" s="48"/>
      <c r="K44" s="50"/>
      <c r="L44" s="50"/>
      <c r="M44" s="56"/>
      <c r="N44" s="55" t="s">
        <v>24</v>
      </c>
      <c r="O44" s="48"/>
      <c r="P44" s="48"/>
      <c r="Q44" s="48"/>
      <c r="R44" s="48"/>
      <c r="S44" s="48"/>
      <c r="T44" s="48"/>
      <c r="U44" s="48"/>
      <c r="V44" s="48"/>
      <c r="W44" s="48"/>
      <c r="X44" s="48"/>
      <c r="Y44" s="48"/>
      <c r="Z44" s="54"/>
      <c r="AA44" s="809"/>
      <c r="AB44" s="810"/>
      <c r="AC44" s="810"/>
      <c r="AD44" s="810"/>
      <c r="AE44" s="810"/>
      <c r="AF44" s="810"/>
      <c r="AG44" s="810"/>
      <c r="AH44" s="810"/>
      <c r="AI44" s="810"/>
      <c r="AJ44" s="810"/>
      <c r="AK44" s="810"/>
    </row>
    <row r="45" spans="1:38" x14ac:dyDescent="0.25">
      <c r="A45" s="69" t="s">
        <v>43</v>
      </c>
      <c r="B45" s="57"/>
      <c r="C45" s="57"/>
      <c r="D45" s="57"/>
      <c r="E45" s="57"/>
      <c r="F45" s="57"/>
      <c r="G45" s="57"/>
      <c r="H45" s="57"/>
      <c r="I45" s="57"/>
      <c r="J45" s="57"/>
      <c r="K45" s="50"/>
      <c r="L45" s="50"/>
      <c r="M45" s="58">
        <f>SUM(M39:M44)</f>
        <v>0</v>
      </c>
      <c r="N45" s="69" t="s">
        <v>40</v>
      </c>
      <c r="O45" s="57"/>
      <c r="P45" s="57"/>
      <c r="Q45" s="57"/>
      <c r="R45" s="57"/>
      <c r="S45" s="57"/>
      <c r="T45" s="57"/>
      <c r="U45" s="57"/>
      <c r="V45" s="57"/>
      <c r="W45" s="57"/>
      <c r="X45" s="57"/>
      <c r="Y45" s="57"/>
      <c r="Z45" s="58">
        <f>SUM(Z39:Z44)</f>
        <v>2</v>
      </c>
      <c r="AA45" s="184"/>
      <c r="AB45" s="184"/>
      <c r="AC45" s="184"/>
      <c r="AD45" s="184"/>
      <c r="AE45" s="184"/>
      <c r="AF45" s="184"/>
      <c r="AG45" s="184"/>
      <c r="AH45" s="184"/>
      <c r="AI45" s="184"/>
      <c r="AJ45" s="184"/>
      <c r="AK45" s="184"/>
    </row>
    <row r="46" spans="1:38" ht="15.75" thickBot="1" x14ac:dyDescent="0.3">
      <c r="A46" s="835" t="s">
        <v>28</v>
      </c>
      <c r="B46" s="836"/>
      <c r="C46" s="836"/>
      <c r="D46" s="836"/>
      <c r="E46" s="836"/>
      <c r="F46" s="836"/>
      <c r="G46" s="836"/>
      <c r="H46" s="836"/>
      <c r="I46" s="836"/>
      <c r="J46" s="836"/>
      <c r="K46" s="836"/>
      <c r="L46" s="836"/>
      <c r="M46" s="836"/>
      <c r="N46" s="836"/>
      <c r="O46" s="836"/>
      <c r="P46" s="836"/>
      <c r="Q46" s="836"/>
      <c r="R46" s="836"/>
      <c r="S46" s="836"/>
      <c r="T46" s="836"/>
      <c r="U46" s="836"/>
      <c r="V46" s="837"/>
      <c r="W46" s="838">
        <f>+W38+1</f>
        <v>44218</v>
      </c>
      <c r="X46" s="839"/>
      <c r="Y46" s="839"/>
      <c r="Z46" s="840"/>
      <c r="AA46" s="184" t="s">
        <v>231</v>
      </c>
      <c r="AB46" s="184"/>
      <c r="AC46" s="184"/>
      <c r="AD46" s="184"/>
      <c r="AE46" s="184"/>
      <c r="AF46" s="184"/>
      <c r="AG46" s="184"/>
      <c r="AH46" s="184"/>
      <c r="AI46" s="184"/>
      <c r="AJ46" s="184"/>
      <c r="AK46" s="184"/>
      <c r="AL46" t="s">
        <v>364</v>
      </c>
    </row>
    <row r="47" spans="1:38" ht="15.75" thickTop="1" x14ac:dyDescent="0.25">
      <c r="A47" s="23" t="str">
        <f>+A39</f>
        <v>Morning Workout</v>
      </c>
      <c r="B47" s="24"/>
      <c r="C47" s="24"/>
      <c r="D47" s="24"/>
      <c r="E47" s="24"/>
      <c r="F47" s="24"/>
      <c r="G47" s="24"/>
      <c r="H47" s="24"/>
      <c r="I47" s="24"/>
      <c r="J47" s="24"/>
      <c r="M47" s="25" t="str">
        <f>"("&amp;LEFT(AA46,1)&amp;")"</f>
        <v>(E)</v>
      </c>
      <c r="N47" s="23" t="str">
        <f>+N39</f>
        <v>Afternoon Workout</v>
      </c>
      <c r="O47" s="24"/>
      <c r="P47" s="24"/>
      <c r="Q47" s="24"/>
      <c r="R47" s="24"/>
      <c r="S47" s="24"/>
      <c r="T47" s="24"/>
      <c r="U47" s="24"/>
      <c r="V47" s="26"/>
      <c r="W47" s="24"/>
      <c r="X47" s="24"/>
      <c r="Y47" s="24"/>
      <c r="Z47" s="61"/>
      <c r="AA47" s="809" t="s">
        <v>369</v>
      </c>
      <c r="AB47" s="810"/>
      <c r="AC47" s="810"/>
      <c r="AD47" s="810"/>
      <c r="AE47" s="810"/>
      <c r="AF47" s="810"/>
      <c r="AG47" s="810"/>
      <c r="AH47" s="810"/>
      <c r="AI47" s="810"/>
      <c r="AJ47" s="810"/>
      <c r="AK47" s="810"/>
    </row>
    <row r="48" spans="1:38" x14ac:dyDescent="0.25">
      <c r="A48" s="55" t="s">
        <v>58</v>
      </c>
      <c r="B48" s="24"/>
      <c r="C48" s="24"/>
      <c r="D48" s="24"/>
      <c r="E48" s="24"/>
      <c r="F48" s="24"/>
      <c r="G48" s="24"/>
      <c r="H48" s="24"/>
      <c r="I48" s="24"/>
      <c r="J48" s="24"/>
      <c r="M48" s="28"/>
      <c r="N48" s="55" t="s">
        <v>365</v>
      </c>
      <c r="O48" s="48"/>
      <c r="P48" s="48"/>
      <c r="Q48" s="48"/>
      <c r="R48" s="48"/>
      <c r="S48" s="48"/>
      <c r="T48" s="48"/>
      <c r="U48" s="48"/>
      <c r="V48" s="48"/>
      <c r="W48" s="48"/>
      <c r="X48" s="48"/>
      <c r="Y48" s="48"/>
      <c r="Z48" s="54">
        <v>0.5</v>
      </c>
      <c r="AA48" s="809"/>
      <c r="AB48" s="810"/>
      <c r="AC48" s="810"/>
      <c r="AD48" s="810"/>
      <c r="AE48" s="810"/>
      <c r="AF48" s="810"/>
      <c r="AG48" s="810"/>
      <c r="AH48" s="810"/>
      <c r="AI48" s="810"/>
      <c r="AJ48" s="810"/>
      <c r="AK48" s="810"/>
    </row>
    <row r="49" spans="1:38" x14ac:dyDescent="0.25">
      <c r="A49" s="55" t="s">
        <v>42</v>
      </c>
      <c r="B49" s="24"/>
      <c r="C49" s="24"/>
      <c r="D49" s="24"/>
      <c r="E49" s="24"/>
      <c r="F49" s="24"/>
      <c r="G49" s="24"/>
      <c r="H49" s="24"/>
      <c r="I49" s="24"/>
      <c r="J49" s="24"/>
      <c r="M49" s="28"/>
      <c r="N49" s="55" t="s">
        <v>235</v>
      </c>
      <c r="O49" s="48"/>
      <c r="P49" s="48"/>
      <c r="Q49" s="48"/>
      <c r="R49" s="48"/>
      <c r="S49" s="48"/>
      <c r="T49" s="48"/>
      <c r="U49" s="48"/>
      <c r="V49" s="48"/>
      <c r="W49" s="48"/>
      <c r="X49" s="48"/>
      <c r="Y49" s="48"/>
      <c r="Z49" s="229">
        <v>3.85</v>
      </c>
      <c r="AA49" s="809"/>
      <c r="AB49" s="810"/>
      <c r="AC49" s="810"/>
      <c r="AD49" s="810"/>
      <c r="AE49" s="810"/>
      <c r="AF49" s="810"/>
      <c r="AG49" s="810"/>
      <c r="AH49" s="810"/>
      <c r="AI49" s="810"/>
      <c r="AJ49" s="810"/>
      <c r="AK49" s="810"/>
    </row>
    <row r="50" spans="1:38" x14ac:dyDescent="0.25">
      <c r="A50" s="55" t="s">
        <v>32</v>
      </c>
      <c r="B50" s="24"/>
      <c r="C50" s="24"/>
      <c r="D50" s="24"/>
      <c r="E50" s="24"/>
      <c r="F50" s="24"/>
      <c r="G50" s="24"/>
      <c r="H50" s="24"/>
      <c r="I50" s="24"/>
      <c r="J50" s="24"/>
      <c r="M50" s="28"/>
      <c r="N50" s="55" t="s">
        <v>366</v>
      </c>
      <c r="O50" s="24"/>
      <c r="P50" s="24"/>
      <c r="Q50" s="24"/>
      <c r="R50" s="24"/>
      <c r="S50" s="24"/>
      <c r="T50" s="24"/>
      <c r="U50" s="24"/>
      <c r="V50" s="24"/>
      <c r="W50" s="24"/>
      <c r="Z50" s="27"/>
      <c r="AA50" s="809"/>
      <c r="AB50" s="810"/>
      <c r="AC50" s="810"/>
      <c r="AD50" s="810"/>
      <c r="AE50" s="810"/>
      <c r="AF50" s="810"/>
      <c r="AG50" s="810"/>
      <c r="AH50" s="810"/>
      <c r="AI50" s="810"/>
      <c r="AJ50" s="810"/>
      <c r="AK50" s="810"/>
    </row>
    <row r="51" spans="1:38" x14ac:dyDescent="0.25">
      <c r="A51" s="55" t="s">
        <v>31</v>
      </c>
      <c r="B51" s="24"/>
      <c r="C51" s="24"/>
      <c r="D51" s="24"/>
      <c r="E51" s="24"/>
      <c r="F51" s="24"/>
      <c r="G51" s="24"/>
      <c r="H51" s="24"/>
      <c r="I51" s="24"/>
      <c r="J51" s="24"/>
      <c r="M51" s="28"/>
      <c r="N51" s="55" t="s">
        <v>367</v>
      </c>
      <c r="O51" s="24"/>
      <c r="P51" s="24"/>
      <c r="Q51" s="24"/>
      <c r="R51" s="24"/>
      <c r="S51" s="24"/>
      <c r="T51" s="24"/>
      <c r="U51" s="24"/>
      <c r="V51" s="24"/>
      <c r="W51" s="24"/>
      <c r="Z51" s="27"/>
      <c r="AA51" s="809"/>
      <c r="AB51" s="810"/>
      <c r="AC51" s="810"/>
      <c r="AD51" s="810"/>
      <c r="AE51" s="810"/>
      <c r="AF51" s="810"/>
      <c r="AG51" s="810"/>
      <c r="AH51" s="810"/>
      <c r="AI51" s="810"/>
      <c r="AJ51" s="810"/>
      <c r="AK51" s="810"/>
    </row>
    <row r="52" spans="1:38" x14ac:dyDescent="0.25">
      <c r="A52" s="55" t="s">
        <v>24</v>
      </c>
      <c r="B52" s="24"/>
      <c r="C52" s="24"/>
      <c r="D52" s="24"/>
      <c r="E52" s="24"/>
      <c r="F52" s="24"/>
      <c r="G52" s="24"/>
      <c r="H52" s="24"/>
      <c r="I52" s="24"/>
      <c r="J52" s="24"/>
      <c r="M52" s="28"/>
      <c r="N52" s="55" t="s">
        <v>368</v>
      </c>
      <c r="O52" s="24"/>
      <c r="P52" s="24"/>
      <c r="Q52" s="24"/>
      <c r="R52" s="24"/>
      <c r="S52" s="24"/>
      <c r="T52" s="24"/>
      <c r="U52" s="24"/>
      <c r="V52" s="24"/>
      <c r="W52" s="24"/>
      <c r="Z52" s="31">
        <v>0.4</v>
      </c>
      <c r="AA52" s="809"/>
      <c r="AB52" s="810"/>
      <c r="AC52" s="810"/>
      <c r="AD52" s="810"/>
      <c r="AE52" s="810"/>
      <c r="AF52" s="810"/>
      <c r="AG52" s="810"/>
      <c r="AH52" s="810"/>
      <c r="AI52" s="810"/>
      <c r="AJ52" s="810"/>
      <c r="AK52" s="810"/>
    </row>
    <row r="53" spans="1:38" x14ac:dyDescent="0.25">
      <c r="A53" s="69" t="s">
        <v>40</v>
      </c>
      <c r="B53" s="29"/>
      <c r="C53" s="29"/>
      <c r="D53" s="29"/>
      <c r="E53" s="29"/>
      <c r="F53" s="29"/>
      <c r="G53" s="29"/>
      <c r="H53" s="29"/>
      <c r="I53" s="29"/>
      <c r="J53" s="29"/>
      <c r="M53" s="30">
        <f>SUM(M47:M52)</f>
        <v>0</v>
      </c>
      <c r="N53" s="69" t="s">
        <v>40</v>
      </c>
      <c r="O53" s="29"/>
      <c r="P53" s="29"/>
      <c r="Q53" s="29"/>
      <c r="R53" s="29"/>
      <c r="S53" s="29"/>
      <c r="T53" s="29"/>
      <c r="U53" s="29"/>
      <c r="V53" s="29"/>
      <c r="W53" s="29"/>
      <c r="Z53" s="185">
        <f>SUM(Z47:Z52)</f>
        <v>4.75</v>
      </c>
      <c r="AA53" s="184"/>
      <c r="AB53" s="184"/>
      <c r="AC53" s="184"/>
      <c r="AD53" s="184"/>
      <c r="AE53" s="184"/>
      <c r="AF53" s="184"/>
      <c r="AG53" s="184"/>
      <c r="AH53" s="184"/>
      <c r="AI53" s="184"/>
      <c r="AJ53" s="184"/>
      <c r="AK53" s="184"/>
    </row>
    <row r="54" spans="1:38" ht="15.75" thickBot="1" x14ac:dyDescent="0.3">
      <c r="A54" s="835" t="s">
        <v>29</v>
      </c>
      <c r="B54" s="836"/>
      <c r="C54" s="836"/>
      <c r="D54" s="836"/>
      <c r="E54" s="836"/>
      <c r="F54" s="836"/>
      <c r="G54" s="836"/>
      <c r="H54" s="836"/>
      <c r="I54" s="836"/>
      <c r="J54" s="836"/>
      <c r="K54" s="836"/>
      <c r="L54" s="836"/>
      <c r="M54" s="836"/>
      <c r="N54" s="836"/>
      <c r="O54" s="836"/>
      <c r="P54" s="836"/>
      <c r="Q54" s="836"/>
      <c r="R54" s="836"/>
      <c r="S54" s="836"/>
      <c r="T54" s="836"/>
      <c r="U54" s="836"/>
      <c r="V54" s="837"/>
      <c r="W54" s="838">
        <f>+W46+1</f>
        <v>44219</v>
      </c>
      <c r="X54" s="839"/>
      <c r="Y54" s="839"/>
      <c r="Z54" s="840"/>
      <c r="AA54" s="184" t="s">
        <v>231</v>
      </c>
      <c r="AB54" s="184"/>
      <c r="AC54" s="184"/>
      <c r="AD54" s="184"/>
      <c r="AE54" s="184"/>
      <c r="AF54" s="184"/>
      <c r="AG54" s="184"/>
      <c r="AH54" s="184"/>
      <c r="AI54" s="184"/>
      <c r="AJ54" s="184"/>
      <c r="AK54" s="184"/>
      <c r="AL54" t="s">
        <v>372</v>
      </c>
    </row>
    <row r="55" spans="1:38" ht="15.75" thickTop="1" x14ac:dyDescent="0.25">
      <c r="A55" s="23" t="str">
        <f>+A47</f>
        <v>Morning Workout</v>
      </c>
      <c r="B55" s="24"/>
      <c r="C55" s="24"/>
      <c r="D55" s="24"/>
      <c r="E55" s="24"/>
      <c r="F55" s="24"/>
      <c r="G55" s="24"/>
      <c r="H55" s="24"/>
      <c r="I55" s="24"/>
      <c r="J55" s="24"/>
      <c r="M55" s="25" t="str">
        <f>"("&amp;LEFT(AA54,1)&amp;")"</f>
        <v>(E)</v>
      </c>
      <c r="N55" s="23" t="str">
        <f>+N47</f>
        <v>Afternoon Workout</v>
      </c>
      <c r="O55" s="24"/>
      <c r="P55" s="24"/>
      <c r="Q55" s="24"/>
      <c r="R55" s="24"/>
      <c r="S55" s="24"/>
      <c r="T55" s="24"/>
      <c r="U55" s="24"/>
      <c r="V55" s="26"/>
      <c r="W55" s="24"/>
      <c r="X55" s="24"/>
      <c r="Y55" s="24"/>
      <c r="Z55" s="61"/>
      <c r="AA55" s="809" t="s">
        <v>373</v>
      </c>
      <c r="AB55" s="810"/>
      <c r="AC55" s="810"/>
      <c r="AD55" s="810"/>
      <c r="AE55" s="810"/>
      <c r="AF55" s="810"/>
      <c r="AG55" s="810"/>
      <c r="AH55" s="810"/>
      <c r="AI55" s="810"/>
      <c r="AJ55" s="810"/>
      <c r="AK55" s="810"/>
    </row>
    <row r="56" spans="1:38" x14ac:dyDescent="0.25">
      <c r="A56" s="55" t="s">
        <v>58</v>
      </c>
      <c r="B56" s="24"/>
      <c r="C56" s="24"/>
      <c r="D56" s="24"/>
      <c r="E56" s="24"/>
      <c r="F56" s="24"/>
      <c r="G56" s="24"/>
      <c r="H56" s="24"/>
      <c r="I56" s="24"/>
      <c r="J56" s="24"/>
      <c r="M56" s="28"/>
      <c r="N56" s="55" t="s">
        <v>374</v>
      </c>
      <c r="O56" s="24"/>
      <c r="P56" s="24"/>
      <c r="Q56" s="24"/>
      <c r="R56" s="24"/>
      <c r="S56" s="24"/>
      <c r="T56" s="24"/>
      <c r="U56" s="24"/>
      <c r="V56" s="24"/>
      <c r="W56" s="24"/>
      <c r="Z56" s="27"/>
      <c r="AA56" s="809"/>
      <c r="AB56" s="810"/>
      <c r="AC56" s="810"/>
      <c r="AD56" s="810"/>
      <c r="AE56" s="810"/>
      <c r="AF56" s="810"/>
      <c r="AG56" s="810"/>
      <c r="AH56" s="810"/>
      <c r="AI56" s="810"/>
      <c r="AJ56" s="810"/>
      <c r="AK56" s="810"/>
    </row>
    <row r="57" spans="1:38" x14ac:dyDescent="0.25">
      <c r="A57" s="55" t="s">
        <v>42</v>
      </c>
      <c r="B57" s="24"/>
      <c r="C57" s="24"/>
      <c r="D57" s="24"/>
      <c r="E57" s="24"/>
      <c r="F57" s="24"/>
      <c r="G57" s="24"/>
      <c r="H57" s="24"/>
      <c r="I57" s="24"/>
      <c r="J57" s="24"/>
      <c r="M57" s="28"/>
      <c r="N57" s="55" t="s">
        <v>375</v>
      </c>
      <c r="O57" s="24"/>
      <c r="P57" s="24"/>
      <c r="Q57" s="24"/>
      <c r="R57" s="24"/>
      <c r="S57" s="24"/>
      <c r="T57" s="24"/>
      <c r="U57" s="24"/>
      <c r="V57" s="24"/>
      <c r="W57" s="24"/>
      <c r="Z57" s="228">
        <v>4.45</v>
      </c>
      <c r="AA57" s="809"/>
      <c r="AB57" s="810"/>
      <c r="AC57" s="810"/>
      <c r="AD57" s="810"/>
      <c r="AE57" s="810"/>
      <c r="AF57" s="810"/>
      <c r="AG57" s="810"/>
      <c r="AH57" s="810"/>
      <c r="AI57" s="810"/>
      <c r="AJ57" s="810"/>
      <c r="AK57" s="810"/>
    </row>
    <row r="58" spans="1:38" x14ac:dyDescent="0.25">
      <c r="A58" s="55" t="s">
        <v>32</v>
      </c>
      <c r="B58" s="24"/>
      <c r="C58" s="24"/>
      <c r="D58" s="24"/>
      <c r="E58" s="24"/>
      <c r="F58" s="24"/>
      <c r="G58" s="24"/>
      <c r="H58" s="24"/>
      <c r="I58" s="24"/>
      <c r="J58" s="24"/>
      <c r="M58" s="28"/>
      <c r="N58" s="55" t="s">
        <v>241</v>
      </c>
      <c r="O58" s="24"/>
      <c r="P58" s="24"/>
      <c r="Q58" s="24"/>
      <c r="R58" s="24"/>
      <c r="S58" s="24"/>
      <c r="T58" s="24"/>
      <c r="U58" s="24"/>
      <c r="V58" s="24"/>
      <c r="W58" s="24"/>
      <c r="Z58" s="27"/>
      <c r="AA58" s="809"/>
      <c r="AB58" s="810"/>
      <c r="AC58" s="810"/>
      <c r="AD58" s="810"/>
      <c r="AE58" s="810"/>
      <c r="AF58" s="810"/>
      <c r="AG58" s="810"/>
      <c r="AH58" s="810"/>
      <c r="AI58" s="810"/>
      <c r="AJ58" s="810"/>
      <c r="AK58" s="810"/>
    </row>
    <row r="59" spans="1:38" x14ac:dyDescent="0.25">
      <c r="A59" s="55" t="s">
        <v>31</v>
      </c>
      <c r="B59" s="24"/>
      <c r="C59" s="24"/>
      <c r="D59" s="24"/>
      <c r="E59" s="24"/>
      <c r="F59" s="24"/>
      <c r="G59" s="24"/>
      <c r="H59" s="24"/>
      <c r="I59" s="24"/>
      <c r="J59" s="24"/>
      <c r="M59" s="28"/>
      <c r="N59" s="55" t="s">
        <v>31</v>
      </c>
      <c r="O59" s="24"/>
      <c r="P59" s="24"/>
      <c r="Q59" s="24"/>
      <c r="R59" s="24"/>
      <c r="S59" s="24"/>
      <c r="T59" s="24"/>
      <c r="U59" s="24"/>
      <c r="V59" s="24"/>
      <c r="W59" s="24"/>
      <c r="Z59" s="27"/>
      <c r="AA59" s="809"/>
      <c r="AB59" s="810"/>
      <c r="AC59" s="810"/>
      <c r="AD59" s="810"/>
      <c r="AE59" s="810"/>
      <c r="AF59" s="810"/>
      <c r="AG59" s="810"/>
      <c r="AH59" s="810"/>
      <c r="AI59" s="810"/>
      <c r="AJ59" s="810"/>
      <c r="AK59" s="810"/>
    </row>
    <row r="60" spans="1:38" x14ac:dyDescent="0.25">
      <c r="A60" s="55" t="s">
        <v>24</v>
      </c>
      <c r="B60" s="24"/>
      <c r="C60" s="24"/>
      <c r="D60" s="24"/>
      <c r="E60" s="24"/>
      <c r="F60" s="24"/>
      <c r="G60" s="24"/>
      <c r="H60" s="24"/>
      <c r="I60" s="24"/>
      <c r="J60" s="24"/>
      <c r="M60" s="28"/>
      <c r="N60" s="55" t="s">
        <v>24</v>
      </c>
      <c r="O60" s="24"/>
      <c r="P60" s="24"/>
      <c r="Q60" s="24"/>
      <c r="R60" s="24"/>
      <c r="S60" s="24"/>
      <c r="T60" s="24"/>
      <c r="U60" s="24"/>
      <c r="V60" s="24"/>
      <c r="W60" s="24"/>
      <c r="Z60" s="27"/>
      <c r="AA60" s="809"/>
      <c r="AB60" s="810"/>
      <c r="AC60" s="810"/>
      <c r="AD60" s="810"/>
      <c r="AE60" s="810"/>
      <c r="AF60" s="810"/>
      <c r="AG60" s="810"/>
      <c r="AH60" s="810"/>
      <c r="AI60" s="810"/>
      <c r="AJ60" s="810"/>
      <c r="AK60" s="810"/>
    </row>
    <row r="61" spans="1:38" x14ac:dyDescent="0.25">
      <c r="A61" s="69" t="s">
        <v>40</v>
      </c>
      <c r="B61" s="29"/>
      <c r="C61" s="29"/>
      <c r="D61" s="29"/>
      <c r="E61" s="29"/>
      <c r="F61" s="29"/>
      <c r="G61" s="29"/>
      <c r="H61" s="29"/>
      <c r="I61" s="29"/>
      <c r="J61" s="29"/>
      <c r="K61" s="34"/>
      <c r="L61" s="34"/>
      <c r="M61" s="30">
        <f>SUM(M55:M60)</f>
        <v>0</v>
      </c>
      <c r="N61" s="69" t="s">
        <v>40</v>
      </c>
      <c r="O61" s="29"/>
      <c r="P61" s="29"/>
      <c r="Q61" s="29"/>
      <c r="R61" s="29"/>
      <c r="S61" s="29"/>
      <c r="T61" s="29"/>
      <c r="U61" s="29"/>
      <c r="V61" s="29"/>
      <c r="W61" s="29"/>
      <c r="X61" s="34"/>
      <c r="Y61" s="34"/>
      <c r="Z61" s="30">
        <f>SUM(Z55:Z60)</f>
        <v>4.45</v>
      </c>
      <c r="AA61" s="184"/>
      <c r="AB61" s="184"/>
      <c r="AC61" s="184"/>
      <c r="AD61" s="184"/>
      <c r="AE61" s="184"/>
      <c r="AF61" s="184"/>
      <c r="AG61" s="184"/>
      <c r="AH61" s="184"/>
      <c r="AI61" s="184"/>
      <c r="AJ61" s="184"/>
      <c r="AK61" s="184"/>
    </row>
  </sheetData>
  <mergeCells count="28">
    <mergeCell ref="W14:Z14"/>
    <mergeCell ref="A22:V22"/>
    <mergeCell ref="W22:Z22"/>
    <mergeCell ref="A30:V30"/>
    <mergeCell ref="W30:Z30"/>
    <mergeCell ref="A5:Z5"/>
    <mergeCell ref="A54:V54"/>
    <mergeCell ref="W54:Z54"/>
    <mergeCell ref="A4:Z4"/>
    <mergeCell ref="A1:Z1"/>
    <mergeCell ref="A2:Z2"/>
    <mergeCell ref="A3:F3"/>
    <mergeCell ref="H3:M3"/>
    <mergeCell ref="N3:Z3"/>
    <mergeCell ref="A6:V6"/>
    <mergeCell ref="W6:Z6"/>
    <mergeCell ref="A38:V38"/>
    <mergeCell ref="W38:Z38"/>
    <mergeCell ref="A46:V46"/>
    <mergeCell ref="W46:Z46"/>
    <mergeCell ref="A14:V14"/>
    <mergeCell ref="AA47:AK52"/>
    <mergeCell ref="AA55:AK60"/>
    <mergeCell ref="AA7:AK12"/>
    <mergeCell ref="AA15:AK20"/>
    <mergeCell ref="AA23:AK28"/>
    <mergeCell ref="AA31:AK36"/>
    <mergeCell ref="AA39:AK44"/>
  </mergeCells>
  <hyperlinks>
    <hyperlink ref="AA1" location="'Reference Page'!A1" display="Home" xr:uid="{00000000-0004-0000-0800-000000000000}"/>
  </hyperlinks>
  <printOptions horizontalCentered="1" verticalCentered="1"/>
  <pageMargins left="0.3" right="0.3" top="0.5" bottom="0.25" header="0.3" footer="0.3"/>
  <pageSetup scale="89" orientation="portrait" verticalDpi="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58</vt:i4>
      </vt:variant>
      <vt:variant>
        <vt:lpstr>Named Ranges</vt:lpstr>
      </vt:variant>
      <vt:variant>
        <vt:i4>54</vt:i4>
      </vt:variant>
    </vt:vector>
  </HeadingPairs>
  <TitlesOfParts>
    <vt:vector size="112" baseType="lpstr">
      <vt:lpstr>Summer Plan</vt:lpstr>
      <vt:lpstr>Fall Plan</vt:lpstr>
      <vt:lpstr>Reference Page</vt:lpstr>
      <vt:lpstr>Habits</vt:lpstr>
      <vt:lpstr>Calendar</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'1'!Print_Area</vt:lpstr>
      <vt:lpstr>'10'!Print_Area</vt:lpstr>
      <vt:lpstr>'11'!Print_Area</vt:lpstr>
      <vt:lpstr>'12'!Print_Area</vt:lpstr>
      <vt:lpstr>'13'!Print_Area</vt:lpstr>
      <vt:lpstr>'14'!Print_Area</vt:lpstr>
      <vt:lpstr>'15'!Print_Area</vt:lpstr>
      <vt:lpstr>'16'!Print_Area</vt:lpstr>
      <vt:lpstr>'17'!Print_Area</vt:lpstr>
      <vt:lpstr>'18'!Print_Area</vt:lpstr>
      <vt:lpstr>'19'!Print_Area</vt:lpstr>
      <vt:lpstr>'2'!Print_Area</vt:lpstr>
      <vt:lpstr>'20'!Print_Area</vt:lpstr>
      <vt:lpstr>'21'!Print_Area</vt:lpstr>
      <vt:lpstr>'22'!Print_Area</vt:lpstr>
      <vt:lpstr>'23'!Print_Area</vt:lpstr>
      <vt:lpstr>'24'!Print_Area</vt:lpstr>
      <vt:lpstr>'25'!Print_Area</vt:lpstr>
      <vt:lpstr>'26'!Print_Area</vt:lpstr>
      <vt:lpstr>'27'!Print_Area</vt:lpstr>
      <vt:lpstr>'28'!Print_Area</vt:lpstr>
      <vt:lpstr>'29'!Print_Area</vt:lpstr>
      <vt:lpstr>'3'!Print_Area</vt:lpstr>
      <vt:lpstr>'30'!Print_Area</vt:lpstr>
      <vt:lpstr>'31'!Print_Area</vt:lpstr>
      <vt:lpstr>'32'!Print_Area</vt:lpstr>
      <vt:lpstr>'33'!Print_Area</vt:lpstr>
      <vt:lpstr>'34'!Print_Area</vt:lpstr>
      <vt:lpstr>'35'!Print_Area</vt:lpstr>
      <vt:lpstr>'36'!Print_Area</vt:lpstr>
      <vt:lpstr>'37'!Print_Area</vt:lpstr>
      <vt:lpstr>'38'!Print_Area</vt:lpstr>
      <vt:lpstr>'39'!Print_Area</vt:lpstr>
      <vt:lpstr>'4'!Print_Area</vt:lpstr>
      <vt:lpstr>'40'!Print_Area</vt:lpstr>
      <vt:lpstr>'41'!Print_Area</vt:lpstr>
      <vt:lpstr>'42'!Print_Area</vt:lpstr>
      <vt:lpstr>'43'!Print_Area</vt:lpstr>
      <vt:lpstr>'44'!Print_Area</vt:lpstr>
      <vt:lpstr>'45'!Print_Area</vt:lpstr>
      <vt:lpstr>'46'!Print_Area</vt:lpstr>
      <vt:lpstr>'47'!Print_Area</vt:lpstr>
      <vt:lpstr>'48'!Print_Area</vt:lpstr>
      <vt:lpstr>'49'!Print_Area</vt:lpstr>
      <vt:lpstr>'5'!Print_Area</vt:lpstr>
      <vt:lpstr>'50'!Print_Area</vt:lpstr>
      <vt:lpstr>'51'!Print_Area</vt:lpstr>
      <vt:lpstr>'52'!Print_Area</vt:lpstr>
      <vt:lpstr>'53'!Print_Area</vt:lpstr>
      <vt:lpstr>'6'!Print_Area</vt:lpstr>
      <vt:lpstr>'7'!Print_Area</vt:lpstr>
      <vt:lpstr>'8'!Print_Area</vt:lpstr>
      <vt:lpstr>'9'!Print_Area</vt:lpstr>
      <vt:lpstr>'Reference Page'!Print_Area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Smith</dc:creator>
  <cp:lastModifiedBy>Matt Goeckel</cp:lastModifiedBy>
  <cp:lastPrinted>2018-04-23T12:23:50Z</cp:lastPrinted>
  <dcterms:created xsi:type="dcterms:W3CDTF">2018-03-07T16:05:58Z</dcterms:created>
  <dcterms:modified xsi:type="dcterms:W3CDTF">2024-02-16T16:42:53Z</dcterms:modified>
</cp:coreProperties>
</file>