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Титул_22\"/>
    </mc:Choice>
  </mc:AlternateContent>
  <bookViews>
    <workbookView xWindow="0" yWindow="0" windowWidth="19200" windowHeight="8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6" i="1" l="1"/>
  <c r="J46" i="1"/>
  <c r="H73" i="1"/>
  <c r="P36" i="1" l="1"/>
  <c r="H39" i="1"/>
  <c r="H45" i="1"/>
  <c r="L33" i="1" l="1"/>
  <c r="J33" i="1"/>
  <c r="J45" i="1" l="1"/>
  <c r="M80" i="1"/>
  <c r="M54" i="1"/>
  <c r="M53" i="1" l="1"/>
  <c r="J52" i="1"/>
  <c r="J31" i="1"/>
  <c r="J37" i="1"/>
  <c r="J38" i="1"/>
  <c r="H31" i="1" l="1"/>
  <c r="P10" i="1"/>
  <c r="T20" i="1" l="1"/>
  <c r="S20" i="1"/>
  <c r="K21" i="1"/>
  <c r="H21" i="1"/>
  <c r="J26" i="1" l="1"/>
  <c r="H18" i="1"/>
  <c r="H15" i="1"/>
  <c r="H14" i="1"/>
  <c r="L13" i="1"/>
  <c r="J13" i="1"/>
  <c r="P24" i="1" l="1"/>
  <c r="H26" i="1"/>
  <c r="J22" i="1" l="1"/>
  <c r="J20" i="1" s="1"/>
  <c r="H12" i="1"/>
  <c r="K12" i="1"/>
  <c r="H27" i="1" l="1"/>
  <c r="K26" i="1"/>
  <c r="L24" i="1"/>
  <c r="T24" i="1"/>
  <c r="S24" i="1"/>
  <c r="J28" i="1"/>
  <c r="K28" i="1" s="1"/>
  <c r="J27" i="1"/>
  <c r="K23" i="1"/>
  <c r="K20" i="1" s="1"/>
  <c r="L22" i="1"/>
  <c r="L20" i="1" s="1"/>
  <c r="P20" i="1"/>
  <c r="Q20" i="1"/>
  <c r="K24" i="1" l="1"/>
  <c r="J24" i="1"/>
  <c r="H24" i="1"/>
  <c r="L54" i="1" l="1"/>
  <c r="K54" i="1"/>
  <c r="L62" i="1"/>
  <c r="K62" i="1"/>
  <c r="L73" i="1"/>
  <c r="K73" i="1"/>
  <c r="L80" i="1"/>
  <c r="K80" i="1"/>
  <c r="H23" i="1" l="1"/>
  <c r="H20" i="1" s="1"/>
  <c r="H13" i="1"/>
  <c r="P9" i="1" l="1"/>
  <c r="K41" i="1" l="1"/>
  <c r="L41" i="1"/>
  <c r="K36" i="1"/>
  <c r="L36" i="1"/>
  <c r="I80" i="1" l="1"/>
  <c r="I53" i="1"/>
  <c r="H33" i="1"/>
  <c r="I36" i="1"/>
  <c r="P73" i="1"/>
  <c r="H81" i="1"/>
  <c r="H76" i="1"/>
  <c r="H75" i="1"/>
  <c r="H74" i="1"/>
  <c r="I62" i="1"/>
  <c r="H82" i="1"/>
  <c r="H69" i="1"/>
  <c r="H63" i="1"/>
  <c r="H58" i="1"/>
  <c r="H57" i="1"/>
  <c r="H56" i="1"/>
  <c r="H55" i="1"/>
  <c r="P68" i="1"/>
  <c r="P80" i="1"/>
  <c r="P62" i="1"/>
  <c r="P54" i="1"/>
  <c r="Q80" i="1"/>
  <c r="I89" i="1" l="1"/>
  <c r="I29" i="1"/>
  <c r="P53" i="1"/>
  <c r="P29" i="1" s="1"/>
  <c r="Q10" i="1"/>
  <c r="Q9" i="1" s="1"/>
  <c r="H67" i="1" l="1"/>
  <c r="J67" i="1"/>
  <c r="H79" i="1"/>
  <c r="J79" i="1"/>
  <c r="Q54" i="1"/>
  <c r="H50" i="1"/>
  <c r="J50" i="1"/>
  <c r="H28" i="1" l="1"/>
  <c r="H11" i="1"/>
  <c r="X41" i="1" l="1"/>
  <c r="U41" i="1"/>
  <c r="H47" i="1" l="1"/>
  <c r="Y41" i="1" l="1"/>
  <c r="H51" i="1"/>
  <c r="J51" i="1"/>
  <c r="X73" i="1"/>
  <c r="J76" i="1"/>
  <c r="H40" i="1"/>
  <c r="J40" i="1"/>
  <c r="H48" i="1"/>
  <c r="J47" i="1"/>
  <c r="H52" i="1"/>
  <c r="Q36" i="1"/>
  <c r="Q41" i="1"/>
  <c r="Q62" i="1"/>
  <c r="Q68" i="1"/>
  <c r="Q73" i="1"/>
  <c r="Z80" i="1"/>
  <c r="Y80" i="1"/>
  <c r="X80" i="1"/>
  <c r="Z73" i="1"/>
  <c r="W73" i="1"/>
  <c r="V73" i="1"/>
  <c r="Z68" i="1"/>
  <c r="X68" i="1"/>
  <c r="W68" i="1"/>
  <c r="Z62" i="1"/>
  <c r="Y62" i="1"/>
  <c r="X62" i="1"/>
  <c r="Z54" i="1"/>
  <c r="Y54" i="1"/>
  <c r="X54" i="1"/>
  <c r="V54" i="1"/>
  <c r="W41" i="1"/>
  <c r="V41" i="1"/>
  <c r="Z53" i="1" l="1"/>
  <c r="X53" i="1"/>
  <c r="Q53" i="1"/>
  <c r="Q29" i="1" s="1"/>
  <c r="J41" i="1"/>
  <c r="J64" i="1"/>
  <c r="H64" i="1" s="1"/>
  <c r="J63" i="1"/>
  <c r="J58" i="1"/>
  <c r="J57" i="1"/>
  <c r="J56" i="1"/>
  <c r="J55" i="1"/>
  <c r="H49" i="1"/>
  <c r="J49" i="1"/>
  <c r="J48" i="1"/>
  <c r="H44" i="1"/>
  <c r="H43" i="1"/>
  <c r="J43" i="1"/>
  <c r="H42" i="1"/>
  <c r="J42" i="1"/>
  <c r="J39" i="1"/>
  <c r="J36" i="1" s="1"/>
  <c r="H38" i="1"/>
  <c r="H37" i="1"/>
  <c r="J35" i="1"/>
  <c r="H35" i="1" s="1"/>
  <c r="J32" i="1"/>
  <c r="O84" i="1"/>
  <c r="J84" i="1" s="1"/>
  <c r="H84" i="1" s="1"/>
  <c r="N83" i="1"/>
  <c r="H83" i="1" s="1"/>
  <c r="O78" i="1"/>
  <c r="J78" i="1" s="1"/>
  <c r="N77" i="1"/>
  <c r="H77" i="1"/>
  <c r="J77" i="1"/>
  <c r="J75" i="1"/>
  <c r="J74" i="1"/>
  <c r="O71" i="1"/>
  <c r="H71" i="1" s="1"/>
  <c r="H70" i="1"/>
  <c r="J70" i="1"/>
  <c r="J69" i="1"/>
  <c r="J60" i="1"/>
  <c r="H60" i="1"/>
  <c r="H59" i="1"/>
  <c r="J59" i="1"/>
  <c r="H66" i="1"/>
  <c r="J66" i="1"/>
  <c r="J65" i="1"/>
  <c r="H80" i="1" l="1"/>
  <c r="H54" i="1"/>
  <c r="J54" i="1"/>
  <c r="H68" i="1"/>
  <c r="J73" i="1"/>
  <c r="J62" i="1"/>
  <c r="H36" i="1"/>
  <c r="H41" i="1"/>
  <c r="L35" i="1"/>
  <c r="L30" i="1" s="1"/>
  <c r="H78" i="1"/>
  <c r="J83" i="1"/>
  <c r="J80" i="1" s="1"/>
  <c r="J71" i="1"/>
  <c r="J68" i="1" s="1"/>
  <c r="L68" i="1"/>
  <c r="L53" i="1" s="1"/>
  <c r="K68" i="1"/>
  <c r="K53" i="1" s="1"/>
  <c r="Y68" i="1"/>
  <c r="Y53" i="1" s="1"/>
  <c r="H10" i="1" l="1"/>
  <c r="H9" i="1" s="1"/>
  <c r="S10" i="1"/>
  <c r="S9" i="1" s="1"/>
  <c r="J10" i="1" l="1"/>
  <c r="L10" i="1"/>
  <c r="K10" i="1"/>
  <c r="T10" i="1" l="1"/>
  <c r="T9" i="1" s="1"/>
  <c r="X30" i="1" l="1"/>
  <c r="X29" i="1" s="1"/>
  <c r="V36" i="1"/>
  <c r="V30" i="1"/>
  <c r="J30" i="1" l="1"/>
  <c r="W36" i="1" l="1"/>
  <c r="W54" i="1"/>
  <c r="Y30" i="1" l="1"/>
  <c r="Y29" i="1" s="1"/>
  <c r="H65" i="1"/>
  <c r="H62" i="1" s="1"/>
  <c r="U36" i="1" l="1"/>
  <c r="K30" i="1"/>
  <c r="K29" i="1" s="1"/>
  <c r="K9" i="1" s="1"/>
  <c r="L29" i="1"/>
  <c r="L9" i="1" s="1"/>
  <c r="H34" i="1" l="1"/>
  <c r="X36" i="1" l="1"/>
  <c r="W30" i="1"/>
  <c r="U30" i="1"/>
  <c r="U29" i="1" s="1"/>
  <c r="W80" i="1" l="1"/>
  <c r="W53" i="1" s="1"/>
  <c r="W29" i="1" s="1"/>
  <c r="V68" i="1"/>
  <c r="V53" i="1" s="1"/>
  <c r="V29" i="1" s="1"/>
  <c r="J53" i="1" l="1"/>
  <c r="J29" i="1" s="1"/>
  <c r="J89" i="1" s="1"/>
  <c r="H32" i="1"/>
  <c r="H53" i="1" l="1"/>
  <c r="H30" i="1"/>
  <c r="H29" i="1" l="1"/>
</calcChain>
</file>

<file path=xl/sharedStrings.xml><?xml version="1.0" encoding="utf-8"?>
<sst xmlns="http://schemas.openxmlformats.org/spreadsheetml/2006/main" count="224" uniqueCount="206">
  <si>
    <t>Индекс</t>
  </si>
  <si>
    <t>Наименования  циклов, разделов, дисциплин, профессиональных модулей, МДК, практик</t>
  </si>
  <si>
    <t>Экзамен</t>
  </si>
  <si>
    <t>Диф. зачет</t>
  </si>
  <si>
    <t>зачет</t>
  </si>
  <si>
    <t>Учебная нагрузка обучающихся (час.)</t>
  </si>
  <si>
    <t>Объем образовательной нагрузки</t>
  </si>
  <si>
    <t>Самостоятельная учебная работа</t>
  </si>
  <si>
    <t>Нагрузка во взаимодействии с преподавателем</t>
  </si>
  <si>
    <t>I курс</t>
  </si>
  <si>
    <t>II курс</t>
  </si>
  <si>
    <t>III курс</t>
  </si>
  <si>
    <t>IV курс</t>
  </si>
  <si>
    <t>всего занятий</t>
  </si>
  <si>
    <t>лаб. и практ. занятий</t>
  </si>
  <si>
    <t xml:space="preserve">курсовых раюот, (проектов) </t>
  </si>
  <si>
    <t>Иностранный язык</t>
  </si>
  <si>
    <t>История</t>
  </si>
  <si>
    <t>Физическая культура</t>
  </si>
  <si>
    <t>Основы безопасности жизнедеятельности</t>
  </si>
  <si>
    <t>Физика</t>
  </si>
  <si>
    <t>Астрономия</t>
  </si>
  <si>
    <t>ПП</t>
  </si>
  <si>
    <t>ПРОФЕССИОНАЛЬНАЯ ПОДГОТОВКА</t>
  </si>
  <si>
    <t>ОГСЭ.00</t>
  </si>
  <si>
    <t>Общий гуманитарный и социально - экономический  цикл</t>
  </si>
  <si>
    <t>ОГСЭ.01</t>
  </si>
  <si>
    <t>Основы философии</t>
  </si>
  <si>
    <t>ОГСЭ.02</t>
  </si>
  <si>
    <t>ОГСЭ. 03</t>
  </si>
  <si>
    <t>Иностранный язык в профессиональной деятельности</t>
  </si>
  <si>
    <t>ОГСЭ.04</t>
  </si>
  <si>
    <t xml:space="preserve">ОГСЭ.05 </t>
  </si>
  <si>
    <t>ЕН.00</t>
  </si>
  <si>
    <t>Математический и общий естественнонаучный цикл</t>
  </si>
  <si>
    <t>ЕН.01</t>
  </si>
  <si>
    <t>ЕН.02</t>
  </si>
  <si>
    <t>ЕН.03</t>
  </si>
  <si>
    <t>ОП.00</t>
  </si>
  <si>
    <t>ОП.01</t>
  </si>
  <si>
    <t>ОП.02</t>
  </si>
  <si>
    <t>ОП.03</t>
  </si>
  <si>
    <t>ОП.04</t>
  </si>
  <si>
    <t>ОП.05</t>
  </si>
  <si>
    <t>ОП.06</t>
  </si>
  <si>
    <t>ОП.07</t>
  </si>
  <si>
    <t>ОП.08</t>
  </si>
  <si>
    <t>ОП.09</t>
  </si>
  <si>
    <t>Безопасность жизнедеятельности</t>
  </si>
  <si>
    <t>ПМ.00</t>
  </si>
  <si>
    <t>ПМ.01</t>
  </si>
  <si>
    <t xml:space="preserve"> МДК.01.01</t>
  </si>
  <si>
    <t xml:space="preserve"> МДК.01.02</t>
  </si>
  <si>
    <t>ПП.01.</t>
  </si>
  <si>
    <t>ЭК</t>
  </si>
  <si>
    <t>Экзамен квалификационный</t>
  </si>
  <si>
    <t>ПМ.02</t>
  </si>
  <si>
    <t xml:space="preserve"> МДК.02.01</t>
  </si>
  <si>
    <t>УП.02.</t>
  </si>
  <si>
    <t>ПП.02</t>
  </si>
  <si>
    <t>ДЭ.5</t>
  </si>
  <si>
    <t>Демонстрационный экзамен</t>
  </si>
  <si>
    <t>ВСЕГО:</t>
  </si>
  <si>
    <t>ПДП</t>
  </si>
  <si>
    <t>ГИА</t>
  </si>
  <si>
    <t>Государственная итоговая аттестация</t>
  </si>
  <si>
    <t>Всего</t>
  </si>
  <si>
    <t>дисциплин и МДК</t>
  </si>
  <si>
    <t>учебной практики</t>
  </si>
  <si>
    <t>производств. практики</t>
  </si>
  <si>
    <t>преддипломн. практики</t>
  </si>
  <si>
    <t>экзаменов</t>
  </si>
  <si>
    <t>дифф. зачетов</t>
  </si>
  <si>
    <t>зачетов</t>
  </si>
  <si>
    <t xml:space="preserve">2 сем.        22 нед    </t>
  </si>
  <si>
    <t xml:space="preserve">1 сем.        17 нед    </t>
  </si>
  <si>
    <t>Теория вероятностей и математическая статистика</t>
  </si>
  <si>
    <t>Правовое обеспечение профессиональной деятельности</t>
  </si>
  <si>
    <t xml:space="preserve"> МДК.02.02</t>
  </si>
  <si>
    <t xml:space="preserve"> МДК.01.03</t>
  </si>
  <si>
    <t>Производственная (преддипломная практика)</t>
  </si>
  <si>
    <t>Литература</t>
  </si>
  <si>
    <t xml:space="preserve">Линейная алгебра и аналитическая геометрия </t>
  </si>
  <si>
    <t>Дискретная математика с элементами математической логики</t>
  </si>
  <si>
    <t>ЕН.04</t>
  </si>
  <si>
    <t>Экономика отрасли</t>
  </si>
  <si>
    <t>ОП.11</t>
  </si>
  <si>
    <t>урок, лекция, семинар</t>
  </si>
  <si>
    <t>в том числе</t>
  </si>
  <si>
    <t>практика</t>
  </si>
  <si>
    <t>учебная</t>
  </si>
  <si>
    <t>производственная</t>
  </si>
  <si>
    <t>Промежуточная аттестация</t>
  </si>
  <si>
    <t>3 сем.       16 нед</t>
  </si>
  <si>
    <t>Разработка модулей программного обеспечения для компьютерных систем</t>
  </si>
  <si>
    <t>Разработка, администрирование и защита баз данных</t>
  </si>
  <si>
    <t>,</t>
  </si>
  <si>
    <t>УП.01.01</t>
  </si>
  <si>
    <t>Осуществление интеграции программных модулей</t>
  </si>
  <si>
    <t>ПМ.11</t>
  </si>
  <si>
    <t>МДК.11.01</t>
  </si>
  <si>
    <t>УП.11</t>
  </si>
  <si>
    <t>ПП.11</t>
  </si>
  <si>
    <t>ПМ.12</t>
  </si>
  <si>
    <t>МДК.12.01</t>
  </si>
  <si>
    <t xml:space="preserve"> МДК.01.04</t>
  </si>
  <si>
    <t>Общеобразовательные дисциплины</t>
  </si>
  <si>
    <t>Психология общения</t>
  </si>
  <si>
    <t xml:space="preserve">Общепрофессиональный цикл </t>
  </si>
  <si>
    <t xml:space="preserve">4 сем.        23 нед       </t>
  </si>
  <si>
    <t>ПП.12</t>
  </si>
  <si>
    <t>УП.12</t>
  </si>
  <si>
    <t>Математика</t>
  </si>
  <si>
    <t>ОДБ.08</t>
  </si>
  <si>
    <t>ИТОГО</t>
  </si>
  <si>
    <t>Общеобразовательный цикл</t>
  </si>
  <si>
    <t>ОДБ.</t>
  </si>
  <si>
    <t>ОДБ.01</t>
  </si>
  <si>
    <t>ОДБ.02</t>
  </si>
  <si>
    <t>ОДБ.03</t>
  </si>
  <si>
    <t>ОДБ.05</t>
  </si>
  <si>
    <t>ОДБ.06</t>
  </si>
  <si>
    <t>ОДБ.07</t>
  </si>
  <si>
    <t>Консультации</t>
  </si>
  <si>
    <t>Распределение учебной нагрузки по курсам и семестрам (час. в семестр)</t>
  </si>
  <si>
    <t xml:space="preserve"> Государственная итоговая аттестация  - 216 ч. (6 нед.)</t>
  </si>
  <si>
    <t xml:space="preserve"> 1. Программа базовой  подготовки</t>
  </si>
  <si>
    <t xml:space="preserve"> 1.1. Дипломный проект </t>
  </si>
  <si>
    <t xml:space="preserve"> Выполнение дипломного проекта  с __18.05___ по _14.06__ (всего __4__ нед)</t>
  </si>
  <si>
    <t xml:space="preserve"> Защита дипломного проекта (работы) с _15.06__ по __28.06___ (всего __2__ нед)</t>
  </si>
  <si>
    <t xml:space="preserve"> Демонстрационный экзамен</t>
  </si>
  <si>
    <t>Профессиональные модули</t>
  </si>
  <si>
    <t>Базовые дисциплины</t>
  </si>
  <si>
    <t>ОП.10</t>
  </si>
  <si>
    <t>Элементы высшей математики</t>
  </si>
  <si>
    <r>
      <t xml:space="preserve"> </t>
    </r>
    <r>
      <rPr>
        <b/>
        <sz val="11"/>
        <color theme="1"/>
        <rFont val="Times New Roman"/>
        <family val="1"/>
        <charset val="204"/>
      </rPr>
      <t xml:space="preserve"> * не входит в общее кол-во оплачиваемых экзаменов</t>
    </r>
  </si>
  <si>
    <t>Информационные технологии</t>
  </si>
  <si>
    <t>Основы предпринимательской деятельности и финансовая грамотность</t>
  </si>
  <si>
    <t>Разработка на платформе 1С:Предприятие</t>
  </si>
  <si>
    <t>Поддержка и тестирование ПО</t>
  </si>
  <si>
    <t>Разработка мобильных приложений на платформе 1С:Предприятие</t>
  </si>
  <si>
    <t>Учебная практика</t>
  </si>
  <si>
    <t>Производственная практика</t>
  </si>
  <si>
    <t>Экзамен по модулю</t>
  </si>
  <si>
    <t>Технологии интеграции многокомпонентных программных решений</t>
  </si>
  <si>
    <t>IT-архитектура предприятий и типовые бизнес-приложения</t>
  </si>
  <si>
    <t>Технологии разработки, конфигурирования и защиты баз данных</t>
  </si>
  <si>
    <t>Прикладная аналитика и автоматизация предприятий</t>
  </si>
  <si>
    <t>Введение в анализ требований</t>
  </si>
  <si>
    <t>МДК.12.02</t>
  </si>
  <si>
    <t>МДК.12.03</t>
  </si>
  <si>
    <t>Анализ бизнес-процессов</t>
  </si>
  <si>
    <t>Новые технологии автоматизации предприятий (обзорный курс)</t>
  </si>
  <si>
    <t>Машинное обучение и повышение эффективности бизнеса</t>
  </si>
  <si>
    <t>МДК.13.01</t>
  </si>
  <si>
    <t>ПМ.13</t>
  </si>
  <si>
    <t>Прикладной статистический анализ</t>
  </si>
  <si>
    <t>Технологии машинного обучения и анализа данных</t>
  </si>
  <si>
    <t>МДК.13.02</t>
  </si>
  <si>
    <t>УП.13</t>
  </si>
  <si>
    <t>ПП.13</t>
  </si>
  <si>
    <t>Контрольная работа</t>
  </si>
  <si>
    <t xml:space="preserve">                  5 сем.      15 нед.     (1 нед.)</t>
  </si>
  <si>
    <t xml:space="preserve">                6 сем.    22 нед. (1 нед.)</t>
  </si>
  <si>
    <t>8 сем. (14 нед)</t>
  </si>
  <si>
    <t>6 нед.</t>
  </si>
  <si>
    <t>4 нед.</t>
  </si>
  <si>
    <t>7к</t>
  </si>
  <si>
    <t xml:space="preserve">                7 сем.     14 нед. (3 нед.)</t>
  </si>
  <si>
    <t>*</t>
  </si>
  <si>
    <t>УДВ</t>
  </si>
  <si>
    <t>Учебные дисциплины по выбору из обязательных предметных областей</t>
  </si>
  <si>
    <t>УДВ.02*</t>
  </si>
  <si>
    <t>Родной язык / родная литература</t>
  </si>
  <si>
    <t>ДУП.00</t>
  </si>
  <si>
    <t>Дополнительные учебные предметы:</t>
  </si>
  <si>
    <t>ДУП.01.</t>
  </si>
  <si>
    <t>ДУП.01.01</t>
  </si>
  <si>
    <t>ДУП.01.02</t>
  </si>
  <si>
    <t>ДУП.01.03</t>
  </si>
  <si>
    <t>Практические основы профессиональной деятельности</t>
  </si>
  <si>
    <t>Основы проектной  деятельности</t>
  </si>
  <si>
    <t>Химия в профессии</t>
  </si>
  <si>
    <t>ОДБ.04*</t>
  </si>
  <si>
    <t>Основы технологической деятельности</t>
  </si>
  <si>
    <t xml:space="preserve"> Русский язык </t>
  </si>
  <si>
    <t>**</t>
  </si>
  <si>
    <t>П**</t>
  </si>
  <si>
    <t>Информатика (вкл. индивидуальный проект)</t>
  </si>
  <si>
    <t>УДВ.03*</t>
  </si>
  <si>
    <t>УДВ.01</t>
  </si>
  <si>
    <t>20*</t>
  </si>
  <si>
    <t xml:space="preserve">Индивидуальный проект (не явлется учебным предметом) </t>
  </si>
  <si>
    <t>7КР</t>
  </si>
  <si>
    <t>6КР</t>
  </si>
  <si>
    <t>8к</t>
  </si>
  <si>
    <t>6**</t>
  </si>
  <si>
    <t xml:space="preserve">Архитектура компьютеров и операционные системы  </t>
  </si>
  <si>
    <r>
      <t xml:space="preserve">Базы данных и SQL  </t>
    </r>
    <r>
      <rPr>
        <sz val="11"/>
        <color rgb="FFFF0000"/>
        <rFont val="Times New Roman"/>
        <family val="1"/>
        <charset val="204"/>
      </rPr>
      <t xml:space="preserve"> </t>
    </r>
  </si>
  <si>
    <t xml:space="preserve">Компьютерные сети   </t>
  </si>
  <si>
    <r>
      <t>Алгоритмы и структуры данных</t>
    </r>
    <r>
      <rPr>
        <sz val="11"/>
        <color rgb="FFFF0000"/>
        <rFont val="Times New Roman"/>
        <family val="1"/>
        <charset val="204"/>
      </rPr>
      <t xml:space="preserve"> </t>
    </r>
  </si>
  <si>
    <t xml:space="preserve">Основы программирования на Python </t>
  </si>
  <si>
    <t>Адаптационная дисциплина "Адаптивные информационные и коммуникационные технологии"/Коммуникативный практикум</t>
  </si>
  <si>
    <t xml:space="preserve">Основы проектирования ПО   </t>
  </si>
  <si>
    <t xml:space="preserve">                        Информационные системы и программирование 09.02.07</t>
  </si>
  <si>
    <t xml:space="preserve">     программист (2022-2026)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</si>
</sst>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8"/>
      <color indexed="8"/>
      <name val="Tahoma"/>
      <family val="2"/>
      <charset val="204"/>
    </font>
    <font>
      <b/>
      <sz val="11"/>
      <color rgb="FFFF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1"/>
      <color rgb="FFFF0000"/>
      <name val="Calibri"/>
      <family val="2"/>
      <charset val="204"/>
      <scheme val="minor"/>
    </font>
    <font>
      <b/>
      <sz val="1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rgb="FF00B050"/>
      <name val="Times New Roman"/>
      <family val="1"/>
      <charset val="204"/>
    </font>
    <font>
      <b/>
      <sz val="11"/>
      <color rgb="FF00B0F0"/>
      <name val="Times New Roman"/>
      <family val="1"/>
      <charset val="204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b/>
      <sz val="11"/>
      <color rgb="FF333333"/>
      <name val="Times New Roman"/>
      <family val="1"/>
      <charset val="204"/>
    </font>
    <font>
      <u/>
      <sz val="11"/>
      <name val="Times New Roman"/>
      <family val="1"/>
      <charset val="204"/>
    </font>
    <font>
      <b/>
      <u/>
      <sz val="1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4"/>
      <color rgb="FFFF0000"/>
      <name val="Calibri"/>
      <family val="2"/>
      <charset val="204"/>
      <scheme val="minor"/>
    </font>
    <font>
      <sz val="11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16"/>
      <color rgb="FFFF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rgb="FFFFF2CC"/>
      </patternFill>
    </fill>
    <fill>
      <patternFill patternType="solid">
        <fgColor theme="0"/>
        <bgColor rgb="FFC9DAF8"/>
      </patternFill>
    </fill>
    <fill>
      <patternFill patternType="solid">
        <fgColor theme="9" tint="0.59999389629810485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387">
    <xf numFmtId="0" fontId="0" fillId="0" borderId="0" xfId="0"/>
    <xf numFmtId="0" fontId="0" fillId="0" borderId="0" xfId="0" applyAlignment="1">
      <alignment vertical="center" wrapText="1"/>
    </xf>
    <xf numFmtId="0" fontId="0" fillId="4" borderId="0" xfId="0" applyFill="1"/>
    <xf numFmtId="0" fontId="10" fillId="0" borderId="0" xfId="0" applyFont="1" applyAlignment="1">
      <alignment vertical="center" wrapText="1"/>
    </xf>
    <xf numFmtId="0" fontId="0" fillId="4" borderId="0" xfId="0" applyFill="1" applyAlignment="1">
      <alignment horizontal="center"/>
    </xf>
    <xf numFmtId="0" fontId="2" fillId="4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4" borderId="0" xfId="0" applyFill="1" applyAlignment="1">
      <alignment horizontal="left"/>
    </xf>
    <xf numFmtId="0" fontId="2" fillId="0" borderId="0" xfId="0" applyFont="1" applyAlignment="1">
      <alignment horizontal="left"/>
    </xf>
    <xf numFmtId="0" fontId="0" fillId="4" borderId="0" xfId="0" applyFill="1" applyAlignment="1">
      <alignment horizontal="left" vertical="center" wrapText="1"/>
    </xf>
    <xf numFmtId="0" fontId="12" fillId="4" borderId="0" xfId="0" applyFont="1" applyFill="1" applyAlignment="1">
      <alignment horizontal="left" vertical="center" wrapText="1"/>
    </xf>
    <xf numFmtId="0" fontId="4" fillId="4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 textRotation="90" wrapText="1"/>
    </xf>
    <xf numFmtId="0" fontId="9" fillId="3" borderId="16" xfId="0" applyFont="1" applyFill="1" applyBorder="1" applyAlignment="1">
      <alignment horizontal="center" vertical="center" wrapText="1"/>
    </xf>
    <xf numFmtId="0" fontId="9" fillId="0" borderId="16" xfId="0" applyFont="1" applyBorder="1" applyAlignment="1">
      <alignment vertical="center"/>
    </xf>
    <xf numFmtId="0" fontId="15" fillId="2" borderId="16" xfId="0" applyFont="1" applyFill="1" applyBorder="1" applyAlignment="1">
      <alignment horizontal="center" vertical="center" wrapText="1"/>
    </xf>
    <xf numFmtId="0" fontId="15" fillId="4" borderId="16" xfId="0" applyFont="1" applyFill="1" applyBorder="1" applyAlignment="1">
      <alignment horizontal="center" vertical="center" wrapText="1"/>
    </xf>
    <xf numFmtId="0" fontId="9" fillId="4" borderId="16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vertical="center" wrapText="1"/>
    </xf>
    <xf numFmtId="0" fontId="9" fillId="4" borderId="16" xfId="0" applyFont="1" applyFill="1" applyBorder="1" applyAlignment="1">
      <alignment horizontal="center" vertical="center" wrapText="1"/>
    </xf>
    <xf numFmtId="0" fontId="9" fillId="3" borderId="16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 wrapText="1"/>
    </xf>
    <xf numFmtId="0" fontId="9" fillId="4" borderId="16" xfId="0" applyFont="1" applyFill="1" applyBorder="1" applyAlignment="1">
      <alignment vertical="center" wrapText="1"/>
    </xf>
    <xf numFmtId="0" fontId="0" fillId="4" borderId="16" xfId="0" applyFont="1" applyFill="1" applyBorder="1" applyAlignment="1">
      <alignment vertical="center" wrapText="1"/>
    </xf>
    <xf numFmtId="0" fontId="16" fillId="4" borderId="16" xfId="0" applyFont="1" applyFill="1" applyBorder="1" applyAlignment="1">
      <alignment horizontal="center" vertical="center" wrapText="1"/>
    </xf>
    <xf numFmtId="0" fontId="16" fillId="4" borderId="16" xfId="0" applyFont="1" applyFill="1" applyBorder="1" applyAlignment="1">
      <alignment vertical="center" wrapText="1"/>
    </xf>
    <xf numFmtId="0" fontId="7" fillId="4" borderId="16" xfId="0" applyFont="1" applyFill="1" applyBorder="1" applyAlignment="1">
      <alignment vertical="center" wrapText="1"/>
    </xf>
    <xf numFmtId="0" fontId="7" fillId="4" borderId="16" xfId="0" applyFont="1" applyFill="1" applyBorder="1" applyAlignment="1">
      <alignment horizontal="center" vertical="center" wrapText="1"/>
    </xf>
    <xf numFmtId="16" fontId="9" fillId="4" borderId="16" xfId="0" applyNumberFormat="1" applyFont="1" applyFill="1" applyBorder="1" applyAlignment="1">
      <alignment horizontal="center" vertical="center" wrapText="1"/>
    </xf>
    <xf numFmtId="0" fontId="14" fillId="4" borderId="16" xfId="0" applyFont="1" applyFill="1" applyBorder="1" applyAlignment="1">
      <alignment horizontal="center" vertical="center" wrapText="1"/>
    </xf>
    <xf numFmtId="0" fontId="18" fillId="4" borderId="16" xfId="0" applyFont="1" applyFill="1" applyBorder="1" applyAlignment="1">
      <alignment horizontal="center" vertical="center" wrapText="1"/>
    </xf>
    <xf numFmtId="0" fontId="20" fillId="4" borderId="16" xfId="0" applyFont="1" applyFill="1" applyBorder="1" applyAlignment="1">
      <alignment horizontal="center" vertical="center" wrapText="1"/>
    </xf>
    <xf numFmtId="0" fontId="21" fillId="4" borderId="16" xfId="0" applyFont="1" applyFill="1" applyBorder="1" applyAlignment="1">
      <alignment horizontal="center" vertical="center" wrapText="1"/>
    </xf>
    <xf numFmtId="0" fontId="9" fillId="4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 textRotation="90" wrapText="1"/>
    </xf>
    <xf numFmtId="0" fontId="9" fillId="0" borderId="22" xfId="0" applyFont="1" applyBorder="1" applyAlignment="1">
      <alignment horizontal="center" vertical="center"/>
    </xf>
    <xf numFmtId="0" fontId="8" fillId="0" borderId="14" xfId="0" applyFont="1" applyBorder="1" applyAlignment="1">
      <alignment vertical="center"/>
    </xf>
    <xf numFmtId="0" fontId="8" fillId="0" borderId="14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left" vertical="center" wrapText="1" indent="1"/>
    </xf>
    <xf numFmtId="0" fontId="8" fillId="2" borderId="14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 wrapText="1"/>
    </xf>
    <xf numFmtId="0" fontId="14" fillId="5" borderId="14" xfId="0" applyFont="1" applyFill="1" applyBorder="1" applyAlignment="1">
      <alignment horizontal="center" vertical="center" wrapText="1"/>
    </xf>
    <xf numFmtId="0" fontId="15" fillId="2" borderId="21" xfId="0" applyFont="1" applyFill="1" applyBorder="1" applyAlignment="1">
      <alignment horizontal="center" vertical="center" wrapText="1"/>
    </xf>
    <xf numFmtId="0" fontId="16" fillId="2" borderId="21" xfId="0" applyFont="1" applyFill="1" applyBorder="1" applyAlignment="1">
      <alignment horizontal="center" vertical="center" wrapText="1"/>
    </xf>
    <xf numFmtId="0" fontId="15" fillId="4" borderId="21" xfId="0" applyFont="1" applyFill="1" applyBorder="1" applyAlignment="1">
      <alignment horizontal="center" vertical="center" wrapText="1"/>
    </xf>
    <xf numFmtId="0" fontId="9" fillId="4" borderId="21" xfId="0" applyFont="1" applyFill="1" applyBorder="1" applyAlignment="1">
      <alignment horizontal="center" vertical="center"/>
    </xf>
    <xf numFmtId="0" fontId="9" fillId="3" borderId="21" xfId="0" applyFont="1" applyFill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/>
    </xf>
    <xf numFmtId="0" fontId="15" fillId="2" borderId="15" xfId="0" applyFont="1" applyFill="1" applyBorder="1" applyAlignment="1">
      <alignment vertical="center" wrapText="1"/>
    </xf>
    <xf numFmtId="0" fontId="0" fillId="2" borderId="15" xfId="0" applyFont="1" applyFill="1" applyBorder="1" applyAlignment="1">
      <alignment vertical="center" wrapText="1"/>
    </xf>
    <xf numFmtId="0" fontId="15" fillId="2" borderId="15" xfId="0" applyFont="1" applyFill="1" applyBorder="1" applyAlignment="1">
      <alignment horizontal="center" vertical="center" wrapText="1"/>
    </xf>
    <xf numFmtId="0" fontId="15" fillId="4" borderId="15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 wrapText="1"/>
    </xf>
    <xf numFmtId="0" fontId="0" fillId="2" borderId="21" xfId="0" applyFont="1" applyFill="1" applyBorder="1" applyAlignment="1">
      <alignment horizontal="center" vertical="center" wrapText="1"/>
    </xf>
    <xf numFmtId="0" fontId="9" fillId="4" borderId="21" xfId="0" applyFont="1" applyFill="1" applyBorder="1" applyAlignment="1">
      <alignment horizontal="center" vertical="center" wrapText="1"/>
    </xf>
    <xf numFmtId="0" fontId="17" fillId="2" borderId="14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/>
    </xf>
    <xf numFmtId="0" fontId="17" fillId="2" borderId="24" xfId="0" applyFont="1" applyFill="1" applyBorder="1" applyAlignment="1">
      <alignment horizontal="center" vertical="center" wrapText="1"/>
    </xf>
    <xf numFmtId="0" fontId="15" fillId="2" borderId="24" xfId="0" applyFont="1" applyFill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5" borderId="21" xfId="0" applyFont="1" applyFill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/>
    </xf>
    <xf numFmtId="0" fontId="8" fillId="4" borderId="14" xfId="0" applyFont="1" applyFill="1" applyBorder="1" applyAlignment="1">
      <alignment horizontal="left" vertical="center" wrapText="1" indent="1"/>
    </xf>
    <xf numFmtId="0" fontId="8" fillId="4" borderId="14" xfId="0" applyFont="1" applyFill="1" applyBorder="1" applyAlignment="1">
      <alignment vertical="center" wrapText="1"/>
    </xf>
    <xf numFmtId="0" fontId="9" fillId="4" borderId="15" xfId="0" applyFont="1" applyFill="1" applyBorder="1" applyAlignment="1">
      <alignment vertical="center" wrapText="1"/>
    </xf>
    <xf numFmtId="0" fontId="9" fillId="4" borderId="15" xfId="0" applyFont="1" applyFill="1" applyBorder="1" applyAlignment="1">
      <alignment horizontal="center" vertical="center" wrapText="1"/>
    </xf>
    <xf numFmtId="16" fontId="9" fillId="4" borderId="15" xfId="0" applyNumberFormat="1" applyFont="1" applyFill="1" applyBorder="1" applyAlignment="1">
      <alignment horizontal="center" vertical="center" wrapText="1"/>
    </xf>
    <xf numFmtId="0" fontId="16" fillId="4" borderId="21" xfId="0" applyFont="1" applyFill="1" applyBorder="1" applyAlignment="1">
      <alignment horizontal="center" vertical="center" wrapText="1"/>
    </xf>
    <xf numFmtId="0" fontId="14" fillId="4" borderId="21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7" fillId="4" borderId="21" xfId="0" applyFont="1" applyFill="1" applyBorder="1" applyAlignment="1">
      <alignment horizontal="center" vertical="center" wrapText="1"/>
    </xf>
    <xf numFmtId="0" fontId="19" fillId="4" borderId="21" xfId="0" applyFont="1" applyFill="1" applyBorder="1" applyAlignment="1">
      <alignment horizontal="center" vertical="center" wrapText="1"/>
    </xf>
    <xf numFmtId="0" fontId="8" fillId="3" borderId="21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 wrapText="1"/>
    </xf>
    <xf numFmtId="0" fontId="16" fillId="4" borderId="23" xfId="0" applyFont="1" applyFill="1" applyBorder="1" applyAlignment="1">
      <alignment horizontal="center" vertical="center" wrapText="1"/>
    </xf>
    <xf numFmtId="0" fontId="16" fillId="4" borderId="15" xfId="0" applyFont="1" applyFill="1" applyBorder="1" applyAlignment="1">
      <alignment vertical="center" wrapText="1"/>
    </xf>
    <xf numFmtId="0" fontId="21" fillId="4" borderId="15" xfId="0" applyFont="1" applyFill="1" applyBorder="1" applyAlignment="1">
      <alignment horizontal="center" vertical="center" wrapText="1"/>
    </xf>
    <xf numFmtId="0" fontId="9" fillId="4" borderId="23" xfId="0" applyFont="1" applyFill="1" applyBorder="1" applyAlignment="1">
      <alignment horizontal="center" vertical="center" wrapText="1"/>
    </xf>
    <xf numFmtId="0" fontId="20" fillId="4" borderId="15" xfId="0" applyFont="1" applyFill="1" applyBorder="1" applyAlignment="1">
      <alignment horizontal="center" vertical="center" wrapText="1"/>
    </xf>
    <xf numFmtId="0" fontId="13" fillId="4" borderId="14" xfId="0" applyFont="1" applyFill="1" applyBorder="1" applyAlignment="1">
      <alignment horizontal="center" vertical="center" wrapText="1"/>
    </xf>
    <xf numFmtId="0" fontId="16" fillId="3" borderId="16" xfId="0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 wrapText="1"/>
    </xf>
    <xf numFmtId="0" fontId="16" fillId="4" borderId="33" xfId="0" applyNumberFormat="1" applyFont="1" applyFill="1" applyBorder="1" applyAlignment="1" applyProtection="1">
      <alignment horizontal="left" vertical="top"/>
    </xf>
    <xf numFmtId="0" fontId="28" fillId="4" borderId="34" xfId="0" applyNumberFormat="1" applyFont="1" applyFill="1" applyBorder="1" applyAlignment="1" applyProtection="1">
      <alignment vertical="center" wrapText="1"/>
    </xf>
    <xf numFmtId="0" fontId="28" fillId="4" borderId="21" xfId="0" applyNumberFormat="1" applyFont="1" applyFill="1" applyBorder="1" applyAlignment="1" applyProtection="1">
      <alignment horizontal="center" vertical="center" wrapText="1"/>
    </xf>
    <xf numFmtId="0" fontId="28" fillId="4" borderId="16" xfId="0" applyNumberFormat="1" applyFont="1" applyFill="1" applyBorder="1" applyAlignment="1" applyProtection="1">
      <alignment horizontal="center" vertical="center" wrapText="1"/>
    </xf>
    <xf numFmtId="0" fontId="17" fillId="2" borderId="22" xfId="0" applyFont="1" applyFill="1" applyBorder="1" applyAlignment="1">
      <alignment horizontal="left" vertical="center" wrapText="1"/>
    </xf>
    <xf numFmtId="0" fontId="17" fillId="2" borderId="16" xfId="0" applyFont="1" applyFill="1" applyBorder="1" applyAlignment="1">
      <alignment horizontal="center" vertical="center" wrapText="1"/>
    </xf>
    <xf numFmtId="0" fontId="16" fillId="4" borderId="35" xfId="0" applyNumberFormat="1" applyFont="1" applyFill="1" applyBorder="1" applyAlignment="1" applyProtection="1">
      <alignment horizontal="left" vertical="center"/>
    </xf>
    <xf numFmtId="0" fontId="16" fillId="4" borderId="34" xfId="0" applyNumberFormat="1" applyFont="1" applyFill="1" applyBorder="1" applyAlignment="1" applyProtection="1">
      <alignment vertical="top" wrapText="1"/>
    </xf>
    <xf numFmtId="0" fontId="16" fillId="4" borderId="30" xfId="0" applyNumberFormat="1" applyFont="1" applyFill="1" applyBorder="1" applyAlignment="1" applyProtection="1">
      <alignment vertical="center" wrapText="1"/>
    </xf>
    <xf numFmtId="0" fontId="17" fillId="2" borderId="21" xfId="0" applyFont="1" applyFill="1" applyBorder="1" applyAlignment="1">
      <alignment horizontal="center" vertical="center" wrapText="1"/>
    </xf>
    <xf numFmtId="0" fontId="9" fillId="3" borderId="21" xfId="0" applyFont="1" applyFill="1" applyBorder="1" applyAlignment="1">
      <alignment horizontal="center" vertical="center"/>
    </xf>
    <xf numFmtId="0" fontId="13" fillId="4" borderId="14" xfId="0" applyNumberFormat="1" applyFont="1" applyFill="1" applyBorder="1" applyAlignment="1" applyProtection="1">
      <alignment vertical="center"/>
    </xf>
    <xf numFmtId="0" fontId="9" fillId="3" borderId="19" xfId="0" applyFont="1" applyFill="1" applyBorder="1" applyAlignment="1">
      <alignment horizontal="center" vertical="center" wrapText="1"/>
    </xf>
    <xf numFmtId="0" fontId="16" fillId="4" borderId="30" xfId="0" applyNumberFormat="1" applyFont="1" applyFill="1" applyBorder="1" applyAlignment="1" applyProtection="1">
      <alignment vertical="top"/>
    </xf>
    <xf numFmtId="0" fontId="28" fillId="4" borderId="36" xfId="0" applyNumberFormat="1" applyFont="1" applyFill="1" applyBorder="1" applyAlignment="1" applyProtection="1">
      <alignment horizontal="center" vertical="center" wrapText="1"/>
    </xf>
    <xf numFmtId="0" fontId="28" fillId="4" borderId="30" xfId="0" applyNumberFormat="1" applyFont="1" applyFill="1" applyBorder="1" applyAlignment="1" applyProtection="1">
      <alignment horizontal="center" vertical="center" wrapText="1"/>
    </xf>
    <xf numFmtId="0" fontId="31" fillId="0" borderId="0" xfId="0" applyFont="1"/>
    <xf numFmtId="0" fontId="32" fillId="4" borderId="0" xfId="0" applyFont="1" applyFill="1"/>
    <xf numFmtId="0" fontId="16" fillId="4" borderId="45" xfId="0" applyNumberFormat="1" applyFont="1" applyFill="1" applyBorder="1" applyAlignment="1" applyProtection="1">
      <alignment horizontal="center" vertical="top"/>
    </xf>
    <xf numFmtId="0" fontId="16" fillId="4" borderId="43" xfId="0" applyNumberFormat="1" applyFont="1" applyFill="1" applyBorder="1" applyAlignment="1" applyProtection="1">
      <alignment horizontal="left" vertical="center" wrapText="1"/>
    </xf>
    <xf numFmtId="0" fontId="28" fillId="4" borderId="15" xfId="0" applyNumberFormat="1" applyFont="1" applyFill="1" applyBorder="1" applyAlignment="1" applyProtection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9" fillId="2" borderId="19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1" fillId="4" borderId="0" xfId="0" applyFont="1" applyFill="1" applyBorder="1"/>
    <xf numFmtId="0" fontId="8" fillId="4" borderId="16" xfId="0" applyFont="1" applyFill="1" applyBorder="1" applyAlignment="1">
      <alignment horizontal="center" vertical="center"/>
    </xf>
    <xf numFmtId="0" fontId="16" fillId="4" borderId="20" xfId="0" applyNumberFormat="1" applyFont="1" applyFill="1" applyBorder="1" applyAlignment="1" applyProtection="1">
      <alignment horizontal="left" vertical="center"/>
    </xf>
    <xf numFmtId="0" fontId="9" fillId="4" borderId="17" xfId="0" applyFont="1" applyFill="1" applyBorder="1" applyAlignment="1">
      <alignment horizontal="center" vertical="center" wrapText="1"/>
    </xf>
    <xf numFmtId="0" fontId="16" fillId="4" borderId="16" xfId="1" applyNumberFormat="1" applyFont="1" applyFill="1" applyBorder="1" applyAlignment="1" applyProtection="1">
      <alignment horizontal="left" vertical="center" wrapText="1"/>
      <protection locked="0"/>
    </xf>
    <xf numFmtId="0" fontId="9" fillId="4" borderId="22" xfId="0" applyFont="1" applyFill="1" applyBorder="1" applyAlignment="1">
      <alignment horizontal="center" vertical="center" wrapText="1"/>
    </xf>
    <xf numFmtId="0" fontId="9" fillId="4" borderId="20" xfId="0" applyFont="1" applyFill="1" applyBorder="1" applyAlignment="1">
      <alignment horizontal="center" vertical="center" wrapText="1"/>
    </xf>
    <xf numFmtId="0" fontId="16" fillId="7" borderId="21" xfId="0" applyFont="1" applyFill="1" applyBorder="1" applyAlignment="1">
      <alignment vertical="center" wrapText="1"/>
    </xf>
    <xf numFmtId="0" fontId="16" fillId="8" borderId="26" xfId="0" applyFont="1" applyFill="1" applyBorder="1" applyAlignment="1">
      <alignment wrapText="1"/>
    </xf>
    <xf numFmtId="0" fontId="16" fillId="8" borderId="26" xfId="0" applyFont="1" applyFill="1" applyBorder="1" applyAlignment="1">
      <alignment vertical="center" wrapText="1"/>
    </xf>
    <xf numFmtId="0" fontId="26" fillId="4" borderId="16" xfId="0" applyFont="1" applyFill="1" applyBorder="1" applyAlignment="1">
      <alignment horizontal="center" vertical="center" wrapText="1"/>
    </xf>
    <xf numFmtId="0" fontId="25" fillId="4" borderId="16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16" fillId="9" borderId="26" xfId="0" applyFont="1" applyFill="1" applyBorder="1" applyAlignment="1">
      <alignment vertical="center" wrapText="1"/>
    </xf>
    <xf numFmtId="0" fontId="9" fillId="4" borderId="17" xfId="0" applyFont="1" applyFill="1" applyBorder="1" applyAlignment="1">
      <alignment horizontal="center" wrapText="1"/>
    </xf>
    <xf numFmtId="0" fontId="16" fillId="9" borderId="26" xfId="0" applyFont="1" applyFill="1" applyBorder="1" applyAlignment="1">
      <alignment horizontal="left" vertical="center" wrapText="1"/>
    </xf>
    <xf numFmtId="0" fontId="16" fillId="9" borderId="26" xfId="0" applyFont="1" applyFill="1" applyBorder="1" applyAlignment="1">
      <alignment wrapText="1"/>
    </xf>
    <xf numFmtId="0" fontId="22" fillId="4" borderId="14" xfId="0" applyFont="1" applyFill="1" applyBorder="1" applyAlignment="1">
      <alignment wrapText="1"/>
    </xf>
    <xf numFmtId="0" fontId="24" fillId="4" borderId="16" xfId="0" applyFont="1" applyFill="1" applyBorder="1" applyAlignment="1">
      <alignment horizontal="center" vertical="center" wrapText="1"/>
    </xf>
    <xf numFmtId="0" fontId="16" fillId="4" borderId="17" xfId="0" applyFont="1" applyFill="1" applyBorder="1" applyAlignment="1">
      <alignment horizontal="center" vertical="center" wrapText="1"/>
    </xf>
    <xf numFmtId="0" fontId="9" fillId="4" borderId="20" xfId="0" applyFont="1" applyFill="1" applyBorder="1" applyAlignment="1">
      <alignment vertical="center" wrapText="1"/>
    </xf>
    <xf numFmtId="0" fontId="13" fillId="9" borderId="29" xfId="0" applyFont="1" applyFill="1" applyBorder="1" applyAlignment="1">
      <alignment horizontal="left" wrapText="1"/>
    </xf>
    <xf numFmtId="0" fontId="16" fillId="4" borderId="20" xfId="0" applyFont="1" applyFill="1" applyBorder="1" applyAlignment="1">
      <alignment horizontal="center" vertical="center" wrapText="1"/>
    </xf>
    <xf numFmtId="0" fontId="16" fillId="9" borderId="28" xfId="0" applyFont="1" applyFill="1" applyBorder="1" applyAlignment="1">
      <alignment horizontal="left" vertical="center" wrapText="1"/>
    </xf>
    <xf numFmtId="0" fontId="16" fillId="4" borderId="53" xfId="0" applyFont="1" applyFill="1" applyBorder="1" applyAlignment="1">
      <alignment horizontal="center" vertical="center" wrapText="1"/>
    </xf>
    <xf numFmtId="0" fontId="16" fillId="9" borderId="27" xfId="0" applyFont="1" applyFill="1" applyBorder="1" applyAlignment="1">
      <alignment horizontal="left" vertical="center" wrapText="1"/>
    </xf>
    <xf numFmtId="0" fontId="7" fillId="4" borderId="15" xfId="0" applyFont="1" applyFill="1" applyBorder="1" applyAlignment="1">
      <alignment horizontal="center" vertical="center" wrapText="1"/>
    </xf>
    <xf numFmtId="0" fontId="9" fillId="4" borderId="16" xfId="0" applyFont="1" applyFill="1" applyBorder="1" applyAlignment="1">
      <alignment vertical="center"/>
    </xf>
    <xf numFmtId="0" fontId="8" fillId="4" borderId="25" xfId="0" applyFont="1" applyFill="1" applyBorder="1" applyAlignment="1">
      <alignment horizontal="right" vertical="center" wrapText="1"/>
    </xf>
    <xf numFmtId="0" fontId="8" fillId="4" borderId="16" xfId="0" applyFont="1" applyFill="1" applyBorder="1" applyAlignment="1">
      <alignment horizontal="right" vertical="center" wrapText="1"/>
    </xf>
    <xf numFmtId="0" fontId="8" fillId="4" borderId="17" xfId="0" applyFont="1" applyFill="1" applyBorder="1" applyAlignment="1">
      <alignment horizontal="right" vertical="center" wrapText="1"/>
    </xf>
    <xf numFmtId="0" fontId="8" fillId="4" borderId="16" xfId="0" applyFont="1" applyFill="1" applyBorder="1" applyAlignment="1">
      <alignment horizontal="right" vertical="center"/>
    </xf>
    <xf numFmtId="0" fontId="9" fillId="4" borderId="16" xfId="0" applyFont="1" applyFill="1" applyBorder="1" applyAlignment="1">
      <alignment horizontal="center" vertical="center" textRotation="90" wrapText="1"/>
    </xf>
    <xf numFmtId="0" fontId="16" fillId="9" borderId="28" xfId="0" applyFont="1" applyFill="1" applyBorder="1" applyAlignment="1">
      <alignment horizontal="left" vertical="top" wrapText="1"/>
    </xf>
    <xf numFmtId="0" fontId="9" fillId="4" borderId="53" xfId="0" applyFont="1" applyFill="1" applyBorder="1" applyAlignment="1">
      <alignment horizontal="center" vertical="center" wrapText="1"/>
    </xf>
    <xf numFmtId="0" fontId="16" fillId="4" borderId="24" xfId="1" applyNumberFormat="1" applyFont="1" applyFill="1" applyBorder="1" applyAlignment="1" applyProtection="1">
      <alignment horizontal="left" vertical="center" wrapText="1"/>
      <protection locked="0"/>
    </xf>
    <xf numFmtId="0" fontId="9" fillId="4" borderId="24" xfId="0" applyFont="1" applyFill="1" applyBorder="1" applyAlignment="1">
      <alignment horizontal="center" vertical="center" wrapText="1"/>
    </xf>
    <xf numFmtId="0" fontId="14" fillId="4" borderId="24" xfId="0" applyFont="1" applyFill="1" applyBorder="1" applyAlignment="1">
      <alignment horizontal="center" vertical="center" wrapText="1"/>
    </xf>
    <xf numFmtId="0" fontId="25" fillId="4" borderId="24" xfId="0" applyFont="1" applyFill="1" applyBorder="1" applyAlignment="1">
      <alignment horizontal="center" vertical="center" wrapText="1"/>
    </xf>
    <xf numFmtId="0" fontId="16" fillId="9" borderId="28" xfId="0" applyFont="1" applyFill="1" applyBorder="1" applyAlignment="1">
      <alignment vertical="center" wrapText="1"/>
    </xf>
    <xf numFmtId="0" fontId="16" fillId="4" borderId="45" xfId="0" applyNumberFormat="1" applyFont="1" applyFill="1" applyBorder="1" applyAlignment="1" applyProtection="1">
      <alignment horizontal="left" vertical="center"/>
    </xf>
    <xf numFmtId="0" fontId="16" fillId="4" borderId="43" xfId="0" applyNumberFormat="1" applyFont="1" applyFill="1" applyBorder="1" applyAlignment="1" applyProtection="1">
      <alignment vertical="center" wrapText="1"/>
    </xf>
    <xf numFmtId="0" fontId="16" fillId="4" borderId="15" xfId="1" applyNumberFormat="1" applyFont="1" applyFill="1" applyBorder="1" applyAlignment="1" applyProtection="1">
      <alignment horizontal="left" vertical="center" wrapText="1"/>
      <protection locked="0"/>
    </xf>
    <xf numFmtId="0" fontId="14" fillId="4" borderId="15" xfId="0" applyFont="1" applyFill="1" applyBorder="1" applyAlignment="1">
      <alignment horizontal="center" vertical="center" wrapText="1"/>
    </xf>
    <xf numFmtId="0" fontId="16" fillId="4" borderId="21" xfId="1" applyNumberFormat="1" applyFont="1" applyFill="1" applyBorder="1" applyAlignment="1" applyProtection="1">
      <alignment horizontal="left" vertical="center" wrapText="1"/>
      <protection locked="0"/>
    </xf>
    <xf numFmtId="0" fontId="16" fillId="4" borderId="33" xfId="0" applyNumberFormat="1" applyFont="1" applyFill="1" applyBorder="1" applyAlignment="1" applyProtection="1">
      <alignment horizontal="left" vertical="center"/>
    </xf>
    <xf numFmtId="0" fontId="16" fillId="4" borderId="34" xfId="0" applyNumberFormat="1" applyFont="1" applyFill="1" applyBorder="1" applyAlignment="1" applyProtection="1">
      <alignment vertical="center"/>
    </xf>
    <xf numFmtId="0" fontId="13" fillId="4" borderId="54" xfId="0" applyNumberFormat="1" applyFont="1" applyFill="1" applyBorder="1" applyAlignment="1" applyProtection="1">
      <alignment horizontal="left" vertical="top"/>
    </xf>
    <xf numFmtId="0" fontId="29" fillId="4" borderId="42" xfId="0" applyNumberFormat="1" applyFont="1" applyFill="1" applyBorder="1" applyAlignment="1" applyProtection="1">
      <alignment vertical="center" wrapText="1"/>
    </xf>
    <xf numFmtId="0" fontId="15" fillId="2" borderId="14" xfId="0" applyFont="1" applyFill="1" applyBorder="1" applyAlignment="1">
      <alignment horizontal="center" vertical="center" wrapText="1"/>
    </xf>
    <xf numFmtId="0" fontId="30" fillId="4" borderId="14" xfId="0" applyNumberFormat="1" applyFont="1" applyFill="1" applyBorder="1" applyAlignment="1" applyProtection="1">
      <alignment horizontal="center" vertical="center" wrapText="1"/>
    </xf>
    <xf numFmtId="0" fontId="15" fillId="4" borderId="14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/>
    </xf>
    <xf numFmtId="0" fontId="16" fillId="4" borderId="45" xfId="0" applyNumberFormat="1" applyFont="1" applyFill="1" applyBorder="1" applyAlignment="1" applyProtection="1">
      <alignment horizontal="left" vertical="top"/>
    </xf>
    <xf numFmtId="0" fontId="28" fillId="4" borderId="43" xfId="0" applyNumberFormat="1" applyFont="1" applyFill="1" applyBorder="1" applyAlignment="1" applyProtection="1">
      <alignment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vertical="center"/>
    </xf>
    <xf numFmtId="0" fontId="9" fillId="3" borderId="37" xfId="0" applyFont="1" applyFill="1" applyBorder="1" applyAlignment="1">
      <alignment horizontal="center" vertical="center" wrapText="1"/>
    </xf>
    <xf numFmtId="0" fontId="8" fillId="3" borderId="37" xfId="0" applyFont="1" applyFill="1" applyBorder="1" applyAlignment="1">
      <alignment horizontal="center" vertical="center"/>
    </xf>
    <xf numFmtId="0" fontId="9" fillId="3" borderId="40" xfId="0" applyFont="1" applyFill="1" applyBorder="1" applyAlignment="1">
      <alignment horizontal="center" vertical="center"/>
    </xf>
    <xf numFmtId="0" fontId="9" fillId="3" borderId="36" xfId="0" applyFont="1" applyFill="1" applyBorder="1" applyAlignment="1">
      <alignment horizontal="center" vertical="center"/>
    </xf>
    <xf numFmtId="0" fontId="28" fillId="3" borderId="36" xfId="0" applyNumberFormat="1" applyFont="1" applyFill="1" applyBorder="1" applyAlignment="1" applyProtection="1">
      <alignment horizontal="center" vertical="center" wrapText="1"/>
    </xf>
    <xf numFmtId="0" fontId="16" fillId="3" borderId="16" xfId="0" applyNumberFormat="1" applyFont="1" applyFill="1" applyBorder="1" applyAlignment="1" applyProtection="1">
      <alignment horizontal="center" vertical="top"/>
    </xf>
    <xf numFmtId="0" fontId="9" fillId="3" borderId="38" xfId="0" applyFont="1" applyFill="1" applyBorder="1" applyAlignment="1">
      <alignment horizontal="center" vertical="center"/>
    </xf>
    <xf numFmtId="0" fontId="28" fillId="3" borderId="38" xfId="0" applyNumberFormat="1" applyFont="1" applyFill="1" applyBorder="1" applyAlignment="1" applyProtection="1">
      <alignment horizontal="center" vertical="center" wrapText="1"/>
    </xf>
    <xf numFmtId="0" fontId="28" fillId="3" borderId="15" xfId="0" applyNumberFormat="1" applyFont="1" applyFill="1" applyBorder="1" applyAlignment="1" applyProtection="1">
      <alignment horizontal="center" vertical="center" wrapText="1"/>
    </xf>
    <xf numFmtId="0" fontId="9" fillId="3" borderId="15" xfId="0" applyFont="1" applyFill="1" applyBorder="1" applyAlignment="1">
      <alignment horizontal="center" vertical="center"/>
    </xf>
    <xf numFmtId="0" fontId="17" fillId="3" borderId="37" xfId="0" applyFont="1" applyFill="1" applyBorder="1" applyAlignment="1">
      <alignment horizontal="center" vertical="center" wrapText="1"/>
    </xf>
    <xf numFmtId="0" fontId="17" fillId="3" borderId="14" xfId="0" applyFont="1" applyFill="1" applyBorder="1" applyAlignment="1">
      <alignment horizontal="center" vertical="center" wrapText="1"/>
    </xf>
    <xf numFmtId="0" fontId="17" fillId="3" borderId="40" xfId="0" applyFont="1" applyFill="1" applyBorder="1" applyAlignment="1">
      <alignment horizontal="center" vertical="center" wrapText="1"/>
    </xf>
    <xf numFmtId="0" fontId="17" fillId="3" borderId="21" xfId="0" applyFont="1" applyFill="1" applyBorder="1" applyAlignment="1">
      <alignment horizontal="center" vertical="center" wrapText="1"/>
    </xf>
    <xf numFmtId="0" fontId="15" fillId="3" borderId="36" xfId="0" applyFont="1" applyFill="1" applyBorder="1" applyAlignment="1">
      <alignment horizontal="center" vertical="center" wrapText="1"/>
    </xf>
    <xf numFmtId="0" fontId="15" fillId="3" borderId="16" xfId="0" applyFont="1" applyFill="1" applyBorder="1" applyAlignment="1">
      <alignment horizontal="center" vertical="center" wrapText="1"/>
    </xf>
    <xf numFmtId="0" fontId="15" fillId="3" borderId="41" xfId="0" applyFont="1" applyFill="1" applyBorder="1" applyAlignment="1">
      <alignment horizontal="center" vertical="center" wrapText="1"/>
    </xf>
    <xf numFmtId="0" fontId="15" fillId="3" borderId="15" xfId="0" applyFont="1" applyFill="1" applyBorder="1" applyAlignment="1">
      <alignment horizontal="center" vertical="center" wrapText="1"/>
    </xf>
    <xf numFmtId="0" fontId="8" fillId="3" borderId="40" xfId="0" applyFont="1" applyFill="1" applyBorder="1" applyAlignment="1">
      <alignment horizontal="center" vertical="center" wrapText="1"/>
    </xf>
    <xf numFmtId="0" fontId="9" fillId="3" borderId="36" xfId="0" applyFont="1" applyFill="1" applyBorder="1" applyAlignment="1">
      <alignment horizontal="center" vertical="center" wrapText="1"/>
    </xf>
    <xf numFmtId="0" fontId="9" fillId="3" borderId="38" xfId="0" applyFont="1" applyFill="1" applyBorder="1" applyAlignment="1">
      <alignment horizontal="center" vertical="center" wrapText="1"/>
    </xf>
    <xf numFmtId="0" fontId="9" fillId="3" borderId="40" xfId="0" applyFont="1" applyFill="1" applyBorder="1" applyAlignment="1">
      <alignment horizontal="center" vertical="center" wrapText="1"/>
    </xf>
    <xf numFmtId="0" fontId="9" fillId="3" borderId="41" xfId="0" applyFont="1" applyFill="1" applyBorder="1" applyAlignment="1">
      <alignment horizontal="center" vertical="center" wrapText="1"/>
    </xf>
    <xf numFmtId="0" fontId="14" fillId="3" borderId="37" xfId="0" applyFont="1" applyFill="1" applyBorder="1" applyAlignment="1">
      <alignment horizontal="center" vertical="center" wrapText="1"/>
    </xf>
    <xf numFmtId="0" fontId="14" fillId="3" borderId="14" xfId="0" applyFont="1" applyFill="1" applyBorder="1" applyAlignment="1">
      <alignment horizontal="center" vertical="center" wrapText="1"/>
    </xf>
    <xf numFmtId="0" fontId="14" fillId="3" borderId="40" xfId="0" applyFont="1" applyFill="1" applyBorder="1" applyAlignment="1">
      <alignment horizontal="center" vertical="center" wrapText="1"/>
    </xf>
    <xf numFmtId="0" fontId="14" fillId="3" borderId="21" xfId="0" applyFont="1" applyFill="1" applyBorder="1" applyAlignment="1">
      <alignment horizontal="center" vertical="center" wrapText="1"/>
    </xf>
    <xf numFmtId="0" fontId="9" fillId="3" borderId="39" xfId="0" applyFont="1" applyFill="1" applyBorder="1" applyAlignment="1">
      <alignment horizontal="center" vertical="center" wrapText="1"/>
    </xf>
    <xf numFmtId="0" fontId="9" fillId="5" borderId="14" xfId="0" applyFont="1" applyFill="1" applyBorder="1" applyAlignment="1">
      <alignment horizontal="center" vertical="center" wrapText="1"/>
    </xf>
    <xf numFmtId="0" fontId="9" fillId="5" borderId="21" xfId="0" applyFont="1" applyFill="1" applyBorder="1" applyAlignment="1">
      <alignment horizontal="center" vertical="center" wrapText="1"/>
    </xf>
    <xf numFmtId="0" fontId="9" fillId="5" borderId="16" xfId="0" applyFont="1" applyFill="1" applyBorder="1" applyAlignment="1">
      <alignment horizontal="center" vertical="center" wrapText="1"/>
    </xf>
    <xf numFmtId="0" fontId="9" fillId="5" borderId="15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/>
    </xf>
    <xf numFmtId="0" fontId="8" fillId="5" borderId="21" xfId="0" applyFont="1" applyFill="1" applyBorder="1" applyAlignment="1">
      <alignment horizontal="center" vertical="center"/>
    </xf>
    <xf numFmtId="0" fontId="8" fillId="5" borderId="16" xfId="0" applyFont="1" applyFill="1" applyBorder="1" applyAlignment="1">
      <alignment horizontal="center" vertical="center"/>
    </xf>
    <xf numFmtId="0" fontId="8" fillId="5" borderId="24" xfId="0" applyFont="1" applyFill="1" applyBorder="1" applyAlignment="1">
      <alignment horizontal="center" vertical="center"/>
    </xf>
    <xf numFmtId="0" fontId="13" fillId="5" borderId="14" xfId="0" applyFont="1" applyFill="1" applyBorder="1" applyAlignment="1">
      <alignment horizontal="center" vertical="center"/>
    </xf>
    <xf numFmtId="0" fontId="16" fillId="5" borderId="16" xfId="0" applyFont="1" applyFill="1" applyBorder="1" applyAlignment="1">
      <alignment horizontal="center" vertical="center" wrapText="1"/>
    </xf>
    <xf numFmtId="0" fontId="16" fillId="5" borderId="15" xfId="0" applyFont="1" applyFill="1" applyBorder="1" applyAlignment="1">
      <alignment horizontal="center" vertical="center" wrapText="1"/>
    </xf>
    <xf numFmtId="0" fontId="16" fillId="5" borderId="21" xfId="0" applyFont="1" applyFill="1" applyBorder="1" applyAlignment="1">
      <alignment horizontal="center" vertical="center" wrapText="1"/>
    </xf>
    <xf numFmtId="0" fontId="16" fillId="5" borderId="24" xfId="0" applyFont="1" applyFill="1" applyBorder="1" applyAlignment="1">
      <alignment horizontal="center" vertical="center" wrapText="1"/>
    </xf>
    <xf numFmtId="0" fontId="21" fillId="5" borderId="16" xfId="0" applyFont="1" applyFill="1" applyBorder="1" applyAlignment="1">
      <alignment horizontal="center" vertical="center" wrapText="1"/>
    </xf>
    <xf numFmtId="0" fontId="21" fillId="5" borderId="15" xfId="0" applyFont="1" applyFill="1" applyBorder="1" applyAlignment="1">
      <alignment horizontal="center" vertical="center" wrapText="1"/>
    </xf>
    <xf numFmtId="0" fontId="9" fillId="5" borderId="16" xfId="0" applyFont="1" applyFill="1" applyBorder="1" applyAlignment="1">
      <alignment horizontal="center" vertical="center"/>
    </xf>
    <xf numFmtId="0" fontId="16" fillId="5" borderId="16" xfId="0" applyFont="1" applyFill="1" applyBorder="1" applyAlignment="1">
      <alignment horizontal="center" vertical="center"/>
    </xf>
    <xf numFmtId="0" fontId="9" fillId="5" borderId="19" xfId="0" applyFont="1" applyFill="1" applyBorder="1" applyAlignment="1">
      <alignment horizontal="center" vertical="center"/>
    </xf>
    <xf numFmtId="0" fontId="9" fillId="6" borderId="42" xfId="0" applyFont="1" applyFill="1" applyBorder="1" applyAlignment="1">
      <alignment horizontal="center" vertical="center" wrapText="1"/>
    </xf>
    <xf numFmtId="0" fontId="9" fillId="6" borderId="14" xfId="0" applyFont="1" applyFill="1" applyBorder="1" applyAlignment="1">
      <alignment horizontal="center" vertical="center" wrapText="1"/>
    </xf>
    <xf numFmtId="0" fontId="7" fillId="6" borderId="42" xfId="0" applyFont="1" applyFill="1" applyBorder="1" applyAlignment="1">
      <alignment horizontal="center" vertical="center" wrapText="1"/>
    </xf>
    <xf numFmtId="0" fontId="7" fillId="6" borderId="14" xfId="0" applyFont="1" applyFill="1" applyBorder="1" applyAlignment="1">
      <alignment horizontal="center" vertical="center" wrapText="1"/>
    </xf>
    <xf numFmtId="0" fontId="9" fillId="6" borderId="34" xfId="0" applyFont="1" applyFill="1" applyBorder="1" applyAlignment="1">
      <alignment horizontal="center" vertical="center" wrapText="1"/>
    </xf>
    <xf numFmtId="0" fontId="9" fillId="6" borderId="21" xfId="0" applyFont="1" applyFill="1" applyBorder="1" applyAlignment="1">
      <alignment horizontal="center" vertical="center" wrapText="1"/>
    </xf>
    <xf numFmtId="0" fontId="9" fillId="6" borderId="30" xfId="0" applyFont="1" applyFill="1" applyBorder="1" applyAlignment="1">
      <alignment horizontal="center" vertical="center" wrapText="1"/>
    </xf>
    <xf numFmtId="0" fontId="9" fillId="6" borderId="16" xfId="0" applyFont="1" applyFill="1" applyBorder="1" applyAlignment="1">
      <alignment horizontal="center" vertical="center" wrapText="1"/>
    </xf>
    <xf numFmtId="0" fontId="16" fillId="6" borderId="30" xfId="0" applyNumberFormat="1" applyFont="1" applyFill="1" applyBorder="1" applyAlignment="1" applyProtection="1">
      <alignment horizontal="center" vertical="top"/>
    </xf>
    <xf numFmtId="0" fontId="9" fillId="6" borderId="43" xfId="0" applyFont="1" applyFill="1" applyBorder="1" applyAlignment="1">
      <alignment horizontal="center" vertical="center" wrapText="1"/>
    </xf>
    <xf numFmtId="0" fontId="9" fillId="6" borderId="15" xfId="0" applyFont="1" applyFill="1" applyBorder="1" applyAlignment="1">
      <alignment horizontal="center" vertical="center" wrapText="1"/>
    </xf>
    <xf numFmtId="0" fontId="16" fillId="6" borderId="43" xfId="0" applyNumberFormat="1" applyFont="1" applyFill="1" applyBorder="1" applyAlignment="1" applyProtection="1">
      <alignment horizontal="center" vertical="top"/>
    </xf>
    <xf numFmtId="0" fontId="16" fillId="6" borderId="15" xfId="0" applyNumberFormat="1" applyFont="1" applyFill="1" applyBorder="1" applyAlignment="1" applyProtection="1">
      <alignment horizontal="center" vertical="top"/>
    </xf>
    <xf numFmtId="0" fontId="8" fillId="6" borderId="42" xfId="0" applyFont="1" applyFill="1" applyBorder="1" applyAlignment="1">
      <alignment horizontal="center" vertical="center"/>
    </xf>
    <xf numFmtId="0" fontId="8" fillId="6" borderId="14" xfId="0" applyFont="1" applyFill="1" applyBorder="1" applyAlignment="1">
      <alignment horizontal="center" vertical="center"/>
    </xf>
    <xf numFmtId="0" fontId="8" fillId="6" borderId="34" xfId="0" applyFont="1" applyFill="1" applyBorder="1" applyAlignment="1">
      <alignment horizontal="center" vertical="center"/>
    </xf>
    <xf numFmtId="0" fontId="8" fillId="6" borderId="21" xfId="0" applyFont="1" applyFill="1" applyBorder="1" applyAlignment="1">
      <alignment horizontal="center" vertical="center"/>
    </xf>
    <xf numFmtId="0" fontId="8" fillId="6" borderId="30" xfId="0" applyFont="1" applyFill="1" applyBorder="1" applyAlignment="1">
      <alignment horizontal="center" vertical="center"/>
    </xf>
    <xf numFmtId="0" fontId="8" fillId="6" borderId="16" xfId="0" applyFont="1" applyFill="1" applyBorder="1" applyAlignment="1">
      <alignment horizontal="center" vertical="center"/>
    </xf>
    <xf numFmtId="0" fontId="8" fillId="6" borderId="44" xfId="0" applyFont="1" applyFill="1" applyBorder="1" applyAlignment="1">
      <alignment horizontal="center" vertical="center"/>
    </xf>
    <xf numFmtId="0" fontId="13" fillId="6" borderId="42" xfId="0" applyFont="1" applyFill="1" applyBorder="1" applyAlignment="1">
      <alignment horizontal="center" vertical="center"/>
    </xf>
    <xf numFmtId="0" fontId="13" fillId="6" borderId="14" xfId="0" applyFont="1" applyFill="1" applyBorder="1" applyAlignment="1">
      <alignment horizontal="center" vertical="center"/>
    </xf>
    <xf numFmtId="0" fontId="8" fillId="6" borderId="34" xfId="0" applyFont="1" applyFill="1" applyBorder="1" applyAlignment="1">
      <alignment horizontal="center" vertical="center" wrapText="1"/>
    </xf>
    <xf numFmtId="0" fontId="8" fillId="6" borderId="21" xfId="0" applyFont="1" applyFill="1" applyBorder="1" applyAlignment="1">
      <alignment horizontal="center" vertical="center" wrapText="1"/>
    </xf>
    <xf numFmtId="0" fontId="16" fillId="6" borderId="30" xfId="0" applyFont="1" applyFill="1" applyBorder="1" applyAlignment="1">
      <alignment horizontal="center" vertical="center" wrapText="1"/>
    </xf>
    <xf numFmtId="0" fontId="16" fillId="6" borderId="16" xfId="0" applyFont="1" applyFill="1" applyBorder="1" applyAlignment="1">
      <alignment horizontal="center" vertical="center" wrapText="1"/>
    </xf>
    <xf numFmtId="0" fontId="16" fillId="6" borderId="15" xfId="0" applyFont="1" applyFill="1" applyBorder="1" applyAlignment="1">
      <alignment horizontal="center" vertical="center" wrapText="1"/>
    </xf>
    <xf numFmtId="0" fontId="8" fillId="6" borderId="42" xfId="0" applyFont="1" applyFill="1" applyBorder="1" applyAlignment="1">
      <alignment horizontal="center" vertical="center" wrapText="1"/>
    </xf>
    <xf numFmtId="0" fontId="8" fillId="6" borderId="14" xfId="0" applyFont="1" applyFill="1" applyBorder="1" applyAlignment="1">
      <alignment horizontal="center" vertical="center" wrapText="1"/>
    </xf>
    <xf numFmtId="0" fontId="16" fillId="6" borderId="34" xfId="0" applyFont="1" applyFill="1" applyBorder="1" applyAlignment="1">
      <alignment horizontal="center" vertical="center" wrapText="1"/>
    </xf>
    <xf numFmtId="0" fontId="16" fillId="6" borderId="21" xfId="0" applyFont="1" applyFill="1" applyBorder="1" applyAlignment="1">
      <alignment horizontal="center" vertical="center" wrapText="1"/>
    </xf>
    <xf numFmtId="0" fontId="16" fillId="6" borderId="43" xfId="0" applyFont="1" applyFill="1" applyBorder="1" applyAlignment="1">
      <alignment horizontal="center" vertical="center" wrapText="1"/>
    </xf>
    <xf numFmtId="0" fontId="14" fillId="6" borderId="44" xfId="0" applyFont="1" applyFill="1" applyBorder="1" applyAlignment="1">
      <alignment horizontal="center" vertical="center" wrapText="1"/>
    </xf>
    <xf numFmtId="0" fontId="16" fillId="6" borderId="24" xfId="0" applyFont="1" applyFill="1" applyBorder="1" applyAlignment="1">
      <alignment horizontal="center" vertical="center" wrapText="1"/>
    </xf>
    <xf numFmtId="0" fontId="7" fillId="6" borderId="30" xfId="0" applyFont="1" applyFill="1" applyBorder="1" applyAlignment="1">
      <alignment horizontal="center" vertical="center" wrapText="1"/>
    </xf>
    <xf numFmtId="0" fontId="21" fillId="6" borderId="16" xfId="0" applyFont="1" applyFill="1" applyBorder="1" applyAlignment="1">
      <alignment horizontal="center" vertical="center" wrapText="1"/>
    </xf>
    <xf numFmtId="0" fontId="21" fillId="6" borderId="15" xfId="0" applyFont="1" applyFill="1" applyBorder="1" applyAlignment="1">
      <alignment horizontal="center" vertical="center" wrapText="1"/>
    </xf>
    <xf numFmtId="0" fontId="9" fillId="6" borderId="30" xfId="0" applyFont="1" applyFill="1" applyBorder="1" applyAlignment="1">
      <alignment horizontal="center" vertical="center"/>
    </xf>
    <xf numFmtId="0" fontId="9" fillId="6" borderId="16" xfId="0" applyFont="1" applyFill="1" applyBorder="1" applyAlignment="1">
      <alignment horizontal="center" vertical="center"/>
    </xf>
    <xf numFmtId="0" fontId="16" fillId="6" borderId="30" xfId="0" applyFont="1" applyFill="1" applyBorder="1" applyAlignment="1">
      <alignment horizontal="center" vertical="center"/>
    </xf>
    <xf numFmtId="0" fontId="16" fillId="6" borderId="16" xfId="0" applyFont="1" applyFill="1" applyBorder="1" applyAlignment="1">
      <alignment horizontal="center" vertical="center"/>
    </xf>
    <xf numFmtId="0" fontId="9" fillId="6" borderId="32" xfId="0" applyFont="1" applyFill="1" applyBorder="1" applyAlignment="1">
      <alignment horizontal="center" vertical="center"/>
    </xf>
    <xf numFmtId="0" fontId="9" fillId="6" borderId="19" xfId="0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center" wrapText="1"/>
    </xf>
    <xf numFmtId="0" fontId="9" fillId="5" borderId="14" xfId="0" applyFont="1" applyFill="1" applyBorder="1" applyAlignment="1">
      <alignment horizontal="center" vertical="center"/>
    </xf>
    <xf numFmtId="0" fontId="9" fillId="5" borderId="21" xfId="0" applyFont="1" applyFill="1" applyBorder="1" applyAlignment="1">
      <alignment horizontal="center" vertical="center"/>
    </xf>
    <xf numFmtId="0" fontId="9" fillId="5" borderId="24" xfId="0" applyFont="1" applyFill="1" applyBorder="1" applyAlignment="1">
      <alignment horizontal="center" vertical="center"/>
    </xf>
    <xf numFmtId="0" fontId="23" fillId="5" borderId="16" xfId="0" applyFont="1" applyFill="1" applyBorder="1" applyAlignment="1">
      <alignment horizontal="center" vertical="center" wrapText="1"/>
    </xf>
    <xf numFmtId="0" fontId="7" fillId="5" borderId="21" xfId="0" applyFont="1" applyFill="1" applyBorder="1" applyAlignment="1">
      <alignment horizontal="center" vertical="center" wrapText="1"/>
    </xf>
    <xf numFmtId="0" fontId="9" fillId="10" borderId="14" xfId="0" applyFont="1" applyFill="1" applyBorder="1" applyAlignment="1">
      <alignment horizontal="center" vertical="center" wrapText="1"/>
    </xf>
    <xf numFmtId="0" fontId="9" fillId="10" borderId="48" xfId="0" applyFont="1" applyFill="1" applyBorder="1" applyAlignment="1">
      <alignment horizontal="center" vertical="center" wrapText="1"/>
    </xf>
    <xf numFmtId="0" fontId="14" fillId="10" borderId="14" xfId="0" applyFont="1" applyFill="1" applyBorder="1" applyAlignment="1">
      <alignment horizontal="center" vertical="center" wrapText="1"/>
    </xf>
    <xf numFmtId="0" fontId="14" fillId="10" borderId="48" xfId="0" applyFont="1" applyFill="1" applyBorder="1" applyAlignment="1">
      <alignment horizontal="center" vertical="center" wrapText="1"/>
    </xf>
    <xf numFmtId="0" fontId="9" fillId="10" borderId="21" xfId="0" applyFont="1" applyFill="1" applyBorder="1" applyAlignment="1">
      <alignment horizontal="center" vertical="center" wrapText="1"/>
    </xf>
    <xf numFmtId="0" fontId="9" fillId="10" borderId="51" xfId="0" applyFont="1" applyFill="1" applyBorder="1" applyAlignment="1">
      <alignment horizontal="center" vertical="center" wrapText="1"/>
    </xf>
    <xf numFmtId="0" fontId="9" fillId="10" borderId="16" xfId="0" applyFont="1" applyFill="1" applyBorder="1" applyAlignment="1">
      <alignment horizontal="center" vertical="center" wrapText="1"/>
    </xf>
    <xf numFmtId="0" fontId="9" fillId="10" borderId="46" xfId="0" applyFont="1" applyFill="1" applyBorder="1" applyAlignment="1">
      <alignment horizontal="center" vertical="center" wrapText="1"/>
    </xf>
    <xf numFmtId="0" fontId="9" fillId="10" borderId="15" xfId="0" applyFont="1" applyFill="1" applyBorder="1" applyAlignment="1">
      <alignment horizontal="center" vertical="center" wrapText="1"/>
    </xf>
    <xf numFmtId="0" fontId="9" fillId="10" borderId="50" xfId="0" applyFont="1" applyFill="1" applyBorder="1" applyAlignment="1">
      <alignment horizontal="center" vertical="center" wrapText="1"/>
    </xf>
    <xf numFmtId="0" fontId="9" fillId="10" borderId="24" xfId="0" applyFont="1" applyFill="1" applyBorder="1" applyAlignment="1">
      <alignment horizontal="center" vertical="center" wrapText="1"/>
    </xf>
    <xf numFmtId="0" fontId="9" fillId="10" borderId="52" xfId="0" applyFont="1" applyFill="1" applyBorder="1" applyAlignment="1">
      <alignment horizontal="center" vertical="center" wrapText="1"/>
    </xf>
    <xf numFmtId="0" fontId="13" fillId="10" borderId="14" xfId="0" applyFont="1" applyFill="1" applyBorder="1" applyAlignment="1">
      <alignment horizontal="center" vertical="center"/>
    </xf>
    <xf numFmtId="0" fontId="13" fillId="10" borderId="48" xfId="0" applyFont="1" applyFill="1" applyBorder="1" applyAlignment="1">
      <alignment horizontal="center" vertical="center"/>
    </xf>
    <xf numFmtId="0" fontId="8" fillId="10" borderId="21" xfId="0" applyFont="1" applyFill="1" applyBorder="1" applyAlignment="1">
      <alignment horizontal="center" vertical="center" wrapText="1"/>
    </xf>
    <xf numFmtId="0" fontId="8" fillId="10" borderId="51" xfId="0" applyFont="1" applyFill="1" applyBorder="1" applyAlignment="1">
      <alignment horizontal="center" vertical="center" wrapText="1"/>
    </xf>
    <xf numFmtId="0" fontId="7" fillId="10" borderId="46" xfId="0" applyFont="1" applyFill="1" applyBorder="1" applyAlignment="1">
      <alignment horizontal="center" vertical="center" wrapText="1"/>
    </xf>
    <xf numFmtId="0" fontId="7" fillId="10" borderId="50" xfId="0" applyFont="1" applyFill="1" applyBorder="1" applyAlignment="1">
      <alignment horizontal="center" vertical="center" wrapText="1"/>
    </xf>
    <xf numFmtId="0" fontId="8" fillId="10" borderId="14" xfId="0" applyFont="1" applyFill="1" applyBorder="1" applyAlignment="1">
      <alignment horizontal="center" vertical="center" wrapText="1"/>
    </xf>
    <xf numFmtId="0" fontId="8" fillId="10" borderId="48" xfId="0" applyFont="1" applyFill="1" applyBorder="1" applyAlignment="1">
      <alignment horizontal="center" vertical="center" wrapText="1"/>
    </xf>
    <xf numFmtId="0" fontId="16" fillId="10" borderId="21" xfId="0" applyFont="1" applyFill="1" applyBorder="1" applyAlignment="1">
      <alignment horizontal="center" vertical="center" wrapText="1"/>
    </xf>
    <xf numFmtId="0" fontId="16" fillId="10" borderId="51" xfId="0" applyFont="1" applyFill="1" applyBorder="1" applyAlignment="1">
      <alignment horizontal="center" vertical="center" wrapText="1"/>
    </xf>
    <xf numFmtId="0" fontId="16" fillId="10" borderId="16" xfId="0" applyFont="1" applyFill="1" applyBorder="1" applyAlignment="1">
      <alignment horizontal="center" vertical="center" wrapText="1"/>
    </xf>
    <xf numFmtId="0" fontId="16" fillId="10" borderId="46" xfId="0" applyFont="1" applyFill="1" applyBorder="1" applyAlignment="1">
      <alignment horizontal="center" vertical="center" wrapText="1"/>
    </xf>
    <xf numFmtId="0" fontId="16" fillId="10" borderId="15" xfId="0" applyFont="1" applyFill="1" applyBorder="1" applyAlignment="1">
      <alignment horizontal="center" vertical="center" wrapText="1"/>
    </xf>
    <xf numFmtId="0" fontId="16" fillId="10" borderId="50" xfId="0" applyFont="1" applyFill="1" applyBorder="1" applyAlignment="1">
      <alignment horizontal="center" vertical="center" wrapText="1"/>
    </xf>
    <xf numFmtId="0" fontId="8" fillId="10" borderId="3" xfId="0" applyFont="1" applyFill="1" applyBorder="1" applyAlignment="1">
      <alignment horizontal="center" vertical="center" wrapText="1"/>
    </xf>
    <xf numFmtId="0" fontId="16" fillId="10" borderId="24" xfId="0" applyFont="1" applyFill="1" applyBorder="1" applyAlignment="1">
      <alignment horizontal="center" vertical="center" wrapText="1"/>
    </xf>
    <xf numFmtId="0" fontId="16" fillId="10" borderId="52" xfId="0" applyFont="1" applyFill="1" applyBorder="1" applyAlignment="1">
      <alignment horizontal="center" vertical="center" wrapText="1"/>
    </xf>
    <xf numFmtId="0" fontId="7" fillId="10" borderId="16" xfId="0" applyFont="1" applyFill="1" applyBorder="1" applyAlignment="1">
      <alignment horizontal="center" vertical="center" wrapText="1"/>
    </xf>
    <xf numFmtId="0" fontId="21" fillId="10" borderId="16" xfId="0" applyFont="1" applyFill="1" applyBorder="1" applyAlignment="1">
      <alignment horizontal="center" vertical="center" wrapText="1"/>
    </xf>
    <xf numFmtId="0" fontId="21" fillId="10" borderId="46" xfId="0" applyFont="1" applyFill="1" applyBorder="1" applyAlignment="1">
      <alignment horizontal="center" vertical="center" wrapText="1"/>
    </xf>
    <xf numFmtId="0" fontId="21" fillId="10" borderId="50" xfId="0" applyFont="1" applyFill="1" applyBorder="1" applyAlignment="1">
      <alignment horizontal="center" vertical="center" wrapText="1"/>
    </xf>
    <xf numFmtId="0" fontId="7" fillId="10" borderId="51" xfId="0" applyFont="1" applyFill="1" applyBorder="1" applyAlignment="1">
      <alignment horizontal="center" vertical="center" wrapText="1"/>
    </xf>
    <xf numFmtId="0" fontId="9" fillId="10" borderId="16" xfId="0" applyFont="1" applyFill="1" applyBorder="1" applyAlignment="1">
      <alignment horizontal="center" vertical="center"/>
    </xf>
    <xf numFmtId="0" fontId="9" fillId="10" borderId="46" xfId="0" applyFont="1" applyFill="1" applyBorder="1" applyAlignment="1">
      <alignment horizontal="center" vertical="center"/>
    </xf>
    <xf numFmtId="0" fontId="16" fillId="10" borderId="46" xfId="0" applyFont="1" applyFill="1" applyBorder="1" applyAlignment="1">
      <alignment horizontal="center" vertical="center"/>
    </xf>
    <xf numFmtId="0" fontId="16" fillId="10" borderId="16" xfId="0" applyFont="1" applyFill="1" applyBorder="1" applyAlignment="1">
      <alignment horizontal="center" vertical="center"/>
    </xf>
    <xf numFmtId="0" fontId="9" fillId="10" borderId="19" xfId="0" applyFont="1" applyFill="1" applyBorder="1" applyAlignment="1">
      <alignment horizontal="center" vertical="center"/>
    </xf>
    <xf numFmtId="0" fontId="9" fillId="10" borderId="47" xfId="0" applyFont="1" applyFill="1" applyBorder="1" applyAlignment="1">
      <alignment horizontal="center" vertical="center"/>
    </xf>
    <xf numFmtId="0" fontId="9" fillId="6" borderId="2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9" fillId="4" borderId="16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vertical="center" wrapText="1"/>
    </xf>
    <xf numFmtId="0" fontId="9" fillId="4" borderId="16" xfId="0" applyFont="1" applyFill="1" applyBorder="1" applyAlignment="1">
      <alignment vertical="center" wrapText="1"/>
    </xf>
    <xf numFmtId="0" fontId="9" fillId="4" borderId="16" xfId="0" applyFont="1" applyFill="1" applyBorder="1" applyAlignment="1">
      <alignment horizontal="center" vertical="center" textRotation="90" wrapText="1"/>
    </xf>
    <xf numFmtId="0" fontId="9" fillId="2" borderId="18" xfId="0" applyFont="1" applyFill="1" applyBorder="1" applyAlignment="1">
      <alignment vertical="center"/>
    </xf>
    <xf numFmtId="0" fontId="9" fillId="2" borderId="19" xfId="0" applyFont="1" applyFill="1" applyBorder="1" applyAlignment="1">
      <alignment vertical="center"/>
    </xf>
    <xf numFmtId="0" fontId="9" fillId="2" borderId="19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vertical="center"/>
    </xf>
    <xf numFmtId="0" fontId="9" fillId="4" borderId="16" xfId="0" applyFont="1" applyFill="1" applyBorder="1" applyAlignment="1">
      <alignment vertical="center"/>
    </xf>
    <xf numFmtId="0" fontId="11" fillId="4" borderId="11" xfId="0" applyFont="1" applyFill="1" applyBorder="1"/>
    <xf numFmtId="0" fontId="0" fillId="0" borderId="0" xfId="0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textRotation="90" wrapText="1"/>
    </xf>
    <xf numFmtId="0" fontId="1" fillId="2" borderId="2" xfId="0" applyFont="1" applyFill="1" applyBorder="1" applyAlignment="1">
      <alignment horizontal="left" vertical="center" textRotation="90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49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  <xf numFmtId="0" fontId="9" fillId="4" borderId="21" xfId="0" applyFont="1" applyFill="1" applyBorder="1" applyAlignment="1">
      <alignment horizontal="center" vertical="center" wrapText="1"/>
    </xf>
    <xf numFmtId="0" fontId="11" fillId="4" borderId="0" xfId="0" applyFont="1" applyFill="1" applyBorder="1"/>
    <xf numFmtId="0" fontId="27" fillId="0" borderId="11" xfId="0" applyFon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10" borderId="13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1" fillId="10" borderId="10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top" textRotation="92" wrapText="1"/>
    </xf>
    <xf numFmtId="0" fontId="1" fillId="2" borderId="7" xfId="0" applyFont="1" applyFill="1" applyBorder="1" applyAlignment="1">
      <alignment horizontal="center" vertical="top" textRotation="92" wrapText="1"/>
    </xf>
    <xf numFmtId="0" fontId="1" fillId="2" borderId="3" xfId="0" applyFont="1" applyFill="1" applyBorder="1" applyAlignment="1">
      <alignment horizontal="center" vertical="top" textRotation="92" wrapText="1"/>
    </xf>
    <xf numFmtId="0" fontId="1" fillId="0" borderId="8" xfId="0" applyFont="1" applyBorder="1" applyAlignment="1">
      <alignment horizontal="center" vertical="top" textRotation="91" wrapText="1"/>
    </xf>
    <xf numFmtId="0" fontId="1" fillId="0" borderId="3" xfId="0" applyFont="1" applyBorder="1" applyAlignment="1">
      <alignment horizontal="center" vertical="top" textRotation="91" wrapText="1"/>
    </xf>
  </cellXfs>
  <cellStyles count="2">
    <cellStyle name="Обычный" xfId="0" builtinId="0"/>
    <cellStyle name="Обычный 4" xfId="1"/>
  </cellStyles>
  <dxfs count="25"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  <dxf>
      <font>
        <color rgb="FFB7B7B7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6"/>
  <sheetViews>
    <sheetView tabSelected="1" showWhiteSpace="0" view="pageBreakPreview" zoomScaleNormal="140" zoomScaleSheetLayoutView="100" workbookViewId="0">
      <selection activeCell="C3" sqref="C3:C7"/>
    </sheetView>
  </sheetViews>
  <sheetFormatPr defaultRowHeight="15" x14ac:dyDescent="0.25"/>
  <cols>
    <col min="2" max="2" width="11.5703125" customWidth="1"/>
    <col min="3" max="3" width="41.28515625" customWidth="1"/>
    <col min="4" max="4" width="5.42578125" customWidth="1"/>
    <col min="5" max="5" width="5.7109375" customWidth="1"/>
    <col min="6" max="6" width="5.85546875" bestFit="1" customWidth="1"/>
    <col min="7" max="7" width="5.85546875" customWidth="1"/>
    <col min="8" max="8" width="6.85546875" customWidth="1"/>
    <col min="9" max="9" width="5.5703125" customWidth="1"/>
    <col min="10" max="11" width="6.5703125" customWidth="1"/>
    <col min="12" max="14" width="6.42578125" customWidth="1"/>
    <col min="15" max="18" width="6.5703125" customWidth="1"/>
    <col min="19" max="22" width="6.85546875" customWidth="1"/>
    <col min="23" max="23" width="7.140625" customWidth="1"/>
    <col min="24" max="24" width="6.85546875" customWidth="1"/>
    <col min="25" max="26" width="7" customWidth="1"/>
    <col min="27" max="27" width="5.5703125" customWidth="1"/>
  </cols>
  <sheetData>
    <row r="1" spans="1:28" ht="18.75" x14ac:dyDescent="0.3">
      <c r="B1" s="2"/>
      <c r="C1" s="2"/>
      <c r="D1" s="2"/>
      <c r="E1" s="2"/>
      <c r="F1" s="2"/>
      <c r="G1" s="2"/>
      <c r="H1" s="2"/>
      <c r="I1" s="2"/>
      <c r="J1" s="2"/>
      <c r="K1" s="2"/>
      <c r="L1" s="364" t="s">
        <v>205</v>
      </c>
      <c r="M1" s="364"/>
      <c r="N1" s="364"/>
      <c r="O1" s="364"/>
      <c r="P1" s="364"/>
      <c r="Q1" s="364"/>
      <c r="R1" s="364"/>
      <c r="S1" s="364"/>
      <c r="T1" s="126"/>
    </row>
    <row r="2" spans="1:28" ht="21.75" thickBot="1" x14ac:dyDescent="0.4">
      <c r="B2" s="2"/>
      <c r="C2" s="335" t="s">
        <v>204</v>
      </c>
      <c r="D2" s="335"/>
      <c r="E2" s="335"/>
      <c r="F2" s="335"/>
      <c r="G2" s="335"/>
      <c r="H2" s="335"/>
      <c r="I2" s="335"/>
      <c r="J2" s="335"/>
      <c r="K2" s="335"/>
      <c r="L2" s="335"/>
      <c r="M2" s="335"/>
      <c r="N2" s="335"/>
      <c r="O2" s="335"/>
      <c r="P2" s="335"/>
      <c r="Q2" s="335"/>
      <c r="R2" s="335"/>
      <c r="S2" s="335"/>
      <c r="T2" s="126"/>
      <c r="U2" s="365"/>
      <c r="V2" s="365"/>
      <c r="W2" s="365"/>
      <c r="Y2" s="117"/>
      <c r="Z2" s="117"/>
      <c r="AA2" s="118"/>
      <c r="AB2" s="118"/>
    </row>
    <row r="3" spans="1:28" ht="28.5" customHeight="1" thickBot="1" x14ac:dyDescent="0.3">
      <c r="B3" s="322" t="s">
        <v>0</v>
      </c>
      <c r="C3" s="324" t="s">
        <v>1</v>
      </c>
      <c r="D3" s="322" t="s">
        <v>2</v>
      </c>
      <c r="E3" s="322" t="s">
        <v>3</v>
      </c>
      <c r="F3" s="322" t="s">
        <v>4</v>
      </c>
      <c r="G3" s="322" t="s">
        <v>161</v>
      </c>
      <c r="H3" s="366" t="s">
        <v>5</v>
      </c>
      <c r="I3" s="367"/>
      <c r="J3" s="367"/>
      <c r="K3" s="367"/>
      <c r="L3" s="367"/>
      <c r="M3" s="367"/>
      <c r="N3" s="367"/>
      <c r="O3" s="368"/>
      <c r="P3" s="125"/>
      <c r="Q3" s="125"/>
      <c r="R3" s="125"/>
      <c r="S3" s="369" t="s">
        <v>124</v>
      </c>
      <c r="T3" s="370"/>
      <c r="U3" s="370"/>
      <c r="V3" s="370"/>
      <c r="W3" s="370"/>
      <c r="X3" s="370"/>
      <c r="Y3" s="370"/>
      <c r="Z3" s="371"/>
      <c r="AA3" s="1"/>
    </row>
    <row r="4" spans="1:28" x14ac:dyDescent="0.25">
      <c r="B4" s="323"/>
      <c r="C4" s="325"/>
      <c r="D4" s="323"/>
      <c r="E4" s="323"/>
      <c r="F4" s="323"/>
      <c r="G4" s="323"/>
      <c r="H4" s="322" t="s">
        <v>6</v>
      </c>
      <c r="I4" s="322" t="s">
        <v>7</v>
      </c>
      <c r="J4" s="372" t="s">
        <v>8</v>
      </c>
      <c r="K4" s="373"/>
      <c r="L4" s="373"/>
      <c r="M4" s="373"/>
      <c r="N4" s="373"/>
      <c r="O4" s="374"/>
      <c r="P4" s="322" t="s">
        <v>123</v>
      </c>
      <c r="Q4" s="322" t="s">
        <v>92</v>
      </c>
      <c r="R4" s="322" t="s">
        <v>64</v>
      </c>
      <c r="S4" s="350" t="s">
        <v>9</v>
      </c>
      <c r="T4" s="351"/>
      <c r="U4" s="354" t="s">
        <v>10</v>
      </c>
      <c r="V4" s="355"/>
      <c r="W4" s="358" t="s">
        <v>11</v>
      </c>
      <c r="X4" s="359"/>
      <c r="Y4" s="378" t="s">
        <v>12</v>
      </c>
      <c r="Z4" s="379"/>
      <c r="AA4" s="336"/>
    </row>
    <row r="5" spans="1:28" ht="23.25" customHeight="1" thickBot="1" x14ac:dyDescent="0.3">
      <c r="B5" s="323"/>
      <c r="C5" s="325"/>
      <c r="D5" s="323"/>
      <c r="E5" s="323"/>
      <c r="F5" s="323"/>
      <c r="G5" s="323"/>
      <c r="H5" s="323"/>
      <c r="I5" s="323"/>
      <c r="J5" s="375"/>
      <c r="K5" s="376"/>
      <c r="L5" s="376"/>
      <c r="M5" s="376"/>
      <c r="N5" s="376"/>
      <c r="O5" s="377"/>
      <c r="P5" s="323"/>
      <c r="Q5" s="323"/>
      <c r="R5" s="323"/>
      <c r="S5" s="352"/>
      <c r="T5" s="353"/>
      <c r="U5" s="356"/>
      <c r="V5" s="357"/>
      <c r="W5" s="360"/>
      <c r="X5" s="361"/>
      <c r="Y5" s="380"/>
      <c r="Z5" s="381"/>
      <c r="AA5" s="336"/>
    </row>
    <row r="6" spans="1:28" ht="22.5" customHeight="1" thickBot="1" x14ac:dyDescent="0.3">
      <c r="A6" t="s">
        <v>96</v>
      </c>
      <c r="B6" s="323"/>
      <c r="C6" s="325"/>
      <c r="D6" s="323"/>
      <c r="E6" s="323"/>
      <c r="F6" s="323"/>
      <c r="G6" s="323"/>
      <c r="H6" s="323"/>
      <c r="I6" s="323"/>
      <c r="J6" s="337" t="s">
        <v>13</v>
      </c>
      <c r="K6" s="382" t="s">
        <v>88</v>
      </c>
      <c r="L6" s="383"/>
      <c r="M6" s="384"/>
      <c r="N6" s="385" t="s">
        <v>89</v>
      </c>
      <c r="O6" s="386"/>
      <c r="P6" s="323"/>
      <c r="Q6" s="323"/>
      <c r="R6" s="323"/>
      <c r="S6" s="339" t="s">
        <v>75</v>
      </c>
      <c r="T6" s="340" t="s">
        <v>74</v>
      </c>
      <c r="U6" s="342" t="s">
        <v>93</v>
      </c>
      <c r="V6" s="344" t="s">
        <v>109</v>
      </c>
      <c r="W6" s="346" t="s">
        <v>162</v>
      </c>
      <c r="X6" s="346" t="s">
        <v>163</v>
      </c>
      <c r="Y6" s="348" t="s">
        <v>168</v>
      </c>
      <c r="Z6" s="348" t="s">
        <v>164</v>
      </c>
      <c r="AA6" s="1"/>
    </row>
    <row r="7" spans="1:28" ht="114" customHeight="1" thickBot="1" x14ac:dyDescent="0.3">
      <c r="B7" s="323"/>
      <c r="C7" s="325"/>
      <c r="D7" s="323"/>
      <c r="E7" s="323"/>
      <c r="F7" s="323"/>
      <c r="G7" s="323"/>
      <c r="H7" s="323"/>
      <c r="I7" s="323"/>
      <c r="J7" s="338"/>
      <c r="K7" s="18" t="s">
        <v>87</v>
      </c>
      <c r="L7" s="122" t="s">
        <v>14</v>
      </c>
      <c r="M7" s="19" t="s">
        <v>15</v>
      </c>
      <c r="N7" s="123" t="s">
        <v>90</v>
      </c>
      <c r="O7" s="20" t="s">
        <v>91</v>
      </c>
      <c r="P7" s="323"/>
      <c r="Q7" s="323"/>
      <c r="R7" s="323"/>
      <c r="S7" s="339"/>
      <c r="T7" s="341"/>
      <c r="U7" s="343"/>
      <c r="V7" s="345"/>
      <c r="W7" s="347"/>
      <c r="X7" s="347"/>
      <c r="Y7" s="349"/>
      <c r="Z7" s="349"/>
      <c r="AA7" s="3"/>
    </row>
    <row r="8" spans="1:28" ht="15.75" thickBot="1" x14ac:dyDescent="0.3">
      <c r="B8" s="181">
        <v>1</v>
      </c>
      <c r="C8" s="182">
        <v>2</v>
      </c>
      <c r="D8" s="182">
        <v>3</v>
      </c>
      <c r="E8" s="182">
        <v>4</v>
      </c>
      <c r="F8" s="182">
        <v>5</v>
      </c>
      <c r="G8" s="182">
        <v>6</v>
      </c>
      <c r="H8" s="182">
        <v>7</v>
      </c>
      <c r="I8" s="182">
        <v>8</v>
      </c>
      <c r="J8" s="17">
        <v>9</v>
      </c>
      <c r="K8" s="17">
        <v>10</v>
      </c>
      <c r="L8" s="182">
        <v>11</v>
      </c>
      <c r="M8" s="182">
        <v>12</v>
      </c>
      <c r="N8" s="182">
        <v>13</v>
      </c>
      <c r="O8" s="183">
        <v>14</v>
      </c>
      <c r="P8" s="183"/>
      <c r="Q8" s="182">
        <v>15</v>
      </c>
      <c r="R8" s="182">
        <v>16</v>
      </c>
      <c r="S8" s="186">
        <v>17</v>
      </c>
      <c r="T8" s="68">
        <v>18</v>
      </c>
      <c r="U8" s="232">
        <v>19</v>
      </c>
      <c r="V8" s="233">
        <v>20</v>
      </c>
      <c r="W8" s="275">
        <v>21</v>
      </c>
      <c r="X8" s="214">
        <v>22</v>
      </c>
      <c r="Y8" s="281">
        <v>23</v>
      </c>
      <c r="Z8" s="282">
        <v>24</v>
      </c>
      <c r="AA8" s="1"/>
    </row>
    <row r="9" spans="1:28" ht="19.5" customHeight="1" thickBot="1" x14ac:dyDescent="0.3">
      <c r="B9" s="44" t="s">
        <v>116</v>
      </c>
      <c r="C9" s="45" t="s">
        <v>106</v>
      </c>
      <c r="D9" s="46">
        <v>4</v>
      </c>
      <c r="E9" s="47">
        <v>9</v>
      </c>
      <c r="F9" s="48"/>
      <c r="G9" s="47"/>
      <c r="H9" s="46">
        <f>H10+H20+H24</f>
        <v>1476</v>
      </c>
      <c r="I9" s="46">
        <v>20</v>
      </c>
      <c r="J9" s="46">
        <v>1404</v>
      </c>
      <c r="K9" s="46">
        <f>K10+K20+K24</f>
        <v>737</v>
      </c>
      <c r="L9" s="46">
        <f>L10+L20+L24</f>
        <v>667</v>
      </c>
      <c r="M9" s="46"/>
      <c r="N9" s="46"/>
      <c r="O9" s="49"/>
      <c r="P9" s="49">
        <f>P10+P20+P24</f>
        <v>30</v>
      </c>
      <c r="Q9" s="49">
        <f>Q10+Q20</f>
        <v>22</v>
      </c>
      <c r="R9" s="49"/>
      <c r="S9" s="187">
        <f>S10+S20+S24</f>
        <v>612</v>
      </c>
      <c r="T9" s="69">
        <f>T10+T20+T24</f>
        <v>792</v>
      </c>
      <c r="U9" s="234"/>
      <c r="V9" s="235"/>
      <c r="W9" s="50"/>
      <c r="X9" s="51"/>
      <c r="Y9" s="283"/>
      <c r="Z9" s="284"/>
      <c r="AA9" s="1"/>
    </row>
    <row r="10" spans="1:28" ht="18" customHeight="1" thickBot="1" x14ac:dyDescent="0.3">
      <c r="B10" s="44"/>
      <c r="C10" s="45" t="s">
        <v>132</v>
      </c>
      <c r="D10" s="46">
        <v>2</v>
      </c>
      <c r="E10" s="47">
        <v>6</v>
      </c>
      <c r="F10" s="48"/>
      <c r="G10" s="47"/>
      <c r="H10" s="46">
        <f>SUM(H11:H18)</f>
        <v>910</v>
      </c>
      <c r="I10" s="46"/>
      <c r="J10" s="46">
        <f>SUM(J11:J18)</f>
        <v>886</v>
      </c>
      <c r="K10" s="46">
        <f>SUM(K11:K18)</f>
        <v>447</v>
      </c>
      <c r="L10" s="46">
        <f>SUM(L11:L18)</f>
        <v>439</v>
      </c>
      <c r="M10" s="46"/>
      <c r="N10" s="46"/>
      <c r="O10" s="49"/>
      <c r="P10" s="49">
        <f>SUM(P11:P19)</f>
        <v>14</v>
      </c>
      <c r="Q10" s="49">
        <f>Q11+Q14</f>
        <v>10</v>
      </c>
      <c r="R10" s="49"/>
      <c r="S10" s="187">
        <f>SUM(S11:S18)</f>
        <v>379</v>
      </c>
      <c r="T10" s="69">
        <f>SUM(T11:T18)</f>
        <v>507</v>
      </c>
      <c r="U10" s="234"/>
      <c r="V10" s="235"/>
      <c r="W10" s="51"/>
      <c r="X10" s="51"/>
      <c r="Y10" s="283"/>
      <c r="Z10" s="284"/>
      <c r="AA10" s="1"/>
    </row>
    <row r="11" spans="1:28" x14ac:dyDescent="0.25">
      <c r="B11" s="184" t="s">
        <v>117</v>
      </c>
      <c r="C11" s="185" t="s">
        <v>185</v>
      </c>
      <c r="D11" s="52">
        <v>2</v>
      </c>
      <c r="E11" s="52"/>
      <c r="F11" s="52"/>
      <c r="G11" s="52"/>
      <c r="H11" s="53">
        <f>SUM(P11:T11)</f>
        <v>88</v>
      </c>
      <c r="I11" s="52"/>
      <c r="J11" s="54">
        <v>78</v>
      </c>
      <c r="K11" s="54">
        <v>66</v>
      </c>
      <c r="L11" s="54">
        <v>12</v>
      </c>
      <c r="M11" s="54"/>
      <c r="N11" s="54"/>
      <c r="O11" s="55"/>
      <c r="P11" s="55">
        <v>6</v>
      </c>
      <c r="Q11" s="55">
        <v>4</v>
      </c>
      <c r="R11" s="55"/>
      <c r="S11" s="188">
        <v>34</v>
      </c>
      <c r="T11" s="111">
        <v>44</v>
      </c>
      <c r="U11" s="236"/>
      <c r="V11" s="237"/>
      <c r="W11" s="215"/>
      <c r="X11" s="215"/>
      <c r="Y11" s="285"/>
      <c r="Z11" s="286"/>
      <c r="AA11" s="1"/>
    </row>
    <row r="12" spans="1:28" x14ac:dyDescent="0.25">
      <c r="B12" s="42" t="s">
        <v>118</v>
      </c>
      <c r="C12" s="22" t="s">
        <v>81</v>
      </c>
      <c r="D12" s="23"/>
      <c r="E12" s="23">
        <v>2</v>
      </c>
      <c r="F12" s="23"/>
      <c r="G12" s="23"/>
      <c r="H12" s="23">
        <f>SUM(J12)</f>
        <v>96</v>
      </c>
      <c r="I12" s="23"/>
      <c r="J12" s="24">
        <v>96</v>
      </c>
      <c r="K12" s="24">
        <f>J12-L12</f>
        <v>76</v>
      </c>
      <c r="L12" s="24">
        <v>20</v>
      </c>
      <c r="M12" s="24"/>
      <c r="N12" s="24"/>
      <c r="O12" s="25"/>
      <c r="P12" s="25"/>
      <c r="Q12" s="25"/>
      <c r="R12" s="25"/>
      <c r="S12" s="189">
        <v>34</v>
      </c>
      <c r="T12" s="28">
        <v>62</v>
      </c>
      <c r="U12" s="238"/>
      <c r="V12" s="239"/>
      <c r="W12" s="216"/>
      <c r="X12" s="216"/>
      <c r="Y12" s="287"/>
      <c r="Z12" s="288"/>
      <c r="AA12" s="1"/>
    </row>
    <row r="13" spans="1:28" x14ac:dyDescent="0.25">
      <c r="B13" s="42" t="s">
        <v>119</v>
      </c>
      <c r="C13" s="22" t="s">
        <v>16</v>
      </c>
      <c r="D13" s="26"/>
      <c r="E13" s="23">
        <v>2</v>
      </c>
      <c r="F13" s="23"/>
      <c r="G13" s="23"/>
      <c r="H13" s="23">
        <f>SUM(P13:T13)</f>
        <v>138</v>
      </c>
      <c r="I13" s="23"/>
      <c r="J13" s="24">
        <f>SUM(S13:T13)</f>
        <v>138</v>
      </c>
      <c r="K13" s="24"/>
      <c r="L13" s="24">
        <f>SUM(R13:T13)</f>
        <v>138</v>
      </c>
      <c r="M13" s="24"/>
      <c r="N13" s="24"/>
      <c r="O13" s="25"/>
      <c r="P13" s="25"/>
      <c r="Q13" s="25"/>
      <c r="R13" s="25"/>
      <c r="S13" s="189">
        <v>62</v>
      </c>
      <c r="T13" s="28">
        <v>76</v>
      </c>
      <c r="U13" s="238"/>
      <c r="V13" s="239"/>
      <c r="W13" s="216"/>
      <c r="X13" s="216"/>
      <c r="Y13" s="287"/>
      <c r="Z13" s="288"/>
      <c r="AA13" s="1"/>
    </row>
    <row r="14" spans="1:28" x14ac:dyDescent="0.25">
      <c r="B14" s="42" t="s">
        <v>183</v>
      </c>
      <c r="C14" s="114" t="s">
        <v>112</v>
      </c>
      <c r="D14" s="104">
        <v>2</v>
      </c>
      <c r="E14" s="104"/>
      <c r="F14" s="104"/>
      <c r="G14" s="104"/>
      <c r="H14" s="104">
        <f>SUM(P14:T14)</f>
        <v>246</v>
      </c>
      <c r="I14" s="104"/>
      <c r="J14" s="104">
        <v>234</v>
      </c>
      <c r="K14" s="104">
        <v>134</v>
      </c>
      <c r="L14" s="104">
        <v>100</v>
      </c>
      <c r="M14" s="115"/>
      <c r="N14" s="104"/>
      <c r="O14" s="116"/>
      <c r="P14" s="104">
        <v>6</v>
      </c>
      <c r="Q14" s="104">
        <v>6</v>
      </c>
      <c r="R14" s="104"/>
      <c r="S14" s="190">
        <v>106</v>
      </c>
      <c r="T14" s="191">
        <v>128</v>
      </c>
      <c r="U14" s="240"/>
      <c r="V14" s="239"/>
      <c r="W14" s="216"/>
      <c r="X14" s="216"/>
      <c r="Y14" s="287"/>
      <c r="Z14" s="288"/>
      <c r="AA14" s="1"/>
    </row>
    <row r="15" spans="1:28" x14ac:dyDescent="0.25">
      <c r="B15" s="42" t="s">
        <v>120</v>
      </c>
      <c r="C15" s="22" t="s">
        <v>17</v>
      </c>
      <c r="D15" s="26"/>
      <c r="E15" s="23">
        <v>2</v>
      </c>
      <c r="F15" s="23"/>
      <c r="G15" s="23"/>
      <c r="H15" s="23">
        <f>SUM(P15:T15)</f>
        <v>117</v>
      </c>
      <c r="I15" s="23"/>
      <c r="J15" s="24">
        <v>117</v>
      </c>
      <c r="K15" s="24">
        <v>97</v>
      </c>
      <c r="L15" s="24">
        <v>20</v>
      </c>
      <c r="M15" s="24"/>
      <c r="N15" s="24"/>
      <c r="O15" s="25"/>
      <c r="P15" s="25"/>
      <c r="Q15" s="25"/>
      <c r="R15" s="25"/>
      <c r="S15" s="189">
        <v>52</v>
      </c>
      <c r="T15" s="28">
        <v>65</v>
      </c>
      <c r="U15" s="238"/>
      <c r="V15" s="239"/>
      <c r="W15" s="216"/>
      <c r="X15" s="216"/>
      <c r="Y15" s="287"/>
      <c r="Z15" s="288"/>
      <c r="AA15" s="1"/>
    </row>
    <row r="16" spans="1:28" x14ac:dyDescent="0.25">
      <c r="B16" s="42" t="s">
        <v>121</v>
      </c>
      <c r="C16" s="22" t="s">
        <v>18</v>
      </c>
      <c r="D16" s="26"/>
      <c r="E16" s="23">
        <v>2</v>
      </c>
      <c r="F16" s="23"/>
      <c r="G16" s="23"/>
      <c r="H16" s="23">
        <v>117</v>
      </c>
      <c r="I16" s="23"/>
      <c r="J16" s="24">
        <v>117</v>
      </c>
      <c r="K16" s="24"/>
      <c r="L16" s="24">
        <v>117</v>
      </c>
      <c r="M16" s="24"/>
      <c r="N16" s="24"/>
      <c r="O16" s="25"/>
      <c r="P16" s="25"/>
      <c r="Q16" s="25"/>
      <c r="R16" s="25"/>
      <c r="S16" s="189">
        <v>57</v>
      </c>
      <c r="T16" s="28">
        <v>60</v>
      </c>
      <c r="U16" s="238"/>
      <c r="V16" s="239"/>
      <c r="W16" s="216"/>
      <c r="X16" s="216"/>
      <c r="Y16" s="287"/>
      <c r="Z16" s="288"/>
      <c r="AA16" s="1"/>
    </row>
    <row r="17" spans="2:27" x14ac:dyDescent="0.25">
      <c r="B17" s="42" t="s">
        <v>122</v>
      </c>
      <c r="C17" s="22" t="s">
        <v>19</v>
      </c>
      <c r="D17" s="26"/>
      <c r="E17" s="23">
        <v>2</v>
      </c>
      <c r="F17" s="23"/>
      <c r="G17" s="23"/>
      <c r="H17" s="23">
        <v>70</v>
      </c>
      <c r="I17" s="23"/>
      <c r="J17" s="24">
        <v>70</v>
      </c>
      <c r="K17" s="24">
        <v>52</v>
      </c>
      <c r="L17" s="24">
        <v>18</v>
      </c>
      <c r="M17" s="24"/>
      <c r="N17" s="24"/>
      <c r="O17" s="25"/>
      <c r="P17" s="25"/>
      <c r="Q17" s="25"/>
      <c r="R17" s="25"/>
      <c r="S17" s="189">
        <v>34</v>
      </c>
      <c r="T17" s="28">
        <v>36</v>
      </c>
      <c r="U17" s="238"/>
      <c r="V17" s="239"/>
      <c r="W17" s="216"/>
      <c r="X17" s="216"/>
      <c r="Y17" s="287"/>
      <c r="Z17" s="288"/>
      <c r="AA17" s="1"/>
    </row>
    <row r="18" spans="2:27" x14ac:dyDescent="0.25">
      <c r="B18" s="57" t="s">
        <v>113</v>
      </c>
      <c r="C18" s="58" t="s">
        <v>21</v>
      </c>
      <c r="D18" s="59"/>
      <c r="E18" s="60">
        <v>2</v>
      </c>
      <c r="F18" s="60"/>
      <c r="G18" s="60"/>
      <c r="H18" s="60">
        <f>SUM(P18:T18)</f>
        <v>38</v>
      </c>
      <c r="I18" s="60"/>
      <c r="J18" s="61">
        <v>36</v>
      </c>
      <c r="K18" s="61">
        <v>22</v>
      </c>
      <c r="L18" s="61">
        <v>14</v>
      </c>
      <c r="M18" s="61"/>
      <c r="N18" s="61"/>
      <c r="O18" s="62"/>
      <c r="P18" s="62">
        <v>2</v>
      </c>
      <c r="Q18" s="62"/>
      <c r="R18" s="62"/>
      <c r="S18" s="192"/>
      <c r="T18" s="98">
        <v>36</v>
      </c>
      <c r="U18" s="241"/>
      <c r="V18" s="242"/>
      <c r="W18" s="217"/>
      <c r="X18" s="217"/>
      <c r="Y18" s="289"/>
      <c r="Z18" s="290"/>
      <c r="AA18" s="1"/>
    </row>
    <row r="19" spans="2:27" ht="30.75" thickBot="1" x14ac:dyDescent="0.3">
      <c r="B19" s="119" t="s">
        <v>186</v>
      </c>
      <c r="C19" s="120" t="s">
        <v>192</v>
      </c>
      <c r="D19" s="121"/>
      <c r="E19" s="121"/>
      <c r="F19" s="121"/>
      <c r="G19" s="121" t="s">
        <v>169</v>
      </c>
      <c r="H19" s="121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93"/>
      <c r="T19" s="194"/>
      <c r="U19" s="243"/>
      <c r="V19" s="244"/>
      <c r="W19" s="217"/>
      <c r="X19" s="217"/>
      <c r="Y19" s="289"/>
      <c r="Z19" s="290"/>
      <c r="AA19" s="1"/>
    </row>
    <row r="20" spans="2:27" ht="32.25" thickBot="1" x14ac:dyDescent="0.3">
      <c r="B20" s="173" t="s">
        <v>170</v>
      </c>
      <c r="C20" s="174" t="s">
        <v>171</v>
      </c>
      <c r="D20" s="86">
        <v>2</v>
      </c>
      <c r="E20" s="66">
        <v>2</v>
      </c>
      <c r="F20" s="66"/>
      <c r="G20" s="175"/>
      <c r="H20" s="66">
        <f>SUM(H21:H23)</f>
        <v>412</v>
      </c>
      <c r="I20" s="175" t="s">
        <v>191</v>
      </c>
      <c r="J20" s="176">
        <f>SUM(J21:J23)</f>
        <v>368</v>
      </c>
      <c r="K20" s="176">
        <f>K21+K22+K23</f>
        <v>168</v>
      </c>
      <c r="L20" s="176">
        <f>SUM(L21:L23)</f>
        <v>200</v>
      </c>
      <c r="M20" s="177"/>
      <c r="N20" s="177"/>
      <c r="O20" s="178"/>
      <c r="P20" s="67">
        <f>SUM(P22:P23)</f>
        <v>12</v>
      </c>
      <c r="Q20" s="67">
        <f>Q22+Q23</f>
        <v>12</v>
      </c>
      <c r="R20" s="178"/>
      <c r="S20" s="187">
        <f>SUM(S21:S23)</f>
        <v>161</v>
      </c>
      <c r="T20" s="69">
        <f>SUM(T21:T23)</f>
        <v>207</v>
      </c>
      <c r="U20" s="232"/>
      <c r="V20" s="233"/>
      <c r="W20" s="214"/>
      <c r="X20" s="214"/>
      <c r="Y20" s="281"/>
      <c r="Z20" s="282"/>
      <c r="AA20" s="1"/>
    </row>
    <row r="21" spans="2:27" ht="20.25" customHeight="1" x14ac:dyDescent="0.25">
      <c r="B21" s="171" t="s">
        <v>190</v>
      </c>
      <c r="C21" s="172" t="s">
        <v>173</v>
      </c>
      <c r="D21" s="52"/>
      <c r="E21" s="52">
        <v>2</v>
      </c>
      <c r="F21" s="52"/>
      <c r="G21" s="52">
        <v>1</v>
      </c>
      <c r="H21" s="52">
        <f>SUM(P21:T21)</f>
        <v>64</v>
      </c>
      <c r="I21" s="52"/>
      <c r="J21" s="103">
        <v>64</v>
      </c>
      <c r="K21" s="103">
        <f>J21-L21</f>
        <v>54</v>
      </c>
      <c r="L21" s="103">
        <v>10</v>
      </c>
      <c r="M21" s="54"/>
      <c r="N21" s="54"/>
      <c r="O21" s="55"/>
      <c r="P21" s="55"/>
      <c r="Q21" s="55"/>
      <c r="R21" s="55"/>
      <c r="S21" s="188">
        <v>32</v>
      </c>
      <c r="T21" s="111">
        <v>32</v>
      </c>
      <c r="U21" s="236"/>
      <c r="V21" s="237"/>
      <c r="W21" s="215"/>
      <c r="X21" s="215"/>
      <c r="Y21" s="285"/>
      <c r="Z21" s="286"/>
      <c r="AA21" s="1"/>
    </row>
    <row r="22" spans="2:27" ht="18" customHeight="1" x14ac:dyDescent="0.25">
      <c r="B22" s="101" t="s">
        <v>172</v>
      </c>
      <c r="C22" s="102" t="s">
        <v>188</v>
      </c>
      <c r="D22" s="64">
        <v>2</v>
      </c>
      <c r="E22" s="52"/>
      <c r="F22" s="52"/>
      <c r="G22" s="52">
        <v>1</v>
      </c>
      <c r="H22" s="53">
        <v>182</v>
      </c>
      <c r="I22" s="52" t="s">
        <v>191</v>
      </c>
      <c r="J22" s="103">
        <f>SUM(S22:T22)</f>
        <v>150</v>
      </c>
      <c r="K22" s="103">
        <v>30</v>
      </c>
      <c r="L22" s="103">
        <f>J22-K22</f>
        <v>120</v>
      </c>
      <c r="M22" s="54" t="s">
        <v>187</v>
      </c>
      <c r="N22" s="54"/>
      <c r="O22" s="55"/>
      <c r="P22" s="55">
        <v>6</v>
      </c>
      <c r="Q22" s="55">
        <v>6</v>
      </c>
      <c r="R22" s="55"/>
      <c r="S22" s="188">
        <v>61</v>
      </c>
      <c r="T22" s="28">
        <v>89</v>
      </c>
      <c r="U22" s="236"/>
      <c r="V22" s="237"/>
      <c r="W22" s="215"/>
      <c r="X22" s="215"/>
      <c r="Y22" s="285"/>
      <c r="Z22" s="286"/>
      <c r="AA22" s="1"/>
    </row>
    <row r="23" spans="2:27" ht="19.5" customHeight="1" thickBot="1" x14ac:dyDescent="0.3">
      <c r="B23" s="179" t="s">
        <v>189</v>
      </c>
      <c r="C23" s="180" t="s">
        <v>20</v>
      </c>
      <c r="D23" s="60">
        <v>2</v>
      </c>
      <c r="E23" s="60"/>
      <c r="F23" s="60"/>
      <c r="G23" s="60">
        <v>1</v>
      </c>
      <c r="H23" s="60">
        <f>SUM(P23:T23)</f>
        <v>166</v>
      </c>
      <c r="I23" s="60"/>
      <c r="J23" s="121">
        <v>154</v>
      </c>
      <c r="K23" s="121">
        <f>J23-L23</f>
        <v>84</v>
      </c>
      <c r="L23" s="121">
        <v>70</v>
      </c>
      <c r="M23" s="61"/>
      <c r="N23" s="61"/>
      <c r="O23" s="62"/>
      <c r="P23" s="62">
        <v>6</v>
      </c>
      <c r="Q23" s="62">
        <v>6</v>
      </c>
      <c r="R23" s="62"/>
      <c r="S23" s="192">
        <v>68</v>
      </c>
      <c r="T23" s="195">
        <v>86</v>
      </c>
      <c r="U23" s="241"/>
      <c r="V23" s="242"/>
      <c r="W23" s="217"/>
      <c r="X23" s="217"/>
      <c r="Y23" s="289"/>
      <c r="Z23" s="290"/>
      <c r="AA23" s="1"/>
    </row>
    <row r="24" spans="2:27" ht="25.5" customHeight="1" thickBot="1" x14ac:dyDescent="0.3">
      <c r="B24" s="105" t="s">
        <v>174</v>
      </c>
      <c r="C24" s="112" t="s">
        <v>175</v>
      </c>
      <c r="D24" s="66">
        <v>0</v>
      </c>
      <c r="E24" s="66">
        <v>1</v>
      </c>
      <c r="F24" s="66"/>
      <c r="G24" s="66"/>
      <c r="H24" s="66">
        <f>SUM(P24:T24)</f>
        <v>154</v>
      </c>
      <c r="I24" s="66"/>
      <c r="J24" s="66">
        <f>SUM(J25:J28)</f>
        <v>150</v>
      </c>
      <c r="K24" s="66">
        <f>SUM(K25:K28)</f>
        <v>122</v>
      </c>
      <c r="L24" s="66">
        <f>SUM(L25:L28)</f>
        <v>28</v>
      </c>
      <c r="M24" s="66"/>
      <c r="N24" s="66"/>
      <c r="O24" s="66"/>
      <c r="P24" s="66">
        <f>SUM(P26:P28)</f>
        <v>4</v>
      </c>
      <c r="Q24" s="66"/>
      <c r="R24" s="66"/>
      <c r="S24" s="196">
        <f>SUM(S25:S28)</f>
        <v>72</v>
      </c>
      <c r="T24" s="197">
        <f>SUM(T25:T28)</f>
        <v>78</v>
      </c>
      <c r="U24" s="245"/>
      <c r="V24" s="246"/>
      <c r="W24" s="276"/>
      <c r="X24" s="218"/>
      <c r="Y24" s="281"/>
      <c r="Z24" s="282"/>
      <c r="AA24" s="1"/>
    </row>
    <row r="25" spans="2:27" ht="30" customHeight="1" x14ac:dyDescent="0.25">
      <c r="B25" s="128" t="s">
        <v>176</v>
      </c>
      <c r="C25" s="108" t="s">
        <v>180</v>
      </c>
      <c r="D25" s="110"/>
      <c r="E25" s="110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98"/>
      <c r="T25" s="199"/>
      <c r="U25" s="247"/>
      <c r="V25" s="248"/>
      <c r="W25" s="277"/>
      <c r="X25" s="219"/>
      <c r="Y25" s="285"/>
      <c r="Z25" s="286"/>
      <c r="AA25" s="1"/>
    </row>
    <row r="26" spans="2:27" ht="18" customHeight="1" x14ac:dyDescent="0.25">
      <c r="B26" s="107" t="s">
        <v>177</v>
      </c>
      <c r="C26" s="109" t="s">
        <v>184</v>
      </c>
      <c r="D26" s="106"/>
      <c r="E26" s="106"/>
      <c r="F26" s="106"/>
      <c r="G26" s="106"/>
      <c r="H26" s="23">
        <f>SUM(P26:T26)</f>
        <v>36</v>
      </c>
      <c r="I26" s="106"/>
      <c r="J26" s="23">
        <f>SUM(S26)</f>
        <v>36</v>
      </c>
      <c r="K26" s="104">
        <f>J26-L26</f>
        <v>30</v>
      </c>
      <c r="L26" s="104">
        <v>6</v>
      </c>
      <c r="M26" s="106"/>
      <c r="N26" s="106"/>
      <c r="O26" s="106"/>
      <c r="P26" s="23"/>
      <c r="Q26" s="106"/>
      <c r="R26" s="106"/>
      <c r="S26" s="200">
        <v>36</v>
      </c>
      <c r="T26" s="201"/>
      <c r="U26" s="249"/>
      <c r="V26" s="250"/>
      <c r="W26" s="229"/>
      <c r="X26" s="220"/>
      <c r="Y26" s="287"/>
      <c r="Z26" s="288"/>
      <c r="AA26" s="1"/>
    </row>
    <row r="27" spans="2:27" ht="18" customHeight="1" x14ac:dyDescent="0.25">
      <c r="B27" s="107" t="s">
        <v>178</v>
      </c>
      <c r="C27" s="109" t="s">
        <v>181</v>
      </c>
      <c r="D27" s="106"/>
      <c r="E27" s="106"/>
      <c r="F27" s="106"/>
      <c r="G27" s="106"/>
      <c r="H27" s="23">
        <f>SUM(P27:T27)</f>
        <v>38</v>
      </c>
      <c r="I27" s="106"/>
      <c r="J27" s="23">
        <f>SUM(T27)</f>
        <v>36</v>
      </c>
      <c r="K27" s="104">
        <v>24</v>
      </c>
      <c r="L27" s="104">
        <v>12</v>
      </c>
      <c r="M27" s="106"/>
      <c r="N27" s="106"/>
      <c r="O27" s="106"/>
      <c r="P27" s="23">
        <v>2</v>
      </c>
      <c r="Q27" s="106"/>
      <c r="R27" s="106"/>
      <c r="S27" s="200"/>
      <c r="T27" s="201">
        <v>36</v>
      </c>
      <c r="U27" s="249"/>
      <c r="V27" s="250"/>
      <c r="W27" s="229"/>
      <c r="X27" s="220"/>
      <c r="Y27" s="287"/>
      <c r="Z27" s="288"/>
      <c r="AA27" s="1"/>
    </row>
    <row r="28" spans="2:27" ht="19.5" customHeight="1" thickBot="1" x14ac:dyDescent="0.3">
      <c r="B28" s="166" t="s">
        <v>179</v>
      </c>
      <c r="C28" s="167" t="s">
        <v>182</v>
      </c>
      <c r="D28" s="70"/>
      <c r="E28" s="71">
        <v>2</v>
      </c>
      <c r="F28" s="70"/>
      <c r="G28" s="70"/>
      <c r="H28" s="71">
        <f>SUM(P28:T28)</f>
        <v>80</v>
      </c>
      <c r="I28" s="70"/>
      <c r="J28" s="71">
        <f>SUM(S28:T28)</f>
        <v>78</v>
      </c>
      <c r="K28" s="121">
        <f>J28-L28</f>
        <v>68</v>
      </c>
      <c r="L28" s="121">
        <v>10</v>
      </c>
      <c r="M28" s="70"/>
      <c r="N28" s="70"/>
      <c r="O28" s="70"/>
      <c r="P28" s="71">
        <v>2</v>
      </c>
      <c r="Q28" s="70"/>
      <c r="R28" s="70"/>
      <c r="S28" s="202">
        <v>36</v>
      </c>
      <c r="T28" s="203">
        <v>42</v>
      </c>
      <c r="U28" s="251"/>
      <c r="V28" s="321"/>
      <c r="W28" s="278"/>
      <c r="X28" s="221"/>
      <c r="Y28" s="291"/>
      <c r="Z28" s="292"/>
      <c r="AA28" s="1"/>
    </row>
    <row r="29" spans="2:27" ht="23.25" customHeight="1" thickBot="1" x14ac:dyDescent="0.3">
      <c r="B29" s="76" t="s">
        <v>22</v>
      </c>
      <c r="C29" s="45" t="s">
        <v>23</v>
      </c>
      <c r="D29" s="67">
        <v>0</v>
      </c>
      <c r="E29" s="77">
        <v>5</v>
      </c>
      <c r="F29" s="77">
        <v>0</v>
      </c>
      <c r="G29" s="78"/>
      <c r="H29" s="67">
        <f>H30+H36+H41+H53</f>
        <v>4068</v>
      </c>
      <c r="I29" s="67">
        <f>I80</f>
        <v>14</v>
      </c>
      <c r="J29" s="67">
        <f>J30+J36+J41+J53</f>
        <v>3938</v>
      </c>
      <c r="K29" s="67">
        <f>K30+K36+K41+K53</f>
        <v>1042</v>
      </c>
      <c r="L29" s="67">
        <f>L30+L36+L41+L53</f>
        <v>2120</v>
      </c>
      <c r="M29" s="67">
        <v>60</v>
      </c>
      <c r="N29" s="49"/>
      <c r="O29" s="49"/>
      <c r="P29" s="49">
        <f>P41+P53</f>
        <v>32</v>
      </c>
      <c r="Q29" s="99">
        <f>Q36+Q41+Q53</f>
        <v>140</v>
      </c>
      <c r="R29" s="49"/>
      <c r="S29" s="187"/>
      <c r="T29" s="69"/>
      <c r="U29" s="252">
        <f>U30+U36+U41+U53</f>
        <v>576</v>
      </c>
      <c r="V29" s="253">
        <f>V30+V36+V41+V53</f>
        <v>828</v>
      </c>
      <c r="W29" s="222">
        <f>W30+W41+W53</f>
        <v>576</v>
      </c>
      <c r="X29" s="222">
        <f>X30+X41+X53</f>
        <v>828</v>
      </c>
      <c r="Y29" s="293">
        <f>Y30+Y41+Y53</f>
        <v>612</v>
      </c>
      <c r="Z29" s="294">
        <v>504</v>
      </c>
      <c r="AA29" s="1"/>
    </row>
    <row r="30" spans="2:27" ht="28.5" x14ac:dyDescent="0.25">
      <c r="B30" s="72" t="s">
        <v>24</v>
      </c>
      <c r="C30" s="73" t="s">
        <v>25</v>
      </c>
      <c r="D30" s="74"/>
      <c r="E30" s="74"/>
      <c r="F30" s="74"/>
      <c r="G30" s="74"/>
      <c r="H30" s="74">
        <f>SUM(H31:H35)</f>
        <v>478</v>
      </c>
      <c r="I30" s="74"/>
      <c r="J30" s="74">
        <f>SUM(J31:J35)</f>
        <v>478</v>
      </c>
      <c r="K30" s="74">
        <f>SUM(K31:K35)</f>
        <v>86</v>
      </c>
      <c r="L30" s="74">
        <f>SUM(L31:L35)</f>
        <v>392</v>
      </c>
      <c r="M30" s="74"/>
      <c r="N30" s="74"/>
      <c r="O30" s="74"/>
      <c r="P30" s="74">
        <v>0</v>
      </c>
      <c r="Q30" s="74">
        <v>0</v>
      </c>
      <c r="R30" s="88"/>
      <c r="S30" s="204"/>
      <c r="T30" s="90"/>
      <c r="U30" s="254">
        <f>SUM(U31:U35)</f>
        <v>126</v>
      </c>
      <c r="V30" s="255">
        <f>SUM(V31:V35)</f>
        <v>106</v>
      </c>
      <c r="W30" s="75">
        <f>SUM(W33:W35)</f>
        <v>68</v>
      </c>
      <c r="X30" s="75">
        <f>SUM(X31:X35)</f>
        <v>122</v>
      </c>
      <c r="Y30" s="295">
        <f>SUM(Y31:Y35)</f>
        <v>56</v>
      </c>
      <c r="Z30" s="296">
        <v>0</v>
      </c>
      <c r="AA30" s="1"/>
    </row>
    <row r="31" spans="2:27" ht="19.5" customHeight="1" x14ac:dyDescent="0.25">
      <c r="B31" s="129" t="s">
        <v>26</v>
      </c>
      <c r="C31" s="30" t="s">
        <v>27</v>
      </c>
      <c r="D31" s="31"/>
      <c r="E31" s="27">
        <v>6</v>
      </c>
      <c r="F31" s="27"/>
      <c r="G31" s="27"/>
      <c r="H31" s="27">
        <f>SUM(X31)</f>
        <v>48</v>
      </c>
      <c r="I31" s="27"/>
      <c r="J31" s="27">
        <f>SUM(X31)</f>
        <v>48</v>
      </c>
      <c r="K31" s="27">
        <v>32</v>
      </c>
      <c r="L31" s="27">
        <v>16</v>
      </c>
      <c r="M31" s="27"/>
      <c r="N31" s="27"/>
      <c r="O31" s="27"/>
      <c r="P31" s="27"/>
      <c r="Q31" s="27"/>
      <c r="R31" s="27"/>
      <c r="S31" s="205"/>
      <c r="T31" s="21"/>
      <c r="U31" s="238"/>
      <c r="V31" s="239"/>
      <c r="W31" s="216"/>
      <c r="X31" s="216">
        <v>48</v>
      </c>
      <c r="Y31" s="287"/>
      <c r="Z31" s="288"/>
      <c r="AA31" s="1"/>
    </row>
    <row r="32" spans="2:27" ht="19.5" customHeight="1" x14ac:dyDescent="0.25">
      <c r="B32" s="129" t="s">
        <v>28</v>
      </c>
      <c r="C32" s="30" t="s">
        <v>17</v>
      </c>
      <c r="D32" s="31"/>
      <c r="E32" s="27">
        <v>3</v>
      </c>
      <c r="F32" s="27"/>
      <c r="G32" s="27"/>
      <c r="H32" s="27">
        <f t="shared" ref="H32:H34" si="0">SUM(I32:J32)</f>
        <v>48</v>
      </c>
      <c r="I32" s="27"/>
      <c r="J32" s="27">
        <f>SUM(U32)</f>
        <v>48</v>
      </c>
      <c r="K32" s="27">
        <v>34</v>
      </c>
      <c r="L32" s="27">
        <v>14</v>
      </c>
      <c r="M32" s="27"/>
      <c r="N32" s="37"/>
      <c r="O32" s="27"/>
      <c r="P32" s="27"/>
      <c r="Q32" s="27"/>
      <c r="R32" s="27"/>
      <c r="S32" s="205"/>
      <c r="T32" s="21"/>
      <c r="U32" s="238">
        <v>48</v>
      </c>
      <c r="V32" s="239"/>
      <c r="W32" s="216"/>
      <c r="X32" s="216"/>
      <c r="Y32" s="287"/>
      <c r="Z32" s="288"/>
      <c r="AA32" s="1"/>
    </row>
    <row r="33" spans="2:29" ht="30" x14ac:dyDescent="0.25">
      <c r="B33" s="129" t="s">
        <v>29</v>
      </c>
      <c r="C33" s="30" t="s">
        <v>30</v>
      </c>
      <c r="D33" s="27"/>
      <c r="E33" s="32">
        <v>4.5999999999999996</v>
      </c>
      <c r="F33" s="33"/>
      <c r="G33" s="32"/>
      <c r="H33" s="27">
        <f>SUM(U33:X33)</f>
        <v>182</v>
      </c>
      <c r="I33" s="27"/>
      <c r="J33" s="32">
        <f>SUM(U33:X33)</f>
        <v>182</v>
      </c>
      <c r="K33" s="27"/>
      <c r="L33" s="27">
        <f>SUM(U33:X33)</f>
        <v>182</v>
      </c>
      <c r="M33" s="27"/>
      <c r="N33" s="27"/>
      <c r="O33" s="27"/>
      <c r="P33" s="27"/>
      <c r="Q33" s="27"/>
      <c r="R33" s="27"/>
      <c r="S33" s="205"/>
      <c r="T33" s="21"/>
      <c r="U33" s="256">
        <v>46</v>
      </c>
      <c r="V33" s="257">
        <v>62</v>
      </c>
      <c r="W33" s="216">
        <v>34</v>
      </c>
      <c r="X33" s="216">
        <v>40</v>
      </c>
      <c r="Y33" s="287"/>
      <c r="Z33" s="297"/>
      <c r="AA33" s="15"/>
    </row>
    <row r="34" spans="2:29" ht="21" customHeight="1" x14ac:dyDescent="0.25">
      <c r="B34" s="129" t="s">
        <v>31</v>
      </c>
      <c r="C34" s="130" t="s">
        <v>107</v>
      </c>
      <c r="D34" s="30"/>
      <c r="E34" s="32">
        <v>7</v>
      </c>
      <c r="F34" s="34"/>
      <c r="G34" s="35"/>
      <c r="H34" s="27">
        <f t="shared" si="0"/>
        <v>36</v>
      </c>
      <c r="I34" s="27"/>
      <c r="J34" s="32">
        <v>36</v>
      </c>
      <c r="K34" s="27">
        <v>20</v>
      </c>
      <c r="L34" s="27">
        <v>16</v>
      </c>
      <c r="M34" s="27"/>
      <c r="N34" s="27"/>
      <c r="O34" s="27"/>
      <c r="P34" s="27"/>
      <c r="Q34" s="27"/>
      <c r="R34" s="27"/>
      <c r="S34" s="205"/>
      <c r="T34" s="21"/>
      <c r="U34" s="238"/>
      <c r="V34" s="257"/>
      <c r="W34" s="223"/>
      <c r="X34" s="216"/>
      <c r="Y34" s="287">
        <v>36</v>
      </c>
      <c r="Z34" s="288"/>
      <c r="AA34" s="9"/>
    </row>
    <row r="35" spans="2:29" ht="18.75" customHeight="1" thickBot="1" x14ac:dyDescent="0.3">
      <c r="B35" s="95" t="s">
        <v>32</v>
      </c>
      <c r="C35" s="79" t="s">
        <v>18</v>
      </c>
      <c r="D35" s="80"/>
      <c r="E35" s="80">
        <v>4.7</v>
      </c>
      <c r="F35" s="81"/>
      <c r="G35" s="80"/>
      <c r="H35" s="80">
        <f>SUM(J35)</f>
        <v>164</v>
      </c>
      <c r="I35" s="80"/>
      <c r="J35" s="100">
        <f>SUM(U35:Y35)</f>
        <v>164</v>
      </c>
      <c r="K35" s="80"/>
      <c r="L35" s="80">
        <f>SUM(J35)</f>
        <v>164</v>
      </c>
      <c r="M35" s="80"/>
      <c r="N35" s="80"/>
      <c r="O35" s="80"/>
      <c r="P35" s="80"/>
      <c r="Q35" s="80"/>
      <c r="R35" s="80"/>
      <c r="S35" s="206"/>
      <c r="T35" s="63"/>
      <c r="U35" s="241">
        <v>32</v>
      </c>
      <c r="V35" s="258">
        <v>44</v>
      </c>
      <c r="W35" s="217">
        <v>34</v>
      </c>
      <c r="X35" s="217">
        <v>34</v>
      </c>
      <c r="Y35" s="289">
        <v>20</v>
      </c>
      <c r="Z35" s="298"/>
      <c r="AA35" s="7"/>
    </row>
    <row r="36" spans="2:29" ht="31.5" customHeight="1" thickBot="1" x14ac:dyDescent="0.3">
      <c r="B36" s="131" t="s">
        <v>33</v>
      </c>
      <c r="C36" s="78" t="s">
        <v>34</v>
      </c>
      <c r="D36" s="84">
        <v>3</v>
      </c>
      <c r="E36" s="84">
        <v>3</v>
      </c>
      <c r="F36" s="84">
        <v>0</v>
      </c>
      <c r="G36" s="84"/>
      <c r="H36" s="84">
        <f>SUM(H37:H40)</f>
        <v>472</v>
      </c>
      <c r="I36" s="84">
        <f>SUM(I37:I40)</f>
        <v>0</v>
      </c>
      <c r="J36" s="97">
        <f>SUM(J37:J40)</f>
        <v>450</v>
      </c>
      <c r="K36" s="84">
        <f>SUM(K37:K40)</f>
        <v>286</v>
      </c>
      <c r="L36" s="84">
        <f>SUM(L37:L40)</f>
        <v>192</v>
      </c>
      <c r="M36" s="84"/>
      <c r="N36" s="84"/>
      <c r="O36" s="16"/>
      <c r="P36" s="84">
        <f>SUM(P39)</f>
        <v>4</v>
      </c>
      <c r="Q36" s="84">
        <f>SUM(Q37:Q40)</f>
        <v>18</v>
      </c>
      <c r="R36" s="87"/>
      <c r="S36" s="186"/>
      <c r="T36" s="68"/>
      <c r="U36" s="259">
        <f>SUM(U37:U39)</f>
        <v>192</v>
      </c>
      <c r="V36" s="260">
        <f>SUM(V37:V40)</f>
        <v>258</v>
      </c>
      <c r="W36" s="85">
        <f>SUM(W40:W40)</f>
        <v>0</v>
      </c>
      <c r="X36" s="85">
        <f>SUM(X39)</f>
        <v>0</v>
      </c>
      <c r="Y36" s="299">
        <v>0</v>
      </c>
      <c r="Z36" s="300">
        <v>0</v>
      </c>
      <c r="AA36" s="9"/>
    </row>
    <row r="37" spans="2:29" ht="23.25" customHeight="1" x14ac:dyDescent="0.25">
      <c r="B37" s="132" t="s">
        <v>35</v>
      </c>
      <c r="C37" s="133" t="s">
        <v>134</v>
      </c>
      <c r="D37" s="82">
        <v>4</v>
      </c>
      <c r="E37" s="82">
        <v>3</v>
      </c>
      <c r="F37" s="82"/>
      <c r="G37" s="65"/>
      <c r="H37" s="65">
        <f>SUM(Q37:V37)</f>
        <v>176</v>
      </c>
      <c r="I37" s="65"/>
      <c r="J37" s="82">
        <f>SUM(U37:V37)</f>
        <v>170</v>
      </c>
      <c r="K37" s="65">
        <v>120</v>
      </c>
      <c r="L37" s="65">
        <v>82</v>
      </c>
      <c r="M37" s="65"/>
      <c r="N37" s="83"/>
      <c r="O37" s="65"/>
      <c r="P37" s="65"/>
      <c r="Q37" s="65">
        <v>6</v>
      </c>
      <c r="R37" s="65"/>
      <c r="S37" s="207"/>
      <c r="T37" s="56"/>
      <c r="U37" s="261">
        <v>96</v>
      </c>
      <c r="V37" s="262">
        <v>74</v>
      </c>
      <c r="W37" s="225"/>
      <c r="X37" s="225"/>
      <c r="Y37" s="301"/>
      <c r="Z37" s="302"/>
      <c r="AA37" s="7"/>
    </row>
    <row r="38" spans="2:29" ht="30" customHeight="1" x14ac:dyDescent="0.25">
      <c r="B38" s="129" t="s">
        <v>36</v>
      </c>
      <c r="C38" s="130" t="s">
        <v>82</v>
      </c>
      <c r="D38" s="32">
        <v>4</v>
      </c>
      <c r="E38" s="32">
        <v>3</v>
      </c>
      <c r="F38" s="32"/>
      <c r="G38" s="27"/>
      <c r="H38" s="27">
        <f>SUM(Q38:V38)</f>
        <v>162</v>
      </c>
      <c r="I38" s="27"/>
      <c r="J38" s="32">
        <f>SUM(U38:V38)</f>
        <v>156</v>
      </c>
      <c r="K38" s="27">
        <v>92</v>
      </c>
      <c r="L38" s="27">
        <v>60</v>
      </c>
      <c r="M38" s="27"/>
      <c r="N38" s="27"/>
      <c r="O38" s="27"/>
      <c r="P38" s="27"/>
      <c r="Q38" s="27">
        <v>6</v>
      </c>
      <c r="R38" s="27"/>
      <c r="S38" s="205"/>
      <c r="T38" s="21"/>
      <c r="U38" s="256">
        <v>64</v>
      </c>
      <c r="V38" s="257">
        <v>92</v>
      </c>
      <c r="W38" s="223"/>
      <c r="X38" s="223"/>
      <c r="Y38" s="303"/>
      <c r="Z38" s="304"/>
      <c r="AA38" s="7"/>
    </row>
    <row r="39" spans="2:29" ht="30.75" customHeight="1" x14ac:dyDescent="0.25">
      <c r="B39" s="129" t="s">
        <v>37</v>
      </c>
      <c r="C39" s="130" t="s">
        <v>83</v>
      </c>
      <c r="D39" s="32"/>
      <c r="E39" s="32">
        <v>3</v>
      </c>
      <c r="F39" s="32"/>
      <c r="G39" s="27"/>
      <c r="H39" s="27">
        <f>SUM(U39+P39)</f>
        <v>36</v>
      </c>
      <c r="I39" s="27"/>
      <c r="J39" s="27">
        <f>SUM(U39)</f>
        <v>32</v>
      </c>
      <c r="K39" s="27">
        <v>16</v>
      </c>
      <c r="L39" s="27">
        <v>16</v>
      </c>
      <c r="M39" s="27"/>
      <c r="N39" s="37"/>
      <c r="O39" s="27"/>
      <c r="P39" s="27">
        <v>4</v>
      </c>
      <c r="Q39" s="27"/>
      <c r="R39" s="27"/>
      <c r="S39" s="205"/>
      <c r="T39" s="21"/>
      <c r="U39" s="256">
        <v>32</v>
      </c>
      <c r="V39" s="257"/>
      <c r="W39" s="223"/>
      <c r="X39" s="223"/>
      <c r="Y39" s="303"/>
      <c r="Z39" s="304"/>
      <c r="AA39" s="7"/>
    </row>
    <row r="40" spans="2:29" ht="30" customHeight="1" thickBot="1" x14ac:dyDescent="0.3">
      <c r="B40" s="95" t="s">
        <v>84</v>
      </c>
      <c r="C40" s="168" t="s">
        <v>76</v>
      </c>
      <c r="D40" s="100">
        <v>4</v>
      </c>
      <c r="E40" s="100"/>
      <c r="F40" s="100"/>
      <c r="G40" s="80"/>
      <c r="H40" s="80">
        <f>SUM(Q40:V40)</f>
        <v>98</v>
      </c>
      <c r="I40" s="80"/>
      <c r="J40" s="80">
        <f>SUM(V40)</f>
        <v>92</v>
      </c>
      <c r="K40" s="80">
        <v>58</v>
      </c>
      <c r="L40" s="80">
        <v>34</v>
      </c>
      <c r="M40" s="80"/>
      <c r="N40" s="169"/>
      <c r="O40" s="80"/>
      <c r="P40" s="80"/>
      <c r="Q40" s="80">
        <v>6</v>
      </c>
      <c r="R40" s="80"/>
      <c r="S40" s="206"/>
      <c r="T40" s="63"/>
      <c r="U40" s="263"/>
      <c r="V40" s="258">
        <v>92</v>
      </c>
      <c r="W40" s="224"/>
      <c r="X40" s="224"/>
      <c r="Y40" s="305"/>
      <c r="Z40" s="306"/>
      <c r="AA40" s="7"/>
    </row>
    <row r="41" spans="2:29" ht="23.25" customHeight="1" thickBot="1" x14ac:dyDescent="0.3">
      <c r="B41" s="131" t="s">
        <v>38</v>
      </c>
      <c r="C41" s="78" t="s">
        <v>108</v>
      </c>
      <c r="D41" s="84">
        <v>5</v>
      </c>
      <c r="E41" s="84">
        <v>7</v>
      </c>
      <c r="F41" s="84">
        <v>0</v>
      </c>
      <c r="G41" s="84"/>
      <c r="H41" s="84">
        <f>SUM(H42:H52)</f>
        <v>750</v>
      </c>
      <c r="I41" s="84">
        <v>0</v>
      </c>
      <c r="J41" s="84">
        <f>SUM(U41:Z41)</f>
        <v>752</v>
      </c>
      <c r="K41" s="84">
        <f>SUM(K42:K52)</f>
        <v>258</v>
      </c>
      <c r="L41" s="84">
        <f>SUM(L42:L52)</f>
        <v>462</v>
      </c>
      <c r="M41" s="84"/>
      <c r="N41" s="84"/>
      <c r="O41" s="16"/>
      <c r="P41" s="84">
        <v>0</v>
      </c>
      <c r="Q41" s="84">
        <f>SUM(Q42:Q51)</f>
        <v>30</v>
      </c>
      <c r="R41" s="87"/>
      <c r="S41" s="186"/>
      <c r="T41" s="68"/>
      <c r="U41" s="259">
        <f>SUM(U42:U52)</f>
        <v>258</v>
      </c>
      <c r="V41" s="260">
        <f>SUM(V42:V52)</f>
        <v>258</v>
      </c>
      <c r="W41" s="85">
        <f>SUM(W42:W52)</f>
        <v>82</v>
      </c>
      <c r="X41" s="85">
        <f>SUM(X42:X52)</f>
        <v>68</v>
      </c>
      <c r="Y41" s="300">
        <f>SUM(Y42:Y51)</f>
        <v>86</v>
      </c>
      <c r="Z41" s="307">
        <v>0</v>
      </c>
      <c r="AA41" s="9"/>
    </row>
    <row r="42" spans="2:29" ht="19.5" customHeight="1" x14ac:dyDescent="0.25">
      <c r="B42" s="132" t="s">
        <v>39</v>
      </c>
      <c r="C42" s="170" t="s">
        <v>201</v>
      </c>
      <c r="D42" s="82">
        <v>3</v>
      </c>
      <c r="E42" s="65"/>
      <c r="F42" s="82"/>
      <c r="G42" s="65"/>
      <c r="H42" s="65">
        <f>SUM(Q42:U42)</f>
        <v>102</v>
      </c>
      <c r="I42" s="65"/>
      <c r="J42" s="65">
        <f>SUM(U42)</f>
        <v>96</v>
      </c>
      <c r="K42" s="65">
        <v>20</v>
      </c>
      <c r="L42" s="65">
        <v>76</v>
      </c>
      <c r="M42" s="65"/>
      <c r="N42" s="83"/>
      <c r="O42" s="65"/>
      <c r="P42" s="65"/>
      <c r="Q42" s="65">
        <v>6</v>
      </c>
      <c r="R42" s="65"/>
      <c r="S42" s="207"/>
      <c r="T42" s="56"/>
      <c r="U42" s="261">
        <v>96</v>
      </c>
      <c r="V42" s="262"/>
      <c r="W42" s="225"/>
      <c r="X42" s="225"/>
      <c r="Y42" s="301"/>
      <c r="Z42" s="302"/>
      <c r="AA42" s="7"/>
    </row>
    <row r="43" spans="2:29" ht="19.5" customHeight="1" x14ac:dyDescent="0.25">
      <c r="B43" s="129" t="s">
        <v>40</v>
      </c>
      <c r="C43" s="130" t="s">
        <v>200</v>
      </c>
      <c r="D43" s="27">
        <v>5</v>
      </c>
      <c r="E43" s="27">
        <v>4</v>
      </c>
      <c r="F43" s="27"/>
      <c r="G43" s="27"/>
      <c r="H43" s="27">
        <f>SUM(Q43:W43)</f>
        <v>146</v>
      </c>
      <c r="I43" s="27"/>
      <c r="J43" s="32">
        <f>SUM(U43:W43)</f>
        <v>138</v>
      </c>
      <c r="K43" s="27">
        <v>30</v>
      </c>
      <c r="L43" s="27">
        <v>108</v>
      </c>
      <c r="M43" s="27"/>
      <c r="N43" s="38"/>
      <c r="O43" s="27"/>
      <c r="P43" s="27"/>
      <c r="Q43" s="27">
        <v>8</v>
      </c>
      <c r="R43" s="27"/>
      <c r="S43" s="205"/>
      <c r="T43" s="21"/>
      <c r="U43" s="256"/>
      <c r="V43" s="257">
        <v>92</v>
      </c>
      <c r="W43" s="223">
        <v>46</v>
      </c>
      <c r="X43" s="223"/>
      <c r="Y43" s="303"/>
      <c r="Z43" s="304"/>
      <c r="AA43" s="7"/>
    </row>
    <row r="44" spans="2:29" ht="29.25" customHeight="1" x14ac:dyDescent="0.25">
      <c r="B44" s="129" t="s">
        <v>41</v>
      </c>
      <c r="C44" s="134" t="s">
        <v>197</v>
      </c>
      <c r="D44" s="32">
        <v>3</v>
      </c>
      <c r="E44" s="27"/>
      <c r="F44" s="27"/>
      <c r="G44" s="27"/>
      <c r="H44" s="27">
        <f>SUM(Q44:U44)</f>
        <v>48</v>
      </c>
      <c r="I44" s="27"/>
      <c r="J44" s="27">
        <v>82</v>
      </c>
      <c r="K44" s="27">
        <v>18</v>
      </c>
      <c r="L44" s="27">
        <v>64</v>
      </c>
      <c r="M44" s="27"/>
      <c r="N44" s="37"/>
      <c r="O44" s="27"/>
      <c r="P44" s="27"/>
      <c r="Q44" s="27">
        <v>6</v>
      </c>
      <c r="R44" s="27"/>
      <c r="S44" s="205"/>
      <c r="T44" s="21"/>
      <c r="U44" s="256">
        <v>42</v>
      </c>
      <c r="V44" s="257">
        <v>36</v>
      </c>
      <c r="W44" s="223"/>
      <c r="X44" s="223"/>
      <c r="Y44" s="303"/>
      <c r="Z44" s="304"/>
      <c r="AA44" s="7"/>
    </row>
    <row r="45" spans="2:29" ht="20.25" customHeight="1" x14ac:dyDescent="0.25">
      <c r="B45" s="129" t="s">
        <v>42</v>
      </c>
      <c r="C45" s="135" t="s">
        <v>199</v>
      </c>
      <c r="D45" s="27"/>
      <c r="E45" s="32">
        <v>4</v>
      </c>
      <c r="F45" s="27"/>
      <c r="G45" s="27"/>
      <c r="H45" s="27">
        <f>SUM(V45+P45)</f>
        <v>40</v>
      </c>
      <c r="I45" s="27"/>
      <c r="J45" s="27">
        <f>SUM(V45)</f>
        <v>36</v>
      </c>
      <c r="K45" s="27">
        <v>10</v>
      </c>
      <c r="L45" s="27">
        <v>26</v>
      </c>
      <c r="M45" s="27"/>
      <c r="N45" s="37"/>
      <c r="O45" s="27"/>
      <c r="P45" s="27">
        <v>4</v>
      </c>
      <c r="Q45" s="27"/>
      <c r="R45" s="27"/>
      <c r="S45" s="205"/>
      <c r="T45" s="21"/>
      <c r="U45" s="256"/>
      <c r="V45" s="257">
        <v>36</v>
      </c>
      <c r="W45" s="223"/>
      <c r="X45" s="223"/>
      <c r="Y45" s="303"/>
      <c r="Z45" s="304"/>
      <c r="AA45" s="7"/>
      <c r="AB45" s="8"/>
      <c r="AC45" s="8"/>
    </row>
    <row r="46" spans="2:29" ht="22.5" customHeight="1" x14ac:dyDescent="0.25">
      <c r="B46" s="129" t="s">
        <v>43</v>
      </c>
      <c r="C46" s="135" t="s">
        <v>136</v>
      </c>
      <c r="D46" s="32">
        <v>3</v>
      </c>
      <c r="E46" s="27"/>
      <c r="F46" s="35"/>
      <c r="G46" s="27"/>
      <c r="H46" s="27">
        <f>SUM(Q46:V46)</f>
        <v>76</v>
      </c>
      <c r="I46" s="27"/>
      <c r="J46" s="27">
        <f>SUM(U46:V46)</f>
        <v>72</v>
      </c>
      <c r="K46" s="27">
        <v>10</v>
      </c>
      <c r="L46" s="27">
        <v>26</v>
      </c>
      <c r="M46" s="27"/>
      <c r="N46" s="37"/>
      <c r="O46" s="27"/>
      <c r="P46" s="27"/>
      <c r="Q46" s="27">
        <v>4</v>
      </c>
      <c r="R46" s="27"/>
      <c r="S46" s="205"/>
      <c r="T46" s="21"/>
      <c r="U46" s="256">
        <v>72</v>
      </c>
      <c r="V46" s="257"/>
      <c r="W46" s="223"/>
      <c r="X46" s="223"/>
      <c r="Y46" s="303"/>
      <c r="Z46" s="304"/>
      <c r="AA46" s="9"/>
      <c r="AB46" s="8"/>
      <c r="AC46" s="8"/>
    </row>
    <row r="47" spans="2:29" ht="19.5" customHeight="1" x14ac:dyDescent="0.25">
      <c r="B47" s="129" t="s">
        <v>44</v>
      </c>
      <c r="C47" s="135" t="s">
        <v>198</v>
      </c>
      <c r="D47" s="27">
        <v>4</v>
      </c>
      <c r="E47" s="27"/>
      <c r="F47" s="27"/>
      <c r="G47" s="27"/>
      <c r="H47" s="27">
        <f>SUM(Q47:V47)</f>
        <v>100</v>
      </c>
      <c r="I47" s="27"/>
      <c r="J47" s="27">
        <f>SUM(V47)</f>
        <v>94</v>
      </c>
      <c r="K47" s="27">
        <v>20</v>
      </c>
      <c r="L47" s="27">
        <v>74</v>
      </c>
      <c r="M47" s="27"/>
      <c r="N47" s="37"/>
      <c r="O47" s="27"/>
      <c r="P47" s="27"/>
      <c r="Q47" s="27">
        <v>6</v>
      </c>
      <c r="R47" s="27"/>
      <c r="S47" s="205"/>
      <c r="T47" s="21"/>
      <c r="U47" s="256"/>
      <c r="V47" s="257">
        <v>94</v>
      </c>
      <c r="W47" s="223"/>
      <c r="X47" s="223"/>
      <c r="Y47" s="303"/>
      <c r="Z47" s="304"/>
      <c r="AA47" s="9"/>
      <c r="AB47" s="8"/>
      <c r="AC47" s="8"/>
    </row>
    <row r="48" spans="2:29" ht="30" customHeight="1" x14ac:dyDescent="0.25">
      <c r="B48" s="129" t="s">
        <v>45</v>
      </c>
      <c r="C48" s="130" t="s">
        <v>77</v>
      </c>
      <c r="D48" s="37"/>
      <c r="E48" s="32">
        <v>7</v>
      </c>
      <c r="F48" s="27"/>
      <c r="G48" s="27"/>
      <c r="H48" s="27">
        <f>SUM(Q48:Y48)</f>
        <v>46</v>
      </c>
      <c r="I48" s="27"/>
      <c r="J48" s="27">
        <f>SUM(Y48)</f>
        <v>46</v>
      </c>
      <c r="K48" s="27">
        <v>32</v>
      </c>
      <c r="L48" s="27">
        <v>14</v>
      </c>
      <c r="M48" s="27"/>
      <c r="N48" s="37"/>
      <c r="O48" s="27"/>
      <c r="P48" s="27"/>
      <c r="Q48" s="136"/>
      <c r="R48" s="27"/>
      <c r="S48" s="205"/>
      <c r="T48" s="21"/>
      <c r="U48" s="256"/>
      <c r="V48" s="257"/>
      <c r="W48" s="223"/>
      <c r="X48" s="223"/>
      <c r="Y48" s="303">
        <v>46</v>
      </c>
      <c r="Z48" s="304"/>
      <c r="AA48" s="7"/>
      <c r="AB48" s="8"/>
      <c r="AC48" s="8"/>
    </row>
    <row r="49" spans="2:29" ht="19.5" customHeight="1" x14ac:dyDescent="0.25">
      <c r="B49" s="129" t="s">
        <v>46</v>
      </c>
      <c r="C49" s="130" t="s">
        <v>85</v>
      </c>
      <c r="D49" s="37"/>
      <c r="E49" s="32">
        <v>3</v>
      </c>
      <c r="F49" s="27"/>
      <c r="G49" s="27"/>
      <c r="H49" s="27">
        <f>SUM(U49)</f>
        <v>48</v>
      </c>
      <c r="I49" s="27"/>
      <c r="J49" s="27">
        <f>SUM(U49)</f>
        <v>48</v>
      </c>
      <c r="K49" s="27">
        <v>38</v>
      </c>
      <c r="L49" s="27">
        <v>10</v>
      </c>
      <c r="M49" s="27"/>
      <c r="N49" s="37"/>
      <c r="O49" s="27"/>
      <c r="P49" s="27"/>
      <c r="Q49" s="137"/>
      <c r="R49" s="27"/>
      <c r="S49" s="205"/>
      <c r="T49" s="21"/>
      <c r="U49" s="256">
        <v>48</v>
      </c>
      <c r="V49" s="257"/>
      <c r="W49" s="223"/>
      <c r="X49" s="223"/>
      <c r="Y49" s="303"/>
      <c r="Z49" s="304"/>
      <c r="AA49" s="7"/>
      <c r="AB49" s="8"/>
      <c r="AC49" s="8"/>
    </row>
    <row r="50" spans="2:29" ht="19.5" customHeight="1" x14ac:dyDescent="0.25">
      <c r="B50" s="129" t="s">
        <v>47</v>
      </c>
      <c r="C50" s="30" t="s">
        <v>48</v>
      </c>
      <c r="D50" s="35"/>
      <c r="E50" s="27">
        <v>6</v>
      </c>
      <c r="F50" s="27"/>
      <c r="G50" s="27"/>
      <c r="H50" s="27">
        <f>SUM(X50)</f>
        <v>68</v>
      </c>
      <c r="I50" s="27"/>
      <c r="J50" s="27">
        <f>SUM(X50)</f>
        <v>68</v>
      </c>
      <c r="K50" s="27">
        <v>42</v>
      </c>
      <c r="L50" s="27">
        <v>26</v>
      </c>
      <c r="M50" s="27"/>
      <c r="N50" s="27"/>
      <c r="O50" s="27"/>
      <c r="P50" s="27"/>
      <c r="Q50" s="136"/>
      <c r="R50" s="27"/>
      <c r="S50" s="205"/>
      <c r="T50" s="21"/>
      <c r="U50" s="256"/>
      <c r="V50" s="257"/>
      <c r="W50" s="223"/>
      <c r="X50" s="223">
        <v>68</v>
      </c>
      <c r="Y50" s="303"/>
      <c r="Z50" s="304"/>
      <c r="AA50" s="9"/>
      <c r="AB50" s="8"/>
      <c r="AC50" s="8"/>
    </row>
    <row r="51" spans="2:29" ht="33" customHeight="1" x14ac:dyDescent="0.25">
      <c r="B51" s="129" t="s">
        <v>133</v>
      </c>
      <c r="C51" s="130" t="s">
        <v>137</v>
      </c>
      <c r="D51" s="27"/>
      <c r="E51" s="27">
        <v>7</v>
      </c>
      <c r="F51" s="27"/>
      <c r="G51" s="27"/>
      <c r="H51" s="27">
        <f>SUM(Y51)</f>
        <v>40</v>
      </c>
      <c r="I51" s="27"/>
      <c r="J51" s="27">
        <f>SUM(Y51)</f>
        <v>40</v>
      </c>
      <c r="K51" s="27">
        <v>30</v>
      </c>
      <c r="L51" s="27">
        <v>10</v>
      </c>
      <c r="M51" s="27"/>
      <c r="N51" s="37"/>
      <c r="O51" s="27"/>
      <c r="P51" s="27"/>
      <c r="Q51" s="137"/>
      <c r="R51" s="27"/>
      <c r="S51" s="205"/>
      <c r="T51" s="21"/>
      <c r="U51" s="256"/>
      <c r="V51" s="257"/>
      <c r="W51" s="223"/>
      <c r="X51" s="223"/>
      <c r="Y51" s="303">
        <v>40</v>
      </c>
      <c r="Z51" s="304"/>
      <c r="AA51" s="9"/>
      <c r="AB51" s="8"/>
      <c r="AC51" s="8"/>
    </row>
    <row r="52" spans="2:29" ht="46.5" customHeight="1" thickBot="1" x14ac:dyDescent="0.3">
      <c r="B52" s="160" t="s">
        <v>86</v>
      </c>
      <c r="C52" s="161" t="s">
        <v>202</v>
      </c>
      <c r="D52" s="162"/>
      <c r="E52" s="162">
        <v>5</v>
      </c>
      <c r="F52" s="162"/>
      <c r="G52" s="162"/>
      <c r="H52" s="162">
        <f>SUM(J52)</f>
        <v>36</v>
      </c>
      <c r="I52" s="162"/>
      <c r="J52" s="162">
        <f>SUM(W52)</f>
        <v>36</v>
      </c>
      <c r="K52" s="162">
        <v>8</v>
      </c>
      <c r="L52" s="162">
        <v>28</v>
      </c>
      <c r="M52" s="162"/>
      <c r="N52" s="163"/>
      <c r="O52" s="162"/>
      <c r="P52" s="162"/>
      <c r="Q52" s="164"/>
      <c r="R52" s="162"/>
      <c r="S52" s="208"/>
      <c r="T52" s="63"/>
      <c r="U52" s="264"/>
      <c r="V52" s="265"/>
      <c r="W52" s="226">
        <v>36</v>
      </c>
      <c r="X52" s="226"/>
      <c r="Y52" s="308"/>
      <c r="Z52" s="309"/>
      <c r="AA52" s="9"/>
      <c r="AB52" s="8"/>
      <c r="AC52" s="8"/>
    </row>
    <row r="53" spans="2:29" ht="24" customHeight="1" thickBot="1" x14ac:dyDescent="0.3">
      <c r="B53" s="138" t="s">
        <v>49</v>
      </c>
      <c r="C53" s="78" t="s">
        <v>131</v>
      </c>
      <c r="D53" s="91">
        <v>17</v>
      </c>
      <c r="E53" s="84"/>
      <c r="F53" s="84"/>
      <c r="G53" s="84"/>
      <c r="H53" s="84">
        <f>H54+H62+H68+H73+H80</f>
        <v>2368</v>
      </c>
      <c r="I53" s="84">
        <f>I81+I82</f>
        <v>14</v>
      </c>
      <c r="J53" s="84">
        <f>J54+J62+J68+J73+J80+J87</f>
        <v>2258</v>
      </c>
      <c r="K53" s="84">
        <f>K54+K62+K68+K73+K80</f>
        <v>412</v>
      </c>
      <c r="L53" s="84">
        <f>L54+L62+L68+L73+L80+L83</f>
        <v>1074</v>
      </c>
      <c r="M53" s="84">
        <f>M54+M80</f>
        <v>60</v>
      </c>
      <c r="N53" s="84"/>
      <c r="O53" s="84"/>
      <c r="P53" s="84">
        <f>P54+P62+P68+P73+P80</f>
        <v>32</v>
      </c>
      <c r="Q53" s="84">
        <f>Q54+Q62+Q68+Q73+Q80</f>
        <v>92</v>
      </c>
      <c r="R53" s="87"/>
      <c r="S53" s="209"/>
      <c r="T53" s="210"/>
      <c r="U53" s="259">
        <v>0</v>
      </c>
      <c r="V53" s="260">
        <f>V54+V68+V73+V80</f>
        <v>206</v>
      </c>
      <c r="W53" s="85">
        <f>W54+W62+W68+W73+W80</f>
        <v>426</v>
      </c>
      <c r="X53" s="85">
        <f>X54+X62+X68+X73+X80</f>
        <v>638</v>
      </c>
      <c r="Y53" s="299">
        <f>Y54+Y62+Y68+Y73+Y80</f>
        <v>470</v>
      </c>
      <c r="Z53" s="300">
        <f>Z54+Z62+Z68+Z73+Z80</f>
        <v>504</v>
      </c>
      <c r="AA53" s="9"/>
      <c r="AB53" s="8"/>
      <c r="AC53" s="8"/>
    </row>
    <row r="54" spans="2:29" ht="35.25" customHeight="1" thickBot="1" x14ac:dyDescent="0.3">
      <c r="B54" s="138" t="s">
        <v>50</v>
      </c>
      <c r="C54" s="78" t="s">
        <v>94</v>
      </c>
      <c r="D54" s="91">
        <v>6</v>
      </c>
      <c r="E54" s="84">
        <v>3</v>
      </c>
      <c r="F54" s="84">
        <v>0</v>
      </c>
      <c r="G54" s="84"/>
      <c r="H54" s="84">
        <f>SUM(H55:H61)</f>
        <v>728</v>
      </c>
      <c r="I54" s="84"/>
      <c r="J54" s="84">
        <f>SUM(J55:J61)</f>
        <v>698</v>
      </c>
      <c r="K54" s="84">
        <f>SUM(K55:K60)</f>
        <v>124</v>
      </c>
      <c r="L54" s="84">
        <f>SUM(L55:L60)</f>
        <v>422</v>
      </c>
      <c r="M54" s="84">
        <f>M56+M58</f>
        <v>40</v>
      </c>
      <c r="N54" s="87"/>
      <c r="O54" s="84"/>
      <c r="P54" s="84">
        <f>SUM(P55:P59)</f>
        <v>6</v>
      </c>
      <c r="Q54" s="84">
        <f>SUM(Q55:Q61)</f>
        <v>28</v>
      </c>
      <c r="R54" s="84"/>
      <c r="S54" s="209"/>
      <c r="T54" s="210"/>
      <c r="U54" s="259">
        <v>0</v>
      </c>
      <c r="V54" s="260">
        <f>SUM(V55:V58)</f>
        <v>114</v>
      </c>
      <c r="W54" s="85">
        <f>SUM(W55:W58)</f>
        <v>130</v>
      </c>
      <c r="X54" s="85">
        <f>SUM(X55:X59)</f>
        <v>220</v>
      </c>
      <c r="Y54" s="299">
        <f>SUM(Y55:Y61)</f>
        <v>158</v>
      </c>
      <c r="Z54" s="300">
        <f>SUM(Z55:Z61)</f>
        <v>72</v>
      </c>
      <c r="AA54" s="9"/>
      <c r="AB54" s="8"/>
      <c r="AC54" s="8"/>
    </row>
    <row r="55" spans="2:29" ht="24" customHeight="1" x14ac:dyDescent="0.25">
      <c r="B55" s="132" t="s">
        <v>51</v>
      </c>
      <c r="C55" s="165" t="s">
        <v>203</v>
      </c>
      <c r="D55" s="65">
        <v>4</v>
      </c>
      <c r="E55" s="82"/>
      <c r="F55" s="74"/>
      <c r="G55" s="74"/>
      <c r="H55" s="65">
        <f>SUM(P55:V55)</f>
        <v>122</v>
      </c>
      <c r="I55" s="65"/>
      <c r="J55" s="65">
        <f>SUM(V55)</f>
        <v>114</v>
      </c>
      <c r="K55" s="65">
        <v>24</v>
      </c>
      <c r="L55" s="65">
        <v>90</v>
      </c>
      <c r="M55" s="74"/>
      <c r="N55" s="89"/>
      <c r="O55" s="74"/>
      <c r="P55" s="65"/>
      <c r="Q55" s="65">
        <v>8</v>
      </c>
      <c r="R55" s="74"/>
      <c r="S55" s="207"/>
      <c r="T55" s="56"/>
      <c r="U55" s="254"/>
      <c r="V55" s="237">
        <v>114</v>
      </c>
      <c r="W55" s="225"/>
      <c r="X55" s="225"/>
      <c r="Y55" s="295"/>
      <c r="Z55" s="296"/>
      <c r="AA55" s="9"/>
      <c r="AB55" s="8"/>
      <c r="AC55" s="8"/>
    </row>
    <row r="56" spans="2:29" ht="18.75" customHeight="1" x14ac:dyDescent="0.25">
      <c r="B56" s="140" t="s">
        <v>52</v>
      </c>
      <c r="C56" s="141" t="s">
        <v>138</v>
      </c>
      <c r="D56" s="27">
        <v>5</v>
      </c>
      <c r="E56" s="32" t="s">
        <v>194</v>
      </c>
      <c r="F56" s="27"/>
      <c r="G56" s="27"/>
      <c r="H56" s="27">
        <f>SUM(P56:X56)</f>
        <v>250</v>
      </c>
      <c r="I56" s="27"/>
      <c r="J56" s="32">
        <f>SUM(W56:X56)</f>
        <v>240</v>
      </c>
      <c r="K56" s="27">
        <v>50</v>
      </c>
      <c r="L56" s="27">
        <v>170</v>
      </c>
      <c r="M56" s="27">
        <v>20</v>
      </c>
      <c r="N56" s="27"/>
      <c r="O56" s="27"/>
      <c r="P56" s="27">
        <v>2</v>
      </c>
      <c r="Q56" s="27">
        <v>8</v>
      </c>
      <c r="R56" s="27"/>
      <c r="S56" s="205"/>
      <c r="T56" s="21"/>
      <c r="U56" s="266"/>
      <c r="V56" s="239"/>
      <c r="W56" s="223">
        <v>130</v>
      </c>
      <c r="X56" s="223">
        <v>110</v>
      </c>
      <c r="Y56" s="310"/>
      <c r="Z56" s="288"/>
      <c r="AA56" s="7"/>
      <c r="AB56" s="8"/>
      <c r="AC56" s="8"/>
    </row>
    <row r="57" spans="2:29" ht="24" customHeight="1" x14ac:dyDescent="0.25">
      <c r="B57" s="129" t="s">
        <v>79</v>
      </c>
      <c r="C57" s="141" t="s">
        <v>139</v>
      </c>
      <c r="D57" s="27">
        <v>6</v>
      </c>
      <c r="E57" s="32"/>
      <c r="F57" s="27"/>
      <c r="G57" s="36"/>
      <c r="H57" s="27">
        <f>SUM(P57:X57)</f>
        <v>118</v>
      </c>
      <c r="I57" s="27"/>
      <c r="J57" s="32">
        <f>SUM(X57)</f>
        <v>110</v>
      </c>
      <c r="K57" s="27">
        <v>24</v>
      </c>
      <c r="L57" s="27">
        <v>86</v>
      </c>
      <c r="M57" s="27"/>
      <c r="N57" s="27"/>
      <c r="O57" s="27"/>
      <c r="P57" s="27"/>
      <c r="Q57" s="27">
        <v>8</v>
      </c>
      <c r="R57" s="27"/>
      <c r="S57" s="205"/>
      <c r="T57" s="21"/>
      <c r="U57" s="266"/>
      <c r="V57" s="239"/>
      <c r="W57" s="223"/>
      <c r="X57" s="223">
        <v>110</v>
      </c>
      <c r="Y57" s="287"/>
      <c r="Z57" s="288"/>
      <c r="AA57" s="9"/>
      <c r="AB57" s="8"/>
      <c r="AC57" s="8"/>
    </row>
    <row r="58" spans="2:29" ht="30" customHeight="1" x14ac:dyDescent="0.25">
      <c r="B58" s="129" t="s">
        <v>105</v>
      </c>
      <c r="C58" s="142" t="s">
        <v>140</v>
      </c>
      <c r="D58" s="27"/>
      <c r="E58" s="27" t="s">
        <v>167</v>
      </c>
      <c r="F58" s="27" t="s">
        <v>193</v>
      </c>
      <c r="G58" s="36"/>
      <c r="H58" s="27">
        <f>SUM(P58:Y58)</f>
        <v>126</v>
      </c>
      <c r="I58" s="27"/>
      <c r="J58" s="32">
        <f>SUM(Y58)</f>
        <v>122</v>
      </c>
      <c r="K58" s="27">
        <v>26</v>
      </c>
      <c r="L58" s="27">
        <v>76</v>
      </c>
      <c r="M58" s="27">
        <v>20</v>
      </c>
      <c r="N58" s="27"/>
      <c r="O58" s="27"/>
      <c r="P58" s="27">
        <v>4</v>
      </c>
      <c r="Q58" s="27"/>
      <c r="R58" s="27"/>
      <c r="S58" s="205"/>
      <c r="T58" s="21"/>
      <c r="U58" s="238"/>
      <c r="V58" s="239"/>
      <c r="W58" s="223"/>
      <c r="X58" s="223"/>
      <c r="Y58" s="287">
        <v>122</v>
      </c>
      <c r="Z58" s="288"/>
      <c r="AA58" s="9"/>
      <c r="AB58" s="8"/>
      <c r="AC58" s="11"/>
    </row>
    <row r="59" spans="2:29" ht="21.75" customHeight="1" x14ac:dyDescent="0.25">
      <c r="B59" s="129" t="s">
        <v>97</v>
      </c>
      <c r="C59" s="139" t="s">
        <v>141</v>
      </c>
      <c r="D59" s="30"/>
      <c r="E59" s="362" t="s">
        <v>195</v>
      </c>
      <c r="F59" s="30"/>
      <c r="G59" s="30"/>
      <c r="H59" s="40">
        <f>SUM(N59)</f>
        <v>36</v>
      </c>
      <c r="I59" s="27"/>
      <c r="J59" s="40">
        <f>SUM(N59)</f>
        <v>36</v>
      </c>
      <c r="K59" s="39"/>
      <c r="L59" s="39"/>
      <c r="M59" s="39"/>
      <c r="N59" s="39">
        <v>36</v>
      </c>
      <c r="O59" s="27"/>
      <c r="P59" s="27"/>
      <c r="Q59" s="27"/>
      <c r="R59" s="27"/>
      <c r="S59" s="205"/>
      <c r="T59" s="21"/>
      <c r="U59" s="238"/>
      <c r="V59" s="267"/>
      <c r="W59" s="227"/>
      <c r="X59" s="227"/>
      <c r="Y59" s="311">
        <v>36</v>
      </c>
      <c r="Z59" s="288"/>
      <c r="AA59" s="9"/>
      <c r="AB59" s="8"/>
      <c r="AC59" s="8"/>
    </row>
    <row r="60" spans="2:29" ht="18.75" customHeight="1" x14ac:dyDescent="0.25">
      <c r="B60" s="129" t="s">
        <v>53</v>
      </c>
      <c r="C60" s="139" t="s">
        <v>142</v>
      </c>
      <c r="D60" s="31"/>
      <c r="E60" s="363"/>
      <c r="F60" s="27"/>
      <c r="G60" s="27"/>
      <c r="H60" s="40">
        <f>SUM(O60)</f>
        <v>72</v>
      </c>
      <c r="I60" s="27"/>
      <c r="J60" s="40">
        <f>SUM(O60)</f>
        <v>72</v>
      </c>
      <c r="K60" s="39"/>
      <c r="L60" s="39"/>
      <c r="M60" s="40"/>
      <c r="N60" s="39"/>
      <c r="O60" s="39">
        <v>72</v>
      </c>
      <c r="P60" s="39"/>
      <c r="Q60" s="27"/>
      <c r="R60" s="27"/>
      <c r="S60" s="205"/>
      <c r="T60" s="21"/>
      <c r="U60" s="238"/>
      <c r="V60" s="267"/>
      <c r="W60" s="227"/>
      <c r="X60" s="227"/>
      <c r="Y60" s="311"/>
      <c r="Z60" s="312">
        <v>72</v>
      </c>
      <c r="AA60" s="9"/>
      <c r="AB60" s="8"/>
      <c r="AC60" s="8"/>
    </row>
    <row r="61" spans="2:29" ht="21" customHeight="1" thickBot="1" x14ac:dyDescent="0.3">
      <c r="B61" s="92"/>
      <c r="C61" s="93" t="s">
        <v>143</v>
      </c>
      <c r="D61" s="80">
        <v>8</v>
      </c>
      <c r="E61" s="80"/>
      <c r="F61" s="80"/>
      <c r="G61" s="80"/>
      <c r="H61" s="80">
        <v>4</v>
      </c>
      <c r="I61" s="80"/>
      <c r="J61" s="80">
        <v>4</v>
      </c>
      <c r="K61" s="94"/>
      <c r="L61" s="80"/>
      <c r="M61" s="94"/>
      <c r="N61" s="80"/>
      <c r="O61" s="80"/>
      <c r="P61" s="80"/>
      <c r="Q61" s="100">
        <v>4</v>
      </c>
      <c r="R61" s="80"/>
      <c r="S61" s="206"/>
      <c r="T61" s="63"/>
      <c r="U61" s="241"/>
      <c r="V61" s="268"/>
      <c r="W61" s="217"/>
      <c r="X61" s="217"/>
      <c r="Y61" s="289"/>
      <c r="Z61" s="290"/>
      <c r="AA61" s="9"/>
      <c r="AB61" s="8"/>
      <c r="AC61" s="8"/>
    </row>
    <row r="62" spans="2:29" ht="30" thickBot="1" x14ac:dyDescent="0.3">
      <c r="B62" s="138" t="s">
        <v>56</v>
      </c>
      <c r="C62" s="143" t="s">
        <v>98</v>
      </c>
      <c r="D62" s="84">
        <v>3</v>
      </c>
      <c r="E62" s="84">
        <v>2</v>
      </c>
      <c r="F62" s="84">
        <v>0</v>
      </c>
      <c r="G62" s="84"/>
      <c r="H62" s="84">
        <f>SUM(H63:H67)</f>
        <v>390</v>
      </c>
      <c r="I62" s="84">
        <f>I64</f>
        <v>0</v>
      </c>
      <c r="J62" s="84">
        <f>SUM(J63:J67)</f>
        <v>378</v>
      </c>
      <c r="K62" s="84">
        <f>SUM(K63:K66)</f>
        <v>54</v>
      </c>
      <c r="L62" s="84">
        <f>SUM(L63:L65)</f>
        <v>212</v>
      </c>
      <c r="M62" s="84">
        <v>0</v>
      </c>
      <c r="N62" s="84"/>
      <c r="O62" s="87"/>
      <c r="P62" s="97">
        <f>SUM(P63:P67)</f>
        <v>6</v>
      </c>
      <c r="Q62" s="84">
        <f>SUM(Q63:Q67)</f>
        <v>10</v>
      </c>
      <c r="R62" s="84"/>
      <c r="S62" s="209"/>
      <c r="T62" s="210"/>
      <c r="U62" s="259">
        <v>0</v>
      </c>
      <c r="V62" s="260">
        <v>0</v>
      </c>
      <c r="W62" s="85">
        <v>0</v>
      </c>
      <c r="X62" s="85">
        <f>SUM(X63:X67)</f>
        <v>158</v>
      </c>
      <c r="Y62" s="299">
        <f>SUM(Y63:Y67)</f>
        <v>144</v>
      </c>
      <c r="Z62" s="300">
        <f>SUM(Z63:Z67)</f>
        <v>72</v>
      </c>
      <c r="AA62" s="9"/>
      <c r="AB62" s="8"/>
      <c r="AC62" s="8"/>
    </row>
    <row r="63" spans="2:29" ht="30" customHeight="1" x14ac:dyDescent="0.25">
      <c r="B63" s="132" t="s">
        <v>57</v>
      </c>
      <c r="C63" s="159" t="s">
        <v>144</v>
      </c>
      <c r="D63" s="65">
        <v>6</v>
      </c>
      <c r="E63" s="65"/>
      <c r="F63" s="65"/>
      <c r="G63" s="65"/>
      <c r="H63" s="65">
        <f>SUM(P63:X63)</f>
        <v>166</v>
      </c>
      <c r="I63" s="65"/>
      <c r="J63" s="65">
        <f>SUM(X63)</f>
        <v>158</v>
      </c>
      <c r="K63" s="65">
        <v>32</v>
      </c>
      <c r="L63" s="65">
        <v>126</v>
      </c>
      <c r="M63" s="65"/>
      <c r="N63" s="88"/>
      <c r="O63" s="65"/>
      <c r="P63" s="65">
        <v>2</v>
      </c>
      <c r="Q63" s="65">
        <v>6</v>
      </c>
      <c r="R63" s="65"/>
      <c r="S63" s="211"/>
      <c r="T63" s="212"/>
      <c r="U63" s="236"/>
      <c r="V63" s="237"/>
      <c r="W63" s="215"/>
      <c r="X63" s="215">
        <v>158</v>
      </c>
      <c r="Y63" s="285"/>
      <c r="Z63" s="286"/>
      <c r="AA63" s="9"/>
      <c r="AB63" s="8"/>
      <c r="AC63" s="8"/>
    </row>
    <row r="64" spans="2:29" ht="29.25" customHeight="1" x14ac:dyDescent="0.25">
      <c r="B64" s="129" t="s">
        <v>78</v>
      </c>
      <c r="C64" s="142" t="s">
        <v>145</v>
      </c>
      <c r="D64" s="29"/>
      <c r="E64" s="27">
        <v>7</v>
      </c>
      <c r="F64" s="27"/>
      <c r="G64" s="27"/>
      <c r="H64" s="27">
        <f>I64+J64+P64</f>
        <v>112</v>
      </c>
      <c r="I64" s="27"/>
      <c r="J64" s="27">
        <f>SUM(Y64)</f>
        <v>108</v>
      </c>
      <c r="K64" s="27">
        <v>22</v>
      </c>
      <c r="L64" s="27">
        <v>86</v>
      </c>
      <c r="M64" s="27"/>
      <c r="N64" s="35"/>
      <c r="O64" s="27"/>
      <c r="P64" s="27">
        <v>4</v>
      </c>
      <c r="Q64" s="27"/>
      <c r="R64" s="27"/>
      <c r="S64" s="205"/>
      <c r="T64" s="21"/>
      <c r="U64" s="238"/>
      <c r="V64" s="239"/>
      <c r="W64" s="216"/>
      <c r="X64" s="216"/>
      <c r="Y64" s="287">
        <v>108</v>
      </c>
      <c r="Z64" s="288"/>
      <c r="AA64" s="9"/>
      <c r="AB64" s="8"/>
      <c r="AC64" s="8"/>
    </row>
    <row r="65" spans="2:29" ht="21.75" customHeight="1" x14ac:dyDescent="0.25">
      <c r="B65" s="129" t="s">
        <v>58</v>
      </c>
      <c r="C65" s="139" t="s">
        <v>141</v>
      </c>
      <c r="D65" s="27"/>
      <c r="E65" s="362" t="s">
        <v>195</v>
      </c>
      <c r="F65" s="27"/>
      <c r="G65" s="27"/>
      <c r="H65" s="40">
        <f>SUM(I65:J65)</f>
        <v>36</v>
      </c>
      <c r="I65" s="27"/>
      <c r="J65" s="40">
        <f>SUM(N65)</f>
        <v>36</v>
      </c>
      <c r="K65" s="27"/>
      <c r="L65" s="27"/>
      <c r="M65" s="27"/>
      <c r="N65" s="144">
        <v>36</v>
      </c>
      <c r="O65" s="39"/>
      <c r="P65" s="27"/>
      <c r="Q65" s="27"/>
      <c r="R65" s="27"/>
      <c r="S65" s="205"/>
      <c r="T65" s="21"/>
      <c r="U65" s="238"/>
      <c r="V65" s="239"/>
      <c r="W65" s="216"/>
      <c r="X65" s="216"/>
      <c r="Y65" s="311">
        <v>36</v>
      </c>
      <c r="Z65" s="288"/>
      <c r="AA65" s="9"/>
      <c r="AB65" s="8"/>
      <c r="AC65" s="8"/>
    </row>
    <row r="66" spans="2:29" ht="21" customHeight="1" x14ac:dyDescent="0.25">
      <c r="B66" s="145" t="s">
        <v>59</v>
      </c>
      <c r="C66" s="139" t="s">
        <v>142</v>
      </c>
      <c r="D66" s="31"/>
      <c r="E66" s="363"/>
      <c r="F66" s="27"/>
      <c r="G66" s="27"/>
      <c r="H66" s="40">
        <f>SUM(O66)</f>
        <v>72</v>
      </c>
      <c r="I66" s="27"/>
      <c r="J66" s="40">
        <f>SUM(O66)</f>
        <v>72</v>
      </c>
      <c r="K66" s="39"/>
      <c r="L66" s="39"/>
      <c r="M66" s="40"/>
      <c r="N66" s="39"/>
      <c r="O66" s="39">
        <v>72</v>
      </c>
      <c r="P66" s="27"/>
      <c r="Q66" s="27"/>
      <c r="R66" s="27"/>
      <c r="S66" s="205"/>
      <c r="T66" s="21"/>
      <c r="U66" s="238"/>
      <c r="V66" s="267"/>
      <c r="W66" s="227"/>
      <c r="X66" s="227"/>
      <c r="Y66" s="311"/>
      <c r="Z66" s="312">
        <v>72</v>
      </c>
      <c r="AA66" s="9"/>
      <c r="AB66" s="8"/>
      <c r="AC66" s="8"/>
    </row>
    <row r="67" spans="2:29" ht="21.75" customHeight="1" thickBot="1" x14ac:dyDescent="0.3">
      <c r="B67" s="95"/>
      <c r="C67" s="93" t="s">
        <v>143</v>
      </c>
      <c r="D67" s="80">
        <v>8</v>
      </c>
      <c r="E67" s="80"/>
      <c r="F67" s="79"/>
      <c r="G67" s="80"/>
      <c r="H67" s="80">
        <f>SUM(Q67)</f>
        <v>4</v>
      </c>
      <c r="I67" s="80"/>
      <c r="J67" s="80">
        <f>SUM(Q67)</f>
        <v>4</v>
      </c>
      <c r="K67" s="96"/>
      <c r="L67" s="80"/>
      <c r="M67" s="80"/>
      <c r="N67" s="80"/>
      <c r="O67" s="80"/>
      <c r="P67" s="80"/>
      <c r="Q67" s="100">
        <v>4</v>
      </c>
      <c r="R67" s="80"/>
      <c r="S67" s="206"/>
      <c r="T67" s="63"/>
      <c r="U67" s="241"/>
      <c r="V67" s="242"/>
      <c r="W67" s="217"/>
      <c r="X67" s="217"/>
      <c r="Y67" s="289"/>
      <c r="Z67" s="290"/>
      <c r="AA67" s="9"/>
      <c r="AB67" s="8"/>
      <c r="AC67" s="8"/>
    </row>
    <row r="68" spans="2:29" ht="28.5" customHeight="1" thickBot="1" x14ac:dyDescent="0.3">
      <c r="B68" s="138" t="s">
        <v>99</v>
      </c>
      <c r="C68" s="143" t="s">
        <v>95</v>
      </c>
      <c r="D68" s="97">
        <v>2</v>
      </c>
      <c r="E68" s="84">
        <v>2</v>
      </c>
      <c r="F68" s="84">
        <v>0</v>
      </c>
      <c r="G68" s="84">
        <v>0</v>
      </c>
      <c r="H68" s="84">
        <f>SUM(H69:H72)</f>
        <v>202</v>
      </c>
      <c r="I68" s="84">
        <v>0</v>
      </c>
      <c r="J68" s="84">
        <f>SUM(J69:J72)</f>
        <v>194</v>
      </c>
      <c r="K68" s="84">
        <f>SUM(K69:K69)</f>
        <v>20</v>
      </c>
      <c r="L68" s="84">
        <f>SUM(L69:L69)</f>
        <v>62</v>
      </c>
      <c r="M68" s="84">
        <v>0</v>
      </c>
      <c r="N68" s="84"/>
      <c r="O68" s="84"/>
      <c r="P68" s="84">
        <f>P69</f>
        <v>2</v>
      </c>
      <c r="Q68" s="84">
        <f>SUM(Q69:Q72)</f>
        <v>10</v>
      </c>
      <c r="R68" s="84"/>
      <c r="S68" s="186"/>
      <c r="T68" s="68"/>
      <c r="U68" s="259">
        <v>0</v>
      </c>
      <c r="V68" s="260">
        <f>SUM(V69)</f>
        <v>0</v>
      </c>
      <c r="W68" s="85">
        <f>SUM(W69:W72)</f>
        <v>82</v>
      </c>
      <c r="X68" s="85">
        <f>SUM(X69:X72)</f>
        <v>36</v>
      </c>
      <c r="Y68" s="299">
        <f>SUM(Y69:Y69)</f>
        <v>0</v>
      </c>
      <c r="Z68" s="300">
        <f>SUM(Z69:Z72)</f>
        <v>72</v>
      </c>
      <c r="AA68" s="9"/>
      <c r="AB68" s="8"/>
      <c r="AC68" s="8"/>
    </row>
    <row r="69" spans="2:29" ht="34.5" customHeight="1" x14ac:dyDescent="0.25">
      <c r="B69" s="146" t="s">
        <v>100</v>
      </c>
      <c r="C69" s="149" t="s">
        <v>146</v>
      </c>
      <c r="D69" s="65">
        <v>5</v>
      </c>
      <c r="E69" s="65"/>
      <c r="F69" s="65"/>
      <c r="G69" s="65"/>
      <c r="H69" s="65">
        <f>SUM(P69:W69)</f>
        <v>90</v>
      </c>
      <c r="I69" s="65"/>
      <c r="J69" s="65">
        <f>SUM(W69)</f>
        <v>82</v>
      </c>
      <c r="K69" s="65">
        <v>20</v>
      </c>
      <c r="L69" s="65">
        <v>62</v>
      </c>
      <c r="M69" s="65"/>
      <c r="N69" s="65"/>
      <c r="O69" s="65"/>
      <c r="P69" s="65">
        <v>2</v>
      </c>
      <c r="Q69" s="65">
        <v>6</v>
      </c>
      <c r="R69" s="65"/>
      <c r="S69" s="207"/>
      <c r="T69" s="56"/>
      <c r="U69" s="236"/>
      <c r="V69" s="237"/>
      <c r="W69" s="215">
        <v>82</v>
      </c>
      <c r="X69" s="225"/>
      <c r="Y69" s="301"/>
      <c r="Z69" s="286"/>
      <c r="AA69" s="7"/>
      <c r="AB69" s="8"/>
      <c r="AC69" s="8"/>
    </row>
    <row r="70" spans="2:29" ht="18.75" customHeight="1" x14ac:dyDescent="0.25">
      <c r="B70" s="145" t="s">
        <v>101</v>
      </c>
      <c r="C70" s="139" t="s">
        <v>141</v>
      </c>
      <c r="D70" s="27"/>
      <c r="E70" s="27">
        <v>6</v>
      </c>
      <c r="F70" s="27"/>
      <c r="G70" s="27"/>
      <c r="H70" s="40">
        <f>SUM(N70)</f>
        <v>36</v>
      </c>
      <c r="I70" s="27"/>
      <c r="J70" s="40">
        <f>SUM(N70)</f>
        <v>36</v>
      </c>
      <c r="K70" s="40"/>
      <c r="L70" s="39"/>
      <c r="M70" s="40"/>
      <c r="N70" s="39">
        <v>36</v>
      </c>
      <c r="O70" s="27"/>
      <c r="P70" s="27"/>
      <c r="Q70" s="27"/>
      <c r="R70" s="27"/>
      <c r="S70" s="205"/>
      <c r="T70" s="21"/>
      <c r="U70" s="238"/>
      <c r="V70" s="267"/>
      <c r="W70" s="216"/>
      <c r="X70" s="279">
        <v>36</v>
      </c>
      <c r="Y70" s="311"/>
      <c r="Z70" s="288"/>
      <c r="AA70" s="12"/>
      <c r="AB70" s="8"/>
      <c r="AC70" s="8"/>
    </row>
    <row r="71" spans="2:29" ht="18.75" customHeight="1" x14ac:dyDescent="0.25">
      <c r="B71" s="145" t="s">
        <v>102</v>
      </c>
      <c r="C71" s="139" t="s">
        <v>142</v>
      </c>
      <c r="D71" s="27"/>
      <c r="E71" s="27">
        <v>8</v>
      </c>
      <c r="F71" s="27"/>
      <c r="G71" s="27"/>
      <c r="H71" s="40">
        <f>SUM(O71)</f>
        <v>72</v>
      </c>
      <c r="I71" s="40"/>
      <c r="J71" s="40">
        <f>SUM(O71)</f>
        <v>72</v>
      </c>
      <c r="K71" s="40"/>
      <c r="L71" s="39"/>
      <c r="M71" s="40"/>
      <c r="N71" s="39"/>
      <c r="O71" s="39">
        <f>SUM(Z71)</f>
        <v>72</v>
      </c>
      <c r="P71" s="39"/>
      <c r="Q71" s="27"/>
      <c r="R71" s="27"/>
      <c r="S71" s="205"/>
      <c r="T71" s="21"/>
      <c r="U71" s="238"/>
      <c r="V71" s="239"/>
      <c r="W71" s="227"/>
      <c r="X71" s="279"/>
      <c r="Y71" s="311"/>
      <c r="Z71" s="312">
        <v>72</v>
      </c>
      <c r="AA71" s="12"/>
      <c r="AB71" s="8"/>
      <c r="AC71" s="8"/>
    </row>
    <row r="72" spans="2:29" ht="18.75" customHeight="1" thickBot="1" x14ac:dyDescent="0.3">
      <c r="B72" s="92"/>
      <c r="C72" s="93" t="s">
        <v>143</v>
      </c>
      <c r="D72" s="80">
        <v>8</v>
      </c>
      <c r="E72" s="80"/>
      <c r="F72" s="80"/>
      <c r="G72" s="80"/>
      <c r="H72" s="80">
        <v>4</v>
      </c>
      <c r="I72" s="80"/>
      <c r="J72" s="94">
        <v>4</v>
      </c>
      <c r="K72" s="94"/>
      <c r="L72" s="80"/>
      <c r="M72" s="80"/>
      <c r="N72" s="80"/>
      <c r="O72" s="80"/>
      <c r="P72" s="80"/>
      <c r="Q72" s="100">
        <v>4</v>
      </c>
      <c r="R72" s="80"/>
      <c r="S72" s="206"/>
      <c r="T72" s="63"/>
      <c r="U72" s="241"/>
      <c r="V72" s="242"/>
      <c r="W72" s="217"/>
      <c r="X72" s="217"/>
      <c r="Y72" s="289"/>
      <c r="Z72" s="290"/>
      <c r="AA72" s="12"/>
      <c r="AB72" s="8"/>
      <c r="AC72" s="8"/>
    </row>
    <row r="73" spans="2:29" ht="31.5" customHeight="1" thickBot="1" x14ac:dyDescent="0.3">
      <c r="B73" s="138" t="s">
        <v>103</v>
      </c>
      <c r="C73" s="147" t="s">
        <v>147</v>
      </c>
      <c r="D73" s="84">
        <v>3</v>
      </c>
      <c r="E73" s="84">
        <v>3</v>
      </c>
      <c r="F73" s="84">
        <v>0</v>
      </c>
      <c r="G73" s="16"/>
      <c r="H73" s="97">
        <f>SUM(H74:H79)</f>
        <v>456</v>
      </c>
      <c r="I73" s="84">
        <v>0</v>
      </c>
      <c r="J73" s="84">
        <f>SUM(J74:J79)</f>
        <v>442</v>
      </c>
      <c r="K73" s="84">
        <f>SUM(K74:K78)</f>
        <v>128</v>
      </c>
      <c r="L73" s="84">
        <f>SUM(L74:L77)</f>
        <v>166</v>
      </c>
      <c r="M73" s="16">
        <v>0</v>
      </c>
      <c r="N73" s="16"/>
      <c r="O73" s="16"/>
      <c r="P73" s="84">
        <f>P74+P75+P76</f>
        <v>2</v>
      </c>
      <c r="Q73" s="97">
        <f>SUM(Q74:Q79)</f>
        <v>16</v>
      </c>
      <c r="R73" s="16"/>
      <c r="S73" s="186"/>
      <c r="T73" s="68"/>
      <c r="U73" s="259">
        <v>0</v>
      </c>
      <c r="V73" s="260">
        <f>SUM(V74:V77)</f>
        <v>92</v>
      </c>
      <c r="W73" s="85">
        <f>SUM(W74:W78)</f>
        <v>118</v>
      </c>
      <c r="X73" s="85">
        <f>SUM(X74:X79)</f>
        <v>120</v>
      </c>
      <c r="Y73" s="299">
        <v>0</v>
      </c>
      <c r="Z73" s="300">
        <f>SUM(Z74:Z79)</f>
        <v>108</v>
      </c>
      <c r="AA73" s="12"/>
      <c r="AB73" s="8"/>
    </row>
    <row r="74" spans="2:29" ht="18.75" customHeight="1" x14ac:dyDescent="0.25">
      <c r="B74" s="148" t="s">
        <v>104</v>
      </c>
      <c r="C74" s="149" t="s">
        <v>148</v>
      </c>
      <c r="D74" s="74"/>
      <c r="E74" s="82">
        <v>4</v>
      </c>
      <c r="F74" s="65"/>
      <c r="G74" s="65"/>
      <c r="H74" s="65">
        <f>SUM(P74:V74)</f>
        <v>92</v>
      </c>
      <c r="I74" s="65"/>
      <c r="J74" s="65">
        <f>SUM(V74)</f>
        <v>92</v>
      </c>
      <c r="K74" s="65">
        <v>20</v>
      </c>
      <c r="L74" s="65">
        <v>72</v>
      </c>
      <c r="M74" s="65"/>
      <c r="N74" s="65"/>
      <c r="O74" s="65"/>
      <c r="P74" s="65"/>
      <c r="Q74" s="82"/>
      <c r="R74" s="65"/>
      <c r="S74" s="207"/>
      <c r="T74" s="56"/>
      <c r="U74" s="236"/>
      <c r="V74" s="237">
        <v>92</v>
      </c>
      <c r="W74" s="215"/>
      <c r="X74" s="215"/>
      <c r="Y74" s="285"/>
      <c r="Z74" s="286"/>
      <c r="AA74" s="12"/>
      <c r="AB74" s="8"/>
      <c r="AC74" s="8"/>
    </row>
    <row r="75" spans="2:29" ht="18.75" customHeight="1" x14ac:dyDescent="0.25">
      <c r="B75" s="148" t="s">
        <v>149</v>
      </c>
      <c r="C75" s="141" t="s">
        <v>151</v>
      </c>
      <c r="D75" s="29"/>
      <c r="E75" s="27">
        <v>5</v>
      </c>
      <c r="F75" s="27"/>
      <c r="G75" s="27"/>
      <c r="H75" s="27">
        <f>SUM(P75:W75)</f>
        <v>90</v>
      </c>
      <c r="I75" s="27"/>
      <c r="J75" s="27">
        <f>SUM(W75)</f>
        <v>82</v>
      </c>
      <c r="K75" s="27">
        <v>18</v>
      </c>
      <c r="L75" s="27">
        <v>64</v>
      </c>
      <c r="M75" s="27"/>
      <c r="N75" s="27"/>
      <c r="O75" s="27"/>
      <c r="P75" s="27">
        <v>2</v>
      </c>
      <c r="Q75" s="32">
        <v>6</v>
      </c>
      <c r="R75" s="27"/>
      <c r="S75" s="205"/>
      <c r="T75" s="21"/>
      <c r="U75" s="238"/>
      <c r="V75" s="239"/>
      <c r="W75" s="216">
        <v>82</v>
      </c>
      <c r="X75" s="216"/>
      <c r="Y75" s="287"/>
      <c r="Z75" s="288"/>
      <c r="AA75" s="12"/>
      <c r="AB75" s="8"/>
      <c r="AC75" s="8"/>
    </row>
    <row r="76" spans="2:29" ht="30.75" customHeight="1" x14ac:dyDescent="0.25">
      <c r="B76" s="150" t="s">
        <v>150</v>
      </c>
      <c r="C76" s="151" t="s">
        <v>152</v>
      </c>
      <c r="D76" s="80"/>
      <c r="E76" s="80">
        <v>6</v>
      </c>
      <c r="F76" s="80"/>
      <c r="G76" s="80"/>
      <c r="H76" s="100">
        <f>SUM(P76:X76)</f>
        <v>126</v>
      </c>
      <c r="I76" s="80"/>
      <c r="J76" s="100">
        <f>SUM(X76)</f>
        <v>120</v>
      </c>
      <c r="K76" s="80">
        <v>90</v>
      </c>
      <c r="L76" s="80">
        <v>30</v>
      </c>
      <c r="M76" s="80"/>
      <c r="N76" s="80"/>
      <c r="O76" s="80"/>
      <c r="P76" s="80"/>
      <c r="Q76" s="100">
        <v>6</v>
      </c>
      <c r="R76" s="80"/>
      <c r="S76" s="206"/>
      <c r="T76" s="21"/>
      <c r="U76" s="241"/>
      <c r="V76" s="242"/>
      <c r="W76" s="217"/>
      <c r="X76" s="224">
        <v>120</v>
      </c>
      <c r="Y76" s="289"/>
      <c r="Z76" s="290"/>
      <c r="AA76" s="12"/>
      <c r="AB76" s="8"/>
    </row>
    <row r="77" spans="2:29" ht="20.25" customHeight="1" x14ac:dyDescent="0.25">
      <c r="B77" s="145" t="s">
        <v>111</v>
      </c>
      <c r="C77" s="139" t="s">
        <v>141</v>
      </c>
      <c r="D77" s="80"/>
      <c r="E77" s="80">
        <v>5</v>
      </c>
      <c r="F77" s="80"/>
      <c r="G77" s="80"/>
      <c r="H77" s="94">
        <f>SUM(W77)</f>
        <v>36</v>
      </c>
      <c r="I77" s="80"/>
      <c r="J77" s="94">
        <f>SUM(W77)</f>
        <v>36</v>
      </c>
      <c r="K77" s="94"/>
      <c r="L77" s="80"/>
      <c r="M77" s="80"/>
      <c r="N77" s="96">
        <f>SUM(W77)</f>
        <v>36</v>
      </c>
      <c r="O77" s="80"/>
      <c r="P77" s="80"/>
      <c r="Q77" s="152"/>
      <c r="R77" s="80"/>
      <c r="S77" s="206"/>
      <c r="T77" s="21"/>
      <c r="U77" s="241"/>
      <c r="V77" s="242"/>
      <c r="W77" s="228">
        <v>36</v>
      </c>
      <c r="X77" s="217"/>
      <c r="Y77" s="289"/>
      <c r="Z77" s="290"/>
      <c r="AA77" s="12"/>
      <c r="AB77" s="8"/>
      <c r="AC77" s="8"/>
    </row>
    <row r="78" spans="2:29" ht="20.25" customHeight="1" x14ac:dyDescent="0.25">
      <c r="B78" s="145" t="s">
        <v>110</v>
      </c>
      <c r="C78" s="139" t="s">
        <v>142</v>
      </c>
      <c r="D78" s="80"/>
      <c r="E78" s="80">
        <v>8</v>
      </c>
      <c r="F78" s="80"/>
      <c r="G78" s="80"/>
      <c r="H78" s="94">
        <f>SUM(O78)</f>
        <v>108</v>
      </c>
      <c r="I78" s="80"/>
      <c r="J78" s="94">
        <f>SUM(O78)</f>
        <v>108</v>
      </c>
      <c r="K78" s="94"/>
      <c r="L78" s="80"/>
      <c r="M78" s="80"/>
      <c r="N78" s="80"/>
      <c r="O78" s="96">
        <f>SUM(Z78)</f>
        <v>108</v>
      </c>
      <c r="P78" s="80"/>
      <c r="Q78" s="152"/>
      <c r="R78" s="80"/>
      <c r="S78" s="206"/>
      <c r="T78" s="21"/>
      <c r="U78" s="241"/>
      <c r="V78" s="242"/>
      <c r="W78" s="217"/>
      <c r="X78" s="217"/>
      <c r="Y78" s="289"/>
      <c r="Z78" s="313">
        <v>108</v>
      </c>
      <c r="AA78" s="12"/>
      <c r="AB78" s="8"/>
      <c r="AC78" s="8"/>
    </row>
    <row r="79" spans="2:29" ht="23.25" customHeight="1" thickBot="1" x14ac:dyDescent="0.3">
      <c r="B79" s="92"/>
      <c r="C79" s="93" t="s">
        <v>143</v>
      </c>
      <c r="D79" s="80">
        <v>8</v>
      </c>
      <c r="E79" s="80"/>
      <c r="F79" s="80"/>
      <c r="G79" s="80"/>
      <c r="H79" s="80">
        <f>SUM(Q79)</f>
        <v>4</v>
      </c>
      <c r="I79" s="80"/>
      <c r="J79" s="80">
        <f>SUM(Q79)</f>
        <v>4</v>
      </c>
      <c r="K79" s="94"/>
      <c r="L79" s="80"/>
      <c r="M79" s="80"/>
      <c r="N79" s="80"/>
      <c r="O79" s="80"/>
      <c r="P79" s="80"/>
      <c r="Q79" s="100">
        <v>4</v>
      </c>
      <c r="R79" s="80"/>
      <c r="S79" s="206"/>
      <c r="T79" s="63"/>
      <c r="U79" s="241"/>
      <c r="V79" s="242"/>
      <c r="W79" s="217"/>
      <c r="X79" s="217"/>
      <c r="Y79" s="289"/>
      <c r="Z79" s="290"/>
      <c r="AA79" s="12"/>
      <c r="AB79" s="8"/>
      <c r="AC79" s="8"/>
    </row>
    <row r="80" spans="2:29" ht="31.5" customHeight="1" thickBot="1" x14ac:dyDescent="0.3">
      <c r="B80" s="138" t="s">
        <v>155</v>
      </c>
      <c r="C80" s="147" t="s">
        <v>153</v>
      </c>
      <c r="D80" s="97">
        <v>3</v>
      </c>
      <c r="E80" s="84">
        <v>3</v>
      </c>
      <c r="F80" s="84">
        <v>0</v>
      </c>
      <c r="G80" s="84"/>
      <c r="H80" s="84">
        <f>SUM(H81:H86)</f>
        <v>592</v>
      </c>
      <c r="I80" s="84">
        <f>SUM(I81:I85)</f>
        <v>14</v>
      </c>
      <c r="J80" s="84">
        <f>SUM(J81:J86)</f>
        <v>546</v>
      </c>
      <c r="K80" s="84">
        <f>SUM(K81:K84)</f>
        <v>86</v>
      </c>
      <c r="L80" s="84">
        <f>SUM(L81:L85)</f>
        <v>212</v>
      </c>
      <c r="M80" s="84">
        <f>M82</f>
        <v>20</v>
      </c>
      <c r="N80" s="84"/>
      <c r="O80" s="84"/>
      <c r="P80" s="84">
        <f>SUM(P81:P85)</f>
        <v>16</v>
      </c>
      <c r="Q80" s="84">
        <f>Q81+Q82+Q85+Q86</f>
        <v>28</v>
      </c>
      <c r="R80" s="84"/>
      <c r="S80" s="186"/>
      <c r="T80" s="68"/>
      <c r="U80" s="259">
        <v>0</v>
      </c>
      <c r="V80" s="260">
        <v>0</v>
      </c>
      <c r="W80" s="85">
        <f>W81</f>
        <v>96</v>
      </c>
      <c r="X80" s="85">
        <f>SUM(X81:X85)</f>
        <v>104</v>
      </c>
      <c r="Y80" s="299">
        <f>SUM(Y81:Y85)</f>
        <v>168</v>
      </c>
      <c r="Z80" s="300">
        <f>SUM(Z81:Z86)</f>
        <v>180</v>
      </c>
      <c r="AA80" s="12"/>
      <c r="AB80" s="8"/>
      <c r="AC80" s="8"/>
    </row>
    <row r="81" spans="2:29" ht="23.25" customHeight="1" x14ac:dyDescent="0.25">
      <c r="B81" s="146" t="s">
        <v>154</v>
      </c>
      <c r="C81" s="149" t="s">
        <v>156</v>
      </c>
      <c r="D81" s="74">
        <v>5</v>
      </c>
      <c r="E81" s="65"/>
      <c r="F81" s="65"/>
      <c r="G81" s="65"/>
      <c r="H81" s="65">
        <f>SUM(P81:W81)</f>
        <v>108</v>
      </c>
      <c r="I81" s="65">
        <v>2</v>
      </c>
      <c r="J81" s="82">
        <v>94</v>
      </c>
      <c r="K81" s="82">
        <v>40</v>
      </c>
      <c r="L81" s="82">
        <v>54</v>
      </c>
      <c r="M81" s="65"/>
      <c r="N81" s="65"/>
      <c r="O81" s="65"/>
      <c r="P81" s="65">
        <v>4</v>
      </c>
      <c r="Q81" s="65">
        <v>8</v>
      </c>
      <c r="R81" s="65"/>
      <c r="S81" s="207"/>
      <c r="T81" s="56"/>
      <c r="U81" s="236"/>
      <c r="V81" s="237"/>
      <c r="W81" s="225">
        <v>96</v>
      </c>
      <c r="X81" s="280"/>
      <c r="Y81" s="301"/>
      <c r="Z81" s="314"/>
      <c r="AA81" s="13"/>
      <c r="AB81" s="8"/>
      <c r="AC81" s="8"/>
    </row>
    <row r="82" spans="2:29" ht="34.5" customHeight="1" x14ac:dyDescent="0.25">
      <c r="B82" s="146" t="s">
        <v>158</v>
      </c>
      <c r="C82" s="141" t="s">
        <v>157</v>
      </c>
      <c r="D82" s="29">
        <v>6</v>
      </c>
      <c r="E82" s="27"/>
      <c r="F82" s="27" t="s">
        <v>193</v>
      </c>
      <c r="G82" s="27"/>
      <c r="H82" s="27">
        <f>Q82+P82+J82+I82</f>
        <v>256</v>
      </c>
      <c r="I82" s="32">
        <v>12</v>
      </c>
      <c r="J82" s="27">
        <v>224</v>
      </c>
      <c r="K82" s="27">
        <v>46</v>
      </c>
      <c r="L82" s="27">
        <v>158</v>
      </c>
      <c r="M82" s="27">
        <v>20</v>
      </c>
      <c r="N82" s="39"/>
      <c r="O82" s="39"/>
      <c r="P82" s="27">
        <v>12</v>
      </c>
      <c r="Q82" s="27">
        <v>8</v>
      </c>
      <c r="R82" s="39"/>
      <c r="S82" s="205"/>
      <c r="T82" s="21"/>
      <c r="U82" s="238"/>
      <c r="V82" s="267"/>
      <c r="W82" s="227"/>
      <c r="X82" s="223">
        <v>104</v>
      </c>
      <c r="Y82" s="287">
        <v>132</v>
      </c>
      <c r="Z82" s="312"/>
      <c r="AA82" s="12"/>
      <c r="AB82" s="8"/>
      <c r="AC82" s="8"/>
    </row>
    <row r="83" spans="2:29" ht="22.5" customHeight="1" x14ac:dyDescent="0.25">
      <c r="B83" s="129" t="s">
        <v>159</v>
      </c>
      <c r="C83" s="139" t="s">
        <v>141</v>
      </c>
      <c r="D83" s="27"/>
      <c r="E83" s="362" t="s">
        <v>195</v>
      </c>
      <c r="F83" s="27"/>
      <c r="G83" s="27"/>
      <c r="H83" s="40">
        <f>SUM(N83)</f>
        <v>36</v>
      </c>
      <c r="I83" s="27"/>
      <c r="J83" s="40">
        <f>SUM(N83)</f>
        <v>36</v>
      </c>
      <c r="K83" s="39"/>
      <c r="L83" s="27"/>
      <c r="M83" s="27"/>
      <c r="N83" s="39">
        <f>SUM(Y83)</f>
        <v>36</v>
      </c>
      <c r="O83" s="39"/>
      <c r="P83" s="39"/>
      <c r="Q83" s="39"/>
      <c r="R83" s="39"/>
      <c r="S83" s="205"/>
      <c r="T83" s="21"/>
      <c r="U83" s="238"/>
      <c r="V83" s="267"/>
      <c r="W83" s="227"/>
      <c r="X83" s="227"/>
      <c r="Y83" s="311">
        <v>36</v>
      </c>
      <c r="Z83" s="312"/>
      <c r="AA83" s="12"/>
      <c r="AB83" s="8"/>
      <c r="AC83" s="8"/>
    </row>
    <row r="84" spans="2:29" ht="21.75" customHeight="1" x14ac:dyDescent="0.25">
      <c r="B84" s="129" t="s">
        <v>160</v>
      </c>
      <c r="C84" s="139" t="s">
        <v>142</v>
      </c>
      <c r="D84" s="27"/>
      <c r="E84" s="363"/>
      <c r="F84" s="27"/>
      <c r="G84" s="27"/>
      <c r="H84" s="40">
        <f>SUM(J84)</f>
        <v>180</v>
      </c>
      <c r="I84" s="27"/>
      <c r="J84" s="40">
        <f>SUM(O84)</f>
        <v>180</v>
      </c>
      <c r="K84" s="39"/>
      <c r="L84" s="27"/>
      <c r="M84" s="27"/>
      <c r="N84" s="27"/>
      <c r="O84" s="39">
        <f>SUM(Z84)</f>
        <v>180</v>
      </c>
      <c r="P84" s="39"/>
      <c r="Q84" s="39"/>
      <c r="R84" s="39"/>
      <c r="S84" s="205"/>
      <c r="T84" s="21"/>
      <c r="U84" s="238"/>
      <c r="V84" s="267"/>
      <c r="W84" s="227"/>
      <c r="X84" s="227"/>
      <c r="Y84" s="311"/>
      <c r="Z84" s="312">
        <v>180</v>
      </c>
      <c r="AA84" s="12"/>
      <c r="AB84" s="8"/>
      <c r="AC84" s="8"/>
    </row>
    <row r="85" spans="2:29" ht="18.75" customHeight="1" x14ac:dyDescent="0.25">
      <c r="B85" s="129" t="s">
        <v>54</v>
      </c>
      <c r="C85" s="33" t="s">
        <v>55</v>
      </c>
      <c r="D85" s="27">
        <v>8</v>
      </c>
      <c r="E85" s="27"/>
      <c r="F85" s="27"/>
      <c r="G85" s="41"/>
      <c r="H85" s="27">
        <v>6</v>
      </c>
      <c r="I85" s="27"/>
      <c r="J85" s="27">
        <v>6</v>
      </c>
      <c r="K85" s="29"/>
      <c r="L85" s="27"/>
      <c r="M85" s="27"/>
      <c r="N85" s="27"/>
      <c r="O85" s="27"/>
      <c r="P85" s="27"/>
      <c r="Q85" s="32">
        <v>6</v>
      </c>
      <c r="R85" s="27"/>
      <c r="S85" s="205"/>
      <c r="T85" s="21"/>
      <c r="U85" s="238"/>
      <c r="V85" s="239"/>
      <c r="W85" s="216"/>
      <c r="X85" s="216"/>
      <c r="Y85" s="287"/>
      <c r="Z85" s="288"/>
      <c r="AA85" s="12"/>
      <c r="AB85" s="8"/>
      <c r="AC85" s="8"/>
    </row>
    <row r="86" spans="2:29" ht="20.25" customHeight="1" x14ac:dyDescent="0.25">
      <c r="B86" s="129" t="s">
        <v>60</v>
      </c>
      <c r="C86" s="33" t="s">
        <v>61</v>
      </c>
      <c r="D86" s="27">
        <v>8</v>
      </c>
      <c r="E86" s="30"/>
      <c r="F86" s="30"/>
      <c r="G86" s="30"/>
      <c r="H86" s="27">
        <v>6</v>
      </c>
      <c r="I86" s="27"/>
      <c r="J86" s="27">
        <v>6</v>
      </c>
      <c r="K86" s="27"/>
      <c r="L86" s="27"/>
      <c r="M86" s="27"/>
      <c r="N86" s="27"/>
      <c r="O86" s="27"/>
      <c r="P86" s="27"/>
      <c r="Q86" s="27">
        <v>6</v>
      </c>
      <c r="R86" s="27"/>
      <c r="S86" s="205"/>
      <c r="T86" s="21"/>
      <c r="U86" s="238"/>
      <c r="V86" s="239"/>
      <c r="W86" s="216"/>
      <c r="X86" s="216"/>
      <c r="Y86" s="311"/>
      <c r="Z86" s="288"/>
      <c r="AA86" s="12"/>
      <c r="AB86" s="8"/>
      <c r="AC86" s="8"/>
    </row>
    <row r="87" spans="2:29" ht="30" customHeight="1" x14ac:dyDescent="0.25">
      <c r="B87" s="129" t="s">
        <v>63</v>
      </c>
      <c r="C87" s="30" t="s">
        <v>80</v>
      </c>
      <c r="D87" s="30"/>
      <c r="E87" s="27">
        <v>8</v>
      </c>
      <c r="F87" s="30"/>
      <c r="G87" s="30"/>
      <c r="H87" s="29">
        <v>144</v>
      </c>
      <c r="I87" s="27"/>
      <c r="J87" s="29"/>
      <c r="K87" s="27"/>
      <c r="L87" s="27"/>
      <c r="M87" s="27"/>
      <c r="N87" s="27"/>
      <c r="O87" s="27"/>
      <c r="P87" s="27"/>
      <c r="Q87" s="27"/>
      <c r="R87" s="27"/>
      <c r="S87" s="205"/>
      <c r="T87" s="21"/>
      <c r="U87" s="238"/>
      <c r="V87" s="239"/>
      <c r="W87" s="216"/>
      <c r="X87" s="216"/>
      <c r="Y87" s="311"/>
      <c r="Z87" s="288" t="s">
        <v>166</v>
      </c>
      <c r="AA87" s="12"/>
      <c r="AB87" s="8"/>
      <c r="AC87" s="8"/>
    </row>
    <row r="88" spans="2:29" ht="23.25" customHeight="1" x14ac:dyDescent="0.25">
      <c r="B88" s="129" t="s">
        <v>64</v>
      </c>
      <c r="C88" s="153" t="s">
        <v>65</v>
      </c>
      <c r="D88" s="30"/>
      <c r="E88" s="27"/>
      <c r="F88" s="30"/>
      <c r="G88" s="30"/>
      <c r="H88" s="29">
        <v>216</v>
      </c>
      <c r="I88" s="27"/>
      <c r="J88" s="29"/>
      <c r="K88" s="27"/>
      <c r="L88" s="27"/>
      <c r="M88" s="27"/>
      <c r="N88" s="27"/>
      <c r="O88" s="27"/>
      <c r="P88" s="27"/>
      <c r="Q88" s="27"/>
      <c r="R88" s="29">
        <v>216</v>
      </c>
      <c r="S88" s="205"/>
      <c r="T88" s="21"/>
      <c r="U88" s="238"/>
      <c r="V88" s="239"/>
      <c r="W88" s="216"/>
      <c r="X88" s="216"/>
      <c r="Y88" s="311"/>
      <c r="Z88" s="288" t="s">
        <v>165</v>
      </c>
      <c r="AA88" s="12"/>
      <c r="AB88" s="8"/>
      <c r="AC88" s="8"/>
    </row>
    <row r="89" spans="2:29" ht="18" customHeight="1" x14ac:dyDescent="0.25">
      <c r="B89" s="154"/>
      <c r="C89" s="155" t="s">
        <v>62</v>
      </c>
      <c r="D89" s="30"/>
      <c r="E89" s="30"/>
      <c r="F89" s="30"/>
      <c r="G89" s="30"/>
      <c r="H89" s="29">
        <v>4464</v>
      </c>
      <c r="I89" s="29">
        <f>I80</f>
        <v>14</v>
      </c>
      <c r="J89" s="29">
        <f>SUM(J29)</f>
        <v>3938</v>
      </c>
      <c r="K89" s="29">
        <v>1042</v>
      </c>
      <c r="L89" s="29">
        <v>2122</v>
      </c>
      <c r="M89" s="29">
        <v>60</v>
      </c>
      <c r="N89" s="39"/>
      <c r="O89" s="39"/>
      <c r="P89" s="29"/>
      <c r="Q89" s="29"/>
      <c r="R89" s="29"/>
      <c r="S89" s="205"/>
      <c r="T89" s="21"/>
      <c r="U89" s="238"/>
      <c r="V89" s="239"/>
      <c r="W89" s="216"/>
      <c r="X89" s="216"/>
      <c r="Y89" s="287"/>
      <c r="Z89" s="288"/>
      <c r="AA89" s="12"/>
      <c r="AB89" s="8"/>
      <c r="AC89" s="8"/>
    </row>
    <row r="90" spans="2:29" ht="17.25" customHeight="1" x14ac:dyDescent="0.25">
      <c r="B90" s="156"/>
      <c r="C90" s="41" t="s">
        <v>115</v>
      </c>
      <c r="D90" s="30"/>
      <c r="E90" s="30"/>
      <c r="F90" s="30"/>
      <c r="G90" s="30"/>
      <c r="H90" s="29">
        <v>1476</v>
      </c>
      <c r="I90" s="29"/>
      <c r="J90" s="29"/>
      <c r="K90" s="29"/>
      <c r="L90" s="29"/>
      <c r="M90" s="29"/>
      <c r="N90" s="39"/>
      <c r="O90" s="39"/>
      <c r="P90" s="29"/>
      <c r="Q90" s="29"/>
      <c r="R90" s="29"/>
      <c r="S90" s="205"/>
      <c r="T90" s="21"/>
      <c r="U90" s="238"/>
      <c r="V90" s="239"/>
      <c r="W90" s="216"/>
      <c r="X90" s="216"/>
      <c r="Y90" s="287"/>
      <c r="Z90" s="288"/>
      <c r="AA90" s="12"/>
      <c r="AB90" s="8"/>
      <c r="AC90" s="8"/>
    </row>
    <row r="91" spans="2:29" ht="22.5" customHeight="1" x14ac:dyDescent="0.25">
      <c r="B91" s="129"/>
      <c r="C91" s="157" t="s">
        <v>114</v>
      </c>
      <c r="D91" s="153"/>
      <c r="E91" s="30"/>
      <c r="F91" s="30"/>
      <c r="G91" s="30"/>
      <c r="H91" s="127">
        <v>5940</v>
      </c>
      <c r="I91" s="29"/>
      <c r="J91" s="29"/>
      <c r="K91" s="27"/>
      <c r="L91" s="25"/>
      <c r="M91" s="25"/>
      <c r="N91" s="25"/>
      <c r="O91" s="25"/>
      <c r="P91" s="25"/>
      <c r="Q91" s="25"/>
      <c r="R91" s="25"/>
      <c r="S91" s="189"/>
      <c r="T91" s="28"/>
      <c r="U91" s="269"/>
      <c r="V91" s="270"/>
      <c r="W91" s="229"/>
      <c r="X91" s="229"/>
      <c r="Y91" s="315"/>
      <c r="Z91" s="316"/>
      <c r="AA91" s="12"/>
      <c r="AB91" s="8"/>
      <c r="AC91" s="8"/>
    </row>
    <row r="92" spans="2:29" ht="26.25" customHeight="1" x14ac:dyDescent="0.25">
      <c r="B92" s="327" t="s">
        <v>135</v>
      </c>
      <c r="C92" s="328"/>
      <c r="D92" s="328"/>
      <c r="E92" s="328"/>
      <c r="F92" s="328"/>
      <c r="G92" s="328"/>
      <c r="H92" s="328"/>
      <c r="I92" s="328"/>
      <c r="J92" s="329" t="s">
        <v>66</v>
      </c>
      <c r="K92" s="158"/>
      <c r="L92" s="326" t="s">
        <v>67</v>
      </c>
      <c r="M92" s="326"/>
      <c r="N92" s="326"/>
      <c r="O92" s="326"/>
      <c r="P92" s="27"/>
      <c r="Q92" s="27"/>
      <c r="R92" s="27"/>
      <c r="S92" s="205">
        <v>612</v>
      </c>
      <c r="T92" s="21">
        <v>792</v>
      </c>
      <c r="U92" s="269">
        <v>576</v>
      </c>
      <c r="V92" s="270">
        <v>828</v>
      </c>
      <c r="W92" s="229">
        <v>540</v>
      </c>
      <c r="X92" s="229">
        <v>792</v>
      </c>
      <c r="Y92" s="315">
        <v>504</v>
      </c>
      <c r="Z92" s="317">
        <v>0</v>
      </c>
      <c r="AA92" s="12"/>
      <c r="AB92" s="8"/>
      <c r="AC92" s="8"/>
    </row>
    <row r="93" spans="2:29" ht="27" customHeight="1" x14ac:dyDescent="0.25">
      <c r="B93" s="327" t="s">
        <v>125</v>
      </c>
      <c r="C93" s="328"/>
      <c r="D93" s="328"/>
      <c r="E93" s="328"/>
      <c r="F93" s="328"/>
      <c r="G93" s="328"/>
      <c r="H93" s="328"/>
      <c r="I93" s="328"/>
      <c r="J93" s="329"/>
      <c r="K93" s="158"/>
      <c r="L93" s="326" t="s">
        <v>68</v>
      </c>
      <c r="M93" s="326"/>
      <c r="N93" s="326"/>
      <c r="O93" s="326"/>
      <c r="P93" s="27"/>
      <c r="Q93" s="27"/>
      <c r="R93" s="27"/>
      <c r="S93" s="205"/>
      <c r="T93" s="21"/>
      <c r="U93" s="269"/>
      <c r="V93" s="270"/>
      <c r="W93" s="230">
        <v>36</v>
      </c>
      <c r="X93" s="230">
        <v>36</v>
      </c>
      <c r="Y93" s="318">
        <v>108</v>
      </c>
      <c r="Z93" s="317"/>
      <c r="AA93" s="12"/>
      <c r="AB93" s="14"/>
      <c r="AC93" s="10"/>
    </row>
    <row r="94" spans="2:29" ht="27.75" customHeight="1" x14ac:dyDescent="0.25">
      <c r="B94" s="327" t="s">
        <v>126</v>
      </c>
      <c r="C94" s="328"/>
      <c r="D94" s="328"/>
      <c r="E94" s="328"/>
      <c r="F94" s="328"/>
      <c r="G94" s="328"/>
      <c r="H94" s="328"/>
      <c r="I94" s="328"/>
      <c r="J94" s="329"/>
      <c r="K94" s="158"/>
      <c r="L94" s="326" t="s">
        <v>69</v>
      </c>
      <c r="M94" s="326"/>
      <c r="N94" s="326"/>
      <c r="O94" s="326"/>
      <c r="P94" s="27"/>
      <c r="Q94" s="27"/>
      <c r="R94" s="27"/>
      <c r="S94" s="205"/>
      <c r="T94" s="21"/>
      <c r="U94" s="269"/>
      <c r="V94" s="270"/>
      <c r="W94" s="230"/>
      <c r="X94" s="230"/>
      <c r="Y94" s="318"/>
      <c r="Z94" s="317">
        <v>504</v>
      </c>
      <c r="AA94" s="12"/>
      <c r="AB94" s="14"/>
      <c r="AC94" s="14"/>
    </row>
    <row r="95" spans="2:29" ht="25.5" customHeight="1" x14ac:dyDescent="0.25">
      <c r="B95" s="327" t="s">
        <v>127</v>
      </c>
      <c r="C95" s="328"/>
      <c r="D95" s="328"/>
      <c r="E95" s="328"/>
      <c r="F95" s="328"/>
      <c r="G95" s="328"/>
      <c r="H95" s="328"/>
      <c r="I95" s="328"/>
      <c r="J95" s="329"/>
      <c r="K95" s="158"/>
      <c r="L95" s="326" t="s">
        <v>70</v>
      </c>
      <c r="M95" s="326"/>
      <c r="N95" s="326"/>
      <c r="O95" s="326"/>
      <c r="P95" s="27"/>
      <c r="Q95" s="27"/>
      <c r="R95" s="27"/>
      <c r="S95" s="205"/>
      <c r="T95" s="21"/>
      <c r="U95" s="269"/>
      <c r="V95" s="270"/>
      <c r="W95" s="229"/>
      <c r="X95" s="229"/>
      <c r="Y95" s="315"/>
      <c r="Z95" s="316">
        <v>144</v>
      </c>
      <c r="AA95" s="12"/>
      <c r="AB95" s="8"/>
      <c r="AC95" s="8"/>
    </row>
    <row r="96" spans="2:29" ht="19.5" customHeight="1" x14ac:dyDescent="0.25">
      <c r="B96" s="333" t="s">
        <v>128</v>
      </c>
      <c r="C96" s="334"/>
      <c r="D96" s="334"/>
      <c r="E96" s="334"/>
      <c r="F96" s="334"/>
      <c r="G96" s="334"/>
      <c r="H96" s="334"/>
      <c r="I96" s="334"/>
      <c r="J96" s="329"/>
      <c r="K96" s="158"/>
      <c r="L96" s="326" t="s">
        <v>71</v>
      </c>
      <c r="M96" s="326"/>
      <c r="N96" s="326"/>
      <c r="O96" s="326"/>
      <c r="P96" s="27"/>
      <c r="Q96" s="27"/>
      <c r="R96" s="27"/>
      <c r="S96" s="205"/>
      <c r="T96" s="21"/>
      <c r="U96" s="271">
        <v>3</v>
      </c>
      <c r="V96" s="272">
        <v>5</v>
      </c>
      <c r="W96" s="230">
        <v>4</v>
      </c>
      <c r="X96" s="230">
        <v>4</v>
      </c>
      <c r="Y96" s="318">
        <v>2</v>
      </c>
      <c r="Z96" s="317" t="s">
        <v>196</v>
      </c>
      <c r="AA96" s="12"/>
      <c r="AB96" s="8"/>
      <c r="AC96" s="8"/>
    </row>
    <row r="97" spans="2:29" ht="18.75" customHeight="1" x14ac:dyDescent="0.25">
      <c r="B97" s="333" t="s">
        <v>129</v>
      </c>
      <c r="C97" s="334"/>
      <c r="D97" s="334"/>
      <c r="E97" s="334"/>
      <c r="F97" s="334"/>
      <c r="G97" s="334"/>
      <c r="H97" s="334"/>
      <c r="I97" s="334"/>
      <c r="J97" s="329"/>
      <c r="K97" s="158"/>
      <c r="L97" s="326" t="s">
        <v>72</v>
      </c>
      <c r="M97" s="326"/>
      <c r="N97" s="326"/>
      <c r="O97" s="326"/>
      <c r="P97" s="27"/>
      <c r="Q97" s="27"/>
      <c r="R97" s="27"/>
      <c r="S97" s="205"/>
      <c r="T97" s="21"/>
      <c r="U97" s="271">
        <v>5</v>
      </c>
      <c r="V97" s="272">
        <v>3</v>
      </c>
      <c r="W97" s="230">
        <v>3</v>
      </c>
      <c r="X97" s="230">
        <v>4</v>
      </c>
      <c r="Y97" s="318">
        <v>3</v>
      </c>
      <c r="Z97" s="317">
        <v>5</v>
      </c>
      <c r="AA97" s="12"/>
      <c r="AB97" s="8"/>
      <c r="AC97" s="8"/>
    </row>
    <row r="98" spans="2:29" ht="19.5" customHeight="1" thickBot="1" x14ac:dyDescent="0.3">
      <c r="B98" s="330" t="s">
        <v>130</v>
      </c>
      <c r="C98" s="331"/>
      <c r="D98" s="331"/>
      <c r="E98" s="331"/>
      <c r="F98" s="331"/>
      <c r="G98" s="331"/>
      <c r="H98" s="331"/>
      <c r="I98" s="331"/>
      <c r="J98" s="43"/>
      <c r="K98" s="43"/>
      <c r="L98" s="332" t="s">
        <v>73</v>
      </c>
      <c r="M98" s="332"/>
      <c r="N98" s="332"/>
      <c r="O98" s="332"/>
      <c r="P98" s="124"/>
      <c r="Q98" s="124"/>
      <c r="R98" s="124"/>
      <c r="S98" s="213"/>
      <c r="T98" s="113"/>
      <c r="U98" s="273"/>
      <c r="V98" s="274"/>
      <c r="W98" s="231"/>
      <c r="X98" s="231"/>
      <c r="Y98" s="319"/>
      <c r="Z98" s="320"/>
      <c r="AA98" s="9"/>
      <c r="AB98" s="8"/>
      <c r="AC98" s="8"/>
    </row>
    <row r="99" spans="2:29" x14ac:dyDescent="0.25">
      <c r="W99" s="2"/>
      <c r="X99" s="2"/>
      <c r="Y99" s="4"/>
      <c r="Z99" s="4"/>
      <c r="AA99" s="2"/>
    </row>
    <row r="100" spans="2:29" x14ac:dyDescent="0.25">
      <c r="W100" s="5"/>
      <c r="X100" s="5"/>
      <c r="Y100" s="5"/>
      <c r="Z100" s="5"/>
      <c r="AA100" s="2"/>
    </row>
    <row r="101" spans="2:29" x14ac:dyDescent="0.25">
      <c r="W101" s="5"/>
      <c r="X101" s="5"/>
      <c r="Y101" s="5"/>
      <c r="Z101" s="5"/>
      <c r="AA101" s="2"/>
    </row>
    <row r="102" spans="2:29" x14ac:dyDescent="0.25">
      <c r="W102" s="6"/>
      <c r="X102" s="5"/>
      <c r="Y102" s="6"/>
      <c r="Z102" s="6"/>
      <c r="AA102" s="2"/>
    </row>
    <row r="103" spans="2:29" x14ac:dyDescent="0.25">
      <c r="W103" s="2"/>
      <c r="X103" s="2"/>
      <c r="Y103" s="2"/>
      <c r="Z103" s="2"/>
      <c r="AA103" s="2"/>
    </row>
    <row r="104" spans="2:29" x14ac:dyDescent="0.25">
      <c r="W104" s="2"/>
      <c r="X104" s="2"/>
      <c r="Y104" s="2"/>
      <c r="Z104" s="2"/>
      <c r="AA104" s="2"/>
    </row>
    <row r="105" spans="2:29" x14ac:dyDescent="0.25">
      <c r="W105" s="2"/>
      <c r="X105" s="5"/>
      <c r="Y105" s="2"/>
      <c r="Z105" s="2"/>
      <c r="AA105" s="2"/>
    </row>
    <row r="106" spans="2:29" x14ac:dyDescent="0.25">
      <c r="W106" s="2"/>
      <c r="X106" s="2"/>
      <c r="Y106" s="2"/>
      <c r="Z106" s="2"/>
      <c r="AA106" s="2"/>
    </row>
  </sheetData>
  <mergeCells count="51">
    <mergeCell ref="E83:E84"/>
    <mergeCell ref="E65:E66"/>
    <mergeCell ref="E59:E60"/>
    <mergeCell ref="L1:S2"/>
    <mergeCell ref="U2:W2"/>
    <mergeCell ref="H3:O3"/>
    <mergeCell ref="S3:Z3"/>
    <mergeCell ref="H4:H7"/>
    <mergeCell ref="I4:I7"/>
    <mergeCell ref="J4:O5"/>
    <mergeCell ref="Y4:Z5"/>
    <mergeCell ref="K6:M6"/>
    <mergeCell ref="N6:O6"/>
    <mergeCell ref="Q4:Q7"/>
    <mergeCell ref="R4:R7"/>
    <mergeCell ref="P4:P7"/>
    <mergeCell ref="C2:K2"/>
    <mergeCell ref="G3:G7"/>
    <mergeCell ref="AA4:AA5"/>
    <mergeCell ref="J6:J7"/>
    <mergeCell ref="S6:S7"/>
    <mergeCell ref="T6:T7"/>
    <mergeCell ref="U6:U7"/>
    <mergeCell ref="V6:V7"/>
    <mergeCell ref="W6:W7"/>
    <mergeCell ref="X6:X7"/>
    <mergeCell ref="Y6:Y7"/>
    <mergeCell ref="Z6:Z7"/>
    <mergeCell ref="S4:T5"/>
    <mergeCell ref="U4:V5"/>
    <mergeCell ref="W4:X5"/>
    <mergeCell ref="B98:I98"/>
    <mergeCell ref="L98:O98"/>
    <mergeCell ref="B95:I95"/>
    <mergeCell ref="L95:O95"/>
    <mergeCell ref="B96:I96"/>
    <mergeCell ref="L96:O96"/>
    <mergeCell ref="B97:I97"/>
    <mergeCell ref="L97:O97"/>
    <mergeCell ref="L92:O92"/>
    <mergeCell ref="B93:I93"/>
    <mergeCell ref="L93:O93"/>
    <mergeCell ref="B94:I94"/>
    <mergeCell ref="L94:O94"/>
    <mergeCell ref="J92:J97"/>
    <mergeCell ref="B92:I92"/>
    <mergeCell ref="B3:B7"/>
    <mergeCell ref="C3:C7"/>
    <mergeCell ref="D3:D7"/>
    <mergeCell ref="E3:E7"/>
    <mergeCell ref="F3:F7"/>
  </mergeCells>
  <conditionalFormatting sqref="C37">
    <cfRule type="cellIs" dxfId="24" priority="25" operator="equal">
      <formula>0</formula>
    </cfRule>
  </conditionalFormatting>
  <conditionalFormatting sqref="C47">
    <cfRule type="cellIs" dxfId="23" priority="21" operator="equal">
      <formula>0</formula>
    </cfRule>
  </conditionalFormatting>
  <conditionalFormatting sqref="C44">
    <cfRule type="cellIs" dxfId="22" priority="24" operator="equal">
      <formula>0</formula>
    </cfRule>
  </conditionalFormatting>
  <conditionalFormatting sqref="C45">
    <cfRule type="cellIs" dxfId="21" priority="23" operator="equal">
      <formula>0</formula>
    </cfRule>
  </conditionalFormatting>
  <conditionalFormatting sqref="C46">
    <cfRule type="cellIs" dxfId="20" priority="22" operator="equal">
      <formula>0</formula>
    </cfRule>
  </conditionalFormatting>
  <conditionalFormatting sqref="C66">
    <cfRule type="cellIs" dxfId="19" priority="12" operator="equal">
      <formula>0</formula>
    </cfRule>
  </conditionalFormatting>
  <conditionalFormatting sqref="C55">
    <cfRule type="cellIs" dxfId="18" priority="20" operator="equal">
      <formula>0</formula>
    </cfRule>
  </conditionalFormatting>
  <conditionalFormatting sqref="C56">
    <cfRule type="cellIs" dxfId="17" priority="19" operator="equal">
      <formula>0</formula>
    </cfRule>
  </conditionalFormatting>
  <conditionalFormatting sqref="C58">
    <cfRule type="cellIs" dxfId="16" priority="18" operator="equal">
      <formula>0</formula>
    </cfRule>
  </conditionalFormatting>
  <conditionalFormatting sqref="C59">
    <cfRule type="cellIs" dxfId="15" priority="17" operator="equal">
      <formula>0</formula>
    </cfRule>
  </conditionalFormatting>
  <conditionalFormatting sqref="C60">
    <cfRule type="cellIs" dxfId="14" priority="16" operator="equal">
      <formula>0</formula>
    </cfRule>
  </conditionalFormatting>
  <conditionalFormatting sqref="C63">
    <cfRule type="cellIs" dxfId="13" priority="15" operator="equal">
      <formula>0</formula>
    </cfRule>
  </conditionalFormatting>
  <conditionalFormatting sqref="C64">
    <cfRule type="cellIs" dxfId="12" priority="14" operator="equal">
      <formula>0</formula>
    </cfRule>
  </conditionalFormatting>
  <conditionalFormatting sqref="C65">
    <cfRule type="cellIs" dxfId="11" priority="13" operator="equal">
      <formula>0</formula>
    </cfRule>
  </conditionalFormatting>
  <conditionalFormatting sqref="C69">
    <cfRule type="cellIs" dxfId="10" priority="11" operator="equal">
      <formula>0</formula>
    </cfRule>
  </conditionalFormatting>
  <conditionalFormatting sqref="C71">
    <cfRule type="cellIs" dxfId="9" priority="9" operator="equal">
      <formula>0</formula>
    </cfRule>
  </conditionalFormatting>
  <conditionalFormatting sqref="C70">
    <cfRule type="cellIs" dxfId="8" priority="10" operator="equal">
      <formula>0</formula>
    </cfRule>
  </conditionalFormatting>
  <conditionalFormatting sqref="C73">
    <cfRule type="cellIs" dxfId="7" priority="8" operator="equal">
      <formula>0</formula>
    </cfRule>
  </conditionalFormatting>
  <conditionalFormatting sqref="C78">
    <cfRule type="cellIs" dxfId="6" priority="6" operator="equal">
      <formula>0</formula>
    </cfRule>
  </conditionalFormatting>
  <conditionalFormatting sqref="C77">
    <cfRule type="cellIs" dxfId="5" priority="7" operator="equal">
      <formula>0</formula>
    </cfRule>
  </conditionalFormatting>
  <conditionalFormatting sqref="C80">
    <cfRule type="cellIs" dxfId="4" priority="5" operator="equal">
      <formula>0</formula>
    </cfRule>
  </conditionalFormatting>
  <conditionalFormatting sqref="C81">
    <cfRule type="cellIs" dxfId="3" priority="4" operator="equal">
      <formula>0</formula>
    </cfRule>
  </conditionalFormatting>
  <conditionalFormatting sqref="C82">
    <cfRule type="cellIs" dxfId="2" priority="3" operator="equal">
      <formula>0</formula>
    </cfRule>
  </conditionalFormatting>
  <conditionalFormatting sqref="C84">
    <cfRule type="cellIs" dxfId="1" priority="1" operator="equal">
      <formula>0</formula>
    </cfRule>
  </conditionalFormatting>
  <conditionalFormatting sqref="C83">
    <cfRule type="cellIs" dxfId="0" priority="2" operator="equal">
      <formula>0</formula>
    </cfRule>
  </conditionalFormatting>
  <pageMargins left="0.70866141732283472" right="0.70866141732283472" top="0.74803149606299213" bottom="0.74803149606299213" header="0.31496062992125984" footer="0.31496062992125984"/>
  <pageSetup paperSize="9" scale="53" fitToHeight="0" orientation="landscape" horizontalDpi="300" verticalDpi="300" r:id="rId1"/>
  <ignoredErrors>
    <ignoredError sqref="H32 Y30 W54 X68 U41 I36 P20" formulaRange="1"/>
    <ignoredError sqref="W30 H43 J76 I62 H33 I53 I80 K53 I29 H12 K20 H39 J46 H45" formula="1"/>
    <ignoredError sqref="H34 Y68 H44" formula="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Хозяин</dc:creator>
  <cp:lastModifiedBy>Хозяин</cp:lastModifiedBy>
  <cp:lastPrinted>2020-09-09T10:56:06Z</cp:lastPrinted>
  <dcterms:created xsi:type="dcterms:W3CDTF">2019-03-22T11:15:06Z</dcterms:created>
  <dcterms:modified xsi:type="dcterms:W3CDTF">2022-09-15T11:32:36Z</dcterms:modified>
</cp:coreProperties>
</file>