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s\vs_06\data\star_01\csv\"/>
    </mc:Choice>
  </mc:AlternateContent>
  <xr:revisionPtr revIDLastSave="0" documentId="8_{FB27F722-F054-4FF8-984A-7E4F1616025B}" xr6:coauthVersionLast="36" xr6:coauthVersionMax="36" xr10:uidLastSave="{00000000-0000-0000-0000-000000000000}"/>
  <bookViews>
    <workbookView xWindow="0" yWindow="0" windowWidth="15675" windowHeight="6090" xr2:uid="{00000000-000D-0000-FFFF-FFFF00000000}"/>
  </bookViews>
  <sheets>
    <sheet name="solar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3" i="1" l="1"/>
  <c r="Z14" i="1"/>
  <c r="Z15" i="1"/>
  <c r="Z16" i="1"/>
  <c r="Z12" i="1"/>
  <c r="AA18" i="1" l="1"/>
  <c r="AB18" i="1"/>
  <c r="AE18" i="1"/>
  <c r="AA19" i="1"/>
  <c r="AB19" i="1"/>
  <c r="AE19" i="1"/>
  <c r="AA17" i="1"/>
  <c r="AB17" i="1"/>
  <c r="AE17" i="1"/>
  <c r="AA15" i="1"/>
  <c r="AE15" i="1"/>
  <c r="AA16" i="1"/>
  <c r="AE16" i="1"/>
  <c r="P14" i="1"/>
  <c r="AE14" i="1" s="1"/>
  <c r="AA14" i="1"/>
  <c r="AA12" i="1"/>
  <c r="AE12" i="1"/>
  <c r="AA13" i="1"/>
  <c r="AE13" i="1"/>
  <c r="AE5" i="1" l="1"/>
  <c r="AE6" i="1"/>
  <c r="AE7" i="1"/>
  <c r="AE8" i="1"/>
  <c r="AE9" i="1"/>
  <c r="AE10" i="1"/>
  <c r="AE11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" i="1"/>
  <c r="AB4" i="1"/>
  <c r="AA5" i="1"/>
  <c r="AA6" i="1"/>
  <c r="AA7" i="1"/>
  <c r="AA8" i="1"/>
  <c r="AA9" i="1"/>
  <c r="AA10" i="1"/>
  <c r="AA11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" i="1"/>
</calcChain>
</file>

<file path=xl/sharedStrings.xml><?xml version="1.0" encoding="utf-8"?>
<sst xmlns="http://schemas.openxmlformats.org/spreadsheetml/2006/main" count="196" uniqueCount="119">
  <si>
    <t>planetary data from https://nssdc.gsfc.nasa.gov/planetary/factsheet/</t>
  </si>
  <si>
    <t>Type</t>
  </si>
  <si>
    <t>Name</t>
  </si>
  <si>
    <t>Group</t>
  </si>
  <si>
    <t>Distance from Parent (10^6 km)</t>
  </si>
  <si>
    <t>Radius Min (10^6 km)</t>
  </si>
  <si>
    <t>Radius Max (10^6 km)</t>
  </si>
  <si>
    <t>Orbital Eccentricity</t>
  </si>
  <si>
    <t>Number of Moons</t>
  </si>
  <si>
    <t>Graphic Distance</t>
  </si>
  <si>
    <t>Graphics Radius Minimum</t>
  </si>
  <si>
    <t>Graphics Radius Maximum</t>
  </si>
  <si>
    <t>Graphic Length of Day (hours)</t>
  </si>
  <si>
    <t>Graphic Red</t>
  </si>
  <si>
    <t>Graphic Green</t>
  </si>
  <si>
    <t>Graphic Blue</t>
  </si>
  <si>
    <t>Graphic  Page</t>
  </si>
  <si>
    <t>Graphics Section</t>
  </si>
  <si>
    <t>Grou</t>
  </si>
  <si>
    <t>Mass</t>
  </si>
  <si>
    <t>Diam</t>
  </si>
  <si>
    <t>Dens</t>
  </si>
  <si>
    <t>Grav</t>
  </si>
  <si>
    <t>EscVel</t>
  </si>
  <si>
    <t>RotPer</t>
  </si>
  <si>
    <t>DayLen</t>
  </si>
  <si>
    <t>Dist</t>
  </si>
  <si>
    <t>RadMin</t>
  </si>
  <si>
    <t>RadMax</t>
  </si>
  <si>
    <t>Peri</t>
  </si>
  <si>
    <t>Aphe</t>
  </si>
  <si>
    <t>OrbPer</t>
  </si>
  <si>
    <t>OrbVel</t>
  </si>
  <si>
    <t>OrbInc</t>
  </si>
  <si>
    <t>OrbEcc</t>
  </si>
  <si>
    <t>OrbObl</t>
  </si>
  <si>
    <t>Temp</t>
  </si>
  <si>
    <t>SurPre</t>
  </si>
  <si>
    <t>Moon</t>
  </si>
  <si>
    <t>Ring</t>
  </si>
  <si>
    <t>MagFie</t>
  </si>
  <si>
    <t>GfxDia</t>
  </si>
  <si>
    <t>GfxRadMin</t>
  </si>
  <si>
    <t>GfxRadMax</t>
  </si>
  <si>
    <t>GfxDayLen</t>
  </si>
  <si>
    <t>GfxDis</t>
  </si>
  <si>
    <t>GfxOrbPer</t>
  </si>
  <si>
    <t>GfxRed</t>
  </si>
  <si>
    <t>GfxGre</t>
  </si>
  <si>
    <t>GfxBlu</t>
  </si>
  <si>
    <t>GfxPag</t>
  </si>
  <si>
    <t>Star</t>
  </si>
  <si>
    <t>Sun</t>
  </si>
  <si>
    <t>System</t>
  </si>
  <si>
    <t>Planet</t>
  </si>
  <si>
    <t>Mercury</t>
  </si>
  <si>
    <t>Venus</t>
  </si>
  <si>
    <t>Earth</t>
  </si>
  <si>
    <t>Mars</t>
  </si>
  <si>
    <t>Phobos</t>
  </si>
  <si>
    <t>Deimos</t>
  </si>
  <si>
    <t>Asteroid</t>
  </si>
  <si>
    <t>GasGiant</t>
  </si>
  <si>
    <t>Jupiter</t>
  </si>
  <si>
    <t>Io</t>
  </si>
  <si>
    <t>Ganymede</t>
  </si>
  <si>
    <t>Callisto</t>
  </si>
  <si>
    <t>Saturn</t>
  </si>
  <si>
    <t>Mimas</t>
  </si>
  <si>
    <t>Rhea</t>
  </si>
  <si>
    <t>Uranus</t>
  </si>
  <si>
    <t>Miranda</t>
  </si>
  <si>
    <t>Ariel</t>
  </si>
  <si>
    <t>Umbriel</t>
  </si>
  <si>
    <t>Titania</t>
  </si>
  <si>
    <t>Oberon</t>
  </si>
  <si>
    <t>Neptune</t>
  </si>
  <si>
    <t>Triton</t>
  </si>
  <si>
    <t>Dwarf</t>
  </si>
  <si>
    <t>Pluto</t>
  </si>
  <si>
    <t>Chiron</t>
  </si>
  <si>
    <t>AstRing</t>
  </si>
  <si>
    <t>GfxSec</t>
  </si>
  <si>
    <t>Ceres 1</t>
  </si>
  <si>
    <t>Pallas 2</t>
  </si>
  <si>
    <t>Juno 3</t>
  </si>
  <si>
    <t>Vesta 4</t>
  </si>
  <si>
    <t>Hygiea 10</t>
  </si>
  <si>
    <t>MB Zone 1</t>
  </si>
  <si>
    <t>MB Zone 2</t>
  </si>
  <si>
    <t>MB Zone 3</t>
  </si>
  <si>
    <t>GfxRngSec</t>
  </si>
  <si>
    <t>GfxRngPag</t>
  </si>
  <si>
    <t>Europa</t>
  </si>
  <si>
    <t>Mass (10^24kg)</t>
  </si>
  <si>
    <t>Diameter (km)</t>
  </si>
  <si>
    <t>Density (kg/m3)</t>
  </si>
  <si>
    <t>Gravity (m/s2)</t>
  </si>
  <si>
    <t>Escape Velocity (km/s)</t>
  </si>
  <si>
    <t>Rotation Period (hours)</t>
  </si>
  <si>
    <t>Length of Day (hours)</t>
  </si>
  <si>
    <t>Perihelion (10^6 km)</t>
  </si>
  <si>
    <t>Aphelion (10^6 km)</t>
  </si>
  <si>
    <t>Orbital Period (days)</t>
  </si>
  <si>
    <t>Orbital Velocity (km/s)</t>
  </si>
  <si>
    <t>Orbital Inclination (degrees)</t>
  </si>
  <si>
    <t>Obliquity to Orbit (degrees)</t>
  </si>
  <si>
    <t>Mean Temperature (C)</t>
  </si>
  <si>
    <t>Surface Pressure (bars)</t>
  </si>
  <si>
    <t>Ring System</t>
  </si>
  <si>
    <t>Global Magnetic Field</t>
  </si>
  <si>
    <t>Graphic Orbital Period (days)</t>
  </si>
  <si>
    <t>Graphics Rings Section</t>
  </si>
  <si>
    <t>Enceladus</t>
  </si>
  <si>
    <t>Tethys</t>
  </si>
  <si>
    <t>Dione</t>
  </si>
  <si>
    <t>Titan</t>
  </si>
  <si>
    <t>Hyperion</t>
  </si>
  <si>
    <t>Iapetus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</si>
</sst>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topLeftCell="A10" workbookViewId="0">
      <pane xSplit="3270" ySplit="1200" topLeftCell="A19" activePane="bottomLeft"/>
      <selection activeCell="A29" sqref="A29:XFD29"/>
      <selection pane="topRight" activeCell="X16" sqref="X1:Y1048576"/>
      <selection pane="bottomLeft" activeCell="B36" sqref="B36"/>
      <selection pane="bottomRight" activeCell="X20" sqref="X20"/>
    </sheetView>
  </sheetViews>
  <sheetFormatPr defaultRowHeight="15" x14ac:dyDescent="0.25"/>
  <cols>
    <col min="2" max="2" width="11.85546875" customWidth="1"/>
    <col min="5" max="5" width="9.140625" style="5"/>
    <col min="10" max="10" width="9.140625" style="4"/>
    <col min="11" max="11" width="9.140625" style="7"/>
    <col min="12" max="13" width="9.140625" style="3"/>
    <col min="16" max="16" width="9.140625" style="10"/>
    <col min="26" max="26" width="9.140625" style="6"/>
    <col min="27" max="27" width="9.140625" style="2"/>
    <col min="28" max="28" width="9.140625" style="8"/>
    <col min="29" max="29" width="9.140625" style="1"/>
    <col min="30" max="30" width="15" style="1" customWidth="1"/>
    <col min="31" max="31" width="9.140625" style="9"/>
  </cols>
  <sheetData>
    <row r="1" spans="1:38" x14ac:dyDescent="0.25">
      <c r="A1" t="s">
        <v>0</v>
      </c>
    </row>
    <row r="2" spans="1:38" x14ac:dyDescent="0.25">
      <c r="A2" t="s">
        <v>1</v>
      </c>
      <c r="B2" t="s">
        <v>2</v>
      </c>
      <c r="C2" t="s">
        <v>3</v>
      </c>
      <c r="D2" t="s">
        <v>94</v>
      </c>
      <c r="E2" s="5" t="s">
        <v>95</v>
      </c>
      <c r="F2" t="s">
        <v>96</v>
      </c>
      <c r="G2" t="s">
        <v>97</v>
      </c>
      <c r="H2" t="s">
        <v>98</v>
      </c>
      <c r="I2" t="s">
        <v>99</v>
      </c>
      <c r="J2" s="4" t="s">
        <v>100</v>
      </c>
      <c r="K2" s="7" t="s">
        <v>4</v>
      </c>
      <c r="L2" s="3" t="s">
        <v>5</v>
      </c>
      <c r="M2" s="3" t="s">
        <v>6</v>
      </c>
      <c r="N2" t="s">
        <v>101</v>
      </c>
      <c r="O2" t="s">
        <v>102</v>
      </c>
      <c r="P2" s="10" t="s">
        <v>103</v>
      </c>
      <c r="Q2" t="s">
        <v>104</v>
      </c>
      <c r="R2" t="s">
        <v>105</v>
      </c>
      <c r="S2" t="s">
        <v>7</v>
      </c>
      <c r="T2" t="s">
        <v>106</v>
      </c>
      <c r="U2" t="s">
        <v>107</v>
      </c>
      <c r="V2" t="s">
        <v>108</v>
      </c>
      <c r="W2" t="s">
        <v>8</v>
      </c>
      <c r="X2" t="s">
        <v>109</v>
      </c>
      <c r="Y2" t="s">
        <v>110</v>
      </c>
      <c r="Z2" s="6" t="s">
        <v>9</v>
      </c>
      <c r="AA2" s="2" t="s">
        <v>12</v>
      </c>
      <c r="AB2" s="8" t="s">
        <v>9</v>
      </c>
      <c r="AC2" s="1" t="s">
        <v>10</v>
      </c>
      <c r="AD2" s="1" t="s">
        <v>11</v>
      </c>
      <c r="AE2" s="9" t="s">
        <v>111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112</v>
      </c>
    </row>
    <row r="3" spans="1:38" x14ac:dyDescent="0.25">
      <c r="A3" t="s">
        <v>1</v>
      </c>
      <c r="B3" t="s">
        <v>2</v>
      </c>
      <c r="C3" t="s">
        <v>18</v>
      </c>
      <c r="D3" t="s">
        <v>19</v>
      </c>
      <c r="E3" s="5" t="s">
        <v>20</v>
      </c>
      <c r="F3" t="s">
        <v>21</v>
      </c>
      <c r="G3" t="s">
        <v>22</v>
      </c>
      <c r="H3" t="s">
        <v>23</v>
      </c>
      <c r="I3" t="s">
        <v>24</v>
      </c>
      <c r="J3" s="4" t="s">
        <v>25</v>
      </c>
      <c r="K3" s="7" t="s">
        <v>26</v>
      </c>
      <c r="L3" s="3" t="s">
        <v>27</v>
      </c>
      <c r="M3" s="3" t="s">
        <v>28</v>
      </c>
      <c r="N3" t="s">
        <v>29</v>
      </c>
      <c r="O3" t="s">
        <v>30</v>
      </c>
      <c r="P3" s="10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s="6" t="s">
        <v>41</v>
      </c>
      <c r="AA3" s="2" t="s">
        <v>44</v>
      </c>
      <c r="AB3" s="8" t="s">
        <v>45</v>
      </c>
      <c r="AC3" s="1" t="s">
        <v>42</v>
      </c>
      <c r="AD3" s="1" t="s">
        <v>43</v>
      </c>
      <c r="AE3" s="9" t="s">
        <v>46</v>
      </c>
      <c r="AF3" t="s">
        <v>47</v>
      </c>
      <c r="AG3" t="s">
        <v>48</v>
      </c>
      <c r="AH3" t="s">
        <v>49</v>
      </c>
      <c r="AI3" t="s">
        <v>50</v>
      </c>
      <c r="AJ3" t="s">
        <v>82</v>
      </c>
      <c r="AK3" t="s">
        <v>92</v>
      </c>
      <c r="AL3" t="s">
        <v>91</v>
      </c>
    </row>
    <row r="4" spans="1:38" x14ac:dyDescent="0.25">
      <c r="A4" t="s">
        <v>51</v>
      </c>
      <c r="B4" t="s">
        <v>52</v>
      </c>
      <c r="C4" t="s">
        <v>53</v>
      </c>
      <c r="D4">
        <v>1988500</v>
      </c>
      <c r="E4" s="5">
        <v>1391400</v>
      </c>
      <c r="F4">
        <v>1408</v>
      </c>
      <c r="G4">
        <v>274</v>
      </c>
      <c r="H4">
        <v>617.6</v>
      </c>
      <c r="I4">
        <v>609.12</v>
      </c>
      <c r="J4" s="4">
        <v>576</v>
      </c>
      <c r="K4" s="7">
        <v>0</v>
      </c>
      <c r="N4">
        <v>0</v>
      </c>
      <c r="O4">
        <v>0</v>
      </c>
      <c r="P4" s="10">
        <v>0</v>
      </c>
      <c r="Q4">
        <v>0</v>
      </c>
      <c r="R4">
        <v>0</v>
      </c>
      <c r="S4">
        <v>0</v>
      </c>
      <c r="T4">
        <v>7.25</v>
      </c>
      <c r="U4">
        <v>5772</v>
      </c>
      <c r="V4">
        <v>0.86799999999999999</v>
      </c>
      <c r="W4">
        <v>0</v>
      </c>
      <c r="X4">
        <v>0</v>
      </c>
      <c r="Y4">
        <v>1</v>
      </c>
      <c r="Z4" s="6">
        <v>1</v>
      </c>
      <c r="AA4" s="2">
        <f>J4</f>
        <v>576</v>
      </c>
      <c r="AB4" s="8">
        <f>K4</f>
        <v>0</v>
      </c>
      <c r="AC4" s="1">
        <v>0</v>
      </c>
      <c r="AD4" s="1">
        <v>0</v>
      </c>
      <c r="AE4" s="9">
        <f>P4</f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</row>
    <row r="5" spans="1:38" x14ac:dyDescent="0.25">
      <c r="A5" t="s">
        <v>54</v>
      </c>
      <c r="B5" t="s">
        <v>55</v>
      </c>
      <c r="C5" t="s">
        <v>52</v>
      </c>
      <c r="D5">
        <v>0.33</v>
      </c>
      <c r="E5" s="5">
        <v>4879</v>
      </c>
      <c r="F5">
        <v>5427</v>
      </c>
      <c r="G5">
        <v>3.7</v>
      </c>
      <c r="H5">
        <v>4.3</v>
      </c>
      <c r="I5">
        <v>1407.6</v>
      </c>
      <c r="J5" s="4">
        <v>4222.6000000000004</v>
      </c>
      <c r="K5" s="7">
        <v>57.9</v>
      </c>
      <c r="N5">
        <v>46</v>
      </c>
      <c r="O5">
        <v>69.8</v>
      </c>
      <c r="P5" s="10">
        <v>88</v>
      </c>
      <c r="Q5">
        <v>47.4</v>
      </c>
      <c r="R5">
        <v>7</v>
      </c>
      <c r="S5">
        <v>0.20499999999999999</v>
      </c>
      <c r="T5">
        <v>3.4000000000000002E-2</v>
      </c>
      <c r="U5">
        <v>167</v>
      </c>
      <c r="V5">
        <v>0</v>
      </c>
      <c r="W5">
        <v>0</v>
      </c>
      <c r="X5">
        <v>0</v>
      </c>
      <c r="Y5">
        <v>1</v>
      </c>
      <c r="Z5" s="6">
        <v>0.2</v>
      </c>
      <c r="AA5" s="2">
        <f t="shared" ref="AA5:AA43" si="0">J5</f>
        <v>4222.6000000000004</v>
      </c>
      <c r="AB5" s="8">
        <v>0.06</v>
      </c>
      <c r="AC5" s="1">
        <v>0</v>
      </c>
      <c r="AD5" s="1">
        <v>0</v>
      </c>
      <c r="AE5" s="9">
        <f t="shared" ref="AE5:AE43" si="1">P5</f>
        <v>88</v>
      </c>
      <c r="AF5">
        <v>0.8</v>
      </c>
      <c r="AG5">
        <v>0.6</v>
      </c>
      <c r="AH5">
        <v>0.6</v>
      </c>
      <c r="AI5">
        <v>1</v>
      </c>
      <c r="AJ5">
        <v>1</v>
      </c>
      <c r="AK5">
        <v>0</v>
      </c>
      <c r="AL5">
        <v>0</v>
      </c>
    </row>
    <row r="6" spans="1:38" x14ac:dyDescent="0.25">
      <c r="A6" t="s">
        <v>54</v>
      </c>
      <c r="B6" t="s">
        <v>56</v>
      </c>
      <c r="C6" t="s">
        <v>52</v>
      </c>
      <c r="D6">
        <v>4.87</v>
      </c>
      <c r="E6" s="5">
        <v>12104</v>
      </c>
      <c r="F6">
        <v>5243</v>
      </c>
      <c r="G6">
        <v>8.9</v>
      </c>
      <c r="H6">
        <v>10.4</v>
      </c>
      <c r="I6">
        <v>5832.5</v>
      </c>
      <c r="J6" s="4">
        <v>2802</v>
      </c>
      <c r="K6" s="7">
        <v>108.2</v>
      </c>
      <c r="N6">
        <v>107.5</v>
      </c>
      <c r="O6">
        <v>108.9</v>
      </c>
      <c r="P6" s="10">
        <v>224.7</v>
      </c>
      <c r="Q6">
        <v>35</v>
      </c>
      <c r="R6">
        <v>3.4</v>
      </c>
      <c r="S6">
        <v>7.0000000000000001E-3</v>
      </c>
      <c r="T6">
        <v>177.4</v>
      </c>
      <c r="U6">
        <v>464</v>
      </c>
      <c r="V6">
        <v>92</v>
      </c>
      <c r="W6">
        <v>0</v>
      </c>
      <c r="X6">
        <v>0</v>
      </c>
      <c r="Y6">
        <v>0</v>
      </c>
      <c r="Z6" s="6">
        <v>0.3</v>
      </c>
      <c r="AA6" s="2">
        <f t="shared" si="0"/>
        <v>2802</v>
      </c>
      <c r="AB6" s="8">
        <v>0.1</v>
      </c>
      <c r="AC6" s="1">
        <v>0</v>
      </c>
      <c r="AD6" s="1">
        <v>0</v>
      </c>
      <c r="AE6" s="9">
        <f t="shared" si="1"/>
        <v>224.7</v>
      </c>
      <c r="AF6">
        <v>1</v>
      </c>
      <c r="AG6">
        <v>1</v>
      </c>
      <c r="AH6">
        <v>0.5</v>
      </c>
      <c r="AI6">
        <v>1</v>
      </c>
      <c r="AJ6">
        <v>2</v>
      </c>
      <c r="AK6">
        <v>0</v>
      </c>
      <c r="AL6">
        <v>0</v>
      </c>
    </row>
    <row r="7" spans="1:38" x14ac:dyDescent="0.25">
      <c r="A7" t="s">
        <v>54</v>
      </c>
      <c r="B7" t="s">
        <v>57</v>
      </c>
      <c r="C7" t="s">
        <v>52</v>
      </c>
      <c r="D7">
        <v>5.97</v>
      </c>
      <c r="E7" s="5">
        <v>12756</v>
      </c>
      <c r="F7">
        <v>5514</v>
      </c>
      <c r="G7">
        <v>9.8000000000000007</v>
      </c>
      <c r="H7">
        <v>11.2</v>
      </c>
      <c r="I7">
        <v>23.9345</v>
      </c>
      <c r="J7" s="4">
        <v>24</v>
      </c>
      <c r="K7" s="7">
        <v>149.6</v>
      </c>
      <c r="N7">
        <v>147.1</v>
      </c>
      <c r="O7">
        <v>152.1</v>
      </c>
      <c r="P7" s="10">
        <v>365.2</v>
      </c>
      <c r="Q7">
        <v>29.8</v>
      </c>
      <c r="R7">
        <v>0</v>
      </c>
      <c r="S7">
        <v>1.7000000000000001E-2</v>
      </c>
      <c r="T7">
        <v>23.4</v>
      </c>
      <c r="U7">
        <v>15</v>
      </c>
      <c r="V7">
        <v>1</v>
      </c>
      <c r="W7">
        <v>1</v>
      </c>
      <c r="X7">
        <v>0</v>
      </c>
      <c r="Y7">
        <v>1</v>
      </c>
      <c r="Z7" s="6">
        <v>0.3</v>
      </c>
      <c r="AA7" s="2">
        <f t="shared" si="0"/>
        <v>24</v>
      </c>
      <c r="AB7" s="8">
        <v>0.14000000000000001</v>
      </c>
      <c r="AC7" s="1">
        <v>0</v>
      </c>
      <c r="AD7" s="1">
        <v>0.2</v>
      </c>
      <c r="AE7" s="9">
        <f t="shared" si="1"/>
        <v>365.2</v>
      </c>
      <c r="AF7">
        <v>0</v>
      </c>
      <c r="AG7">
        <v>1</v>
      </c>
      <c r="AH7">
        <v>0.5</v>
      </c>
      <c r="AI7">
        <v>2</v>
      </c>
      <c r="AJ7">
        <v>1</v>
      </c>
      <c r="AK7">
        <v>0</v>
      </c>
      <c r="AL7">
        <v>0</v>
      </c>
    </row>
    <row r="8" spans="1:38" x14ac:dyDescent="0.25">
      <c r="A8" t="s">
        <v>38</v>
      </c>
      <c r="B8" t="s">
        <v>38</v>
      </c>
      <c r="C8" t="s">
        <v>57</v>
      </c>
      <c r="D8">
        <v>7.2999999999999995E-2</v>
      </c>
      <c r="E8" s="5">
        <v>3475</v>
      </c>
      <c r="F8">
        <v>3340</v>
      </c>
      <c r="G8">
        <v>1.6</v>
      </c>
      <c r="H8">
        <v>2.4</v>
      </c>
      <c r="I8">
        <v>655.7</v>
      </c>
      <c r="J8" s="4">
        <v>708.7</v>
      </c>
      <c r="K8" s="7">
        <v>0.38400000000000001</v>
      </c>
      <c r="N8">
        <v>0.36299999999999999</v>
      </c>
      <c r="O8">
        <v>0.40600000000000003</v>
      </c>
      <c r="P8" s="10">
        <v>27.3</v>
      </c>
      <c r="Q8">
        <v>1</v>
      </c>
      <c r="R8">
        <v>5.0999999999999996</v>
      </c>
      <c r="S8">
        <v>5.5E-2</v>
      </c>
      <c r="T8">
        <v>6.7</v>
      </c>
      <c r="U8">
        <v>-20</v>
      </c>
      <c r="V8">
        <v>0</v>
      </c>
      <c r="W8">
        <v>0</v>
      </c>
      <c r="X8">
        <v>0</v>
      </c>
      <c r="Y8">
        <v>0</v>
      </c>
      <c r="Z8" s="6">
        <v>0</v>
      </c>
      <c r="AA8" s="2">
        <f t="shared" si="0"/>
        <v>708.7</v>
      </c>
      <c r="AB8" s="8">
        <v>0</v>
      </c>
      <c r="AC8" s="1">
        <v>0</v>
      </c>
      <c r="AD8" s="1">
        <v>0.2</v>
      </c>
      <c r="AE8" s="9">
        <f t="shared" si="1"/>
        <v>27.3</v>
      </c>
      <c r="AF8">
        <v>0</v>
      </c>
      <c r="AG8">
        <v>1</v>
      </c>
      <c r="AH8">
        <v>0.5</v>
      </c>
      <c r="AI8">
        <v>0</v>
      </c>
      <c r="AJ8">
        <v>2</v>
      </c>
      <c r="AK8">
        <v>0</v>
      </c>
      <c r="AL8">
        <v>0</v>
      </c>
    </row>
    <row r="9" spans="1:38" x14ac:dyDescent="0.25">
      <c r="A9" t="s">
        <v>54</v>
      </c>
      <c r="B9" t="s">
        <v>58</v>
      </c>
      <c r="C9" t="s">
        <v>52</v>
      </c>
      <c r="D9">
        <v>0.64200000000000002</v>
      </c>
      <c r="E9" s="5">
        <v>6792</v>
      </c>
      <c r="F9">
        <v>3933</v>
      </c>
      <c r="G9">
        <v>3.7</v>
      </c>
      <c r="H9">
        <v>5</v>
      </c>
      <c r="I9">
        <v>24.623000000000001</v>
      </c>
      <c r="J9" s="4">
        <v>24.7</v>
      </c>
      <c r="K9" s="7">
        <v>227.9</v>
      </c>
      <c r="N9">
        <v>206.6</v>
      </c>
      <c r="O9">
        <v>249.2</v>
      </c>
      <c r="P9" s="10">
        <v>687</v>
      </c>
      <c r="Q9">
        <v>24.1</v>
      </c>
      <c r="R9">
        <v>1.9</v>
      </c>
      <c r="S9">
        <v>9.4E-2</v>
      </c>
      <c r="T9">
        <v>25.2</v>
      </c>
      <c r="U9">
        <v>-65</v>
      </c>
      <c r="V9">
        <v>0.01</v>
      </c>
      <c r="W9">
        <v>2</v>
      </c>
      <c r="X9">
        <v>0</v>
      </c>
      <c r="Y9">
        <v>0</v>
      </c>
      <c r="Z9" s="6">
        <v>0.25</v>
      </c>
      <c r="AA9" s="2">
        <f t="shared" si="0"/>
        <v>24.7</v>
      </c>
      <c r="AB9" s="8">
        <v>0.18</v>
      </c>
      <c r="AC9" s="1">
        <v>0</v>
      </c>
      <c r="AD9" s="1">
        <v>0</v>
      </c>
      <c r="AE9" s="9">
        <f t="shared" si="1"/>
        <v>687</v>
      </c>
      <c r="AF9">
        <v>1</v>
      </c>
      <c r="AG9">
        <v>0.3</v>
      </c>
      <c r="AH9">
        <v>0.1</v>
      </c>
      <c r="AI9">
        <v>2</v>
      </c>
      <c r="AJ9">
        <v>2</v>
      </c>
      <c r="AK9">
        <v>0</v>
      </c>
      <c r="AL9">
        <v>0</v>
      </c>
    </row>
    <row r="10" spans="1:38" x14ac:dyDescent="0.25">
      <c r="A10" t="s">
        <v>38</v>
      </c>
      <c r="B10" t="s">
        <v>59</v>
      </c>
      <c r="C10" t="s">
        <v>58</v>
      </c>
      <c r="E10" s="5">
        <v>3000</v>
      </c>
      <c r="J10" s="4">
        <v>24.7</v>
      </c>
      <c r="K10" s="7">
        <v>0.06</v>
      </c>
      <c r="P10" s="10">
        <v>200</v>
      </c>
      <c r="X10">
        <v>0</v>
      </c>
      <c r="Y10">
        <v>0</v>
      </c>
      <c r="Z10" s="6">
        <v>0</v>
      </c>
      <c r="AA10" s="2">
        <f t="shared" si="0"/>
        <v>24.7</v>
      </c>
      <c r="AB10" s="8">
        <v>0</v>
      </c>
      <c r="AC10" s="1">
        <v>0</v>
      </c>
      <c r="AD10" s="1">
        <v>0</v>
      </c>
      <c r="AE10" s="9">
        <f t="shared" si="1"/>
        <v>200</v>
      </c>
      <c r="AF10">
        <v>1</v>
      </c>
      <c r="AG10">
        <v>0.3</v>
      </c>
      <c r="AH10">
        <v>0.1</v>
      </c>
      <c r="AI10">
        <v>3</v>
      </c>
      <c r="AJ10">
        <v>1</v>
      </c>
      <c r="AK10">
        <v>0</v>
      </c>
      <c r="AL10">
        <v>0</v>
      </c>
    </row>
    <row r="11" spans="1:38" x14ac:dyDescent="0.25">
      <c r="A11" t="s">
        <v>38</v>
      </c>
      <c r="B11" t="s">
        <v>60</v>
      </c>
      <c r="C11" t="s">
        <v>58</v>
      </c>
      <c r="E11" s="5">
        <v>3000</v>
      </c>
      <c r="J11" s="4">
        <v>24.7</v>
      </c>
      <c r="K11" s="7">
        <v>0.3</v>
      </c>
      <c r="P11" s="10">
        <v>400</v>
      </c>
      <c r="X11">
        <v>0</v>
      </c>
      <c r="Y11">
        <v>0</v>
      </c>
      <c r="Z11" s="6">
        <v>0</v>
      </c>
      <c r="AA11" s="2">
        <f t="shared" si="0"/>
        <v>24.7</v>
      </c>
      <c r="AB11" s="8">
        <v>0</v>
      </c>
      <c r="AC11" s="1">
        <v>0</v>
      </c>
      <c r="AD11" s="1">
        <v>0</v>
      </c>
      <c r="AE11" s="9">
        <f t="shared" si="1"/>
        <v>400</v>
      </c>
      <c r="AF11">
        <v>1</v>
      </c>
      <c r="AG11">
        <v>0.3</v>
      </c>
      <c r="AH11">
        <v>0.1</v>
      </c>
      <c r="AI11">
        <v>3</v>
      </c>
      <c r="AJ11">
        <v>2</v>
      </c>
      <c r="AK11">
        <v>0</v>
      </c>
      <c r="AL11">
        <v>0</v>
      </c>
    </row>
    <row r="12" spans="1:38" x14ac:dyDescent="0.25">
      <c r="A12" t="s">
        <v>61</v>
      </c>
      <c r="B12" t="s">
        <v>83</v>
      </c>
      <c r="C12" t="s">
        <v>52</v>
      </c>
      <c r="E12" s="5">
        <v>945</v>
      </c>
      <c r="G12">
        <v>0.28000000000000003</v>
      </c>
      <c r="H12">
        <v>5.0999999999999997E-2</v>
      </c>
      <c r="J12" s="4">
        <v>8</v>
      </c>
      <c r="K12" s="7">
        <v>415</v>
      </c>
      <c r="N12">
        <v>2.5577000000000001</v>
      </c>
      <c r="O12">
        <v>2.9773000000000001</v>
      </c>
      <c r="P12" s="10">
        <v>1681.63</v>
      </c>
      <c r="Q12">
        <v>17.905000000000001</v>
      </c>
      <c r="R12">
        <v>10.593</v>
      </c>
      <c r="S12">
        <v>7.4999999999999997E-2</v>
      </c>
      <c r="X12">
        <v>0</v>
      </c>
      <c r="Y12">
        <v>0</v>
      </c>
      <c r="Z12" s="6">
        <f>E12/1000000 *2</f>
        <v>1.89E-3</v>
      </c>
      <c r="AA12" s="2">
        <f t="shared" si="0"/>
        <v>8</v>
      </c>
      <c r="AB12" s="8">
        <v>0.28000000000000003</v>
      </c>
      <c r="AC12" s="1">
        <v>0</v>
      </c>
      <c r="AD12" s="1">
        <v>0</v>
      </c>
      <c r="AE12" s="9">
        <f t="shared" si="1"/>
        <v>1681.63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0</v>
      </c>
      <c r="AL12">
        <v>0</v>
      </c>
    </row>
    <row r="13" spans="1:38" x14ac:dyDescent="0.25">
      <c r="A13" t="s">
        <v>61</v>
      </c>
      <c r="B13" t="s">
        <v>84</v>
      </c>
      <c r="C13" t="s">
        <v>52</v>
      </c>
      <c r="E13" s="5">
        <v>512</v>
      </c>
      <c r="J13" s="4">
        <v>7.8132000000000001</v>
      </c>
      <c r="K13" s="7">
        <v>414</v>
      </c>
      <c r="N13">
        <v>2.1335999999999999</v>
      </c>
      <c r="O13">
        <v>3.4119000000000002</v>
      </c>
      <c r="P13" s="10">
        <v>1684.8689999999999</v>
      </c>
      <c r="Q13">
        <v>17</v>
      </c>
      <c r="R13">
        <v>34.837000000000003</v>
      </c>
      <c r="S13">
        <v>0.23050000000000001</v>
      </c>
      <c r="X13">
        <v>0</v>
      </c>
      <c r="Y13">
        <v>0</v>
      </c>
      <c r="Z13" s="6">
        <f t="shared" ref="Z13:Z16" si="2">E13/1000000 *2</f>
        <v>1.024E-3</v>
      </c>
      <c r="AA13" s="2">
        <f t="shared" si="0"/>
        <v>7.8132000000000001</v>
      </c>
      <c r="AB13" s="8">
        <v>0.26</v>
      </c>
      <c r="AC13" s="1">
        <v>0</v>
      </c>
      <c r="AD13" s="1">
        <v>0</v>
      </c>
      <c r="AE13" s="9">
        <f t="shared" si="1"/>
        <v>1684.8689999999999</v>
      </c>
      <c r="AF13">
        <v>1</v>
      </c>
      <c r="AG13">
        <v>1</v>
      </c>
      <c r="AH13">
        <v>1</v>
      </c>
      <c r="AI13">
        <v>7</v>
      </c>
      <c r="AJ13">
        <v>2</v>
      </c>
      <c r="AK13">
        <v>0</v>
      </c>
      <c r="AL13">
        <v>0</v>
      </c>
    </row>
    <row r="14" spans="1:38" x14ac:dyDescent="0.25">
      <c r="A14" t="s">
        <v>61</v>
      </c>
      <c r="B14" t="s">
        <v>85</v>
      </c>
      <c r="C14" t="s">
        <v>52</v>
      </c>
      <c r="E14" s="5">
        <v>233</v>
      </c>
      <c r="J14" s="4">
        <v>8</v>
      </c>
      <c r="K14" s="7">
        <v>399</v>
      </c>
      <c r="N14">
        <v>1.988</v>
      </c>
      <c r="O14">
        <v>3.3529300000000002</v>
      </c>
      <c r="P14" s="10">
        <f>4.36463*365.2</f>
        <v>1593.9628760000001</v>
      </c>
      <c r="Q14">
        <v>17.93</v>
      </c>
      <c r="R14">
        <v>12.98</v>
      </c>
      <c r="S14">
        <v>0.255</v>
      </c>
      <c r="X14">
        <v>0</v>
      </c>
      <c r="Y14">
        <v>0</v>
      </c>
      <c r="Z14" s="6">
        <f t="shared" si="2"/>
        <v>4.66E-4</v>
      </c>
      <c r="AA14" s="2">
        <f t="shared" si="0"/>
        <v>8</v>
      </c>
      <c r="AB14" s="8">
        <v>0.24</v>
      </c>
      <c r="AC14" s="1">
        <v>0</v>
      </c>
      <c r="AD14" s="1">
        <v>0</v>
      </c>
      <c r="AE14" s="9">
        <f t="shared" si="1"/>
        <v>1593.9628760000001</v>
      </c>
      <c r="AF14">
        <v>1</v>
      </c>
      <c r="AG14">
        <v>1</v>
      </c>
      <c r="AH14">
        <v>1</v>
      </c>
      <c r="AI14">
        <v>7</v>
      </c>
      <c r="AJ14">
        <v>2</v>
      </c>
      <c r="AK14">
        <v>0</v>
      </c>
      <c r="AL14">
        <v>0</v>
      </c>
    </row>
    <row r="15" spans="1:38" x14ac:dyDescent="0.25">
      <c r="A15" t="s">
        <v>61</v>
      </c>
      <c r="B15" t="s">
        <v>86</v>
      </c>
      <c r="C15" t="s">
        <v>52</v>
      </c>
      <c r="E15" s="5">
        <v>525.4</v>
      </c>
      <c r="J15" s="4">
        <v>8</v>
      </c>
      <c r="K15" s="7">
        <v>353</v>
      </c>
      <c r="N15">
        <v>2.1522100000000002</v>
      </c>
      <c r="O15">
        <v>2.57138</v>
      </c>
      <c r="P15" s="10">
        <v>1325.75</v>
      </c>
      <c r="Q15">
        <v>19.34</v>
      </c>
      <c r="R15">
        <v>7.14</v>
      </c>
      <c r="S15">
        <v>8.8739999999999999E-2</v>
      </c>
      <c r="X15">
        <v>0</v>
      </c>
      <c r="Y15">
        <v>0</v>
      </c>
      <c r="Z15" s="6">
        <f t="shared" si="2"/>
        <v>1.0508E-3</v>
      </c>
      <c r="AA15" s="2">
        <f t="shared" ref="AA15:AA16" si="3">J15</f>
        <v>8</v>
      </c>
      <c r="AB15" s="8">
        <v>0.22</v>
      </c>
      <c r="AC15" s="1">
        <v>0</v>
      </c>
      <c r="AD15" s="1">
        <v>0</v>
      </c>
      <c r="AE15" s="9">
        <f t="shared" ref="AE15:AE16" si="4">P15</f>
        <v>1325.75</v>
      </c>
      <c r="AF15">
        <v>1</v>
      </c>
      <c r="AG15">
        <v>1</v>
      </c>
      <c r="AH15">
        <v>1</v>
      </c>
      <c r="AI15">
        <v>7</v>
      </c>
      <c r="AJ15">
        <v>2</v>
      </c>
      <c r="AK15">
        <v>0</v>
      </c>
      <c r="AL15">
        <v>0</v>
      </c>
    </row>
    <row r="16" spans="1:38" x14ac:dyDescent="0.25">
      <c r="A16" t="s">
        <v>61</v>
      </c>
      <c r="B16" t="s">
        <v>87</v>
      </c>
      <c r="C16" t="s">
        <v>52</v>
      </c>
      <c r="E16" s="5">
        <v>431</v>
      </c>
      <c r="J16" s="4">
        <v>8</v>
      </c>
      <c r="K16" s="7">
        <v>470</v>
      </c>
      <c r="N16">
        <v>2.7816999999999998</v>
      </c>
      <c r="O16">
        <v>3.5024000000000002</v>
      </c>
      <c r="P16" s="10">
        <v>2034.787</v>
      </c>
      <c r="Q16">
        <v>16.760000000000002</v>
      </c>
      <c r="R16">
        <v>3.8769999999999998</v>
      </c>
      <c r="S16">
        <v>0.1356</v>
      </c>
      <c r="X16">
        <v>0</v>
      </c>
      <c r="Y16">
        <v>0</v>
      </c>
      <c r="Z16" s="6">
        <f t="shared" si="2"/>
        <v>8.6200000000000003E-4</v>
      </c>
      <c r="AA16" s="2">
        <f t="shared" si="3"/>
        <v>8</v>
      </c>
      <c r="AB16" s="8">
        <v>0.3</v>
      </c>
      <c r="AC16" s="1">
        <v>0</v>
      </c>
      <c r="AD16" s="1">
        <v>0</v>
      </c>
      <c r="AE16" s="9">
        <f t="shared" si="4"/>
        <v>2034.787</v>
      </c>
      <c r="AF16">
        <v>1</v>
      </c>
      <c r="AG16">
        <v>1</v>
      </c>
      <c r="AH16">
        <v>1</v>
      </c>
      <c r="AI16">
        <v>7</v>
      </c>
      <c r="AJ16">
        <v>2</v>
      </c>
      <c r="AK16">
        <v>0</v>
      </c>
      <c r="AL16">
        <v>0</v>
      </c>
    </row>
    <row r="17" spans="1:38" x14ac:dyDescent="0.25">
      <c r="A17" t="s">
        <v>81</v>
      </c>
      <c r="B17" t="s">
        <v>88</v>
      </c>
      <c r="C17" t="s">
        <v>52</v>
      </c>
      <c r="E17" s="5">
        <v>500</v>
      </c>
      <c r="J17" s="4">
        <v>350</v>
      </c>
      <c r="K17" s="7">
        <v>0</v>
      </c>
      <c r="L17" s="3">
        <v>308</v>
      </c>
      <c r="M17" s="3">
        <v>374</v>
      </c>
      <c r="P17" s="10">
        <v>1300</v>
      </c>
      <c r="X17">
        <v>0</v>
      </c>
      <c r="Y17">
        <v>0</v>
      </c>
      <c r="Z17" s="6">
        <v>8.0000000000000002E-3</v>
      </c>
      <c r="AA17" s="2">
        <f t="shared" si="0"/>
        <v>350</v>
      </c>
      <c r="AB17" s="8">
        <f t="shared" ref="AB17" si="5">K17</f>
        <v>0</v>
      </c>
      <c r="AC17" s="1">
        <v>0.22</v>
      </c>
      <c r="AD17" s="1">
        <v>0.24</v>
      </c>
      <c r="AE17" s="9">
        <f t="shared" si="1"/>
        <v>1300</v>
      </c>
      <c r="AF17">
        <v>1</v>
      </c>
      <c r="AG17">
        <v>0.6</v>
      </c>
      <c r="AH17">
        <v>0.3</v>
      </c>
      <c r="AI17">
        <v>7</v>
      </c>
      <c r="AJ17">
        <v>2</v>
      </c>
      <c r="AK17">
        <v>0</v>
      </c>
      <c r="AL17">
        <v>0</v>
      </c>
    </row>
    <row r="18" spans="1:38" x14ac:dyDescent="0.25">
      <c r="A18" t="s">
        <v>81</v>
      </c>
      <c r="B18" t="s">
        <v>89</v>
      </c>
      <c r="C18" t="s">
        <v>52</v>
      </c>
      <c r="E18" s="5">
        <v>500</v>
      </c>
      <c r="J18" s="4">
        <v>400</v>
      </c>
      <c r="K18" s="7">
        <v>0</v>
      </c>
      <c r="L18" s="3">
        <v>390</v>
      </c>
      <c r="M18" s="3">
        <v>422</v>
      </c>
      <c r="P18" s="10">
        <v>1600</v>
      </c>
      <c r="X18">
        <v>0</v>
      </c>
      <c r="Y18">
        <v>0</v>
      </c>
      <c r="Z18" s="6">
        <v>8.0000000000000002E-3</v>
      </c>
      <c r="AA18" s="2">
        <f t="shared" ref="AA18" si="6">J18</f>
        <v>400</v>
      </c>
      <c r="AB18" s="8">
        <f t="shared" ref="AB18" si="7">K18</f>
        <v>0</v>
      </c>
      <c r="AC18" s="1">
        <v>0.25</v>
      </c>
      <c r="AD18" s="1">
        <v>0.27</v>
      </c>
      <c r="AE18" s="9">
        <f t="shared" ref="AE18" si="8">P18</f>
        <v>1600</v>
      </c>
      <c r="AF18">
        <v>1</v>
      </c>
      <c r="AG18">
        <v>0.6</v>
      </c>
      <c r="AH18">
        <v>0.3</v>
      </c>
      <c r="AI18">
        <v>7</v>
      </c>
      <c r="AJ18">
        <v>7</v>
      </c>
      <c r="AK18">
        <v>0</v>
      </c>
      <c r="AL18">
        <v>0</v>
      </c>
    </row>
    <row r="19" spans="1:38" x14ac:dyDescent="0.25">
      <c r="A19" t="s">
        <v>81</v>
      </c>
      <c r="B19" t="s">
        <v>90</v>
      </c>
      <c r="C19" t="s">
        <v>52</v>
      </c>
      <c r="E19" s="5">
        <v>500</v>
      </c>
      <c r="J19" s="4">
        <v>450</v>
      </c>
      <c r="K19" s="7">
        <v>0</v>
      </c>
      <c r="L19" s="3">
        <v>440</v>
      </c>
      <c r="M19" s="3">
        <v>490</v>
      </c>
      <c r="P19" s="10">
        <v>2000</v>
      </c>
      <c r="X19">
        <v>0</v>
      </c>
      <c r="Y19">
        <v>0</v>
      </c>
      <c r="Z19" s="6">
        <v>8.0000000000000002E-3</v>
      </c>
      <c r="AA19" s="2">
        <f t="shared" ref="AA19" si="9">J19</f>
        <v>450</v>
      </c>
      <c r="AB19" s="8">
        <f t="shared" ref="AB19" si="10">K19</f>
        <v>0</v>
      </c>
      <c r="AC19" s="1">
        <v>0.28000000000000003</v>
      </c>
      <c r="AD19" s="1">
        <v>0.3</v>
      </c>
      <c r="AE19" s="9">
        <f t="shared" ref="AE19" si="11">P19</f>
        <v>2000</v>
      </c>
      <c r="AF19">
        <v>1</v>
      </c>
      <c r="AG19">
        <v>0.6</v>
      </c>
      <c r="AH19">
        <v>0.3</v>
      </c>
      <c r="AI19">
        <v>7</v>
      </c>
      <c r="AJ19">
        <v>2</v>
      </c>
      <c r="AK19">
        <v>0</v>
      </c>
      <c r="AL19">
        <v>0</v>
      </c>
    </row>
    <row r="20" spans="1:38" x14ac:dyDescent="0.25">
      <c r="A20" t="s">
        <v>62</v>
      </c>
      <c r="B20" t="s">
        <v>63</v>
      </c>
      <c r="C20" t="s">
        <v>52</v>
      </c>
      <c r="D20">
        <v>1898</v>
      </c>
      <c r="E20" s="5">
        <v>142984</v>
      </c>
      <c r="F20">
        <v>1326</v>
      </c>
      <c r="G20">
        <v>23.1</v>
      </c>
      <c r="H20">
        <v>59.5</v>
      </c>
      <c r="I20">
        <v>9.9250000000000007</v>
      </c>
      <c r="J20" s="4">
        <v>9.9</v>
      </c>
      <c r="K20" s="7">
        <v>778.6</v>
      </c>
      <c r="L20" s="3">
        <v>0.1</v>
      </c>
      <c r="M20" s="3">
        <v>0.15</v>
      </c>
      <c r="N20">
        <v>740.5</v>
      </c>
      <c r="O20">
        <v>816.6</v>
      </c>
      <c r="P20" s="10">
        <v>4331</v>
      </c>
      <c r="Q20">
        <v>13.1</v>
      </c>
      <c r="R20">
        <v>1.3</v>
      </c>
      <c r="S20">
        <v>4.9000000000000002E-2</v>
      </c>
      <c r="T20">
        <v>3.1</v>
      </c>
      <c r="U20">
        <v>-110</v>
      </c>
      <c r="V20">
        <v>-1</v>
      </c>
      <c r="W20">
        <v>67</v>
      </c>
      <c r="X20">
        <v>1</v>
      </c>
      <c r="Y20">
        <v>1</v>
      </c>
      <c r="Z20" s="6">
        <v>0.7</v>
      </c>
      <c r="AA20" s="2">
        <f t="shared" si="0"/>
        <v>9.9</v>
      </c>
      <c r="AB20" s="8">
        <v>0.4</v>
      </c>
      <c r="AC20" s="1">
        <v>0.5</v>
      </c>
      <c r="AD20" s="1">
        <v>0.6</v>
      </c>
      <c r="AE20" s="9">
        <f t="shared" si="1"/>
        <v>4331</v>
      </c>
      <c r="AF20">
        <v>1</v>
      </c>
      <c r="AG20">
        <v>0.5</v>
      </c>
      <c r="AH20">
        <v>1</v>
      </c>
      <c r="AI20">
        <v>4</v>
      </c>
      <c r="AJ20">
        <v>1</v>
      </c>
      <c r="AK20">
        <v>11</v>
      </c>
      <c r="AL20">
        <v>2</v>
      </c>
    </row>
    <row r="21" spans="1:38" x14ac:dyDescent="0.25">
      <c r="A21" t="s">
        <v>38</v>
      </c>
      <c r="B21" t="s">
        <v>64</v>
      </c>
      <c r="C21" t="s">
        <v>63</v>
      </c>
      <c r="D21">
        <v>893.2</v>
      </c>
      <c r="E21" s="5">
        <v>3642</v>
      </c>
      <c r="F21">
        <v>3530</v>
      </c>
      <c r="J21" s="4">
        <v>0</v>
      </c>
      <c r="K21" s="7">
        <v>0.42180000000000001</v>
      </c>
      <c r="P21" s="10">
        <v>170</v>
      </c>
      <c r="R21">
        <v>0.04</v>
      </c>
      <c r="S21">
        <v>4.0000000000000001E-3</v>
      </c>
      <c r="X21">
        <v>0</v>
      </c>
      <c r="Y21">
        <v>0</v>
      </c>
      <c r="Z21" s="6">
        <v>0</v>
      </c>
      <c r="AA21" s="2">
        <f t="shared" si="0"/>
        <v>0</v>
      </c>
      <c r="AB21" s="8">
        <v>0</v>
      </c>
      <c r="AC21" s="1">
        <v>0</v>
      </c>
      <c r="AD21" s="1">
        <v>0</v>
      </c>
      <c r="AE21" s="9">
        <f t="shared" si="1"/>
        <v>170</v>
      </c>
      <c r="AF21">
        <v>1</v>
      </c>
      <c r="AG21">
        <v>0.5</v>
      </c>
      <c r="AH21">
        <v>1</v>
      </c>
      <c r="AI21">
        <v>8</v>
      </c>
      <c r="AJ21">
        <v>1</v>
      </c>
      <c r="AK21">
        <v>0</v>
      </c>
      <c r="AL21">
        <v>0</v>
      </c>
    </row>
    <row r="22" spans="1:38" x14ac:dyDescent="0.25">
      <c r="A22" t="s">
        <v>38</v>
      </c>
      <c r="B22" t="s">
        <v>93</v>
      </c>
      <c r="C22" t="s">
        <v>63</v>
      </c>
      <c r="D22">
        <v>480</v>
      </c>
      <c r="E22" s="5">
        <v>3120</v>
      </c>
      <c r="F22">
        <v>3010</v>
      </c>
      <c r="J22" s="4">
        <v>0</v>
      </c>
      <c r="K22" s="7">
        <v>0.67110000000000003</v>
      </c>
      <c r="P22" s="10">
        <v>350</v>
      </c>
      <c r="R22">
        <v>0.47</v>
      </c>
      <c r="S22">
        <v>8.9999999999999993E-3</v>
      </c>
      <c r="X22">
        <v>0</v>
      </c>
      <c r="Y22">
        <v>0</v>
      </c>
      <c r="Z22" s="6">
        <v>0</v>
      </c>
      <c r="AA22" s="2">
        <f t="shared" si="0"/>
        <v>0</v>
      </c>
      <c r="AB22" s="8">
        <v>0</v>
      </c>
      <c r="AC22" s="1">
        <v>0</v>
      </c>
      <c r="AD22" s="1">
        <v>0</v>
      </c>
      <c r="AE22" s="9">
        <f t="shared" si="1"/>
        <v>350</v>
      </c>
      <c r="AF22">
        <v>1</v>
      </c>
      <c r="AG22">
        <v>0.5</v>
      </c>
      <c r="AH22">
        <v>1</v>
      </c>
      <c r="AI22">
        <v>8</v>
      </c>
      <c r="AJ22">
        <v>2</v>
      </c>
      <c r="AK22">
        <v>0</v>
      </c>
      <c r="AL22">
        <v>0</v>
      </c>
    </row>
    <row r="23" spans="1:38" x14ac:dyDescent="0.25">
      <c r="A23" t="s">
        <v>38</v>
      </c>
      <c r="B23" t="s">
        <v>65</v>
      </c>
      <c r="C23" t="s">
        <v>63</v>
      </c>
      <c r="D23">
        <v>1481.9</v>
      </c>
      <c r="E23" s="5">
        <v>5262</v>
      </c>
      <c r="F23">
        <v>1940</v>
      </c>
      <c r="J23" s="4">
        <v>0</v>
      </c>
      <c r="K23" s="7">
        <v>1.0704</v>
      </c>
      <c r="P23" s="10">
        <v>716</v>
      </c>
      <c r="R23">
        <v>0.18</v>
      </c>
      <c r="S23">
        <v>1E-3</v>
      </c>
      <c r="X23">
        <v>0</v>
      </c>
      <c r="Y23">
        <v>0</v>
      </c>
      <c r="Z23" s="6">
        <v>0</v>
      </c>
      <c r="AA23" s="2">
        <f t="shared" si="0"/>
        <v>0</v>
      </c>
      <c r="AB23" s="8">
        <v>0</v>
      </c>
      <c r="AC23" s="1">
        <v>0</v>
      </c>
      <c r="AD23" s="1">
        <v>0</v>
      </c>
      <c r="AE23" s="9">
        <f t="shared" si="1"/>
        <v>716</v>
      </c>
      <c r="AF23">
        <v>1</v>
      </c>
      <c r="AG23">
        <v>0.5</v>
      </c>
      <c r="AH23">
        <v>1</v>
      </c>
      <c r="AI23">
        <v>9</v>
      </c>
      <c r="AJ23">
        <v>1</v>
      </c>
      <c r="AK23">
        <v>0</v>
      </c>
      <c r="AL23">
        <v>0</v>
      </c>
    </row>
    <row r="24" spans="1:38" x14ac:dyDescent="0.25">
      <c r="A24" t="s">
        <v>38</v>
      </c>
      <c r="B24" t="s">
        <v>66</v>
      </c>
      <c r="C24" t="s">
        <v>63</v>
      </c>
      <c r="D24">
        <v>1075.9000000000001</v>
      </c>
      <c r="E24" s="5">
        <v>4820</v>
      </c>
      <c r="F24">
        <v>1830</v>
      </c>
      <c r="J24" s="4">
        <v>0</v>
      </c>
      <c r="K24" s="7">
        <v>1.8827</v>
      </c>
      <c r="P24" s="10">
        <v>1668</v>
      </c>
      <c r="R24">
        <v>0.19</v>
      </c>
      <c r="S24">
        <v>7.0000000000000001E-3</v>
      </c>
      <c r="X24">
        <v>0</v>
      </c>
      <c r="Y24">
        <v>0</v>
      </c>
      <c r="Z24" s="6">
        <v>0</v>
      </c>
      <c r="AA24" s="2">
        <f t="shared" si="0"/>
        <v>0</v>
      </c>
      <c r="AB24" s="8">
        <v>0</v>
      </c>
      <c r="AC24" s="1">
        <v>0</v>
      </c>
      <c r="AD24" s="1">
        <v>0</v>
      </c>
      <c r="AE24" s="9">
        <f t="shared" si="1"/>
        <v>1668</v>
      </c>
      <c r="AF24">
        <v>1</v>
      </c>
      <c r="AG24">
        <v>0.5</v>
      </c>
      <c r="AH24">
        <v>1</v>
      </c>
      <c r="AI24">
        <v>9</v>
      </c>
      <c r="AJ24">
        <v>2</v>
      </c>
      <c r="AK24">
        <v>0</v>
      </c>
      <c r="AL24">
        <v>0</v>
      </c>
    </row>
    <row r="25" spans="1:38" x14ac:dyDescent="0.25">
      <c r="A25" t="s">
        <v>62</v>
      </c>
      <c r="B25" t="s">
        <v>67</v>
      </c>
      <c r="C25" t="s">
        <v>52</v>
      </c>
      <c r="D25">
        <v>568</v>
      </c>
      <c r="E25" s="5">
        <v>120536</v>
      </c>
      <c r="F25">
        <v>687</v>
      </c>
      <c r="G25">
        <v>9</v>
      </c>
      <c r="H25">
        <v>35.5</v>
      </c>
      <c r="I25">
        <v>10.656000000000001</v>
      </c>
      <c r="J25" s="4">
        <v>10.7</v>
      </c>
      <c r="K25" s="7">
        <v>1433.5</v>
      </c>
      <c r="L25" s="3">
        <v>7.4999999999999997E-2</v>
      </c>
      <c r="M25" s="3">
        <v>0.15</v>
      </c>
      <c r="N25">
        <v>1352.6</v>
      </c>
      <c r="O25">
        <v>1514.5</v>
      </c>
      <c r="P25" s="10">
        <v>10747</v>
      </c>
      <c r="Q25">
        <v>9.6999999999999993</v>
      </c>
      <c r="R25">
        <v>2.5</v>
      </c>
      <c r="S25">
        <v>5.7000000000000002E-2</v>
      </c>
      <c r="T25">
        <v>26.7</v>
      </c>
      <c r="U25">
        <v>-140</v>
      </c>
      <c r="V25">
        <v>-1</v>
      </c>
      <c r="W25">
        <v>62</v>
      </c>
      <c r="X25">
        <v>1</v>
      </c>
      <c r="Y25">
        <v>1</v>
      </c>
      <c r="Z25" s="6">
        <v>0.6</v>
      </c>
      <c r="AA25" s="2">
        <f t="shared" si="0"/>
        <v>10.7</v>
      </c>
      <c r="AB25" s="8">
        <v>0.6</v>
      </c>
      <c r="AC25" s="1">
        <v>0.35</v>
      </c>
      <c r="AD25" s="1">
        <v>0.6</v>
      </c>
      <c r="AE25" s="9">
        <f t="shared" si="1"/>
        <v>10747</v>
      </c>
      <c r="AF25">
        <v>1</v>
      </c>
      <c r="AG25">
        <v>0.8</v>
      </c>
      <c r="AH25">
        <v>0.4</v>
      </c>
      <c r="AI25">
        <v>4</v>
      </c>
      <c r="AJ25">
        <v>2</v>
      </c>
      <c r="AK25">
        <v>11</v>
      </c>
      <c r="AL25">
        <v>1</v>
      </c>
    </row>
    <row r="26" spans="1:38" x14ac:dyDescent="0.25">
      <c r="A26" t="s">
        <v>38</v>
      </c>
      <c r="B26" t="s">
        <v>68</v>
      </c>
      <c r="C26" t="s">
        <v>67</v>
      </c>
      <c r="D26">
        <v>0.379</v>
      </c>
      <c r="E26" s="5">
        <v>416</v>
      </c>
      <c r="F26">
        <v>1150</v>
      </c>
      <c r="J26" s="4">
        <v>0</v>
      </c>
      <c r="K26" s="7">
        <v>0.18551999999999999</v>
      </c>
      <c r="P26" s="10">
        <v>94.24</v>
      </c>
      <c r="R26">
        <v>1.53</v>
      </c>
      <c r="S26">
        <v>2.0199999999999999E-2</v>
      </c>
      <c r="X26">
        <v>0</v>
      </c>
      <c r="Y26">
        <v>0</v>
      </c>
      <c r="Z26" s="6">
        <v>0</v>
      </c>
      <c r="AA26" s="2">
        <f t="shared" si="0"/>
        <v>0</v>
      </c>
      <c r="AB26" s="8">
        <v>0</v>
      </c>
      <c r="AC26" s="1">
        <v>0</v>
      </c>
      <c r="AD26" s="1">
        <v>0</v>
      </c>
      <c r="AE26" s="9">
        <f t="shared" si="1"/>
        <v>94.24</v>
      </c>
      <c r="AF26">
        <v>1</v>
      </c>
      <c r="AG26">
        <v>0.8</v>
      </c>
      <c r="AH26">
        <v>0.4</v>
      </c>
      <c r="AI26">
        <v>10</v>
      </c>
      <c r="AJ26">
        <v>2</v>
      </c>
      <c r="AK26">
        <v>0</v>
      </c>
      <c r="AL26">
        <v>0</v>
      </c>
    </row>
    <row r="27" spans="1:38" x14ac:dyDescent="0.25">
      <c r="A27" t="s">
        <v>38</v>
      </c>
      <c r="B27" t="s">
        <v>113</v>
      </c>
      <c r="C27" t="s">
        <v>67</v>
      </c>
      <c r="D27">
        <v>1.08</v>
      </c>
      <c r="E27" s="5">
        <v>514</v>
      </c>
      <c r="F27">
        <v>1610</v>
      </c>
      <c r="J27" s="4">
        <v>0</v>
      </c>
      <c r="K27" s="7">
        <v>0.23802000000000001</v>
      </c>
      <c r="P27" s="10">
        <v>137.02000000000001</v>
      </c>
      <c r="R27">
        <v>0</v>
      </c>
      <c r="S27">
        <v>4.4999999999999997E-3</v>
      </c>
      <c r="X27">
        <v>0</v>
      </c>
      <c r="Y27">
        <v>0</v>
      </c>
      <c r="Z27" s="6">
        <v>0</v>
      </c>
      <c r="AA27" s="2">
        <f t="shared" si="0"/>
        <v>0</v>
      </c>
      <c r="AB27" s="8">
        <v>0</v>
      </c>
      <c r="AC27" s="1">
        <v>0</v>
      </c>
      <c r="AD27" s="1">
        <v>0</v>
      </c>
      <c r="AE27" s="9">
        <f t="shared" si="1"/>
        <v>137.02000000000001</v>
      </c>
      <c r="AF27">
        <v>1</v>
      </c>
      <c r="AG27">
        <v>0.8</v>
      </c>
      <c r="AH27">
        <v>0.4</v>
      </c>
      <c r="AI27">
        <v>10</v>
      </c>
      <c r="AJ27">
        <v>2</v>
      </c>
      <c r="AK27">
        <v>0</v>
      </c>
      <c r="AL27">
        <v>0</v>
      </c>
    </row>
    <row r="28" spans="1:38" x14ac:dyDescent="0.25">
      <c r="A28" t="s">
        <v>38</v>
      </c>
      <c r="B28" t="s">
        <v>114</v>
      </c>
      <c r="C28" t="s">
        <v>67</v>
      </c>
      <c r="D28">
        <v>6.18</v>
      </c>
      <c r="E28" s="5">
        <v>1076</v>
      </c>
      <c r="F28">
        <v>985</v>
      </c>
      <c r="J28" s="4">
        <v>0</v>
      </c>
      <c r="K28" s="7">
        <v>0.29465999999999998</v>
      </c>
      <c r="P28" s="10">
        <v>188.78</v>
      </c>
      <c r="R28">
        <v>1.86</v>
      </c>
      <c r="S28">
        <v>0</v>
      </c>
      <c r="X28">
        <v>0</v>
      </c>
      <c r="Y28">
        <v>0</v>
      </c>
      <c r="Z28" s="6">
        <v>0</v>
      </c>
      <c r="AA28" s="2">
        <f t="shared" si="0"/>
        <v>0</v>
      </c>
      <c r="AB28" s="8">
        <v>0</v>
      </c>
      <c r="AC28" s="1">
        <v>0</v>
      </c>
      <c r="AD28" s="1">
        <v>0</v>
      </c>
      <c r="AE28" s="9">
        <f t="shared" si="1"/>
        <v>188.78</v>
      </c>
      <c r="AF28">
        <v>1</v>
      </c>
      <c r="AG28">
        <v>0.8</v>
      </c>
      <c r="AH28">
        <v>0.4</v>
      </c>
      <c r="AI28">
        <v>10</v>
      </c>
      <c r="AJ28">
        <v>2</v>
      </c>
      <c r="AK28">
        <v>0</v>
      </c>
      <c r="AL28">
        <v>0</v>
      </c>
    </row>
    <row r="29" spans="1:38" x14ac:dyDescent="0.25">
      <c r="A29" t="s">
        <v>38</v>
      </c>
      <c r="B29" t="s">
        <v>115</v>
      </c>
      <c r="C29" t="s">
        <v>67</v>
      </c>
      <c r="D29">
        <v>11</v>
      </c>
      <c r="E29" s="5">
        <v>1126</v>
      </c>
      <c r="F29">
        <v>1480</v>
      </c>
      <c r="J29" s="4">
        <v>0</v>
      </c>
      <c r="K29" s="7">
        <v>0.37740000000000001</v>
      </c>
      <c r="P29" s="10">
        <v>273.69</v>
      </c>
      <c r="R29">
        <v>0.02</v>
      </c>
      <c r="S29">
        <v>2.2000000000000001E-3</v>
      </c>
      <c r="X29">
        <v>0</v>
      </c>
      <c r="Y29">
        <v>0</v>
      </c>
      <c r="Z29" s="6">
        <v>0</v>
      </c>
      <c r="AA29" s="2">
        <f t="shared" si="0"/>
        <v>0</v>
      </c>
      <c r="AB29" s="8">
        <v>0</v>
      </c>
      <c r="AC29" s="1">
        <v>0</v>
      </c>
      <c r="AD29" s="1">
        <v>0</v>
      </c>
      <c r="AE29" s="9">
        <f t="shared" si="1"/>
        <v>273.69</v>
      </c>
      <c r="AF29">
        <v>1</v>
      </c>
      <c r="AG29">
        <v>0.8</v>
      </c>
      <c r="AH29">
        <v>0.4</v>
      </c>
      <c r="AI29">
        <v>10</v>
      </c>
      <c r="AJ29">
        <v>2</v>
      </c>
      <c r="AK29">
        <v>0</v>
      </c>
      <c r="AL29">
        <v>0</v>
      </c>
    </row>
    <row r="30" spans="1:38" x14ac:dyDescent="0.25">
      <c r="A30" t="s">
        <v>38</v>
      </c>
      <c r="B30" t="s">
        <v>69</v>
      </c>
      <c r="C30" t="s">
        <v>67</v>
      </c>
      <c r="D30">
        <v>23.1</v>
      </c>
      <c r="E30" s="5">
        <v>1530</v>
      </c>
      <c r="F30">
        <v>1240</v>
      </c>
      <c r="J30" s="4">
        <v>0</v>
      </c>
      <c r="K30" s="7">
        <v>0.52703999999999995</v>
      </c>
      <c r="P30" s="10">
        <v>451.75</v>
      </c>
      <c r="R30">
        <v>0.35</v>
      </c>
      <c r="S30">
        <v>1E-3</v>
      </c>
      <c r="X30">
        <v>0</v>
      </c>
      <c r="Y30">
        <v>0</v>
      </c>
      <c r="Z30" s="6">
        <v>0</v>
      </c>
      <c r="AA30" s="2">
        <f t="shared" si="0"/>
        <v>0</v>
      </c>
      <c r="AB30" s="8">
        <v>0</v>
      </c>
      <c r="AC30" s="1">
        <v>0</v>
      </c>
      <c r="AD30" s="1">
        <v>0</v>
      </c>
      <c r="AE30" s="9">
        <f t="shared" si="1"/>
        <v>451.75</v>
      </c>
      <c r="AF30">
        <v>1</v>
      </c>
      <c r="AG30">
        <v>0.8</v>
      </c>
      <c r="AH30">
        <v>0.4</v>
      </c>
      <c r="AI30">
        <v>10</v>
      </c>
      <c r="AJ30">
        <v>2</v>
      </c>
      <c r="AK30">
        <v>0</v>
      </c>
      <c r="AL30">
        <v>0</v>
      </c>
    </row>
    <row r="31" spans="1:38" x14ac:dyDescent="0.25">
      <c r="A31" t="s">
        <v>38</v>
      </c>
      <c r="B31" t="s">
        <v>116</v>
      </c>
      <c r="C31" t="s">
        <v>67</v>
      </c>
      <c r="D31">
        <v>1345.5</v>
      </c>
      <c r="E31" s="5">
        <v>10000</v>
      </c>
      <c r="F31">
        <v>1880</v>
      </c>
      <c r="J31" s="4">
        <v>0</v>
      </c>
      <c r="K31" s="7">
        <v>1.22183</v>
      </c>
      <c r="P31" s="10">
        <v>1594</v>
      </c>
      <c r="R31">
        <v>0.33</v>
      </c>
      <c r="S31">
        <v>2.92E-2</v>
      </c>
      <c r="X31">
        <v>0</v>
      </c>
      <c r="Y31">
        <v>0</v>
      </c>
      <c r="Z31" s="6">
        <v>0</v>
      </c>
      <c r="AA31" s="2">
        <f t="shared" si="0"/>
        <v>0</v>
      </c>
      <c r="AB31" s="8">
        <v>0</v>
      </c>
      <c r="AC31" s="1">
        <v>0</v>
      </c>
      <c r="AD31" s="1">
        <v>0</v>
      </c>
      <c r="AE31" s="9">
        <f t="shared" si="1"/>
        <v>1594</v>
      </c>
      <c r="AF31">
        <v>1</v>
      </c>
      <c r="AG31">
        <v>0.8</v>
      </c>
      <c r="AH31">
        <v>0.4</v>
      </c>
      <c r="AI31">
        <v>10</v>
      </c>
      <c r="AJ31">
        <v>1</v>
      </c>
      <c r="AK31">
        <v>0</v>
      </c>
      <c r="AL31">
        <v>0</v>
      </c>
    </row>
    <row r="32" spans="1:38" x14ac:dyDescent="0.25">
      <c r="A32" t="s">
        <v>38</v>
      </c>
      <c r="B32" t="s">
        <v>117</v>
      </c>
      <c r="C32" t="s">
        <v>67</v>
      </c>
      <c r="D32">
        <v>5.6000000000000001E-2</v>
      </c>
      <c r="E32" s="5">
        <v>360</v>
      </c>
      <c r="F32">
        <v>550</v>
      </c>
      <c r="J32" s="4">
        <v>0</v>
      </c>
      <c r="K32" s="7">
        <v>1.4811000000000001</v>
      </c>
      <c r="P32" s="10">
        <v>2127.66</v>
      </c>
      <c r="R32">
        <v>0.43</v>
      </c>
      <c r="S32">
        <v>0.1042</v>
      </c>
      <c r="X32">
        <v>0</v>
      </c>
      <c r="Y32">
        <v>0</v>
      </c>
      <c r="Z32" s="6">
        <v>0</v>
      </c>
      <c r="AA32" s="2">
        <f t="shared" si="0"/>
        <v>0</v>
      </c>
      <c r="AB32" s="8">
        <v>0</v>
      </c>
      <c r="AC32" s="1">
        <v>0</v>
      </c>
      <c r="AD32" s="1">
        <v>0</v>
      </c>
      <c r="AE32" s="9">
        <f t="shared" si="1"/>
        <v>2127.66</v>
      </c>
      <c r="AF32">
        <v>1</v>
      </c>
      <c r="AG32">
        <v>0.8</v>
      </c>
      <c r="AH32">
        <v>0.4</v>
      </c>
      <c r="AI32">
        <v>10</v>
      </c>
      <c r="AJ32">
        <v>2</v>
      </c>
      <c r="AK32">
        <v>0</v>
      </c>
      <c r="AL32">
        <v>0</v>
      </c>
    </row>
    <row r="33" spans="1:38" x14ac:dyDescent="0.25">
      <c r="A33" t="s">
        <v>38</v>
      </c>
      <c r="B33" t="s">
        <v>118</v>
      </c>
      <c r="C33" t="s">
        <v>67</v>
      </c>
      <c r="D33">
        <v>18.100000000000001</v>
      </c>
      <c r="E33" s="5">
        <v>1492</v>
      </c>
      <c r="F33">
        <v>1090</v>
      </c>
      <c r="J33" s="4">
        <v>0</v>
      </c>
      <c r="K33" s="7">
        <v>3.5613000000000001</v>
      </c>
      <c r="P33" s="10">
        <v>7933.02</v>
      </c>
      <c r="R33">
        <v>14.72</v>
      </c>
      <c r="S33">
        <v>2.8299999999999999E-2</v>
      </c>
      <c r="X33">
        <v>0</v>
      </c>
      <c r="Y33">
        <v>0</v>
      </c>
      <c r="Z33" s="6">
        <v>0</v>
      </c>
      <c r="AA33" s="2">
        <f t="shared" si="0"/>
        <v>0</v>
      </c>
      <c r="AB33" s="8">
        <v>0</v>
      </c>
      <c r="AC33" s="1">
        <v>0</v>
      </c>
      <c r="AD33" s="1">
        <v>0</v>
      </c>
      <c r="AE33" s="9">
        <f t="shared" si="1"/>
        <v>7933.02</v>
      </c>
      <c r="AF33">
        <v>1</v>
      </c>
      <c r="AG33">
        <v>0.8</v>
      </c>
      <c r="AH33">
        <v>0.4</v>
      </c>
      <c r="AI33">
        <v>10</v>
      </c>
      <c r="AJ33">
        <v>2</v>
      </c>
      <c r="AK33">
        <v>0</v>
      </c>
      <c r="AL33">
        <v>0</v>
      </c>
    </row>
    <row r="34" spans="1:38" x14ac:dyDescent="0.25">
      <c r="A34" t="s">
        <v>62</v>
      </c>
      <c r="B34" t="s">
        <v>70</v>
      </c>
      <c r="C34" t="s">
        <v>52</v>
      </c>
      <c r="D34">
        <v>86.8</v>
      </c>
      <c r="E34" s="5">
        <v>51118</v>
      </c>
      <c r="F34">
        <v>1271</v>
      </c>
      <c r="G34">
        <v>8.6999999999999993</v>
      </c>
      <c r="H34">
        <v>21.3</v>
      </c>
      <c r="I34">
        <v>-17.239999999999998</v>
      </c>
      <c r="J34" s="4">
        <v>17.2</v>
      </c>
      <c r="K34" s="7">
        <v>2872.5</v>
      </c>
      <c r="L34" s="3">
        <v>3.5000000000000003E-2</v>
      </c>
      <c r="M34" s="3">
        <v>0.45</v>
      </c>
      <c r="N34">
        <v>2741.3</v>
      </c>
      <c r="O34">
        <v>3003.6</v>
      </c>
      <c r="P34" s="10">
        <v>30589</v>
      </c>
      <c r="Q34">
        <v>6.8</v>
      </c>
      <c r="R34">
        <v>0.8</v>
      </c>
      <c r="S34">
        <v>4.5999999999999999E-2</v>
      </c>
      <c r="T34">
        <v>97.8</v>
      </c>
      <c r="U34">
        <v>-195</v>
      </c>
      <c r="V34">
        <v>-1</v>
      </c>
      <c r="W34">
        <v>27</v>
      </c>
      <c r="X34">
        <v>1</v>
      </c>
      <c r="Y34">
        <v>1</v>
      </c>
      <c r="Z34" s="6">
        <v>0.5</v>
      </c>
      <c r="AA34" s="2">
        <f t="shared" si="0"/>
        <v>17.2</v>
      </c>
      <c r="AB34" s="8">
        <v>0.8</v>
      </c>
      <c r="AC34" s="1">
        <v>0.4</v>
      </c>
      <c r="AD34" s="1">
        <v>0.5</v>
      </c>
      <c r="AE34" s="9">
        <f t="shared" si="1"/>
        <v>30589</v>
      </c>
      <c r="AF34">
        <v>0.4</v>
      </c>
      <c r="AG34">
        <v>0.6</v>
      </c>
      <c r="AH34">
        <v>1</v>
      </c>
      <c r="AI34">
        <v>5</v>
      </c>
      <c r="AJ34">
        <v>1</v>
      </c>
      <c r="AK34">
        <v>11</v>
      </c>
      <c r="AL34">
        <v>3</v>
      </c>
    </row>
    <row r="35" spans="1:38" x14ac:dyDescent="0.25">
      <c r="A35" t="s">
        <v>38</v>
      </c>
      <c r="B35" t="s">
        <v>71</v>
      </c>
      <c r="C35" t="s">
        <v>70</v>
      </c>
      <c r="D35">
        <v>0.66</v>
      </c>
      <c r="E35" s="5">
        <v>480</v>
      </c>
      <c r="F35">
        <v>1200</v>
      </c>
      <c r="J35" s="4">
        <v>0</v>
      </c>
      <c r="K35" s="7">
        <v>0.12989999999999999</v>
      </c>
      <c r="P35" s="10">
        <v>141.34</v>
      </c>
      <c r="R35">
        <v>4.34</v>
      </c>
      <c r="S35">
        <v>1.2999999999999999E-3</v>
      </c>
      <c r="X35">
        <v>0</v>
      </c>
      <c r="Y35">
        <v>0</v>
      </c>
      <c r="Z35" s="6">
        <v>0</v>
      </c>
      <c r="AA35" s="2">
        <f t="shared" si="0"/>
        <v>0</v>
      </c>
      <c r="AB35" s="8">
        <v>0</v>
      </c>
      <c r="AC35" s="1">
        <v>0</v>
      </c>
      <c r="AD35" s="1">
        <v>0</v>
      </c>
      <c r="AE35" s="9">
        <f t="shared" si="1"/>
        <v>141.34</v>
      </c>
      <c r="AF35">
        <v>0.4</v>
      </c>
      <c r="AG35">
        <v>0.6</v>
      </c>
      <c r="AH35">
        <v>1</v>
      </c>
      <c r="AI35">
        <v>10</v>
      </c>
      <c r="AJ35">
        <v>2</v>
      </c>
      <c r="AK35">
        <v>0</v>
      </c>
      <c r="AL35">
        <v>0</v>
      </c>
    </row>
    <row r="36" spans="1:38" x14ac:dyDescent="0.25">
      <c r="A36" t="s">
        <v>38</v>
      </c>
      <c r="B36" t="s">
        <v>72</v>
      </c>
      <c r="C36" t="s">
        <v>70</v>
      </c>
      <c r="D36">
        <v>12.9</v>
      </c>
      <c r="E36" s="5">
        <v>1160</v>
      </c>
      <c r="F36">
        <v>1590</v>
      </c>
      <c r="J36" s="4">
        <v>0</v>
      </c>
      <c r="K36" s="7">
        <v>0.19900000000000001</v>
      </c>
      <c r="P36" s="10">
        <v>252.06</v>
      </c>
      <c r="R36">
        <v>0.04</v>
      </c>
      <c r="S36">
        <v>1.1999999999999999E-3</v>
      </c>
      <c r="X36">
        <v>0</v>
      </c>
      <c r="Y36">
        <v>0</v>
      </c>
      <c r="Z36" s="6">
        <v>0</v>
      </c>
      <c r="AA36" s="2">
        <f t="shared" si="0"/>
        <v>0</v>
      </c>
      <c r="AB36" s="8">
        <v>0</v>
      </c>
      <c r="AC36" s="1">
        <v>0</v>
      </c>
      <c r="AD36" s="1">
        <v>0</v>
      </c>
      <c r="AE36" s="9">
        <f t="shared" si="1"/>
        <v>252.06</v>
      </c>
      <c r="AF36">
        <v>0.4</v>
      </c>
      <c r="AG36">
        <v>0.6</v>
      </c>
      <c r="AH36">
        <v>1</v>
      </c>
      <c r="AI36">
        <v>10</v>
      </c>
      <c r="AJ36">
        <v>2</v>
      </c>
      <c r="AK36">
        <v>0</v>
      </c>
      <c r="AL36">
        <v>0</v>
      </c>
    </row>
    <row r="37" spans="1:38" x14ac:dyDescent="0.25">
      <c r="A37" t="s">
        <v>38</v>
      </c>
      <c r="B37" t="s">
        <v>73</v>
      </c>
      <c r="C37" t="s">
        <v>70</v>
      </c>
      <c r="D37">
        <v>12.2</v>
      </c>
      <c r="E37" s="5">
        <v>1168</v>
      </c>
      <c r="F37">
        <v>1460</v>
      </c>
      <c r="J37" s="4">
        <v>0</v>
      </c>
      <c r="K37" s="7">
        <v>0.26600000000000001</v>
      </c>
      <c r="P37" s="10">
        <v>414.41</v>
      </c>
      <c r="R37">
        <v>0.13</v>
      </c>
      <c r="S37">
        <v>3.8999999999999998E-3</v>
      </c>
      <c r="X37">
        <v>0</v>
      </c>
      <c r="Y37">
        <v>0</v>
      </c>
      <c r="Z37" s="6">
        <v>0</v>
      </c>
      <c r="AA37" s="2">
        <f t="shared" si="0"/>
        <v>0</v>
      </c>
      <c r="AB37" s="8">
        <v>0</v>
      </c>
      <c r="AC37" s="1">
        <v>0</v>
      </c>
      <c r="AD37" s="1">
        <v>0</v>
      </c>
      <c r="AE37" s="9">
        <f t="shared" si="1"/>
        <v>414.41</v>
      </c>
      <c r="AF37">
        <v>0.4</v>
      </c>
      <c r="AG37">
        <v>0.6</v>
      </c>
      <c r="AH37">
        <v>1</v>
      </c>
      <c r="AI37">
        <v>10</v>
      </c>
      <c r="AJ37">
        <v>2</v>
      </c>
      <c r="AK37">
        <v>0</v>
      </c>
      <c r="AL37">
        <v>0</v>
      </c>
    </row>
    <row r="38" spans="1:38" x14ac:dyDescent="0.25">
      <c r="A38" t="s">
        <v>38</v>
      </c>
      <c r="B38" t="s">
        <v>74</v>
      </c>
      <c r="C38" t="s">
        <v>70</v>
      </c>
      <c r="D38">
        <v>34.200000000000003</v>
      </c>
      <c r="E38" s="5">
        <v>1577.8</v>
      </c>
      <c r="F38">
        <v>1660</v>
      </c>
      <c r="J38" s="4">
        <v>0</v>
      </c>
      <c r="K38" s="7">
        <v>0.43630000000000002</v>
      </c>
      <c r="P38" s="10">
        <v>870.56</v>
      </c>
      <c r="R38">
        <v>0.08</v>
      </c>
      <c r="S38">
        <v>1.1000000000000001E-3</v>
      </c>
      <c r="X38">
        <v>0</v>
      </c>
      <c r="Y38">
        <v>0</v>
      </c>
      <c r="Z38" s="6">
        <v>0</v>
      </c>
      <c r="AA38" s="2">
        <f t="shared" si="0"/>
        <v>0</v>
      </c>
      <c r="AB38" s="8">
        <v>0</v>
      </c>
      <c r="AC38" s="1">
        <v>0</v>
      </c>
      <c r="AD38" s="1">
        <v>0</v>
      </c>
      <c r="AE38" s="9">
        <f t="shared" si="1"/>
        <v>870.56</v>
      </c>
      <c r="AF38">
        <v>0.4</v>
      </c>
      <c r="AG38">
        <v>0.6</v>
      </c>
      <c r="AH38">
        <v>1</v>
      </c>
      <c r="AI38">
        <v>10</v>
      </c>
      <c r="AJ38">
        <v>2</v>
      </c>
      <c r="AK38">
        <v>0</v>
      </c>
      <c r="AL38">
        <v>0</v>
      </c>
    </row>
    <row r="39" spans="1:38" x14ac:dyDescent="0.25">
      <c r="A39" t="s">
        <v>38</v>
      </c>
      <c r="B39" t="s">
        <v>75</v>
      </c>
      <c r="C39" t="s">
        <v>70</v>
      </c>
      <c r="D39">
        <v>28.8</v>
      </c>
      <c r="E39" s="5">
        <v>1522.8</v>
      </c>
      <c r="F39">
        <v>1560</v>
      </c>
      <c r="J39" s="4">
        <v>0</v>
      </c>
      <c r="K39" s="7">
        <v>0.53849999999999998</v>
      </c>
      <c r="P39" s="10">
        <v>1346.32</v>
      </c>
      <c r="R39">
        <v>7.0000000000000007E-2</v>
      </c>
      <c r="S39">
        <v>1.4E-3</v>
      </c>
      <c r="X39">
        <v>0</v>
      </c>
      <c r="Y39">
        <v>0</v>
      </c>
      <c r="Z39" s="6">
        <v>0</v>
      </c>
      <c r="AA39" s="2">
        <f t="shared" si="0"/>
        <v>0</v>
      </c>
      <c r="AB39" s="8">
        <v>0</v>
      </c>
      <c r="AC39" s="1">
        <v>0</v>
      </c>
      <c r="AD39" s="1">
        <v>0</v>
      </c>
      <c r="AE39" s="9">
        <f t="shared" si="1"/>
        <v>1346.32</v>
      </c>
      <c r="AF39">
        <v>0.4</v>
      </c>
      <c r="AG39">
        <v>0.6</v>
      </c>
      <c r="AH39">
        <v>1</v>
      </c>
      <c r="AI39">
        <v>10</v>
      </c>
      <c r="AJ39">
        <v>2</v>
      </c>
      <c r="AK39">
        <v>0</v>
      </c>
      <c r="AL39">
        <v>0</v>
      </c>
    </row>
    <row r="40" spans="1:38" x14ac:dyDescent="0.25">
      <c r="A40" t="s">
        <v>62</v>
      </c>
      <c r="B40" t="s">
        <v>76</v>
      </c>
      <c r="C40" t="s">
        <v>52</v>
      </c>
      <c r="D40">
        <v>102</v>
      </c>
      <c r="E40" s="5">
        <v>49528</v>
      </c>
      <c r="F40">
        <v>1638</v>
      </c>
      <c r="G40">
        <v>11</v>
      </c>
      <c r="H40">
        <v>23.5</v>
      </c>
      <c r="I40">
        <v>16.11</v>
      </c>
      <c r="J40" s="4">
        <v>16.100000000000001</v>
      </c>
      <c r="K40" s="7">
        <v>4495.1000000000004</v>
      </c>
      <c r="L40" s="3">
        <v>0.03</v>
      </c>
      <c r="M40" s="3">
        <v>4.2000000000000003E-2</v>
      </c>
      <c r="N40">
        <v>4444.5</v>
      </c>
      <c r="O40">
        <v>4545.7</v>
      </c>
      <c r="P40" s="10">
        <v>59800</v>
      </c>
      <c r="Q40">
        <v>5.4</v>
      </c>
      <c r="R40">
        <v>1.8</v>
      </c>
      <c r="S40">
        <v>1.0999999999999999E-2</v>
      </c>
      <c r="T40">
        <v>28.3</v>
      </c>
      <c r="U40">
        <v>-200</v>
      </c>
      <c r="V40">
        <v>-1</v>
      </c>
      <c r="W40">
        <v>14</v>
      </c>
      <c r="X40">
        <v>1</v>
      </c>
      <c r="Y40">
        <v>1</v>
      </c>
      <c r="Z40" s="6">
        <v>0.4</v>
      </c>
      <c r="AA40" s="2">
        <f t="shared" si="0"/>
        <v>16.100000000000001</v>
      </c>
      <c r="AB40" s="8">
        <v>0.95</v>
      </c>
      <c r="AC40" s="1">
        <v>0.4</v>
      </c>
      <c r="AD40" s="1">
        <v>0.5</v>
      </c>
      <c r="AE40" s="9">
        <f t="shared" si="1"/>
        <v>59800</v>
      </c>
      <c r="AF40">
        <v>0.3</v>
      </c>
      <c r="AG40">
        <v>0.5</v>
      </c>
      <c r="AH40">
        <v>1</v>
      </c>
      <c r="AI40">
        <v>5</v>
      </c>
      <c r="AJ40">
        <v>2</v>
      </c>
      <c r="AK40">
        <v>11</v>
      </c>
      <c r="AL40">
        <v>4</v>
      </c>
    </row>
    <row r="41" spans="1:38" x14ac:dyDescent="0.25">
      <c r="A41" t="s">
        <v>38</v>
      </c>
      <c r="B41" t="s">
        <v>77</v>
      </c>
      <c r="C41" t="s">
        <v>76</v>
      </c>
      <c r="D41">
        <v>214</v>
      </c>
      <c r="E41" s="5">
        <v>2706</v>
      </c>
      <c r="F41">
        <v>2050</v>
      </c>
      <c r="J41" s="4">
        <v>16.100000000000001</v>
      </c>
      <c r="K41" s="7">
        <v>0.35476000000000002</v>
      </c>
      <c r="P41" s="10">
        <v>587.67999999999995</v>
      </c>
      <c r="R41">
        <v>157</v>
      </c>
      <c r="S41">
        <v>1.6000000000000001E-4</v>
      </c>
      <c r="X41">
        <v>0</v>
      </c>
      <c r="Y41">
        <v>0</v>
      </c>
      <c r="Z41" s="6">
        <v>0</v>
      </c>
      <c r="AA41" s="2">
        <f t="shared" si="0"/>
        <v>16.100000000000001</v>
      </c>
      <c r="AB41" s="8">
        <v>0</v>
      </c>
      <c r="AC41" s="1">
        <v>0</v>
      </c>
      <c r="AD41" s="1">
        <v>0</v>
      </c>
      <c r="AE41" s="9">
        <f t="shared" si="1"/>
        <v>587.67999999999995</v>
      </c>
      <c r="AF41">
        <v>0.3</v>
      </c>
      <c r="AG41">
        <v>0.5</v>
      </c>
      <c r="AH41">
        <v>1</v>
      </c>
      <c r="AI41">
        <v>10</v>
      </c>
      <c r="AJ41">
        <v>2</v>
      </c>
      <c r="AK41">
        <v>0</v>
      </c>
      <c r="AL41">
        <v>0</v>
      </c>
    </row>
    <row r="42" spans="1:38" x14ac:dyDescent="0.25">
      <c r="A42" t="s">
        <v>78</v>
      </c>
      <c r="B42" t="s">
        <v>79</v>
      </c>
      <c r="C42" t="s">
        <v>52</v>
      </c>
      <c r="D42">
        <v>1.46E-2</v>
      </c>
      <c r="E42" s="5">
        <v>2370</v>
      </c>
      <c r="F42">
        <v>2095</v>
      </c>
      <c r="G42">
        <v>0.7</v>
      </c>
      <c r="H42">
        <v>1.3</v>
      </c>
      <c r="I42">
        <v>-153.29</v>
      </c>
      <c r="J42" s="4">
        <v>153.30000000000001</v>
      </c>
      <c r="K42" s="7">
        <v>5906.4</v>
      </c>
      <c r="N42">
        <v>4436.8</v>
      </c>
      <c r="O42">
        <v>7375.9</v>
      </c>
      <c r="P42" s="10">
        <v>90560</v>
      </c>
      <c r="Q42">
        <v>4.7</v>
      </c>
      <c r="R42">
        <v>17.2</v>
      </c>
      <c r="S42">
        <v>0.24399999999999999</v>
      </c>
      <c r="T42">
        <v>122.5</v>
      </c>
      <c r="U42">
        <v>-225</v>
      </c>
      <c r="V42">
        <v>0</v>
      </c>
      <c r="W42">
        <v>5</v>
      </c>
      <c r="X42">
        <v>0</v>
      </c>
      <c r="Y42">
        <v>1</v>
      </c>
      <c r="Z42" s="6">
        <v>0.1</v>
      </c>
      <c r="AA42" s="2">
        <f t="shared" si="0"/>
        <v>153.30000000000001</v>
      </c>
      <c r="AB42" s="8">
        <v>1.1000000000000001</v>
      </c>
      <c r="AC42" s="1">
        <v>0</v>
      </c>
      <c r="AD42" s="1">
        <v>0</v>
      </c>
      <c r="AE42" s="9">
        <f t="shared" si="1"/>
        <v>90560</v>
      </c>
      <c r="AF42">
        <v>0.2</v>
      </c>
      <c r="AG42">
        <v>0.4</v>
      </c>
      <c r="AH42">
        <v>1</v>
      </c>
      <c r="AI42">
        <v>6</v>
      </c>
      <c r="AJ42">
        <v>1</v>
      </c>
      <c r="AK42">
        <v>0</v>
      </c>
      <c r="AL42">
        <v>0</v>
      </c>
    </row>
    <row r="43" spans="1:38" x14ac:dyDescent="0.25">
      <c r="A43" t="s">
        <v>38</v>
      </c>
      <c r="B43" t="s">
        <v>80</v>
      </c>
      <c r="C43" t="s">
        <v>79</v>
      </c>
      <c r="D43">
        <v>214</v>
      </c>
      <c r="E43" s="5">
        <v>2706</v>
      </c>
      <c r="F43">
        <v>2050</v>
      </c>
      <c r="J43" s="4">
        <v>16.100000000000001</v>
      </c>
      <c r="K43" s="7">
        <v>0.5</v>
      </c>
      <c r="P43" s="10">
        <v>587.67999999999995</v>
      </c>
      <c r="R43">
        <v>157</v>
      </c>
      <c r="S43">
        <v>1.6000000000000001E-4</v>
      </c>
      <c r="X43">
        <v>0</v>
      </c>
      <c r="Y43">
        <v>0</v>
      </c>
      <c r="Z43" s="6">
        <v>0</v>
      </c>
      <c r="AA43" s="2">
        <f t="shared" si="0"/>
        <v>16.100000000000001</v>
      </c>
      <c r="AB43" s="8">
        <v>0</v>
      </c>
      <c r="AC43" s="1">
        <v>0</v>
      </c>
      <c r="AD43" s="1">
        <v>0</v>
      </c>
      <c r="AE43" s="9">
        <f t="shared" si="1"/>
        <v>587.67999999999995</v>
      </c>
      <c r="AF43">
        <v>0.2</v>
      </c>
      <c r="AG43">
        <v>0.4</v>
      </c>
      <c r="AH43">
        <v>1</v>
      </c>
      <c r="AI43">
        <v>6</v>
      </c>
      <c r="AJ43">
        <v>2</v>
      </c>
      <c r="AK43">
        <v>0</v>
      </c>
      <c r="AL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Gareth Edwards</cp:lastModifiedBy>
  <dcterms:created xsi:type="dcterms:W3CDTF">2019-02-05T12:55:23Z</dcterms:created>
  <dcterms:modified xsi:type="dcterms:W3CDTF">2019-05-29T07:05:54Z</dcterms:modified>
</cp:coreProperties>
</file>