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reth\Code\VS\vs_lib\vs_07\project\camera excel\"/>
    </mc:Choice>
  </mc:AlternateContent>
  <xr:revisionPtr revIDLastSave="0" documentId="13_ncr:1_{F524979B-A3EF-4C79-8645-49E2B129553E}" xr6:coauthVersionLast="45" xr6:coauthVersionMax="45" xr10:uidLastSave="{00000000-0000-0000-0000-000000000000}"/>
  <bookViews>
    <workbookView xWindow="-120" yWindow="-120" windowWidth="29040" windowHeight="18240" xr2:uid="{00000000-000D-0000-FFFF-FFFF00000000}"/>
  </bookViews>
  <sheets>
    <sheet name="Zoom 4" sheetId="7" r:id="rId1"/>
    <sheet name="Power 1" sheetId="6" r:id="rId2"/>
    <sheet name="Sine 2" sheetId="2" r:id="rId3"/>
    <sheet name="Sine 1" sheetId="1" r:id="rId4"/>
    <sheet name="Water" sheetId="3" r:id="rId5"/>
    <sheet name="Water (2)" sheetId="4" r:id="rId6"/>
    <sheet name="Izzy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7" l="1"/>
  <c r="I4" i="7" s="1"/>
  <c r="J4" i="7" s="1"/>
  <c r="H5" i="7"/>
  <c r="I5" i="7" s="1"/>
  <c r="J5" i="7" s="1"/>
  <c r="H18" i="7"/>
  <c r="I18" i="7" s="1"/>
  <c r="J18" i="7" s="1"/>
  <c r="H34" i="7"/>
  <c r="I34" i="7" s="1"/>
  <c r="J34" i="7" s="1"/>
  <c r="F5" i="7"/>
  <c r="F6" i="7" s="1"/>
  <c r="F7" i="7" s="1"/>
  <c r="F8" i="7" s="1"/>
  <c r="F9" i="7" s="1"/>
  <c r="F10" i="7" s="1"/>
  <c r="F11" i="7" s="1"/>
  <c r="F12" i="7" s="1"/>
  <c r="F13" i="7" s="1"/>
  <c r="F14" i="7" s="1"/>
  <c r="F15" i="7" s="1"/>
  <c r="F16" i="7" s="1"/>
  <c r="F17" i="7" s="1"/>
  <c r="F18" i="7" s="1"/>
  <c r="F19" i="7" s="1"/>
  <c r="F20" i="7" s="1"/>
  <c r="F21" i="7" s="1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F35" i="7" s="1"/>
  <c r="F36" i="7" s="1"/>
  <c r="F37" i="7" s="1"/>
  <c r="F38" i="7" s="1"/>
  <c r="F39" i="7" s="1"/>
  <c r="F40" i="7" s="1"/>
  <c r="F41" i="7" s="1"/>
  <c r="F42" i="7" s="1"/>
  <c r="F43" i="7" s="1"/>
  <c r="F44" i="7" s="1"/>
  <c r="H44" i="7" s="1"/>
  <c r="H30" i="7" l="1"/>
  <c r="I30" i="7" s="1"/>
  <c r="J30" i="7" s="1"/>
  <c r="H14" i="7"/>
  <c r="I14" i="7" s="1"/>
  <c r="J14" i="7" s="1"/>
  <c r="H42" i="7"/>
  <c r="I42" i="7" s="1"/>
  <c r="J42" i="7" s="1"/>
  <c r="H26" i="7"/>
  <c r="I26" i="7" s="1"/>
  <c r="J26" i="7" s="1"/>
  <c r="H10" i="7"/>
  <c r="I10" i="7" s="1"/>
  <c r="J10" i="7" s="1"/>
  <c r="H38" i="7"/>
  <c r="I38" i="7" s="1"/>
  <c r="J38" i="7" s="1"/>
  <c r="H22" i="7"/>
  <c r="I22" i="7" s="1"/>
  <c r="J22" i="7" s="1"/>
  <c r="H6" i="7"/>
  <c r="I6" i="7" s="1"/>
  <c r="J6" i="7" s="1"/>
  <c r="H41" i="7"/>
  <c r="I41" i="7" s="1"/>
  <c r="J41" i="7" s="1"/>
  <c r="H33" i="7"/>
  <c r="I33" i="7" s="1"/>
  <c r="J33" i="7" s="1"/>
  <c r="H25" i="7"/>
  <c r="I25" i="7" s="1"/>
  <c r="J25" i="7" s="1"/>
  <c r="H17" i="7"/>
  <c r="I17" i="7" s="1"/>
  <c r="J17" i="7" s="1"/>
  <c r="H9" i="7"/>
  <c r="I9" i="7" s="1"/>
  <c r="J9" i="7" s="1"/>
  <c r="H40" i="7"/>
  <c r="H36" i="7"/>
  <c r="H32" i="7"/>
  <c r="I32" i="7" s="1"/>
  <c r="J32" i="7" s="1"/>
  <c r="H28" i="7"/>
  <c r="H24" i="7"/>
  <c r="I24" i="7" s="1"/>
  <c r="J24" i="7" s="1"/>
  <c r="H20" i="7"/>
  <c r="I20" i="7" s="1"/>
  <c r="J20" i="7" s="1"/>
  <c r="H16" i="7"/>
  <c r="I16" i="7" s="1"/>
  <c r="J16" i="7" s="1"/>
  <c r="H12" i="7"/>
  <c r="I12" i="7" s="1"/>
  <c r="J12" i="7" s="1"/>
  <c r="H8" i="7"/>
  <c r="H37" i="7"/>
  <c r="I37" i="7" s="1"/>
  <c r="J37" i="7" s="1"/>
  <c r="H29" i="7"/>
  <c r="I29" i="7" s="1"/>
  <c r="J29" i="7" s="1"/>
  <c r="H21" i="7"/>
  <c r="I21" i="7" s="1"/>
  <c r="J21" i="7" s="1"/>
  <c r="H13" i="7"/>
  <c r="I13" i="7" s="1"/>
  <c r="J13" i="7" s="1"/>
  <c r="H43" i="7"/>
  <c r="I43" i="7" s="1"/>
  <c r="J43" i="7" s="1"/>
  <c r="H39" i="7"/>
  <c r="I39" i="7" s="1"/>
  <c r="J39" i="7" s="1"/>
  <c r="H35" i="7"/>
  <c r="H31" i="7"/>
  <c r="I31" i="7" s="1"/>
  <c r="J31" i="7" s="1"/>
  <c r="H27" i="7"/>
  <c r="I27" i="7" s="1"/>
  <c r="J27" i="7" s="1"/>
  <c r="H23" i="7"/>
  <c r="I23" i="7" s="1"/>
  <c r="J23" i="7" s="1"/>
  <c r="H19" i="7"/>
  <c r="I19" i="7" s="1"/>
  <c r="J19" i="7" s="1"/>
  <c r="H15" i="7"/>
  <c r="H11" i="7"/>
  <c r="I11" i="7" s="1"/>
  <c r="J11" i="7" s="1"/>
  <c r="H7" i="7"/>
  <c r="I7" i="7" s="1"/>
  <c r="J7" i="7" s="1"/>
  <c r="I44" i="7"/>
  <c r="J44" i="7" s="1"/>
  <c r="I40" i="7"/>
  <c r="J40" i="7" s="1"/>
  <c r="I36" i="7"/>
  <c r="J36" i="7" s="1"/>
  <c r="I28" i="7"/>
  <c r="J28" i="7" s="1"/>
  <c r="I8" i="7"/>
  <c r="J8" i="7" s="1"/>
  <c r="I35" i="7"/>
  <c r="J35" i="7" s="1"/>
  <c r="I15" i="7"/>
  <c r="J15" i="7" s="1"/>
  <c r="K4" i="6"/>
  <c r="L4" i="6" s="1"/>
  <c r="K5" i="6"/>
  <c r="L5" i="6" s="1"/>
  <c r="K6" i="6"/>
  <c r="L6" i="6" s="1"/>
  <c r="K7" i="6"/>
  <c r="L7" i="6" s="1"/>
  <c r="K8" i="6"/>
  <c r="L8" i="6" s="1"/>
  <c r="K9" i="6"/>
  <c r="L9" i="6" s="1"/>
  <c r="K10" i="6"/>
  <c r="L10" i="6" s="1"/>
  <c r="K11" i="6"/>
  <c r="L11" i="6" s="1"/>
  <c r="K12" i="6"/>
  <c r="L12" i="6" s="1"/>
  <c r="K13" i="6"/>
  <c r="L13" i="6" s="1"/>
  <c r="K14" i="6"/>
  <c r="L14" i="6" s="1"/>
  <c r="K15" i="6"/>
  <c r="L15" i="6" s="1"/>
  <c r="K16" i="6"/>
  <c r="L16" i="6" s="1"/>
  <c r="K17" i="6"/>
  <c r="L17" i="6" s="1"/>
  <c r="K18" i="6"/>
  <c r="L18" i="6" s="1"/>
  <c r="K19" i="6"/>
  <c r="L19" i="6" s="1"/>
  <c r="K20" i="6"/>
  <c r="L20" i="6" s="1"/>
  <c r="K21" i="6"/>
  <c r="L21" i="6" s="1"/>
  <c r="K22" i="6"/>
  <c r="L22" i="6" s="1"/>
  <c r="K23" i="6"/>
  <c r="L23" i="6" s="1"/>
  <c r="K24" i="6"/>
  <c r="L24" i="6" s="1"/>
  <c r="K25" i="6"/>
  <c r="L25" i="6" s="1"/>
  <c r="K26" i="6"/>
  <c r="L26" i="6" s="1"/>
  <c r="K27" i="6"/>
  <c r="L27" i="6" s="1"/>
  <c r="K28" i="6"/>
  <c r="L28" i="6" s="1"/>
  <c r="K29" i="6"/>
  <c r="L29" i="6" s="1"/>
  <c r="K30" i="6"/>
  <c r="L30" i="6" s="1"/>
  <c r="K31" i="6"/>
  <c r="L31" i="6" s="1"/>
  <c r="K32" i="6"/>
  <c r="L32" i="6" s="1"/>
  <c r="K33" i="6"/>
  <c r="L33" i="6" s="1"/>
  <c r="K34" i="6"/>
  <c r="L34" i="6" s="1"/>
  <c r="K35" i="6"/>
  <c r="L35" i="6" s="1"/>
  <c r="K36" i="6"/>
  <c r="L36" i="6" s="1"/>
  <c r="K37" i="6"/>
  <c r="L37" i="6" s="1"/>
  <c r="K38" i="6"/>
  <c r="L38" i="6" s="1"/>
  <c r="K39" i="6"/>
  <c r="L39" i="6" s="1"/>
  <c r="K40" i="6"/>
  <c r="L40" i="6" s="1"/>
  <c r="K41" i="6"/>
  <c r="L41" i="6" s="1"/>
  <c r="K42" i="6"/>
  <c r="L42" i="6" s="1"/>
  <c r="K43" i="6"/>
  <c r="L43" i="6" s="1"/>
  <c r="K3" i="6"/>
  <c r="L3" i="6" s="1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3" i="6"/>
  <c r="N3" i="6"/>
  <c r="O3" i="6" s="1"/>
  <c r="I4" i="6"/>
  <c r="I5" i="6" s="1"/>
  <c r="C4" i="6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6" i="5"/>
  <c r="D6" i="5"/>
  <c r="E6" i="5"/>
  <c r="F6" i="5"/>
  <c r="F7" i="5" s="1"/>
  <c r="B6" i="5"/>
  <c r="M4" i="6" l="1"/>
  <c r="M8" i="6"/>
  <c r="M12" i="6"/>
  <c r="M16" i="6"/>
  <c r="M20" i="6"/>
  <c r="M24" i="6"/>
  <c r="M28" i="6"/>
  <c r="M32" i="6"/>
  <c r="M36" i="6"/>
  <c r="M40" i="6"/>
  <c r="M3" i="6"/>
  <c r="M5" i="6"/>
  <c r="M9" i="6"/>
  <c r="M13" i="6"/>
  <c r="M17" i="6"/>
  <c r="M21" i="6"/>
  <c r="M25" i="6"/>
  <c r="M29" i="6"/>
  <c r="M33" i="6"/>
  <c r="M37" i="6"/>
  <c r="M41" i="6"/>
  <c r="M6" i="6"/>
  <c r="M10" i="6"/>
  <c r="M14" i="6"/>
  <c r="M18" i="6"/>
  <c r="M22" i="6"/>
  <c r="M26" i="6"/>
  <c r="M30" i="6"/>
  <c r="M34" i="6"/>
  <c r="M38" i="6"/>
  <c r="M42" i="6"/>
  <c r="M7" i="6"/>
  <c r="M11" i="6"/>
  <c r="M15" i="6"/>
  <c r="M19" i="6"/>
  <c r="M23" i="6"/>
  <c r="M27" i="6"/>
  <c r="M31" i="6"/>
  <c r="M35" i="6"/>
  <c r="M39" i="6"/>
  <c r="M43" i="6"/>
  <c r="P3" i="6"/>
  <c r="I6" i="6"/>
  <c r="N5" i="6"/>
  <c r="O5" i="6" s="1"/>
  <c r="N4" i="6"/>
  <c r="O4" i="6" s="1"/>
  <c r="H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G5" i="4"/>
  <c r="H5" i="4"/>
  <c r="I5" i="4" s="1"/>
  <c r="J5" i="4"/>
  <c r="G6" i="4"/>
  <c r="J6" i="4" s="1"/>
  <c r="H6" i="4"/>
  <c r="I6" i="4" s="1"/>
  <c r="G7" i="4"/>
  <c r="H7" i="4"/>
  <c r="I7" i="4" s="1"/>
  <c r="G8" i="4"/>
  <c r="H8" i="4"/>
  <c r="I8" i="4" s="1"/>
  <c r="G9" i="4"/>
  <c r="J9" i="4" s="1"/>
  <c r="H9" i="4"/>
  <c r="I9" i="4" s="1"/>
  <c r="G10" i="4"/>
  <c r="H10" i="4"/>
  <c r="I10" i="4" s="1"/>
  <c r="J10" i="4"/>
  <c r="G11" i="4"/>
  <c r="H11" i="4"/>
  <c r="I11" i="4" s="1"/>
  <c r="G12" i="4"/>
  <c r="H12" i="4"/>
  <c r="I12" i="4" s="1"/>
  <c r="G13" i="4"/>
  <c r="H13" i="4"/>
  <c r="I13" i="4" s="1"/>
  <c r="J13" i="4"/>
  <c r="G14" i="4"/>
  <c r="J14" i="4" s="1"/>
  <c r="H14" i="4"/>
  <c r="I14" i="4" s="1"/>
  <c r="G15" i="4"/>
  <c r="H15" i="4"/>
  <c r="I15" i="4" s="1"/>
  <c r="G16" i="4"/>
  <c r="H16" i="4"/>
  <c r="I16" i="4" s="1"/>
  <c r="G17" i="4"/>
  <c r="J17" i="4" s="1"/>
  <c r="H17" i="4"/>
  <c r="I17" i="4" s="1"/>
  <c r="G18" i="4"/>
  <c r="H18" i="4"/>
  <c r="I18" i="4" s="1"/>
  <c r="J18" i="4"/>
  <c r="G19" i="4"/>
  <c r="H19" i="4"/>
  <c r="I19" i="4" s="1"/>
  <c r="G20" i="4"/>
  <c r="H20" i="4"/>
  <c r="I20" i="4" s="1"/>
  <c r="G21" i="4"/>
  <c r="H21" i="4"/>
  <c r="I21" i="4" s="1"/>
  <c r="J21" i="4"/>
  <c r="G22" i="4"/>
  <c r="J22" i="4" s="1"/>
  <c r="H22" i="4"/>
  <c r="I22" i="4" s="1"/>
  <c r="G23" i="4"/>
  <c r="H23" i="4"/>
  <c r="I23" i="4" s="1"/>
  <c r="G24" i="4"/>
  <c r="H24" i="4"/>
  <c r="I24" i="4" s="1"/>
  <c r="G25" i="4"/>
  <c r="J25" i="4" s="1"/>
  <c r="H25" i="4"/>
  <c r="I25" i="4" s="1"/>
  <c r="G26" i="4"/>
  <c r="H26" i="4"/>
  <c r="I26" i="4" s="1"/>
  <c r="J26" i="4"/>
  <c r="G27" i="4"/>
  <c r="H27" i="4"/>
  <c r="I27" i="4" s="1"/>
  <c r="G28" i="4"/>
  <c r="H28" i="4"/>
  <c r="I28" i="4" s="1"/>
  <c r="G29" i="4"/>
  <c r="H29" i="4"/>
  <c r="I29" i="4" s="1"/>
  <c r="J29" i="4"/>
  <c r="G30" i="4"/>
  <c r="J30" i="4" s="1"/>
  <c r="H30" i="4"/>
  <c r="I30" i="4" s="1"/>
  <c r="G31" i="4"/>
  <c r="H31" i="4"/>
  <c r="I31" i="4" s="1"/>
  <c r="G32" i="4"/>
  <c r="H32" i="4"/>
  <c r="I32" i="4" s="1"/>
  <c r="G33" i="4"/>
  <c r="J33" i="4" s="1"/>
  <c r="H33" i="4"/>
  <c r="I33" i="4" s="1"/>
  <c r="G34" i="4"/>
  <c r="H34" i="4"/>
  <c r="I34" i="4" s="1"/>
  <c r="J34" i="4"/>
  <c r="G35" i="4"/>
  <c r="H35" i="4"/>
  <c r="I35" i="4" s="1"/>
  <c r="G36" i="4"/>
  <c r="H36" i="4"/>
  <c r="I36" i="4" s="1"/>
  <c r="G37" i="4"/>
  <c r="H37" i="4"/>
  <c r="I37" i="4" s="1"/>
  <c r="J37" i="4"/>
  <c r="G38" i="4"/>
  <c r="J38" i="4" s="1"/>
  <c r="H38" i="4"/>
  <c r="I38" i="4" s="1"/>
  <c r="G39" i="4"/>
  <c r="H39" i="4"/>
  <c r="I39" i="4" s="1"/>
  <c r="G40" i="4"/>
  <c r="H40" i="4"/>
  <c r="I40" i="4" s="1"/>
  <c r="G41" i="4"/>
  <c r="J41" i="4" s="1"/>
  <c r="H41" i="4"/>
  <c r="I41" i="4" s="1"/>
  <c r="G42" i="4"/>
  <c r="H42" i="4"/>
  <c r="I42" i="4" s="1"/>
  <c r="J42" i="4"/>
  <c r="G43" i="4"/>
  <c r="H43" i="4"/>
  <c r="I43" i="4" s="1"/>
  <c r="G44" i="4"/>
  <c r="H44" i="4"/>
  <c r="I44" i="4" s="1"/>
  <c r="G45" i="4"/>
  <c r="H45" i="4"/>
  <c r="I45" i="4" s="1"/>
  <c r="J45" i="4"/>
  <c r="G46" i="4"/>
  <c r="J46" i="4" s="1"/>
  <c r="H46" i="4"/>
  <c r="I46" i="4" s="1"/>
  <c r="G47" i="4"/>
  <c r="H47" i="4"/>
  <c r="I47" i="4" s="1"/>
  <c r="G48" i="4"/>
  <c r="H48" i="4"/>
  <c r="I48" i="4" s="1"/>
  <c r="G49" i="4"/>
  <c r="J49" i="4" s="1"/>
  <c r="H49" i="4"/>
  <c r="I49" i="4" s="1"/>
  <c r="G50" i="4"/>
  <c r="H50" i="4"/>
  <c r="I50" i="4" s="1"/>
  <c r="J50" i="4"/>
  <c r="G51" i="4"/>
  <c r="H51" i="4"/>
  <c r="I51" i="4" s="1"/>
  <c r="G52" i="4"/>
  <c r="H52" i="4"/>
  <c r="I52" i="4" s="1"/>
  <c r="G53" i="4"/>
  <c r="H53" i="4"/>
  <c r="I53" i="4" s="1"/>
  <c r="J53" i="4"/>
  <c r="G54" i="4"/>
  <c r="J54" i="4" s="1"/>
  <c r="H54" i="4"/>
  <c r="I54" i="4" s="1"/>
  <c r="G55" i="4"/>
  <c r="H55" i="4"/>
  <c r="I55" i="4" s="1"/>
  <c r="G56" i="4"/>
  <c r="H56" i="4"/>
  <c r="I56" i="4" s="1"/>
  <c r="G57" i="4"/>
  <c r="J57" i="4" s="1"/>
  <c r="H57" i="4"/>
  <c r="I57" i="4" s="1"/>
  <c r="G58" i="4"/>
  <c r="H58" i="4"/>
  <c r="I58" i="4" s="1"/>
  <c r="J58" i="4"/>
  <c r="G59" i="4"/>
  <c r="H59" i="4"/>
  <c r="I59" i="4" s="1"/>
  <c r="G60" i="4"/>
  <c r="H60" i="4"/>
  <c r="I60" i="4" s="1"/>
  <c r="G61" i="4"/>
  <c r="H61" i="4"/>
  <c r="I61" i="4" s="1"/>
  <c r="J61" i="4"/>
  <c r="G62" i="4"/>
  <c r="J62" i="4" s="1"/>
  <c r="H62" i="4"/>
  <c r="I62" i="4" s="1"/>
  <c r="G63" i="4"/>
  <c r="H63" i="4"/>
  <c r="I63" i="4" s="1"/>
  <c r="G64" i="4"/>
  <c r="H64" i="4"/>
  <c r="I64" i="4" s="1"/>
  <c r="J64" i="4"/>
  <c r="G65" i="4"/>
  <c r="H65" i="4"/>
  <c r="I65" i="4" s="1"/>
  <c r="G66" i="4"/>
  <c r="H66" i="4"/>
  <c r="I66" i="4" s="1"/>
  <c r="G67" i="4"/>
  <c r="H67" i="4"/>
  <c r="I67" i="4" s="1"/>
  <c r="G68" i="4"/>
  <c r="H68" i="4"/>
  <c r="I68" i="4" s="1"/>
  <c r="G69" i="4"/>
  <c r="H69" i="4"/>
  <c r="I69" i="4" s="1"/>
  <c r="G70" i="4"/>
  <c r="H70" i="4"/>
  <c r="I70" i="4" s="1"/>
  <c r="J70" i="4"/>
  <c r="G71" i="4"/>
  <c r="H71" i="4"/>
  <c r="I71" i="4" s="1"/>
  <c r="G72" i="4"/>
  <c r="J72" i="4" s="1"/>
  <c r="H72" i="4"/>
  <c r="I72" i="4" s="1"/>
  <c r="G73" i="4"/>
  <c r="H73" i="4"/>
  <c r="I73" i="4" s="1"/>
  <c r="G74" i="4"/>
  <c r="H74" i="4"/>
  <c r="I74" i="4" s="1"/>
  <c r="G75" i="4"/>
  <c r="H75" i="4"/>
  <c r="I75" i="4" s="1"/>
  <c r="G76" i="4"/>
  <c r="J76" i="4" s="1"/>
  <c r="H76" i="4"/>
  <c r="I76" i="4" s="1"/>
  <c r="G77" i="4"/>
  <c r="H77" i="4"/>
  <c r="I77" i="4" s="1"/>
  <c r="G78" i="4"/>
  <c r="J78" i="4" s="1"/>
  <c r="H78" i="4"/>
  <c r="I78" i="4" s="1"/>
  <c r="G79" i="4"/>
  <c r="H79" i="4"/>
  <c r="I79" i="4" s="1"/>
  <c r="G80" i="4"/>
  <c r="H80" i="4"/>
  <c r="I80" i="4" s="1"/>
  <c r="J80" i="4"/>
  <c r="G81" i="4"/>
  <c r="H81" i="4"/>
  <c r="I81" i="4" s="1"/>
  <c r="G82" i="4"/>
  <c r="H82" i="4"/>
  <c r="I82" i="4" s="1"/>
  <c r="G83" i="4"/>
  <c r="H83" i="4"/>
  <c r="I83" i="4" s="1"/>
  <c r="G84" i="4"/>
  <c r="H84" i="4"/>
  <c r="I84" i="4" s="1"/>
  <c r="G85" i="4"/>
  <c r="H85" i="4"/>
  <c r="I85" i="4" s="1"/>
  <c r="G86" i="4"/>
  <c r="H86" i="4"/>
  <c r="I86" i="4" s="1"/>
  <c r="G87" i="4"/>
  <c r="H87" i="4"/>
  <c r="I87" i="4" s="1"/>
  <c r="G88" i="4"/>
  <c r="H88" i="4"/>
  <c r="I88" i="4" s="1"/>
  <c r="G89" i="4"/>
  <c r="H89" i="4"/>
  <c r="I89" i="4" s="1"/>
  <c r="G90" i="4"/>
  <c r="H90" i="4"/>
  <c r="I90" i="4"/>
  <c r="G91" i="4"/>
  <c r="H91" i="4"/>
  <c r="I91" i="4" s="1"/>
  <c r="G92" i="4"/>
  <c r="H92" i="4"/>
  <c r="I92" i="4" s="1"/>
  <c r="G93" i="4"/>
  <c r="H93" i="4"/>
  <c r="I93" i="4"/>
  <c r="G94" i="4"/>
  <c r="H94" i="4"/>
  <c r="I94" i="4"/>
  <c r="G95" i="4"/>
  <c r="H95" i="4"/>
  <c r="I95" i="4" s="1"/>
  <c r="G96" i="4"/>
  <c r="H96" i="4"/>
  <c r="I96" i="4" s="1"/>
  <c r="G97" i="4"/>
  <c r="H97" i="4"/>
  <c r="I97" i="4" s="1"/>
  <c r="G98" i="4"/>
  <c r="H98" i="4"/>
  <c r="I98" i="4"/>
  <c r="G99" i="4"/>
  <c r="H99" i="4"/>
  <c r="I99" i="4" s="1"/>
  <c r="G100" i="4"/>
  <c r="H100" i="4"/>
  <c r="I100" i="4" s="1"/>
  <c r="G101" i="4"/>
  <c r="H101" i="4"/>
  <c r="I101" i="4"/>
  <c r="G102" i="4"/>
  <c r="J102" i="4" s="1"/>
  <c r="H102" i="4"/>
  <c r="I102" i="4" s="1"/>
  <c r="G103" i="4"/>
  <c r="H103" i="4"/>
  <c r="I103" i="4" s="1"/>
  <c r="G104" i="4"/>
  <c r="H104" i="4"/>
  <c r="I104" i="4" s="1"/>
  <c r="G4" i="4"/>
  <c r="F104" i="4"/>
  <c r="M104" i="4" s="1"/>
  <c r="F103" i="4"/>
  <c r="M103" i="4" s="1"/>
  <c r="F102" i="4"/>
  <c r="M102" i="4" s="1"/>
  <c r="F101" i="4"/>
  <c r="M101" i="4" s="1"/>
  <c r="F100" i="4"/>
  <c r="M100" i="4" s="1"/>
  <c r="F99" i="4"/>
  <c r="M99" i="4" s="1"/>
  <c r="F98" i="4"/>
  <c r="M98" i="4" s="1"/>
  <c r="F97" i="4"/>
  <c r="M97" i="4" s="1"/>
  <c r="F96" i="4"/>
  <c r="M96" i="4" s="1"/>
  <c r="F95" i="4"/>
  <c r="M95" i="4" s="1"/>
  <c r="F94" i="4"/>
  <c r="M94" i="4" s="1"/>
  <c r="F93" i="4"/>
  <c r="M93" i="4" s="1"/>
  <c r="F92" i="4"/>
  <c r="M92" i="4" s="1"/>
  <c r="F91" i="4"/>
  <c r="M91" i="4" s="1"/>
  <c r="F90" i="4"/>
  <c r="M90" i="4" s="1"/>
  <c r="F89" i="4"/>
  <c r="M89" i="4" s="1"/>
  <c r="F88" i="4"/>
  <c r="M88" i="4" s="1"/>
  <c r="F87" i="4"/>
  <c r="M87" i="4" s="1"/>
  <c r="F86" i="4"/>
  <c r="M86" i="4" s="1"/>
  <c r="F85" i="4"/>
  <c r="M85" i="4" s="1"/>
  <c r="F84" i="4"/>
  <c r="M84" i="4" s="1"/>
  <c r="F83" i="4"/>
  <c r="M83" i="4" s="1"/>
  <c r="F82" i="4"/>
  <c r="M82" i="4" s="1"/>
  <c r="F81" i="4"/>
  <c r="M81" i="4" s="1"/>
  <c r="F80" i="4"/>
  <c r="M80" i="4" s="1"/>
  <c r="F79" i="4"/>
  <c r="M79" i="4" s="1"/>
  <c r="F78" i="4"/>
  <c r="M78" i="4" s="1"/>
  <c r="F77" i="4"/>
  <c r="M77" i="4" s="1"/>
  <c r="F76" i="4"/>
  <c r="M76" i="4" s="1"/>
  <c r="F75" i="4"/>
  <c r="M75" i="4" s="1"/>
  <c r="F74" i="4"/>
  <c r="M74" i="4" s="1"/>
  <c r="F73" i="4"/>
  <c r="M73" i="4" s="1"/>
  <c r="F72" i="4"/>
  <c r="M72" i="4" s="1"/>
  <c r="F71" i="4"/>
  <c r="M71" i="4" s="1"/>
  <c r="F70" i="4"/>
  <c r="M70" i="4" s="1"/>
  <c r="F69" i="4"/>
  <c r="M69" i="4" s="1"/>
  <c r="F68" i="4"/>
  <c r="M68" i="4" s="1"/>
  <c r="F67" i="4"/>
  <c r="M67" i="4" s="1"/>
  <c r="F66" i="4"/>
  <c r="M66" i="4" s="1"/>
  <c r="F65" i="4"/>
  <c r="M65" i="4" s="1"/>
  <c r="F64" i="4"/>
  <c r="M64" i="4" s="1"/>
  <c r="F63" i="4"/>
  <c r="M63" i="4" s="1"/>
  <c r="F62" i="4"/>
  <c r="M62" i="4" s="1"/>
  <c r="F61" i="4"/>
  <c r="M61" i="4" s="1"/>
  <c r="F60" i="4"/>
  <c r="M60" i="4" s="1"/>
  <c r="F59" i="4"/>
  <c r="M59" i="4" s="1"/>
  <c r="F58" i="4"/>
  <c r="M58" i="4" s="1"/>
  <c r="F57" i="4"/>
  <c r="M57" i="4" s="1"/>
  <c r="F56" i="4"/>
  <c r="M56" i="4" s="1"/>
  <c r="F55" i="4"/>
  <c r="M55" i="4" s="1"/>
  <c r="F54" i="4"/>
  <c r="M54" i="4" s="1"/>
  <c r="F53" i="4"/>
  <c r="M53" i="4" s="1"/>
  <c r="F52" i="4"/>
  <c r="M52" i="4" s="1"/>
  <c r="F51" i="4"/>
  <c r="M51" i="4" s="1"/>
  <c r="F50" i="4"/>
  <c r="M50" i="4" s="1"/>
  <c r="F49" i="4"/>
  <c r="M49" i="4" s="1"/>
  <c r="F48" i="4"/>
  <c r="M48" i="4" s="1"/>
  <c r="F47" i="4"/>
  <c r="M47" i="4" s="1"/>
  <c r="F46" i="4"/>
  <c r="M46" i="4" s="1"/>
  <c r="F45" i="4"/>
  <c r="M45" i="4" s="1"/>
  <c r="F44" i="4"/>
  <c r="M44" i="4" s="1"/>
  <c r="F43" i="4"/>
  <c r="M43" i="4" s="1"/>
  <c r="F42" i="4"/>
  <c r="M42" i="4" s="1"/>
  <c r="F41" i="4"/>
  <c r="M41" i="4" s="1"/>
  <c r="F40" i="4"/>
  <c r="M40" i="4" s="1"/>
  <c r="F39" i="4"/>
  <c r="M39" i="4" s="1"/>
  <c r="F38" i="4"/>
  <c r="M38" i="4" s="1"/>
  <c r="F37" i="4"/>
  <c r="M37" i="4" s="1"/>
  <c r="F36" i="4"/>
  <c r="M36" i="4" s="1"/>
  <c r="F35" i="4"/>
  <c r="M35" i="4" s="1"/>
  <c r="F34" i="4"/>
  <c r="M34" i="4" s="1"/>
  <c r="F33" i="4"/>
  <c r="M33" i="4" s="1"/>
  <c r="F32" i="4"/>
  <c r="M32" i="4" s="1"/>
  <c r="F31" i="4"/>
  <c r="M31" i="4" s="1"/>
  <c r="F30" i="4"/>
  <c r="M30" i="4" s="1"/>
  <c r="F29" i="4"/>
  <c r="M29" i="4" s="1"/>
  <c r="F28" i="4"/>
  <c r="M28" i="4" s="1"/>
  <c r="F27" i="4"/>
  <c r="M27" i="4" s="1"/>
  <c r="F26" i="4"/>
  <c r="M26" i="4" s="1"/>
  <c r="F25" i="4"/>
  <c r="M25" i="4" s="1"/>
  <c r="F24" i="4"/>
  <c r="M24" i="4" s="1"/>
  <c r="F23" i="4"/>
  <c r="M23" i="4" s="1"/>
  <c r="F22" i="4"/>
  <c r="M22" i="4" s="1"/>
  <c r="F21" i="4"/>
  <c r="M21" i="4" s="1"/>
  <c r="F20" i="4"/>
  <c r="M20" i="4" s="1"/>
  <c r="F19" i="4"/>
  <c r="M19" i="4" s="1"/>
  <c r="F18" i="4"/>
  <c r="M18" i="4" s="1"/>
  <c r="F17" i="4"/>
  <c r="M17" i="4" s="1"/>
  <c r="F16" i="4"/>
  <c r="M16" i="4" s="1"/>
  <c r="F15" i="4"/>
  <c r="M15" i="4" s="1"/>
  <c r="F14" i="4"/>
  <c r="M14" i="4" s="1"/>
  <c r="F13" i="4"/>
  <c r="M13" i="4" s="1"/>
  <c r="F12" i="4"/>
  <c r="M12" i="4" s="1"/>
  <c r="F11" i="4"/>
  <c r="M11" i="4" s="1"/>
  <c r="F10" i="4"/>
  <c r="M10" i="4" s="1"/>
  <c r="F9" i="4"/>
  <c r="M9" i="4" s="1"/>
  <c r="F8" i="4"/>
  <c r="M8" i="4" s="1"/>
  <c r="F7" i="4"/>
  <c r="M7" i="4" s="1"/>
  <c r="F6" i="4"/>
  <c r="M6" i="4" s="1"/>
  <c r="F5" i="4"/>
  <c r="M5" i="4" s="1"/>
  <c r="F4" i="4"/>
  <c r="G5" i="3"/>
  <c r="H5" i="3"/>
  <c r="I5" i="3" s="1"/>
  <c r="J5" i="3"/>
  <c r="G6" i="3"/>
  <c r="J6" i="3" s="1"/>
  <c r="H6" i="3"/>
  <c r="I6" i="3" s="1"/>
  <c r="G7" i="3"/>
  <c r="J7" i="3" s="1"/>
  <c r="H7" i="3"/>
  <c r="I7" i="3" s="1"/>
  <c r="G8" i="3"/>
  <c r="H8" i="3"/>
  <c r="I8" i="3"/>
  <c r="K8" i="3" s="1"/>
  <c r="M8" i="3" s="1"/>
  <c r="J8" i="3"/>
  <c r="G9" i="3"/>
  <c r="H9" i="3"/>
  <c r="I9" i="3"/>
  <c r="J9" i="3"/>
  <c r="K9" i="3" s="1"/>
  <c r="M9" i="3" s="1"/>
  <c r="G10" i="3"/>
  <c r="J10" i="3" s="1"/>
  <c r="H10" i="3"/>
  <c r="I10" i="3" s="1"/>
  <c r="G11" i="3"/>
  <c r="J11" i="3" s="1"/>
  <c r="H11" i="3"/>
  <c r="I11" i="3" s="1"/>
  <c r="G12" i="3"/>
  <c r="H12" i="3"/>
  <c r="I12" i="3"/>
  <c r="K12" i="3" s="1"/>
  <c r="M12" i="3" s="1"/>
  <c r="J12" i="3"/>
  <c r="G13" i="3"/>
  <c r="H13" i="3"/>
  <c r="I13" i="3"/>
  <c r="J13" i="3"/>
  <c r="K13" i="3" s="1"/>
  <c r="M13" i="3" s="1"/>
  <c r="G14" i="3"/>
  <c r="J14" i="3" s="1"/>
  <c r="H14" i="3"/>
  <c r="I14" i="3" s="1"/>
  <c r="G15" i="3"/>
  <c r="J15" i="3" s="1"/>
  <c r="H15" i="3"/>
  <c r="I15" i="3" s="1"/>
  <c r="G16" i="3"/>
  <c r="H16" i="3"/>
  <c r="J16" i="3" s="1"/>
  <c r="I16" i="3"/>
  <c r="K16" i="3" s="1"/>
  <c r="M16" i="3" s="1"/>
  <c r="G17" i="3"/>
  <c r="H17" i="3"/>
  <c r="I17" i="3"/>
  <c r="J17" i="3"/>
  <c r="K17" i="3" s="1"/>
  <c r="M17" i="3" s="1"/>
  <c r="G18" i="3"/>
  <c r="J18" i="3" s="1"/>
  <c r="H18" i="3"/>
  <c r="I18" i="3" s="1"/>
  <c r="K18" i="3"/>
  <c r="G19" i="3"/>
  <c r="J19" i="3" s="1"/>
  <c r="H19" i="3"/>
  <c r="I19" i="3" s="1"/>
  <c r="G20" i="3"/>
  <c r="H20" i="3"/>
  <c r="I20" i="3"/>
  <c r="K20" i="3" s="1"/>
  <c r="J20" i="3"/>
  <c r="M20" i="3"/>
  <c r="G21" i="3"/>
  <c r="H21" i="3"/>
  <c r="I21" i="3"/>
  <c r="J21" i="3"/>
  <c r="G22" i="3"/>
  <c r="J22" i="3" s="1"/>
  <c r="H22" i="3"/>
  <c r="I22" i="3" s="1"/>
  <c r="K22" i="3" s="1"/>
  <c r="G23" i="3"/>
  <c r="H23" i="3"/>
  <c r="I23" i="3" s="1"/>
  <c r="G24" i="3"/>
  <c r="H24" i="3"/>
  <c r="I24" i="3"/>
  <c r="K24" i="3" s="1"/>
  <c r="J24" i="3"/>
  <c r="G25" i="3"/>
  <c r="H25" i="3"/>
  <c r="I25" i="3"/>
  <c r="J25" i="3"/>
  <c r="G26" i="3"/>
  <c r="J26" i="3" s="1"/>
  <c r="H26" i="3"/>
  <c r="I26" i="3" s="1"/>
  <c r="K26" i="3" s="1"/>
  <c r="G27" i="3"/>
  <c r="H27" i="3"/>
  <c r="I27" i="3" s="1"/>
  <c r="G28" i="3"/>
  <c r="H28" i="3"/>
  <c r="I28" i="3"/>
  <c r="K28" i="3" s="1"/>
  <c r="J28" i="3"/>
  <c r="L28" i="3" s="1"/>
  <c r="G29" i="3"/>
  <c r="H29" i="3"/>
  <c r="I29" i="3"/>
  <c r="J29" i="3"/>
  <c r="G30" i="3"/>
  <c r="J30" i="3" s="1"/>
  <c r="H30" i="3"/>
  <c r="I30" i="3" s="1"/>
  <c r="K30" i="3"/>
  <c r="G31" i="3"/>
  <c r="J31" i="3" s="1"/>
  <c r="H31" i="3"/>
  <c r="I31" i="3" s="1"/>
  <c r="G32" i="3"/>
  <c r="H32" i="3"/>
  <c r="I32" i="3"/>
  <c r="K32" i="3" s="1"/>
  <c r="J32" i="3"/>
  <c r="L32" i="3" s="1"/>
  <c r="M32" i="3"/>
  <c r="G33" i="3"/>
  <c r="H33" i="3"/>
  <c r="I33" i="3"/>
  <c r="J33" i="3"/>
  <c r="G34" i="3"/>
  <c r="J34" i="3" s="1"/>
  <c r="H34" i="3"/>
  <c r="I34" i="3" s="1"/>
  <c r="K34" i="3"/>
  <c r="G35" i="3"/>
  <c r="J35" i="3" s="1"/>
  <c r="H35" i="3"/>
  <c r="I35" i="3" s="1"/>
  <c r="G36" i="3"/>
  <c r="H36" i="3"/>
  <c r="I36" i="3"/>
  <c r="K36" i="3" s="1"/>
  <c r="J36" i="3"/>
  <c r="M36" i="3"/>
  <c r="G37" i="3"/>
  <c r="H37" i="3"/>
  <c r="I37" i="3"/>
  <c r="J37" i="3"/>
  <c r="G38" i="3"/>
  <c r="J38" i="3" s="1"/>
  <c r="H38" i="3"/>
  <c r="I38" i="3" s="1"/>
  <c r="K38" i="3" s="1"/>
  <c r="G39" i="3"/>
  <c r="H39" i="3"/>
  <c r="I39" i="3" s="1"/>
  <c r="G40" i="3"/>
  <c r="H40" i="3"/>
  <c r="I40" i="3"/>
  <c r="K40" i="3" s="1"/>
  <c r="J40" i="3"/>
  <c r="G41" i="3"/>
  <c r="H41" i="3"/>
  <c r="I41" i="3"/>
  <c r="J41" i="3"/>
  <c r="G42" i="3"/>
  <c r="J42" i="3" s="1"/>
  <c r="H42" i="3"/>
  <c r="I42" i="3" s="1"/>
  <c r="K42" i="3" s="1"/>
  <c r="G43" i="3"/>
  <c r="H43" i="3"/>
  <c r="I43" i="3" s="1"/>
  <c r="G44" i="3"/>
  <c r="H44" i="3"/>
  <c r="I44" i="3"/>
  <c r="K44" i="3" s="1"/>
  <c r="J44" i="3"/>
  <c r="L44" i="3" s="1"/>
  <c r="G45" i="3"/>
  <c r="H45" i="3"/>
  <c r="I45" i="3"/>
  <c r="J45" i="3"/>
  <c r="G46" i="3"/>
  <c r="J46" i="3" s="1"/>
  <c r="H46" i="3"/>
  <c r="I46" i="3" s="1"/>
  <c r="K46" i="3"/>
  <c r="G47" i="3"/>
  <c r="J47" i="3" s="1"/>
  <c r="H47" i="3"/>
  <c r="I47" i="3" s="1"/>
  <c r="G48" i="3"/>
  <c r="H48" i="3"/>
  <c r="I48" i="3"/>
  <c r="K48" i="3" s="1"/>
  <c r="J48" i="3"/>
  <c r="L48" i="3" s="1"/>
  <c r="M48" i="3"/>
  <c r="G49" i="3"/>
  <c r="H49" i="3"/>
  <c r="I49" i="3"/>
  <c r="J49" i="3"/>
  <c r="G50" i="3"/>
  <c r="J50" i="3" s="1"/>
  <c r="H50" i="3"/>
  <c r="I50" i="3" s="1"/>
  <c r="K50" i="3"/>
  <c r="G51" i="3"/>
  <c r="J51" i="3" s="1"/>
  <c r="H51" i="3"/>
  <c r="I51" i="3" s="1"/>
  <c r="G52" i="3"/>
  <c r="H52" i="3"/>
  <c r="I52" i="3"/>
  <c r="K52" i="3" s="1"/>
  <c r="J52" i="3"/>
  <c r="M52" i="3"/>
  <c r="G53" i="3"/>
  <c r="H53" i="3"/>
  <c r="I53" i="3"/>
  <c r="J53" i="3"/>
  <c r="G54" i="3"/>
  <c r="J54" i="3" s="1"/>
  <c r="H54" i="3"/>
  <c r="I54" i="3" s="1"/>
  <c r="K54" i="3" s="1"/>
  <c r="G55" i="3"/>
  <c r="H55" i="3"/>
  <c r="I55" i="3" s="1"/>
  <c r="G56" i="3"/>
  <c r="H56" i="3"/>
  <c r="I56" i="3"/>
  <c r="K56" i="3" s="1"/>
  <c r="J56" i="3"/>
  <c r="G57" i="3"/>
  <c r="H57" i="3"/>
  <c r="I57" i="3"/>
  <c r="J57" i="3"/>
  <c r="G58" i="3"/>
  <c r="J58" i="3" s="1"/>
  <c r="H58" i="3"/>
  <c r="I58" i="3" s="1"/>
  <c r="K58" i="3" s="1"/>
  <c r="G59" i="3"/>
  <c r="H59" i="3"/>
  <c r="I59" i="3" s="1"/>
  <c r="G60" i="3"/>
  <c r="H60" i="3"/>
  <c r="J60" i="3" s="1"/>
  <c r="I60" i="3"/>
  <c r="K60" i="3" s="1"/>
  <c r="M60" i="3"/>
  <c r="G61" i="3"/>
  <c r="H61" i="3"/>
  <c r="I61" i="3"/>
  <c r="J61" i="3"/>
  <c r="G62" i="3"/>
  <c r="J62" i="3" s="1"/>
  <c r="H62" i="3"/>
  <c r="I62" i="3" s="1"/>
  <c r="K62" i="3"/>
  <c r="L62" i="3"/>
  <c r="G63" i="3"/>
  <c r="J63" i="3" s="1"/>
  <c r="H63" i="3"/>
  <c r="I63" i="3"/>
  <c r="M63" i="3" s="1"/>
  <c r="K63" i="3"/>
  <c r="L63" i="3" s="1"/>
  <c r="G64" i="3"/>
  <c r="H64" i="3"/>
  <c r="I64" i="3" s="1"/>
  <c r="G65" i="3"/>
  <c r="H65" i="3"/>
  <c r="I65" i="3"/>
  <c r="K65" i="3" s="1"/>
  <c r="J65" i="3"/>
  <c r="G66" i="3"/>
  <c r="J66" i="3" s="1"/>
  <c r="H66" i="3"/>
  <c r="I66" i="3" s="1"/>
  <c r="G67" i="3"/>
  <c r="J67" i="3" s="1"/>
  <c r="H67" i="3"/>
  <c r="I67" i="3" s="1"/>
  <c r="G68" i="3"/>
  <c r="H68" i="3"/>
  <c r="J68" i="3" s="1"/>
  <c r="I68" i="3"/>
  <c r="G69" i="3"/>
  <c r="J69" i="3" s="1"/>
  <c r="H69" i="3"/>
  <c r="I69" i="3"/>
  <c r="G70" i="3"/>
  <c r="H70" i="3"/>
  <c r="I70" i="3" s="1"/>
  <c r="K70" i="3" s="1"/>
  <c r="J70" i="3"/>
  <c r="G71" i="3"/>
  <c r="H71" i="3"/>
  <c r="I71" i="3" s="1"/>
  <c r="G72" i="3"/>
  <c r="H72" i="3"/>
  <c r="I72" i="3"/>
  <c r="J72" i="3"/>
  <c r="G73" i="3"/>
  <c r="J73" i="3" s="1"/>
  <c r="H73" i="3"/>
  <c r="I73" i="3" s="1"/>
  <c r="G74" i="3"/>
  <c r="H74" i="3"/>
  <c r="J74" i="3" s="1"/>
  <c r="I74" i="3"/>
  <c r="K74" i="3" s="1"/>
  <c r="M74" i="3" s="1"/>
  <c r="G75" i="3"/>
  <c r="H75" i="3"/>
  <c r="I75" i="3"/>
  <c r="K75" i="3" s="1"/>
  <c r="M75" i="3" s="1"/>
  <c r="J75" i="3"/>
  <c r="L75" i="3" s="1"/>
  <c r="G76" i="3"/>
  <c r="J76" i="3" s="1"/>
  <c r="H76" i="3"/>
  <c r="I76" i="3" s="1"/>
  <c r="G77" i="3"/>
  <c r="J77" i="3" s="1"/>
  <c r="H77" i="3"/>
  <c r="I77" i="3" s="1"/>
  <c r="G78" i="3"/>
  <c r="H78" i="3"/>
  <c r="J78" i="3" s="1"/>
  <c r="I78" i="3"/>
  <c r="K78" i="3" s="1"/>
  <c r="M78" i="3" s="1"/>
  <c r="G79" i="3"/>
  <c r="H79" i="3"/>
  <c r="I79" i="3"/>
  <c r="K79" i="3" s="1"/>
  <c r="M79" i="3" s="1"/>
  <c r="J79" i="3"/>
  <c r="L79" i="3" s="1"/>
  <c r="G80" i="3"/>
  <c r="J80" i="3" s="1"/>
  <c r="H80" i="3"/>
  <c r="I80" i="3" s="1"/>
  <c r="G81" i="3"/>
  <c r="J81" i="3" s="1"/>
  <c r="H81" i="3"/>
  <c r="I81" i="3" s="1"/>
  <c r="G82" i="3"/>
  <c r="H82" i="3"/>
  <c r="J82" i="3" s="1"/>
  <c r="I82" i="3"/>
  <c r="K82" i="3" s="1"/>
  <c r="M82" i="3" s="1"/>
  <c r="G83" i="3"/>
  <c r="H83" i="3"/>
  <c r="I83" i="3"/>
  <c r="K83" i="3" s="1"/>
  <c r="M83" i="3" s="1"/>
  <c r="J83" i="3"/>
  <c r="L83" i="3" s="1"/>
  <c r="G84" i="3"/>
  <c r="J84" i="3" s="1"/>
  <c r="H84" i="3"/>
  <c r="I84" i="3" s="1"/>
  <c r="G85" i="3"/>
  <c r="J85" i="3" s="1"/>
  <c r="H85" i="3"/>
  <c r="I85" i="3" s="1"/>
  <c r="G86" i="3"/>
  <c r="H86" i="3"/>
  <c r="J86" i="3" s="1"/>
  <c r="I86" i="3"/>
  <c r="G87" i="3"/>
  <c r="H87" i="3"/>
  <c r="I87" i="3"/>
  <c r="K87" i="3" s="1"/>
  <c r="M87" i="3" s="1"/>
  <c r="J87" i="3"/>
  <c r="G88" i="3"/>
  <c r="J88" i="3" s="1"/>
  <c r="H88" i="3"/>
  <c r="I88" i="3" s="1"/>
  <c r="G89" i="3"/>
  <c r="J89" i="3" s="1"/>
  <c r="H89" i="3"/>
  <c r="I89" i="3" s="1"/>
  <c r="G90" i="3"/>
  <c r="H90" i="3"/>
  <c r="J90" i="3" s="1"/>
  <c r="I90" i="3"/>
  <c r="K90" i="3" s="1"/>
  <c r="M90" i="3" s="1"/>
  <c r="G91" i="3"/>
  <c r="H91" i="3"/>
  <c r="I91" i="3"/>
  <c r="K91" i="3" s="1"/>
  <c r="M91" i="3" s="1"/>
  <c r="J91" i="3"/>
  <c r="L91" i="3" s="1"/>
  <c r="G92" i="3"/>
  <c r="J92" i="3" s="1"/>
  <c r="H92" i="3"/>
  <c r="I92" i="3" s="1"/>
  <c r="G93" i="3"/>
  <c r="J93" i="3" s="1"/>
  <c r="H93" i="3"/>
  <c r="I93" i="3" s="1"/>
  <c r="G94" i="3"/>
  <c r="H94" i="3"/>
  <c r="J94" i="3" s="1"/>
  <c r="I94" i="3"/>
  <c r="K94" i="3" s="1"/>
  <c r="M94" i="3" s="1"/>
  <c r="G95" i="3"/>
  <c r="H95" i="3"/>
  <c r="I95" i="3"/>
  <c r="K95" i="3" s="1"/>
  <c r="M95" i="3" s="1"/>
  <c r="J95" i="3"/>
  <c r="L95" i="3" s="1"/>
  <c r="G96" i="3"/>
  <c r="J96" i="3" s="1"/>
  <c r="H96" i="3"/>
  <c r="I96" i="3" s="1"/>
  <c r="G97" i="3"/>
  <c r="J97" i="3" s="1"/>
  <c r="H97" i="3"/>
  <c r="I97" i="3" s="1"/>
  <c r="G98" i="3"/>
  <c r="H98" i="3"/>
  <c r="J98" i="3" s="1"/>
  <c r="I98" i="3"/>
  <c r="K98" i="3" s="1"/>
  <c r="M98" i="3"/>
  <c r="G99" i="3"/>
  <c r="H99" i="3"/>
  <c r="I99" i="3"/>
  <c r="J99" i="3"/>
  <c r="G100" i="3"/>
  <c r="J100" i="3" s="1"/>
  <c r="H100" i="3"/>
  <c r="I100" i="3" s="1"/>
  <c r="G101" i="3"/>
  <c r="H101" i="3"/>
  <c r="I101" i="3" s="1"/>
  <c r="G102" i="3"/>
  <c r="H102" i="3"/>
  <c r="J102" i="3" s="1"/>
  <c r="I102" i="3"/>
  <c r="K102" i="3" s="1"/>
  <c r="G103" i="3"/>
  <c r="H103" i="3"/>
  <c r="I103" i="3"/>
  <c r="K103" i="3" s="1"/>
  <c r="J103" i="3"/>
  <c r="G104" i="3"/>
  <c r="J104" i="3" s="1"/>
  <c r="H104" i="3"/>
  <c r="I104" i="3" s="1"/>
  <c r="K104" i="3"/>
  <c r="G4" i="3"/>
  <c r="H4" i="3"/>
  <c r="I4" i="3"/>
  <c r="F6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4" i="3"/>
  <c r="P5" i="6" l="1"/>
  <c r="P4" i="6"/>
  <c r="I7" i="6"/>
  <c r="N6" i="6"/>
  <c r="O6" i="6" s="1"/>
  <c r="P6" i="6" s="1"/>
  <c r="M4" i="4"/>
  <c r="J95" i="4"/>
  <c r="J55" i="4"/>
  <c r="J47" i="4"/>
  <c r="J39" i="4"/>
  <c r="J31" i="4"/>
  <c r="J23" i="4"/>
  <c r="J15" i="4"/>
  <c r="J7" i="4"/>
  <c r="J88" i="4"/>
  <c r="J86" i="4"/>
  <c r="J68" i="4"/>
  <c r="J99" i="4"/>
  <c r="J91" i="4"/>
  <c r="J59" i="4"/>
  <c r="J56" i="4"/>
  <c r="J51" i="4"/>
  <c r="J48" i="4"/>
  <c r="J43" i="4"/>
  <c r="J40" i="4"/>
  <c r="J35" i="4"/>
  <c r="J32" i="4"/>
  <c r="J27" i="4"/>
  <c r="J24" i="4"/>
  <c r="J19" i="4"/>
  <c r="J16" i="4"/>
  <c r="J11" i="4"/>
  <c r="J8" i="4"/>
  <c r="J74" i="4"/>
  <c r="J60" i="4"/>
  <c r="J52" i="4"/>
  <c r="J44" i="4"/>
  <c r="J36" i="4"/>
  <c r="J28" i="4"/>
  <c r="J20" i="4"/>
  <c r="J12" i="4"/>
  <c r="J84" i="4"/>
  <c r="J66" i="4"/>
  <c r="J103" i="4"/>
  <c r="J100" i="4"/>
  <c r="J92" i="4"/>
  <c r="J82" i="4"/>
  <c r="J101" i="4"/>
  <c r="J97" i="4"/>
  <c r="J93" i="4"/>
  <c r="J87" i="4"/>
  <c r="J4" i="4"/>
  <c r="L4" i="4" s="1"/>
  <c r="J96" i="4"/>
  <c r="J104" i="4"/>
  <c r="J98" i="4"/>
  <c r="J94" i="4"/>
  <c r="J90" i="4"/>
  <c r="J83" i="4"/>
  <c r="J89" i="4"/>
  <c r="J85" i="4"/>
  <c r="J81" i="4"/>
  <c r="J77" i="4"/>
  <c r="J73" i="4"/>
  <c r="J69" i="4"/>
  <c r="J65" i="4"/>
  <c r="J79" i="4"/>
  <c r="J75" i="4"/>
  <c r="J71" i="4"/>
  <c r="J67" i="4"/>
  <c r="J63" i="4"/>
  <c r="I4" i="4"/>
  <c r="K84" i="3"/>
  <c r="M84" i="3" s="1"/>
  <c r="K77" i="3"/>
  <c r="M77" i="3" s="1"/>
  <c r="L69" i="3"/>
  <c r="K69" i="3"/>
  <c r="M69" i="3" s="1"/>
  <c r="M104" i="3"/>
  <c r="J101" i="3"/>
  <c r="L84" i="3"/>
  <c r="K81" i="3"/>
  <c r="M81" i="3" s="1"/>
  <c r="L74" i="3"/>
  <c r="L104" i="3"/>
  <c r="K100" i="3"/>
  <c r="L100" i="3" s="1"/>
  <c r="K99" i="3"/>
  <c r="L97" i="3"/>
  <c r="L94" i="3"/>
  <c r="K92" i="3"/>
  <c r="M92" i="3" s="1"/>
  <c r="L88" i="3"/>
  <c r="K85" i="3"/>
  <c r="M85" i="3" s="1"/>
  <c r="L78" i="3"/>
  <c r="K76" i="3"/>
  <c r="M76" i="3" s="1"/>
  <c r="L68" i="3"/>
  <c r="K66" i="3"/>
  <c r="L102" i="3"/>
  <c r="M97" i="3"/>
  <c r="K97" i="3"/>
  <c r="K88" i="3"/>
  <c r="M88" i="3"/>
  <c r="L103" i="3"/>
  <c r="M102" i="3"/>
  <c r="M100" i="3"/>
  <c r="L98" i="3"/>
  <c r="K96" i="3"/>
  <c r="L96" i="3" s="1"/>
  <c r="L92" i="3"/>
  <c r="K89" i="3"/>
  <c r="M89" i="3" s="1"/>
  <c r="L87" i="3"/>
  <c r="K86" i="3"/>
  <c r="M86" i="3" s="1"/>
  <c r="L85" i="3"/>
  <c r="L82" i="3"/>
  <c r="K80" i="3"/>
  <c r="L80" i="3" s="1"/>
  <c r="M80" i="3"/>
  <c r="L76" i="3"/>
  <c r="K73" i="3"/>
  <c r="M73" i="3" s="1"/>
  <c r="L70" i="3"/>
  <c r="L66" i="3"/>
  <c r="L73" i="3"/>
  <c r="K67" i="3"/>
  <c r="L67" i="3" s="1"/>
  <c r="M67" i="3"/>
  <c r="K64" i="3"/>
  <c r="M64" i="3" s="1"/>
  <c r="L35" i="3"/>
  <c r="K101" i="3"/>
  <c r="M101" i="3" s="1"/>
  <c r="K93" i="3"/>
  <c r="M93" i="3" s="1"/>
  <c r="L99" i="3"/>
  <c r="L90" i="3"/>
  <c r="M65" i="3"/>
  <c r="J64" i="3"/>
  <c r="M62" i="3"/>
  <c r="L60" i="3"/>
  <c r="J59" i="3"/>
  <c r="K57" i="3"/>
  <c r="M57" i="3" s="1"/>
  <c r="L57" i="3"/>
  <c r="M56" i="3"/>
  <c r="L52" i="3"/>
  <c r="M50" i="3"/>
  <c r="M47" i="3"/>
  <c r="K47" i="3"/>
  <c r="L47" i="3" s="1"/>
  <c r="L46" i="3"/>
  <c r="J43" i="3"/>
  <c r="K41" i="3"/>
  <c r="M41" i="3" s="1"/>
  <c r="M40" i="3"/>
  <c r="L36" i="3"/>
  <c r="M34" i="3"/>
  <c r="M31" i="3"/>
  <c r="K31" i="3"/>
  <c r="L31" i="3" s="1"/>
  <c r="L30" i="3"/>
  <c r="J27" i="3"/>
  <c r="K25" i="3"/>
  <c r="M25" i="3" s="1"/>
  <c r="M24" i="3"/>
  <c r="L20" i="3"/>
  <c r="M18" i="3"/>
  <c r="L6" i="3"/>
  <c r="M103" i="3"/>
  <c r="M99" i="3"/>
  <c r="L56" i="3"/>
  <c r="M54" i="3"/>
  <c r="M51" i="3"/>
  <c r="K51" i="3"/>
  <c r="L51" i="3" s="1"/>
  <c r="L50" i="3"/>
  <c r="K45" i="3"/>
  <c r="M45" i="3" s="1"/>
  <c r="M44" i="3"/>
  <c r="L40" i="3"/>
  <c r="M38" i="3"/>
  <c r="M35" i="3"/>
  <c r="K35" i="3"/>
  <c r="L34" i="3"/>
  <c r="K29" i="3"/>
  <c r="M29" i="3" s="1"/>
  <c r="M28" i="3"/>
  <c r="L24" i="3"/>
  <c r="M22" i="3"/>
  <c r="M19" i="3"/>
  <c r="K19" i="3"/>
  <c r="L19" i="3" s="1"/>
  <c r="L18" i="3"/>
  <c r="M15" i="3"/>
  <c r="K15" i="3"/>
  <c r="L15" i="3" s="1"/>
  <c r="L12" i="3"/>
  <c r="K11" i="3"/>
  <c r="M11" i="3" s="1"/>
  <c r="L8" i="3"/>
  <c r="K7" i="3"/>
  <c r="M7" i="3" s="1"/>
  <c r="L5" i="3"/>
  <c r="K68" i="3"/>
  <c r="M68" i="3" s="1"/>
  <c r="M66" i="3"/>
  <c r="L65" i="3"/>
  <c r="K61" i="3"/>
  <c r="M61" i="3" s="1"/>
  <c r="M58" i="3"/>
  <c r="K55" i="3"/>
  <c r="M55" i="3" s="1"/>
  <c r="L54" i="3"/>
  <c r="K49" i="3"/>
  <c r="M49" i="3" s="1"/>
  <c r="M42" i="3"/>
  <c r="L38" i="3"/>
  <c r="K33" i="3"/>
  <c r="M33" i="3" s="1"/>
  <c r="M26" i="3"/>
  <c r="L22" i="3"/>
  <c r="L7" i="3"/>
  <c r="K5" i="3"/>
  <c r="M5" i="3" s="1"/>
  <c r="K72" i="3"/>
  <c r="L72" i="3" s="1"/>
  <c r="J71" i="3"/>
  <c r="M70" i="3"/>
  <c r="K59" i="3"/>
  <c r="M59" i="3" s="1"/>
  <c r="L58" i="3"/>
  <c r="J55" i="3"/>
  <c r="K53" i="3"/>
  <c r="M53" i="3" s="1"/>
  <c r="L53" i="3"/>
  <c r="M46" i="3"/>
  <c r="K43" i="3"/>
  <c r="M43" i="3" s="1"/>
  <c r="L42" i="3"/>
  <c r="J39" i="3"/>
  <c r="K39" i="3" s="1"/>
  <c r="M39" i="3" s="1"/>
  <c r="K37" i="3"/>
  <c r="M37" i="3" s="1"/>
  <c r="M30" i="3"/>
  <c r="L26" i="3"/>
  <c r="J23" i="3"/>
  <c r="K21" i="3"/>
  <c r="M21" i="3" s="1"/>
  <c r="L16" i="3"/>
  <c r="M14" i="3"/>
  <c r="K14" i="3"/>
  <c r="L14" i="3" s="1"/>
  <c r="M10" i="3"/>
  <c r="K10" i="3"/>
  <c r="L10" i="3" s="1"/>
  <c r="M6" i="3"/>
  <c r="K6" i="3"/>
  <c r="L17" i="3"/>
  <c r="L13" i="3"/>
  <c r="L9" i="3"/>
  <c r="J4" i="3"/>
  <c r="B4" i="2"/>
  <c r="E4" i="2" s="1"/>
  <c r="E3" i="2"/>
  <c r="C3" i="2"/>
  <c r="F3" i="2" s="1"/>
  <c r="E3" i="1"/>
  <c r="C4" i="1"/>
  <c r="F4" i="1" s="1"/>
  <c r="C3" i="1"/>
  <c r="F3" i="1" s="1"/>
  <c r="B4" i="1"/>
  <c r="B5" i="1" s="1"/>
  <c r="B6" i="1" s="1"/>
  <c r="I8" i="6" l="1"/>
  <c r="N7" i="6"/>
  <c r="O7" i="6" s="1"/>
  <c r="P7" i="6" s="1"/>
  <c r="L71" i="3"/>
  <c r="K71" i="3"/>
  <c r="M71" i="3" s="1"/>
  <c r="L37" i="3"/>
  <c r="L11" i="3"/>
  <c r="L49" i="3"/>
  <c r="L43" i="3"/>
  <c r="L64" i="3"/>
  <c r="M96" i="3"/>
  <c r="M72" i="3"/>
  <c r="L81" i="3"/>
  <c r="K23" i="3"/>
  <c r="M23" i="3" s="1"/>
  <c r="L21" i="3"/>
  <c r="K27" i="3"/>
  <c r="M27" i="3" s="1"/>
  <c r="L55" i="3"/>
  <c r="L25" i="3"/>
  <c r="L59" i="3"/>
  <c r="L89" i="3"/>
  <c r="L93" i="3"/>
  <c r="L39" i="3"/>
  <c r="L33" i="3"/>
  <c r="L61" i="3"/>
  <c r="L29" i="3"/>
  <c r="L45" i="3"/>
  <c r="L41" i="3"/>
  <c r="L77" i="3"/>
  <c r="L101" i="3"/>
  <c r="L86" i="3"/>
  <c r="K4" i="3"/>
  <c r="M4" i="3" s="1"/>
  <c r="B7" i="1"/>
  <c r="C6" i="1"/>
  <c r="F6" i="1" s="1"/>
  <c r="C5" i="1"/>
  <c r="F5" i="1" s="1"/>
  <c r="E6" i="1"/>
  <c r="E5" i="1"/>
  <c r="E4" i="1"/>
  <c r="B5" i="2"/>
  <c r="C4" i="2"/>
  <c r="F4" i="2" s="1"/>
  <c r="I9" i="6" l="1"/>
  <c r="N8" i="6"/>
  <c r="O8" i="6" s="1"/>
  <c r="P8" i="6" s="1"/>
  <c r="L27" i="3"/>
  <c r="L23" i="3"/>
  <c r="L4" i="3"/>
  <c r="B8" i="1"/>
  <c r="E7" i="1"/>
  <c r="C7" i="1"/>
  <c r="F7" i="1" s="1"/>
  <c r="B6" i="2"/>
  <c r="E5" i="2"/>
  <c r="C5" i="2"/>
  <c r="F5" i="2" s="1"/>
  <c r="I10" i="6" l="1"/>
  <c r="N9" i="6"/>
  <c r="O9" i="6" s="1"/>
  <c r="P9" i="6" s="1"/>
  <c r="B9" i="1"/>
  <c r="E8" i="1"/>
  <c r="C8" i="1"/>
  <c r="F8" i="1" s="1"/>
  <c r="E6" i="2"/>
  <c r="B7" i="2"/>
  <c r="C6" i="2"/>
  <c r="F6" i="2" s="1"/>
  <c r="I11" i="6" l="1"/>
  <c r="N10" i="6"/>
  <c r="O10" i="6" s="1"/>
  <c r="P10" i="6" s="1"/>
  <c r="B10" i="1"/>
  <c r="C9" i="1"/>
  <c r="F9" i="1" s="1"/>
  <c r="E9" i="1"/>
  <c r="E7" i="2"/>
  <c r="C7" i="2"/>
  <c r="F7" i="2" s="1"/>
  <c r="B8" i="2"/>
  <c r="I12" i="6" l="1"/>
  <c r="N11" i="6"/>
  <c r="O11" i="6" s="1"/>
  <c r="P11" i="6" s="1"/>
  <c r="B11" i="1"/>
  <c r="C10" i="1"/>
  <c r="F10" i="1" s="1"/>
  <c r="E10" i="1"/>
  <c r="B9" i="2"/>
  <c r="E8" i="2"/>
  <c r="C8" i="2"/>
  <c r="F8" i="2" s="1"/>
  <c r="I13" i="6" l="1"/>
  <c r="N12" i="6"/>
  <c r="O12" i="6" s="1"/>
  <c r="P12" i="6" s="1"/>
  <c r="B12" i="1"/>
  <c r="E11" i="1"/>
  <c r="C11" i="1"/>
  <c r="F11" i="1" s="1"/>
  <c r="E9" i="2"/>
  <c r="B10" i="2"/>
  <c r="C9" i="2"/>
  <c r="F9" i="2" s="1"/>
  <c r="I14" i="6" l="1"/>
  <c r="N13" i="6"/>
  <c r="O13" i="6" s="1"/>
  <c r="P13" i="6" s="1"/>
  <c r="B13" i="1"/>
  <c r="E12" i="1"/>
  <c r="C12" i="1"/>
  <c r="F12" i="1" s="1"/>
  <c r="B11" i="2"/>
  <c r="E10" i="2"/>
  <c r="C10" i="2"/>
  <c r="F10" i="2" s="1"/>
  <c r="I15" i="6" l="1"/>
  <c r="N14" i="6"/>
  <c r="O14" i="6" s="1"/>
  <c r="P14" i="6" s="1"/>
  <c r="B14" i="1"/>
  <c r="E13" i="1"/>
  <c r="C13" i="1"/>
  <c r="F13" i="1" s="1"/>
  <c r="E11" i="2"/>
  <c r="B12" i="2"/>
  <c r="C11" i="2"/>
  <c r="F11" i="2" s="1"/>
  <c r="I16" i="6" l="1"/>
  <c r="N15" i="6"/>
  <c r="O15" i="6" s="1"/>
  <c r="P15" i="6" s="1"/>
  <c r="B15" i="1"/>
  <c r="C14" i="1"/>
  <c r="F14" i="1" s="1"/>
  <c r="E14" i="1"/>
  <c r="E12" i="2"/>
  <c r="C12" i="2"/>
  <c r="F12" i="2" s="1"/>
  <c r="B13" i="2"/>
  <c r="I17" i="6" l="1"/>
  <c r="N16" i="6"/>
  <c r="O16" i="6" s="1"/>
  <c r="P16" i="6" s="1"/>
  <c r="B16" i="1"/>
  <c r="E15" i="1"/>
  <c r="C15" i="1"/>
  <c r="F15" i="1" s="1"/>
  <c r="B14" i="2"/>
  <c r="E13" i="2"/>
  <c r="C13" i="2"/>
  <c r="F13" i="2" s="1"/>
  <c r="I18" i="6" l="1"/>
  <c r="N17" i="6"/>
  <c r="O17" i="6" s="1"/>
  <c r="P17" i="6" s="1"/>
  <c r="B17" i="1"/>
  <c r="E16" i="1"/>
  <c r="C16" i="1"/>
  <c r="F16" i="1" s="1"/>
  <c r="E14" i="2"/>
  <c r="B15" i="2"/>
  <c r="C14" i="2"/>
  <c r="F14" i="2" s="1"/>
  <c r="I19" i="6" l="1"/>
  <c r="N18" i="6"/>
  <c r="O18" i="6" s="1"/>
  <c r="P18" i="6" s="1"/>
  <c r="B18" i="1"/>
  <c r="C17" i="1"/>
  <c r="F17" i="1" s="1"/>
  <c r="E17" i="1"/>
  <c r="B16" i="2"/>
  <c r="E15" i="2"/>
  <c r="C15" i="2"/>
  <c r="F15" i="2" s="1"/>
  <c r="I20" i="6" l="1"/>
  <c r="N19" i="6"/>
  <c r="O19" i="6" s="1"/>
  <c r="P19" i="6" s="1"/>
  <c r="B19" i="1"/>
  <c r="C18" i="1"/>
  <c r="F18" i="1" s="1"/>
  <c r="E18" i="1"/>
  <c r="E16" i="2"/>
  <c r="B17" i="2"/>
  <c r="C16" i="2"/>
  <c r="F16" i="2" s="1"/>
  <c r="I21" i="6" l="1"/>
  <c r="N20" i="6"/>
  <c r="O20" i="6" s="1"/>
  <c r="P20" i="6" s="1"/>
  <c r="B20" i="1"/>
  <c r="E19" i="1"/>
  <c r="C19" i="1"/>
  <c r="F19" i="1" s="1"/>
  <c r="B18" i="2"/>
  <c r="E17" i="2"/>
  <c r="C17" i="2"/>
  <c r="F17" i="2" s="1"/>
  <c r="I22" i="6" l="1"/>
  <c r="N21" i="6"/>
  <c r="O21" i="6" s="1"/>
  <c r="P21" i="6" s="1"/>
  <c r="B21" i="1"/>
  <c r="E20" i="1"/>
  <c r="C20" i="1"/>
  <c r="F20" i="1" s="1"/>
  <c r="E18" i="2"/>
  <c r="B19" i="2"/>
  <c r="C18" i="2"/>
  <c r="F18" i="2" s="1"/>
  <c r="I23" i="6" l="1"/>
  <c r="N22" i="6"/>
  <c r="O22" i="6" s="1"/>
  <c r="P22" i="6" s="1"/>
  <c r="B22" i="1"/>
  <c r="E21" i="1"/>
  <c r="C21" i="1"/>
  <c r="F21" i="1" s="1"/>
  <c r="B20" i="2"/>
  <c r="E19" i="2"/>
  <c r="C19" i="2"/>
  <c r="F19" i="2" s="1"/>
  <c r="I24" i="6" l="1"/>
  <c r="N23" i="6"/>
  <c r="O23" i="6" s="1"/>
  <c r="P23" i="6" s="1"/>
  <c r="B23" i="1"/>
  <c r="C22" i="1"/>
  <c r="F22" i="1" s="1"/>
  <c r="E22" i="1"/>
  <c r="B21" i="2"/>
  <c r="E20" i="2"/>
  <c r="C20" i="2"/>
  <c r="F20" i="2" s="1"/>
  <c r="I25" i="6" l="1"/>
  <c r="N24" i="6"/>
  <c r="O24" i="6" s="1"/>
  <c r="P24" i="6" s="1"/>
  <c r="B24" i="1"/>
  <c r="E23" i="1"/>
  <c r="C23" i="1"/>
  <c r="F23" i="1" s="1"/>
  <c r="E21" i="2"/>
  <c r="B22" i="2"/>
  <c r="C21" i="2"/>
  <c r="F21" i="2" s="1"/>
  <c r="I26" i="6" l="1"/>
  <c r="N25" i="6"/>
  <c r="O25" i="6" s="1"/>
  <c r="P25" i="6" s="1"/>
  <c r="B25" i="1"/>
  <c r="E24" i="1"/>
  <c r="C24" i="1"/>
  <c r="F24" i="1" s="1"/>
  <c r="B23" i="2"/>
  <c r="E22" i="2"/>
  <c r="C22" i="2"/>
  <c r="F22" i="2" s="1"/>
  <c r="I27" i="6" l="1"/>
  <c r="N26" i="6"/>
  <c r="O26" i="6" s="1"/>
  <c r="P26" i="6" s="1"/>
  <c r="B26" i="1"/>
  <c r="C25" i="1"/>
  <c r="F25" i="1" s="1"/>
  <c r="E25" i="1"/>
  <c r="E23" i="2"/>
  <c r="B24" i="2"/>
  <c r="C23" i="2"/>
  <c r="F23" i="2" s="1"/>
  <c r="I28" i="6" l="1"/>
  <c r="N27" i="6"/>
  <c r="O27" i="6" s="1"/>
  <c r="P27" i="6" s="1"/>
  <c r="B27" i="1"/>
  <c r="C26" i="1"/>
  <c r="F26" i="1" s="1"/>
  <c r="E26" i="1"/>
  <c r="B25" i="2"/>
  <c r="E24" i="2"/>
  <c r="C24" i="2"/>
  <c r="F24" i="2" s="1"/>
  <c r="I29" i="6" l="1"/>
  <c r="N28" i="6"/>
  <c r="O28" i="6" s="1"/>
  <c r="P28" i="6" s="1"/>
  <c r="B28" i="1"/>
  <c r="E27" i="1"/>
  <c r="C27" i="1"/>
  <c r="F27" i="1" s="1"/>
  <c r="E25" i="2"/>
  <c r="B26" i="2"/>
  <c r="C25" i="2"/>
  <c r="F25" i="2" s="1"/>
  <c r="I30" i="6" l="1"/>
  <c r="N29" i="6"/>
  <c r="O29" i="6" s="1"/>
  <c r="P29" i="6" s="1"/>
  <c r="B29" i="1"/>
  <c r="E28" i="1"/>
  <c r="C28" i="1"/>
  <c r="F28" i="1" s="1"/>
  <c r="B27" i="2"/>
  <c r="E26" i="2"/>
  <c r="C26" i="2"/>
  <c r="F26" i="2" s="1"/>
  <c r="I31" i="6" l="1"/>
  <c r="N30" i="6"/>
  <c r="O30" i="6" s="1"/>
  <c r="P30" i="6" s="1"/>
  <c r="B30" i="1"/>
  <c r="E29" i="1"/>
  <c r="C29" i="1"/>
  <c r="F29" i="1" s="1"/>
  <c r="E27" i="2"/>
  <c r="B28" i="2"/>
  <c r="C27" i="2"/>
  <c r="F27" i="2" s="1"/>
  <c r="I32" i="6" l="1"/>
  <c r="N31" i="6"/>
  <c r="O31" i="6" s="1"/>
  <c r="P31" i="6" s="1"/>
  <c r="B31" i="1"/>
  <c r="C30" i="1"/>
  <c r="F30" i="1" s="1"/>
  <c r="E30" i="1"/>
  <c r="B29" i="2"/>
  <c r="E28" i="2"/>
  <c r="C28" i="2"/>
  <c r="F28" i="2" s="1"/>
  <c r="I33" i="6" l="1"/>
  <c r="N32" i="6"/>
  <c r="O32" i="6" s="1"/>
  <c r="P32" i="6" s="1"/>
  <c r="B32" i="1"/>
  <c r="E31" i="1"/>
  <c r="C31" i="1"/>
  <c r="F31" i="1" s="1"/>
  <c r="E29" i="2"/>
  <c r="B30" i="2"/>
  <c r="C29" i="2"/>
  <c r="F29" i="2" s="1"/>
  <c r="I34" i="6" l="1"/>
  <c r="N33" i="6"/>
  <c r="O33" i="6" s="1"/>
  <c r="P33" i="6" s="1"/>
  <c r="B33" i="1"/>
  <c r="E32" i="1"/>
  <c r="C32" i="1"/>
  <c r="F32" i="1" s="1"/>
  <c r="B31" i="2"/>
  <c r="E30" i="2"/>
  <c r="C30" i="2"/>
  <c r="F30" i="2" s="1"/>
  <c r="I35" i="6" l="1"/>
  <c r="N34" i="6"/>
  <c r="O34" i="6" s="1"/>
  <c r="P34" i="6" s="1"/>
  <c r="B34" i="1"/>
  <c r="C33" i="1"/>
  <c r="F33" i="1" s="1"/>
  <c r="E33" i="1"/>
  <c r="B32" i="2"/>
  <c r="E31" i="2"/>
  <c r="C31" i="2"/>
  <c r="F31" i="2" s="1"/>
  <c r="I36" i="6" l="1"/>
  <c r="N35" i="6"/>
  <c r="O35" i="6" s="1"/>
  <c r="P35" i="6" s="1"/>
  <c r="B35" i="1"/>
  <c r="C34" i="1"/>
  <c r="F34" i="1" s="1"/>
  <c r="E34" i="1"/>
  <c r="E32" i="2"/>
  <c r="B33" i="2"/>
  <c r="C32" i="2"/>
  <c r="F32" i="2" s="1"/>
  <c r="I37" i="6" l="1"/>
  <c r="N36" i="6"/>
  <c r="O36" i="6" s="1"/>
  <c r="P36" i="6" s="1"/>
  <c r="B36" i="1"/>
  <c r="E35" i="1"/>
  <c r="C35" i="1"/>
  <c r="F35" i="1" s="1"/>
  <c r="B34" i="2"/>
  <c r="E33" i="2"/>
  <c r="C33" i="2"/>
  <c r="F33" i="2" s="1"/>
  <c r="I38" i="6" l="1"/>
  <c r="N37" i="6"/>
  <c r="O37" i="6" s="1"/>
  <c r="P37" i="6" s="1"/>
  <c r="B37" i="1"/>
  <c r="E36" i="1"/>
  <c r="C36" i="1"/>
  <c r="F36" i="1" s="1"/>
  <c r="E34" i="2"/>
  <c r="B35" i="2"/>
  <c r="C34" i="2"/>
  <c r="F34" i="2" s="1"/>
  <c r="I39" i="6" l="1"/>
  <c r="N38" i="6"/>
  <c r="O38" i="6" s="1"/>
  <c r="P38" i="6" s="1"/>
  <c r="B38" i="1"/>
  <c r="E37" i="1"/>
  <c r="C37" i="1"/>
  <c r="F37" i="1" s="1"/>
  <c r="B36" i="2"/>
  <c r="E35" i="2"/>
  <c r="C35" i="2"/>
  <c r="F35" i="2" s="1"/>
  <c r="I40" i="6" l="1"/>
  <c r="N39" i="6"/>
  <c r="O39" i="6" s="1"/>
  <c r="P39" i="6" s="1"/>
  <c r="B39" i="1"/>
  <c r="C38" i="1"/>
  <c r="F38" i="1" s="1"/>
  <c r="E38" i="1"/>
  <c r="B37" i="2"/>
  <c r="E36" i="2"/>
  <c r="C36" i="2"/>
  <c r="F36" i="2" s="1"/>
  <c r="I41" i="6" l="1"/>
  <c r="N40" i="6"/>
  <c r="O40" i="6" s="1"/>
  <c r="P40" i="6" s="1"/>
  <c r="E39" i="1"/>
  <c r="C39" i="1"/>
  <c r="F39" i="1" s="1"/>
  <c r="B40" i="1"/>
  <c r="E37" i="2"/>
  <c r="B38" i="2"/>
  <c r="C37" i="2"/>
  <c r="F37" i="2" s="1"/>
  <c r="I42" i="6" l="1"/>
  <c r="N41" i="6"/>
  <c r="O41" i="6" s="1"/>
  <c r="P41" i="6" s="1"/>
  <c r="B41" i="1"/>
  <c r="E40" i="1"/>
  <c r="C40" i="1"/>
  <c r="F40" i="1" s="1"/>
  <c r="B39" i="2"/>
  <c r="E38" i="2"/>
  <c r="C38" i="2"/>
  <c r="F38" i="2" s="1"/>
  <c r="I43" i="6" l="1"/>
  <c r="N43" i="6" s="1"/>
  <c r="O43" i="6" s="1"/>
  <c r="P43" i="6" s="1"/>
  <c r="N42" i="6"/>
  <c r="O42" i="6" s="1"/>
  <c r="P42" i="6" s="1"/>
  <c r="C41" i="1"/>
  <c r="F41" i="1" s="1"/>
  <c r="E41" i="1"/>
  <c r="B42" i="1"/>
  <c r="E39" i="2"/>
  <c r="B40" i="2"/>
  <c r="C39" i="2"/>
  <c r="F39" i="2" s="1"/>
  <c r="C42" i="1" l="1"/>
  <c r="F42" i="1" s="1"/>
  <c r="E42" i="1"/>
  <c r="B43" i="1"/>
  <c r="B41" i="2"/>
  <c r="E40" i="2"/>
  <c r="C40" i="2"/>
  <c r="F40" i="2" s="1"/>
  <c r="E43" i="1" l="1"/>
  <c r="C43" i="1"/>
  <c r="F43" i="1" s="1"/>
  <c r="E41" i="2"/>
  <c r="B42" i="2"/>
  <c r="C41" i="2"/>
  <c r="F41" i="2" s="1"/>
  <c r="B43" i="2" l="1"/>
  <c r="E42" i="2"/>
  <c r="C42" i="2"/>
  <c r="F42" i="2" s="1"/>
  <c r="E43" i="2" l="1"/>
  <c r="C43" i="2"/>
  <c r="F43" i="2" s="1"/>
</calcChain>
</file>

<file path=xl/sharedStrings.xml><?xml version="1.0" encoding="utf-8"?>
<sst xmlns="http://schemas.openxmlformats.org/spreadsheetml/2006/main" count="79" uniqueCount="50">
  <si>
    <t>Pan</t>
  </si>
  <si>
    <t>Tilt</t>
  </si>
  <si>
    <t>Amp</t>
  </si>
  <si>
    <t>Offset</t>
  </si>
  <si>
    <t>Emit</t>
  </si>
  <si>
    <t>x</t>
  </si>
  <si>
    <t>X</t>
  </si>
  <si>
    <t>Z</t>
  </si>
  <si>
    <t>Amplitude</t>
  </si>
  <si>
    <t>Period</t>
  </si>
  <si>
    <t>Distance</t>
  </si>
  <si>
    <t>Y</t>
  </si>
  <si>
    <t>PhaseShift</t>
  </si>
  <si>
    <t>(1,cos(x))/sqrt(1+(cos(x))^2)</t>
  </si>
  <si>
    <t>cos(x)</t>
  </si>
  <si>
    <t>sqrt(1+(cos(x))^2</t>
  </si>
  <si>
    <t>TX</t>
  </si>
  <si>
    <t>TY</t>
  </si>
  <si>
    <t>y</t>
  </si>
  <si>
    <t>sqrt</t>
  </si>
  <si>
    <t>Izzy</t>
  </si>
  <si>
    <t>A*</t>
  </si>
  <si>
    <t>A</t>
  </si>
  <si>
    <t>B</t>
  </si>
  <si>
    <t>C</t>
  </si>
  <si>
    <t>EPQ</t>
  </si>
  <si>
    <t>Zoom</t>
  </si>
  <si>
    <t>Incr</t>
  </si>
  <si>
    <t>Delta</t>
  </si>
  <si>
    <t>Count</t>
  </si>
  <si>
    <t>Steps</t>
  </si>
  <si>
    <t>Stop At</t>
  </si>
  <si>
    <t>Dist</t>
  </si>
  <si>
    <t>Scalar</t>
  </si>
  <si>
    <t>Power</t>
  </si>
  <si>
    <t>Denom</t>
  </si>
  <si>
    <t>rmu 2</t>
  </si>
  <si>
    <t>rmu 1</t>
  </si>
  <si>
    <t>ed</t>
  </si>
  <si>
    <t>Cnt/Stp</t>
  </si>
  <si>
    <t>Sine</t>
  </si>
  <si>
    <t>Actual</t>
  </si>
  <si>
    <t>Zoo</t>
  </si>
  <si>
    <t>Min</t>
  </si>
  <si>
    <t>Max</t>
  </si>
  <si>
    <t>Increment</t>
  </si>
  <si>
    <t>Time</t>
  </si>
  <si>
    <t>Start</t>
  </si>
  <si>
    <t>IF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</si>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</sst>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43474B"/>
      <name val="Segoe UI"/>
      <family val="2"/>
    </font>
    <font>
      <b/>
      <sz val="11"/>
      <color rgb="FF00B05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2" fontId="2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Sine</a:t>
            </a:r>
            <a:r>
              <a:rPr lang="en-US" baseline="0"/>
              <a:t> Interpolation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Zoom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'Zoom 4'!$H$4:$H$44</c:f>
              <c:numCache>
                <c:formatCode>0.00</c:formatCode>
                <c:ptCount val="41"/>
                <c:pt idx="0">
                  <c:v>50</c:v>
                </c:pt>
                <c:pt idx="1">
                  <c:v>70</c:v>
                </c:pt>
                <c:pt idx="2">
                  <c:v>90</c:v>
                </c:pt>
                <c:pt idx="3">
                  <c:v>110</c:v>
                </c:pt>
                <c:pt idx="4">
                  <c:v>130</c:v>
                </c:pt>
                <c:pt idx="5">
                  <c:v>150</c:v>
                </c:pt>
                <c:pt idx="6">
                  <c:v>170</c:v>
                </c:pt>
                <c:pt idx="7">
                  <c:v>190</c:v>
                </c:pt>
                <c:pt idx="8">
                  <c:v>210</c:v>
                </c:pt>
                <c:pt idx="9">
                  <c:v>230</c:v>
                </c:pt>
                <c:pt idx="10">
                  <c:v>250</c:v>
                </c:pt>
                <c:pt idx="11">
                  <c:v>270</c:v>
                </c:pt>
                <c:pt idx="12">
                  <c:v>290</c:v>
                </c:pt>
                <c:pt idx="13">
                  <c:v>310</c:v>
                </c:pt>
                <c:pt idx="14">
                  <c:v>330</c:v>
                </c:pt>
                <c:pt idx="15">
                  <c:v>350</c:v>
                </c:pt>
                <c:pt idx="16">
                  <c:v>370</c:v>
                </c:pt>
                <c:pt idx="17">
                  <c:v>390</c:v>
                </c:pt>
                <c:pt idx="18">
                  <c:v>410</c:v>
                </c:pt>
                <c:pt idx="19">
                  <c:v>430</c:v>
                </c:pt>
                <c:pt idx="20">
                  <c:v>450</c:v>
                </c:pt>
                <c:pt idx="21">
                  <c:v>470</c:v>
                </c:pt>
                <c:pt idx="22">
                  <c:v>490</c:v>
                </c:pt>
                <c:pt idx="23">
                  <c:v>510</c:v>
                </c:pt>
                <c:pt idx="24">
                  <c:v>530</c:v>
                </c:pt>
                <c:pt idx="25">
                  <c:v>550</c:v>
                </c:pt>
                <c:pt idx="26">
                  <c:v>570</c:v>
                </c:pt>
                <c:pt idx="27">
                  <c:v>590</c:v>
                </c:pt>
                <c:pt idx="28">
                  <c:v>610</c:v>
                </c:pt>
                <c:pt idx="29">
                  <c:v>630</c:v>
                </c:pt>
                <c:pt idx="30">
                  <c:v>650</c:v>
                </c:pt>
                <c:pt idx="31">
                  <c:v>670</c:v>
                </c:pt>
                <c:pt idx="32">
                  <c:v>690</c:v>
                </c:pt>
                <c:pt idx="33">
                  <c:v>710</c:v>
                </c:pt>
                <c:pt idx="34">
                  <c:v>730</c:v>
                </c:pt>
                <c:pt idx="35">
                  <c:v>750</c:v>
                </c:pt>
                <c:pt idx="36">
                  <c:v>770</c:v>
                </c:pt>
                <c:pt idx="37">
                  <c:v>790</c:v>
                </c:pt>
                <c:pt idx="38">
                  <c:v>810</c:v>
                </c:pt>
                <c:pt idx="39">
                  <c:v>830</c:v>
                </c:pt>
                <c:pt idx="40">
                  <c:v>850</c:v>
                </c:pt>
              </c:numCache>
            </c:numRef>
          </c:xVal>
          <c:yVal>
            <c:numRef>
              <c:f>'Zoom 4'!$J$4:$J$44</c:f>
              <c:numCache>
                <c:formatCode>0.00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1.5413331334360181E-3</c:v>
                </c:pt>
                <c:pt idx="4">
                  <c:v>1.3815039801161721E-2</c:v>
                </c:pt>
                <c:pt idx="5">
                  <c:v>3.8060233744356631E-2</c:v>
                </c:pt>
                <c:pt idx="6">
                  <c:v>7.3679917822953911E-2</c:v>
                </c:pt>
                <c:pt idx="7">
                  <c:v>0.11979701719998453</c:v>
                </c:pt>
                <c:pt idx="8">
                  <c:v>0.17527597583490823</c:v>
                </c:pt>
                <c:pt idx="9">
                  <c:v>0.2387507176420256</c:v>
                </c:pt>
                <c:pt idx="10">
                  <c:v>0.30865828381745508</c:v>
                </c:pt>
                <c:pt idx="11">
                  <c:v>0.38327731807204729</c:v>
                </c:pt>
                <c:pt idx="12">
                  <c:v>0.46077045213607754</c:v>
                </c:pt>
                <c:pt idx="13">
                  <c:v>0.53922954786392252</c:v>
                </c:pt>
                <c:pt idx="14">
                  <c:v>0.61672268192795254</c:v>
                </c:pt>
                <c:pt idx="15">
                  <c:v>0.69134171618254492</c:v>
                </c:pt>
                <c:pt idx="16">
                  <c:v>0.76124928235797451</c:v>
                </c:pt>
                <c:pt idx="17">
                  <c:v>0.82472402416509183</c:v>
                </c:pt>
                <c:pt idx="18">
                  <c:v>0.88020298280001552</c:v>
                </c:pt>
                <c:pt idx="19">
                  <c:v>0.92632008217704609</c:v>
                </c:pt>
                <c:pt idx="20">
                  <c:v>0.96193976625564337</c:v>
                </c:pt>
                <c:pt idx="21">
                  <c:v>0.98618496019883828</c:v>
                </c:pt>
                <c:pt idx="22">
                  <c:v>0.99845866686656404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1A-4C8A-9CD5-9B74AB65D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181792"/>
        <c:axId val="467863440"/>
      </c:scatterChart>
      <c:valAx>
        <c:axId val="36118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863440"/>
        <c:crosses val="autoZero"/>
        <c:crossBetween val="midCat"/>
      </c:valAx>
      <c:valAx>
        <c:axId val="46786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181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'Power 1'!$I$3:$I$43</c:f>
              <c:numCache>
                <c:formatCode>0.00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xVal>
          <c:yVal>
            <c:numRef>
              <c:f>'Power 1'!$P$3:$P$43</c:f>
              <c:numCache>
                <c:formatCode>0.00</c:formatCode>
                <c:ptCount val="41"/>
                <c:pt idx="0">
                  <c:v>200</c:v>
                </c:pt>
                <c:pt idx="1">
                  <c:v>200.62567820808005</c:v>
                </c:pt>
                <c:pt idx="2">
                  <c:v>200.49886482093953</c:v>
                </c:pt>
                <c:pt idx="3">
                  <c:v>199.61730647458148</c:v>
                </c:pt>
                <c:pt idx="4">
                  <c:v>197.98347873014376</c:v>
                </c:pt>
                <c:pt idx="5">
                  <c:v>195.6046080634473</c:v>
                </c:pt>
                <c:pt idx="6">
                  <c:v>192.49266386736369</c:v>
                </c:pt>
                <c:pt idx="7">
                  <c:v>188.66432029092999</c:v>
                </c:pt>
                <c:pt idx="8">
                  <c:v>184.14088793078707</c:v>
                </c:pt>
                <c:pt idx="9">
                  <c:v>178.94821558342565</c:v>
                </c:pt>
                <c:pt idx="10">
                  <c:v>173.11656245965565</c:v>
                </c:pt>
                <c:pt idx="11">
                  <c:v>166.68044145443275</c:v>
                </c:pt>
                <c:pt idx="12">
                  <c:v>159.67843425443641</c:v>
                </c:pt>
                <c:pt idx="13">
                  <c:v>152.15297925136491</c:v>
                </c:pt>
                <c:pt idx="14">
                  <c:v>144.15013340957753</c:v>
                </c:pt>
                <c:pt idx="15">
                  <c:v>135.71930941127312</c:v>
                </c:pt>
                <c:pt idx="16">
                  <c:v>126.91298956969459</c:v>
                </c:pt>
                <c:pt idx="17">
                  <c:v>117.78641815975841</c:v>
                </c:pt>
                <c:pt idx="18">
                  <c:v>108.39727396495391</c:v>
                </c:pt>
                <c:pt idx="19">
                  <c:v>98.805324978319561</c:v>
                </c:pt>
                <c:pt idx="20">
                  <c:v>89.072067322815428</c:v>
                </c:pt>
                <c:pt idx="21">
                  <c:v>79.260350571583444</c:v>
                </c:pt>
                <c:pt idx="22">
                  <c:v>69.433991750596434</c:v>
                </c:pt>
                <c:pt idx="23">
                  <c:v>59.657380394304774</c:v>
                </c:pt>
                <c:pt idx="24">
                  <c:v>49.995077098436489</c:v>
                </c:pt>
                <c:pt idx="25">
                  <c:v>40.511408072532312</c:v>
                </c:pt>
                <c:pt idx="26">
                  <c:v>31.270058237616031</c:v>
                </c:pt>
                <c:pt idx="27">
                  <c:v>22.333665441254269</c:v>
                </c:pt>
                <c:pt idx="28">
                  <c:v>13.763418372854694</c:v>
                </c:pt>
                <c:pt idx="29">
                  <c:v>5.6186607562264044</c:v>
                </c:pt>
                <c:pt idx="30">
                  <c:v>-2.0434956258902801</c:v>
                </c:pt>
                <c:pt idx="31">
                  <c:v>-9.1685465593951321</c:v>
                </c:pt>
                <c:pt idx="32">
                  <c:v>-15.704957217655586</c:v>
                </c:pt>
                <c:pt idx="33">
                  <c:v>-21.604507781902338</c:v>
                </c:pt>
                <c:pt idx="34">
                  <c:v>-26.822620560369995</c:v>
                </c:pt>
                <c:pt idx="35">
                  <c:v>-31.318666405485725</c:v>
                </c:pt>
                <c:pt idx="36">
                  <c:v>-35.056248345235367</c:v>
                </c:pt>
                <c:pt idx="37">
                  <c:v>-38.003460475711137</c:v>
                </c:pt>
                <c:pt idx="38">
                  <c:v>-40.133120306021155</c:v>
                </c:pt>
                <c:pt idx="39">
                  <c:v>-41.422972903378628</c:v>
                </c:pt>
                <c:pt idx="40">
                  <c:v>-41.855865354369143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AF-4E91-A460-331F069AD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181792"/>
        <c:axId val="467863440"/>
      </c:scatterChart>
      <c:valAx>
        <c:axId val="36118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863440"/>
        <c:crosses val="autoZero"/>
        <c:crossBetween val="midCat"/>
      </c:valAx>
      <c:valAx>
        <c:axId val="46786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181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'Sine 2'!$E$3:$E$43</c:f>
              <c:numCache>
                <c:formatCode>0.00</c:formatCode>
                <c:ptCount val="4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</c:numCache>
            </c:numRef>
          </c:xVal>
          <c:yVal>
            <c:numRef>
              <c:f>'Sine 2'!$F$3:$F$43</c:f>
              <c:numCache>
                <c:formatCode>0.000</c:formatCode>
                <c:ptCount val="41"/>
                <c:pt idx="0">
                  <c:v>15</c:v>
                </c:pt>
                <c:pt idx="1">
                  <c:v>15.303844939755841</c:v>
                </c:pt>
                <c:pt idx="2">
                  <c:v>16.206147584281833</c:v>
                </c:pt>
                <c:pt idx="3">
                  <c:v>17.679491924311229</c:v>
                </c:pt>
                <c:pt idx="4">
                  <c:v>19.679111137620438</c:v>
                </c:pt>
                <c:pt idx="5">
                  <c:v>22.144247806269213</c:v>
                </c:pt>
                <c:pt idx="6">
                  <c:v>25</c:v>
                </c:pt>
                <c:pt idx="7">
                  <c:v>28.159597133486628</c:v>
                </c:pt>
                <c:pt idx="8">
                  <c:v>31.527036446661395</c:v>
                </c:pt>
                <c:pt idx="9">
                  <c:v>35</c:v>
                </c:pt>
                <c:pt idx="10">
                  <c:v>38.472963553338609</c:v>
                </c:pt>
                <c:pt idx="11">
                  <c:v>41.840402866513372</c:v>
                </c:pt>
                <c:pt idx="12">
                  <c:v>45</c:v>
                </c:pt>
                <c:pt idx="13">
                  <c:v>47.855752193730787</c:v>
                </c:pt>
                <c:pt idx="14">
                  <c:v>50.320888862379562</c:v>
                </c:pt>
                <c:pt idx="15">
                  <c:v>52.320508075688771</c:v>
                </c:pt>
                <c:pt idx="16">
                  <c:v>53.793852415718163</c:v>
                </c:pt>
                <c:pt idx="17">
                  <c:v>54.696155060244159</c:v>
                </c:pt>
                <c:pt idx="18">
                  <c:v>55</c:v>
                </c:pt>
                <c:pt idx="19">
                  <c:v>54.696155060244159</c:v>
                </c:pt>
                <c:pt idx="20">
                  <c:v>53.793852415718163</c:v>
                </c:pt>
                <c:pt idx="21">
                  <c:v>52.320508075688778</c:v>
                </c:pt>
                <c:pt idx="22">
                  <c:v>50.320888862379562</c:v>
                </c:pt>
                <c:pt idx="23">
                  <c:v>47.855752193730794</c:v>
                </c:pt>
                <c:pt idx="24">
                  <c:v>45</c:v>
                </c:pt>
                <c:pt idx="25">
                  <c:v>41.840402866513379</c:v>
                </c:pt>
                <c:pt idx="26">
                  <c:v>38.472963553338609</c:v>
                </c:pt>
                <c:pt idx="27">
                  <c:v>35</c:v>
                </c:pt>
                <c:pt idx="28">
                  <c:v>31.527036446661391</c:v>
                </c:pt>
                <c:pt idx="29">
                  <c:v>28.159597133486628</c:v>
                </c:pt>
                <c:pt idx="30">
                  <c:v>25</c:v>
                </c:pt>
                <c:pt idx="31">
                  <c:v>22.144247806269206</c:v>
                </c:pt>
                <c:pt idx="32">
                  <c:v>19.679111137620442</c:v>
                </c:pt>
                <c:pt idx="33">
                  <c:v>17.679491924311233</c:v>
                </c:pt>
                <c:pt idx="34">
                  <c:v>16.20614758428183</c:v>
                </c:pt>
                <c:pt idx="35">
                  <c:v>15.303844939755841</c:v>
                </c:pt>
                <c:pt idx="36">
                  <c:v>15</c:v>
                </c:pt>
                <c:pt idx="37">
                  <c:v>15.303844939755837</c:v>
                </c:pt>
                <c:pt idx="38">
                  <c:v>16.206147584281833</c:v>
                </c:pt>
                <c:pt idx="39">
                  <c:v>17.679491924311229</c:v>
                </c:pt>
                <c:pt idx="40">
                  <c:v>19.679111137620438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F2-46F3-839C-7F361E7B4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181792"/>
        <c:axId val="467863440"/>
      </c:scatterChart>
      <c:valAx>
        <c:axId val="36118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863440"/>
        <c:crosses val="autoZero"/>
        <c:crossBetween val="midCat"/>
      </c:valAx>
      <c:valAx>
        <c:axId val="46786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181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'Sine 1'!$E$3:$E$43</c:f>
              <c:numCache>
                <c:formatCode>0.00</c:formatCode>
                <c:ptCount val="41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  <c:pt idx="10">
                  <c:v>105</c:v>
                </c:pt>
                <c:pt idx="11">
                  <c:v>115</c:v>
                </c:pt>
                <c:pt idx="12">
                  <c:v>125</c:v>
                </c:pt>
                <c:pt idx="13">
                  <c:v>135</c:v>
                </c:pt>
                <c:pt idx="14">
                  <c:v>145</c:v>
                </c:pt>
                <c:pt idx="15">
                  <c:v>155</c:v>
                </c:pt>
                <c:pt idx="16">
                  <c:v>165</c:v>
                </c:pt>
                <c:pt idx="17">
                  <c:v>175</c:v>
                </c:pt>
                <c:pt idx="18">
                  <c:v>185</c:v>
                </c:pt>
                <c:pt idx="19">
                  <c:v>195</c:v>
                </c:pt>
                <c:pt idx="20">
                  <c:v>205</c:v>
                </c:pt>
                <c:pt idx="21">
                  <c:v>215</c:v>
                </c:pt>
                <c:pt idx="22">
                  <c:v>225</c:v>
                </c:pt>
                <c:pt idx="23">
                  <c:v>235</c:v>
                </c:pt>
                <c:pt idx="24">
                  <c:v>245</c:v>
                </c:pt>
                <c:pt idx="25">
                  <c:v>255</c:v>
                </c:pt>
                <c:pt idx="26">
                  <c:v>265</c:v>
                </c:pt>
                <c:pt idx="27">
                  <c:v>275</c:v>
                </c:pt>
                <c:pt idx="28">
                  <c:v>285</c:v>
                </c:pt>
                <c:pt idx="29">
                  <c:v>295</c:v>
                </c:pt>
                <c:pt idx="30">
                  <c:v>305</c:v>
                </c:pt>
                <c:pt idx="31">
                  <c:v>315</c:v>
                </c:pt>
                <c:pt idx="32">
                  <c:v>325</c:v>
                </c:pt>
                <c:pt idx="33">
                  <c:v>335</c:v>
                </c:pt>
                <c:pt idx="34">
                  <c:v>345</c:v>
                </c:pt>
                <c:pt idx="35">
                  <c:v>355</c:v>
                </c:pt>
                <c:pt idx="36">
                  <c:v>365</c:v>
                </c:pt>
                <c:pt idx="37">
                  <c:v>375</c:v>
                </c:pt>
                <c:pt idx="38">
                  <c:v>385</c:v>
                </c:pt>
                <c:pt idx="39">
                  <c:v>395</c:v>
                </c:pt>
                <c:pt idx="40">
                  <c:v>405</c:v>
                </c:pt>
              </c:numCache>
            </c:numRef>
          </c:xVal>
          <c:yVal>
            <c:numRef>
              <c:f>'Sine 1'!$F$3:$F$43</c:f>
              <c:numCache>
                <c:formatCode>0.000</c:formatCode>
                <c:ptCount val="41"/>
                <c:pt idx="0">
                  <c:v>0.1712385858714498</c:v>
                </c:pt>
                <c:pt idx="1">
                  <c:v>1.5333378169919243</c:v>
                </c:pt>
                <c:pt idx="2">
                  <c:v>4.2161495833507558</c:v>
                </c:pt>
                <c:pt idx="3">
                  <c:v>8.1381580069953685</c:v>
                </c:pt>
                <c:pt idx="4">
                  <c:v>13.180194846605364</c:v>
                </c:pt>
                <c:pt idx="5">
                  <c:v>19.189060364202927</c:v>
                </c:pt>
                <c:pt idx="6">
                  <c:v>25.982178221668526</c:v>
                </c:pt>
                <c:pt idx="7">
                  <c:v>33.353142970386571</c:v>
                </c:pt>
                <c:pt idx="8">
                  <c:v>41.07799157635538</c:v>
                </c:pt>
                <c:pt idx="9">
                  <c:v>48.92200842364462</c:v>
                </c:pt>
                <c:pt idx="10">
                  <c:v>56.646857029613429</c:v>
                </c:pt>
                <c:pt idx="11">
                  <c:v>64.017821778331466</c:v>
                </c:pt>
                <c:pt idx="12">
                  <c:v>70.81093963579707</c:v>
                </c:pt>
                <c:pt idx="13">
                  <c:v>76.81980515339464</c:v>
                </c:pt>
                <c:pt idx="14">
                  <c:v>81.861841993004631</c:v>
                </c:pt>
                <c:pt idx="15">
                  <c:v>85.783850416649244</c:v>
                </c:pt>
                <c:pt idx="16">
                  <c:v>88.466662183008083</c:v>
                </c:pt>
                <c:pt idx="17">
                  <c:v>89.82876141412855</c:v>
                </c:pt>
                <c:pt idx="18">
                  <c:v>89.82876141412855</c:v>
                </c:pt>
                <c:pt idx="19">
                  <c:v>88.466662183008083</c:v>
                </c:pt>
                <c:pt idx="20">
                  <c:v>85.783850416649244</c:v>
                </c:pt>
                <c:pt idx="21">
                  <c:v>81.861841993004617</c:v>
                </c:pt>
                <c:pt idx="22">
                  <c:v>76.81980515339464</c:v>
                </c:pt>
                <c:pt idx="23">
                  <c:v>70.81093963579707</c:v>
                </c:pt>
                <c:pt idx="24">
                  <c:v>64.017821778331481</c:v>
                </c:pt>
                <c:pt idx="25">
                  <c:v>56.646857029613443</c:v>
                </c:pt>
                <c:pt idx="26">
                  <c:v>48.922008423644641</c:v>
                </c:pt>
                <c:pt idx="27">
                  <c:v>41.077991576355394</c:v>
                </c:pt>
                <c:pt idx="28">
                  <c:v>33.353142970386564</c:v>
                </c:pt>
                <c:pt idx="29">
                  <c:v>25.982178221668534</c:v>
                </c:pt>
                <c:pt idx="30">
                  <c:v>19.189060364202923</c:v>
                </c:pt>
                <c:pt idx="31">
                  <c:v>13.180194846605364</c:v>
                </c:pt>
                <c:pt idx="32">
                  <c:v>8.1381580069953756</c:v>
                </c:pt>
                <c:pt idx="33">
                  <c:v>4.2161495833507487</c:v>
                </c:pt>
                <c:pt idx="34">
                  <c:v>1.5333378169919243</c:v>
                </c:pt>
                <c:pt idx="35">
                  <c:v>0.1712385858714498</c:v>
                </c:pt>
                <c:pt idx="36">
                  <c:v>0.1712385858714498</c:v>
                </c:pt>
                <c:pt idx="37">
                  <c:v>1.5333378169919243</c:v>
                </c:pt>
                <c:pt idx="38">
                  <c:v>4.2161495833507558</c:v>
                </c:pt>
                <c:pt idx="39">
                  <c:v>8.1381580069953685</c:v>
                </c:pt>
                <c:pt idx="40">
                  <c:v>13.180194846605353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5A-4C87-B26A-43D6DF7B6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181792"/>
        <c:axId val="467863440"/>
      </c:scatterChart>
      <c:valAx>
        <c:axId val="36118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863440"/>
        <c:crosses val="autoZero"/>
        <c:crossBetween val="midCat"/>
      </c:valAx>
      <c:valAx>
        <c:axId val="46786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181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Distance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Water!$E$4:$E$104</c:f>
              <c:numCache>
                <c:formatCode>0.000</c:formatCode>
                <c:ptCount val="101"/>
                <c:pt idx="0">
                  <c:v>120</c:v>
                </c:pt>
                <c:pt idx="1">
                  <c:v>121</c:v>
                </c:pt>
                <c:pt idx="2">
                  <c:v>122</c:v>
                </c:pt>
                <c:pt idx="3">
                  <c:v>123</c:v>
                </c:pt>
                <c:pt idx="4">
                  <c:v>124</c:v>
                </c:pt>
                <c:pt idx="5">
                  <c:v>125</c:v>
                </c:pt>
                <c:pt idx="6">
                  <c:v>126</c:v>
                </c:pt>
                <c:pt idx="7">
                  <c:v>127</c:v>
                </c:pt>
                <c:pt idx="8">
                  <c:v>128</c:v>
                </c:pt>
                <c:pt idx="9">
                  <c:v>129</c:v>
                </c:pt>
                <c:pt idx="10">
                  <c:v>130</c:v>
                </c:pt>
                <c:pt idx="11">
                  <c:v>131</c:v>
                </c:pt>
                <c:pt idx="12">
                  <c:v>132</c:v>
                </c:pt>
                <c:pt idx="13">
                  <c:v>133</c:v>
                </c:pt>
                <c:pt idx="14">
                  <c:v>134</c:v>
                </c:pt>
                <c:pt idx="15">
                  <c:v>135</c:v>
                </c:pt>
                <c:pt idx="16">
                  <c:v>136</c:v>
                </c:pt>
                <c:pt idx="17">
                  <c:v>137</c:v>
                </c:pt>
                <c:pt idx="18">
                  <c:v>138</c:v>
                </c:pt>
                <c:pt idx="19">
                  <c:v>139</c:v>
                </c:pt>
                <c:pt idx="20">
                  <c:v>140</c:v>
                </c:pt>
                <c:pt idx="21">
                  <c:v>141</c:v>
                </c:pt>
                <c:pt idx="22">
                  <c:v>142</c:v>
                </c:pt>
                <c:pt idx="23">
                  <c:v>143</c:v>
                </c:pt>
                <c:pt idx="24">
                  <c:v>144</c:v>
                </c:pt>
                <c:pt idx="25">
                  <c:v>145</c:v>
                </c:pt>
                <c:pt idx="26">
                  <c:v>146</c:v>
                </c:pt>
                <c:pt idx="27">
                  <c:v>147</c:v>
                </c:pt>
                <c:pt idx="28">
                  <c:v>148</c:v>
                </c:pt>
                <c:pt idx="29">
                  <c:v>149</c:v>
                </c:pt>
                <c:pt idx="30">
                  <c:v>150</c:v>
                </c:pt>
                <c:pt idx="31">
                  <c:v>151</c:v>
                </c:pt>
                <c:pt idx="32">
                  <c:v>152</c:v>
                </c:pt>
                <c:pt idx="33">
                  <c:v>153</c:v>
                </c:pt>
                <c:pt idx="34">
                  <c:v>154</c:v>
                </c:pt>
                <c:pt idx="35">
                  <c:v>155</c:v>
                </c:pt>
                <c:pt idx="36">
                  <c:v>156</c:v>
                </c:pt>
                <c:pt idx="37">
                  <c:v>157</c:v>
                </c:pt>
                <c:pt idx="38">
                  <c:v>158</c:v>
                </c:pt>
                <c:pt idx="39">
                  <c:v>159</c:v>
                </c:pt>
                <c:pt idx="40">
                  <c:v>160</c:v>
                </c:pt>
                <c:pt idx="41">
                  <c:v>161</c:v>
                </c:pt>
                <c:pt idx="42">
                  <c:v>162</c:v>
                </c:pt>
                <c:pt idx="43">
                  <c:v>163</c:v>
                </c:pt>
                <c:pt idx="44">
                  <c:v>164</c:v>
                </c:pt>
                <c:pt idx="45">
                  <c:v>165</c:v>
                </c:pt>
                <c:pt idx="46">
                  <c:v>166</c:v>
                </c:pt>
                <c:pt idx="47">
                  <c:v>167</c:v>
                </c:pt>
                <c:pt idx="48">
                  <c:v>168</c:v>
                </c:pt>
                <c:pt idx="49">
                  <c:v>169</c:v>
                </c:pt>
                <c:pt idx="50">
                  <c:v>170</c:v>
                </c:pt>
                <c:pt idx="51">
                  <c:v>171</c:v>
                </c:pt>
                <c:pt idx="52">
                  <c:v>172</c:v>
                </c:pt>
                <c:pt idx="53">
                  <c:v>173</c:v>
                </c:pt>
                <c:pt idx="54">
                  <c:v>174</c:v>
                </c:pt>
                <c:pt idx="55">
                  <c:v>175</c:v>
                </c:pt>
                <c:pt idx="56">
                  <c:v>176</c:v>
                </c:pt>
                <c:pt idx="57">
                  <c:v>177</c:v>
                </c:pt>
                <c:pt idx="58">
                  <c:v>178</c:v>
                </c:pt>
                <c:pt idx="59">
                  <c:v>179</c:v>
                </c:pt>
                <c:pt idx="60">
                  <c:v>180</c:v>
                </c:pt>
                <c:pt idx="61">
                  <c:v>181</c:v>
                </c:pt>
                <c:pt idx="62">
                  <c:v>182</c:v>
                </c:pt>
                <c:pt idx="63">
                  <c:v>183</c:v>
                </c:pt>
                <c:pt idx="64">
                  <c:v>184</c:v>
                </c:pt>
                <c:pt idx="65">
                  <c:v>185</c:v>
                </c:pt>
                <c:pt idx="66">
                  <c:v>186</c:v>
                </c:pt>
                <c:pt idx="67">
                  <c:v>187</c:v>
                </c:pt>
                <c:pt idx="68">
                  <c:v>188</c:v>
                </c:pt>
                <c:pt idx="69">
                  <c:v>189</c:v>
                </c:pt>
                <c:pt idx="70">
                  <c:v>190</c:v>
                </c:pt>
                <c:pt idx="71">
                  <c:v>191</c:v>
                </c:pt>
                <c:pt idx="72">
                  <c:v>192</c:v>
                </c:pt>
                <c:pt idx="73">
                  <c:v>193</c:v>
                </c:pt>
                <c:pt idx="74">
                  <c:v>194</c:v>
                </c:pt>
                <c:pt idx="75">
                  <c:v>195</c:v>
                </c:pt>
                <c:pt idx="76">
                  <c:v>196</c:v>
                </c:pt>
                <c:pt idx="77">
                  <c:v>197</c:v>
                </c:pt>
                <c:pt idx="78">
                  <c:v>198</c:v>
                </c:pt>
                <c:pt idx="79">
                  <c:v>199</c:v>
                </c:pt>
                <c:pt idx="80">
                  <c:v>200</c:v>
                </c:pt>
                <c:pt idx="81">
                  <c:v>201</c:v>
                </c:pt>
                <c:pt idx="82">
                  <c:v>202</c:v>
                </c:pt>
                <c:pt idx="83">
                  <c:v>203</c:v>
                </c:pt>
                <c:pt idx="84">
                  <c:v>204</c:v>
                </c:pt>
                <c:pt idx="85">
                  <c:v>205</c:v>
                </c:pt>
                <c:pt idx="86">
                  <c:v>206</c:v>
                </c:pt>
                <c:pt idx="87">
                  <c:v>207</c:v>
                </c:pt>
                <c:pt idx="88">
                  <c:v>208</c:v>
                </c:pt>
                <c:pt idx="89">
                  <c:v>209</c:v>
                </c:pt>
                <c:pt idx="90">
                  <c:v>210</c:v>
                </c:pt>
                <c:pt idx="91">
                  <c:v>211</c:v>
                </c:pt>
                <c:pt idx="92">
                  <c:v>212</c:v>
                </c:pt>
                <c:pt idx="93">
                  <c:v>213</c:v>
                </c:pt>
                <c:pt idx="94">
                  <c:v>214</c:v>
                </c:pt>
                <c:pt idx="95">
                  <c:v>215</c:v>
                </c:pt>
                <c:pt idx="96">
                  <c:v>216</c:v>
                </c:pt>
                <c:pt idx="97">
                  <c:v>217</c:v>
                </c:pt>
                <c:pt idx="98">
                  <c:v>218</c:v>
                </c:pt>
                <c:pt idx="99">
                  <c:v>219</c:v>
                </c:pt>
                <c:pt idx="100">
                  <c:v>220</c:v>
                </c:pt>
              </c:numCache>
            </c:numRef>
          </c:xVal>
          <c:yVal>
            <c:numRef>
              <c:f>Water!$F$4:$F$104</c:f>
              <c:numCache>
                <c:formatCode>0.000</c:formatCode>
                <c:ptCount val="101"/>
                <c:pt idx="0">
                  <c:v>-0.86602540378443904</c:v>
                </c:pt>
                <c:pt idx="1">
                  <c:v>-0.98480775301220813</c:v>
                </c:pt>
                <c:pt idx="2">
                  <c:v>-0.98480775301220802</c:v>
                </c:pt>
                <c:pt idx="3">
                  <c:v>-0.86602540378443893</c:v>
                </c:pt>
                <c:pt idx="4">
                  <c:v>-0.64278760968654003</c:v>
                </c:pt>
                <c:pt idx="5">
                  <c:v>-0.34202014332566993</c:v>
                </c:pt>
                <c:pt idx="6">
                  <c:v>-1.715207836872068E-15</c:v>
                </c:pt>
                <c:pt idx="7">
                  <c:v>0.34202014332566671</c:v>
                </c:pt>
                <c:pt idx="8">
                  <c:v>0.64278760968653736</c:v>
                </c:pt>
                <c:pt idx="9">
                  <c:v>0.86602540378443715</c:v>
                </c:pt>
                <c:pt idx="10">
                  <c:v>0.98480775301220747</c:v>
                </c:pt>
                <c:pt idx="11">
                  <c:v>0.98480775301220869</c:v>
                </c:pt>
                <c:pt idx="12">
                  <c:v>0.86602540378444071</c:v>
                </c:pt>
                <c:pt idx="13">
                  <c:v>0.64278760968653736</c:v>
                </c:pt>
                <c:pt idx="14">
                  <c:v>0.34202014332566671</c:v>
                </c:pt>
                <c:pt idx="15">
                  <c:v>-1.7149909964375709E-15</c:v>
                </c:pt>
                <c:pt idx="16">
                  <c:v>-0.34202014332566993</c:v>
                </c:pt>
                <c:pt idx="17">
                  <c:v>-0.64278760968654003</c:v>
                </c:pt>
                <c:pt idx="18">
                  <c:v>-0.86602540378443893</c:v>
                </c:pt>
                <c:pt idx="19">
                  <c:v>-0.98480775301220802</c:v>
                </c:pt>
                <c:pt idx="20">
                  <c:v>-0.98480775301220813</c:v>
                </c:pt>
                <c:pt idx="21">
                  <c:v>-0.86602540378443904</c:v>
                </c:pt>
                <c:pt idx="22">
                  <c:v>-0.64278760968654025</c:v>
                </c:pt>
                <c:pt idx="23">
                  <c:v>-0.34202014332567021</c:v>
                </c:pt>
                <c:pt idx="24">
                  <c:v>-1.960237527853792E-15</c:v>
                </c:pt>
                <c:pt idx="25">
                  <c:v>0.34202014332566649</c:v>
                </c:pt>
                <c:pt idx="26">
                  <c:v>0.64278760968653725</c:v>
                </c:pt>
                <c:pt idx="27">
                  <c:v>0.86602540378443704</c:v>
                </c:pt>
                <c:pt idx="28">
                  <c:v>0.98480775301220747</c:v>
                </c:pt>
                <c:pt idx="29">
                  <c:v>0.9848077530122088</c:v>
                </c:pt>
                <c:pt idx="30">
                  <c:v>0.86602540378444082</c:v>
                </c:pt>
                <c:pt idx="31">
                  <c:v>0.64278760968653759</c:v>
                </c:pt>
                <c:pt idx="32">
                  <c:v>0.34202014332566699</c:v>
                </c:pt>
                <c:pt idx="33">
                  <c:v>-1.4699613054558469E-15</c:v>
                </c:pt>
                <c:pt idx="34">
                  <c:v>-0.34202014332566971</c:v>
                </c:pt>
                <c:pt idx="35">
                  <c:v>-0.64278760968653981</c:v>
                </c:pt>
                <c:pt idx="36">
                  <c:v>-0.86602540378443882</c:v>
                </c:pt>
                <c:pt idx="37">
                  <c:v>-0.98480775301220802</c:v>
                </c:pt>
                <c:pt idx="38">
                  <c:v>-0.98480775301220813</c:v>
                </c:pt>
                <c:pt idx="39">
                  <c:v>-0.86602540378443915</c:v>
                </c:pt>
                <c:pt idx="40">
                  <c:v>-0.64278760968654036</c:v>
                </c:pt>
                <c:pt idx="41">
                  <c:v>-0.34202014332567043</c:v>
                </c:pt>
                <c:pt idx="42">
                  <c:v>-2.205267218835516E-15</c:v>
                </c:pt>
                <c:pt idx="43">
                  <c:v>0.34202014332566627</c:v>
                </c:pt>
                <c:pt idx="44">
                  <c:v>0.64278760968653703</c:v>
                </c:pt>
                <c:pt idx="45">
                  <c:v>0.86602540378443693</c:v>
                </c:pt>
                <c:pt idx="46">
                  <c:v>0.98480775301220735</c:v>
                </c:pt>
                <c:pt idx="47">
                  <c:v>0.9848077530122088</c:v>
                </c:pt>
                <c:pt idx="48">
                  <c:v>0.86602540378443738</c:v>
                </c:pt>
                <c:pt idx="49">
                  <c:v>0.64278760968653781</c:v>
                </c:pt>
                <c:pt idx="50">
                  <c:v>0.34202014332566721</c:v>
                </c:pt>
                <c:pt idx="51">
                  <c:v>-1.2249316144741229E-15</c:v>
                </c:pt>
                <c:pt idx="52">
                  <c:v>-0.34202014332566949</c:v>
                </c:pt>
                <c:pt idx="53">
                  <c:v>-0.64278760968653958</c:v>
                </c:pt>
                <c:pt idx="54">
                  <c:v>-0.8660254037844386</c:v>
                </c:pt>
                <c:pt idx="55">
                  <c:v>-0.98480775301220802</c:v>
                </c:pt>
                <c:pt idx="56">
                  <c:v>-0.98480775301220824</c:v>
                </c:pt>
                <c:pt idx="57">
                  <c:v>-0.86602540378443926</c:v>
                </c:pt>
                <c:pt idx="58">
                  <c:v>-0.64278760968654058</c:v>
                </c:pt>
                <c:pt idx="59">
                  <c:v>-0.34202014332567066</c:v>
                </c:pt>
                <c:pt idx="60">
                  <c:v>-2.45029690981724E-15</c:v>
                </c:pt>
                <c:pt idx="61">
                  <c:v>0.34202014332566605</c:v>
                </c:pt>
                <c:pt idx="62">
                  <c:v>0.64278760968653681</c:v>
                </c:pt>
                <c:pt idx="63">
                  <c:v>0.86602540378443682</c:v>
                </c:pt>
                <c:pt idx="64">
                  <c:v>0.98480775301220735</c:v>
                </c:pt>
                <c:pt idx="65">
                  <c:v>0.98480775301220758</c:v>
                </c:pt>
                <c:pt idx="66">
                  <c:v>0.86602540378444115</c:v>
                </c:pt>
                <c:pt idx="67">
                  <c:v>0.64278760968653792</c:v>
                </c:pt>
                <c:pt idx="68">
                  <c:v>0.3420201433256741</c:v>
                </c:pt>
                <c:pt idx="69">
                  <c:v>-9.7990192349239891E-16</c:v>
                </c:pt>
                <c:pt idx="70">
                  <c:v>-0.34202014332566261</c:v>
                </c:pt>
                <c:pt idx="71">
                  <c:v>-0.64278760968653947</c:v>
                </c:pt>
                <c:pt idx="72">
                  <c:v>-0.86602540378443493</c:v>
                </c:pt>
                <c:pt idx="73">
                  <c:v>-0.98480775301220791</c:v>
                </c:pt>
                <c:pt idx="74">
                  <c:v>-0.98480775301220946</c:v>
                </c:pt>
                <c:pt idx="75">
                  <c:v>-0.86602540378443937</c:v>
                </c:pt>
                <c:pt idx="76">
                  <c:v>-0.64278760968653537</c:v>
                </c:pt>
                <c:pt idx="77">
                  <c:v>-0.34202014332567088</c:v>
                </c:pt>
                <c:pt idx="78">
                  <c:v>4.4101007568020378E-15</c:v>
                </c:pt>
                <c:pt idx="79">
                  <c:v>0.34202014332566583</c:v>
                </c:pt>
                <c:pt idx="80">
                  <c:v>0.64278760968654203</c:v>
                </c:pt>
                <c:pt idx="81">
                  <c:v>0.86602540378443671</c:v>
                </c:pt>
                <c:pt idx="82">
                  <c:v>0.98480775301220858</c:v>
                </c:pt>
                <c:pt idx="83">
                  <c:v>0.98480775301220891</c:v>
                </c:pt>
                <c:pt idx="84">
                  <c:v>0.86602540378443771</c:v>
                </c:pt>
                <c:pt idx="85">
                  <c:v>0.64278760968654358</c:v>
                </c:pt>
                <c:pt idx="86">
                  <c:v>0.34202014332566766</c:v>
                </c:pt>
                <c:pt idx="87">
                  <c:v>6.370555125090327E-15</c:v>
                </c:pt>
                <c:pt idx="88">
                  <c:v>-0.34202014332566905</c:v>
                </c:pt>
                <c:pt idx="89">
                  <c:v>-0.64278760968653381</c:v>
                </c:pt>
                <c:pt idx="90">
                  <c:v>-0.86602540378443837</c:v>
                </c:pt>
                <c:pt idx="91">
                  <c:v>-0.98480775301220669</c:v>
                </c:pt>
                <c:pt idx="92">
                  <c:v>-0.98480775301220824</c:v>
                </c:pt>
                <c:pt idx="93">
                  <c:v>-0.86602540378443593</c:v>
                </c:pt>
                <c:pt idx="94">
                  <c:v>-0.64278760968654092</c:v>
                </c:pt>
                <c:pt idx="95">
                  <c:v>-0.34202014332566444</c:v>
                </c:pt>
                <c:pt idx="96">
                  <c:v>-2.940356291780688E-15</c:v>
                </c:pt>
                <c:pt idx="97">
                  <c:v>0.34202014332567227</c:v>
                </c:pt>
                <c:pt idx="98">
                  <c:v>0.64278760968653648</c:v>
                </c:pt>
                <c:pt idx="99">
                  <c:v>0.86602540378444015</c:v>
                </c:pt>
                <c:pt idx="100">
                  <c:v>0.98480775301220724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92-4231-B9A8-BF2CDB17531C}"/>
            </c:ext>
          </c:extLst>
        </c:ser>
        <c:ser>
          <c:idx val="1"/>
          <c:order val="1"/>
          <c:tx>
            <c:v>Normals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Water!$L$4:$L$104</c:f>
              <c:numCache>
                <c:formatCode>0.000</c:formatCode>
                <c:ptCount val="101"/>
                <c:pt idx="0">
                  <c:v>120.44721359549996</c:v>
                </c:pt>
                <c:pt idx="1">
                  <c:v>121.18771450160567</c:v>
                </c:pt>
                <c:pt idx="2">
                  <c:v>122.20119343170305</c:v>
                </c:pt>
                <c:pt idx="3">
                  <c:v>123.21451841106348</c:v>
                </c:pt>
                <c:pt idx="4">
                  <c:v>124.22768163367786</c:v>
                </c:pt>
                <c:pt idx="5">
                  <c:v>125.24067582039388</c:v>
                </c:pt>
                <c:pt idx="6">
                  <c:v>126.25349422688895</c:v>
                </c:pt>
                <c:pt idx="7">
                  <c:v>127.26613064809172</c:v>
                </c:pt>
                <c:pt idx="8">
                  <c:v>128.27857941920371</c:v>
                </c:pt>
                <c:pt idx="9">
                  <c:v>129.29083541350226</c:v>
                </c:pt>
                <c:pt idx="10">
                  <c:v>130.30289403713175</c:v>
                </c:pt>
                <c:pt idx="11">
                  <c:v>131.31475122110996</c:v>
                </c:pt>
                <c:pt idx="12">
                  <c:v>132.32640341079187</c:v>
                </c:pt>
                <c:pt idx="13">
                  <c:v>133.33784755304407</c:v>
                </c:pt>
                <c:pt idx="14">
                  <c:v>134.34908108138757</c:v>
                </c:pt>
                <c:pt idx="15">
                  <c:v>135.36010189937045</c:v>
                </c:pt>
                <c:pt idx="16">
                  <c:v>136.37090836242729</c:v>
                </c:pt>
                <c:pt idx="17">
                  <c:v>137.38149925847915</c:v>
                </c:pt>
                <c:pt idx="18">
                  <c:v>138.391873787517</c:v>
                </c:pt>
                <c:pt idx="19">
                  <c:v>139.40203154040225</c:v>
                </c:pt>
                <c:pt idx="20">
                  <c:v>140.4119724771042</c:v>
                </c:pt>
                <c:pt idx="21">
                  <c:v>141.42169690457931</c:v>
                </c:pt>
                <c:pt idx="22">
                  <c:v>142.43120545448221</c:v>
                </c:pt>
                <c:pt idx="23">
                  <c:v>143.44049906088119</c:v>
                </c:pt>
                <c:pt idx="24">
                  <c:v>144.44957893813404</c:v>
                </c:pt>
                <c:pt idx="25">
                  <c:v>145.45844655906347</c:v>
                </c:pt>
                <c:pt idx="26">
                  <c:v>146.46710363355405</c:v>
                </c:pt>
                <c:pt idx="27">
                  <c:v>147.47555208767642</c:v>
                </c:pt>
                <c:pt idx="28">
                  <c:v>148.48379404342882</c:v>
                </c:pt>
                <c:pt idx="29">
                  <c:v>149.4918317991708</c:v>
                </c:pt>
                <c:pt idx="30">
                  <c:v>150.49966781081002</c:v>
                </c:pt>
                <c:pt idx="31">
                  <c:v>151.50730467378992</c:v>
                </c:pt>
                <c:pt idx="32">
                  <c:v>152.51474510591405</c:v>
                </c:pt>
                <c:pt idx="33">
                  <c:v>153.52199193103147</c:v>
                </c:pt>
                <c:pt idx="34">
                  <c:v>154.52904806359837</c:v>
                </c:pt>
                <c:pt idx="35">
                  <c:v>155.53591649412172</c:v>
                </c:pt>
                <c:pt idx="36">
                  <c:v>156.5426002754831</c:v>
                </c:pt>
                <c:pt idx="37">
                  <c:v>157.54910251013385</c:v>
                </c:pt>
                <c:pt idx="38">
                  <c:v>158.5554263381475</c:v>
                </c:pt>
                <c:pt idx="39">
                  <c:v>159.56157492610947</c:v>
                </c:pt>
                <c:pt idx="40">
                  <c:v>160.56755145682064</c:v>
                </c:pt>
                <c:pt idx="41">
                  <c:v>161.57335911978765</c:v>
                </c:pt>
                <c:pt idx="42">
                  <c:v>162.57900110247041</c:v>
                </c:pt>
                <c:pt idx="43">
                  <c:v>163.58448058225468</c:v>
                </c:pt>
                <c:pt idx="44">
                  <c:v>164.5898007191166</c:v>
                </c:pt>
                <c:pt idx="45">
                  <c:v>165.59496464894477</c:v>
                </c:pt>
                <c:pt idx="46">
                  <c:v>166.59997547748509</c:v>
                </c:pt>
                <c:pt idx="47">
                  <c:v>167.60483627487309</c:v>
                </c:pt>
                <c:pt idx="48">
                  <c:v>168.60955007071902</c:v>
                </c:pt>
                <c:pt idx="49">
                  <c:v>169.61411984971059</c:v>
                </c:pt>
                <c:pt idx="50">
                  <c:v>170.61854854770041</c:v>
                </c:pt>
                <c:pt idx="51">
                  <c:v>171.62283904824409</c:v>
                </c:pt>
                <c:pt idx="52">
                  <c:v>172.62699417955747</c:v>
                </c:pt>
                <c:pt idx="53">
                  <c:v>173.63101671186195</c:v>
                </c:pt>
                <c:pt idx="54">
                  <c:v>174.63490935508801</c:v>
                </c:pt>
                <c:pt idx="55">
                  <c:v>175.63867475690861</c:v>
                </c:pt>
                <c:pt idx="56">
                  <c:v>176.64231550107542</c:v>
                </c:pt>
                <c:pt idx="57">
                  <c:v>177.64583410603163</c:v>
                </c:pt>
                <c:pt idx="58">
                  <c:v>178.64923302377773</c:v>
                </c:pt>
                <c:pt idx="59">
                  <c:v>179.65251463896632</c:v>
                </c:pt>
                <c:pt idx="60">
                  <c:v>180.65568126820486</c:v>
                </c:pt>
                <c:pt idx="61">
                  <c:v>181.65873515954576</c:v>
                </c:pt>
                <c:pt idx="62">
                  <c:v>182.66167849214466</c:v>
                </c:pt>
                <c:pt idx="63">
                  <c:v>183.66451337606901</c:v>
                </c:pt>
                <c:pt idx="64">
                  <c:v>184.66724185224047</c:v>
                </c:pt>
                <c:pt idx="65">
                  <c:v>185.66986589249544</c:v>
                </c:pt>
                <c:pt idx="66">
                  <c:v>186.67238739974937</c:v>
                </c:pt>
                <c:pt idx="67">
                  <c:v>187.67480820825145</c:v>
                </c:pt>
                <c:pt idx="68">
                  <c:v>188.67713008391755</c:v>
                </c:pt>
                <c:pt idx="69">
                  <c:v>189.67935472472945</c:v>
                </c:pt>
                <c:pt idx="70">
                  <c:v>190.68148376119046</c:v>
                </c:pt>
                <c:pt idx="71">
                  <c:v>191.68351875682725</c:v>
                </c:pt>
                <c:pt idx="72">
                  <c:v>192.68546120872929</c:v>
                </c:pt>
                <c:pt idx="73">
                  <c:v>193.6873125481174</c:v>
                </c:pt>
                <c:pt idx="74">
                  <c:v>194.68907414093428</c:v>
                </c:pt>
                <c:pt idx="75">
                  <c:v>195.69074728844978</c:v>
                </c:pt>
                <c:pt idx="76">
                  <c:v>196.69233322787491</c:v>
                </c:pt>
                <c:pt idx="77">
                  <c:v>197.69383313297891</c:v>
                </c:pt>
                <c:pt idx="78">
                  <c:v>198.69524811470379</c:v>
                </c:pt>
                <c:pt idx="79">
                  <c:v>199.69657922177223</c:v>
                </c:pt>
                <c:pt idx="80">
                  <c:v>200.69782744128383</c:v>
                </c:pt>
                <c:pt idx="81">
                  <c:v>201.69899369929669</c:v>
                </c:pt>
                <c:pt idx="82">
                  <c:v>202.70007886138987</c:v>
                </c:pt>
                <c:pt idx="83">
                  <c:v>203.70108373320426</c:v>
                </c:pt>
                <c:pt idx="84">
                  <c:v>204.70200906095891</c:v>
                </c:pt>
                <c:pt idx="85">
                  <c:v>205.70285553194006</c:v>
                </c:pt>
                <c:pt idx="86">
                  <c:v>206.7036237749605</c:v>
                </c:pt>
                <c:pt idx="87">
                  <c:v>207.70431436078786</c:v>
                </c:pt>
                <c:pt idx="88">
                  <c:v>208.70492780253934</c:v>
                </c:pt>
                <c:pt idx="89">
                  <c:v>209.70546455604162</c:v>
                </c:pt>
                <c:pt idx="90">
                  <c:v>210.70592502015452</c:v>
                </c:pt>
                <c:pt idx="91">
                  <c:v>211.70630953705751</c:v>
                </c:pt>
                <c:pt idx="92">
                  <c:v>212.70661839249721</c:v>
                </c:pt>
                <c:pt idx="93">
                  <c:v>213.70685181599629</c:v>
                </c:pt>
                <c:pt idx="94">
                  <c:v>214.7070099810218</c:v>
                </c:pt>
                <c:pt idx="95">
                  <c:v>215.70709300511319</c:v>
                </c:pt>
                <c:pt idx="96">
                  <c:v>216.70710094996943</c:v>
                </c:pt>
                <c:pt idx="97">
                  <c:v>217.70703382149469</c:v>
                </c:pt>
                <c:pt idx="98">
                  <c:v>218.70689156980279</c:v>
                </c:pt>
                <c:pt idx="99">
                  <c:v>219.7066740891801</c:v>
                </c:pt>
                <c:pt idx="100">
                  <c:v>220.70638121800732</c:v>
                </c:pt>
              </c:numCache>
            </c:numRef>
          </c:xVal>
          <c:yVal>
            <c:numRef>
              <c:f>Water!$M$4:$M$104</c:f>
              <c:numCache>
                <c:formatCode>0.000</c:formatCode>
                <c:ptCount val="101"/>
                <c:pt idx="0">
                  <c:v>2.8401787215476926E-2</c:v>
                </c:pt>
                <c:pt idx="1">
                  <c:v>-2.584119674598151E-3</c:v>
                </c:pt>
                <c:pt idx="2">
                  <c:v>-5.2562214225976289E-3</c:v>
                </c:pt>
                <c:pt idx="3">
                  <c:v>0.11069454139677837</c:v>
                </c:pt>
                <c:pt idx="4">
                  <c:v>0.33094801854413258</c:v>
                </c:pt>
                <c:pt idx="5">
                  <c:v>0.62858541480684549</c:v>
                </c:pt>
                <c:pt idx="6">
                  <c:v>0.9673368993964685</c:v>
                </c:pt>
                <c:pt idx="7">
                  <c:v>1.3059571112578472</c:v>
                </c:pt>
                <c:pt idx="8">
                  <c:v>1.6032008057621263</c:v>
                </c:pt>
                <c:pt idx="9">
                  <c:v>1.8227985024096887</c:v>
                </c:pt>
                <c:pt idx="10">
                  <c:v>1.9378319931394046</c:v>
                </c:pt>
                <c:pt idx="11">
                  <c:v>1.9339819566280645</c:v>
                </c:pt>
                <c:pt idx="12">
                  <c:v>1.8112559647712443</c:v>
                </c:pt>
                <c:pt idx="13">
                  <c:v>1.5839884548317911</c:v>
                </c:pt>
                <c:pt idx="14">
                  <c:v>1.2791126673686652</c:v>
                </c:pt>
                <c:pt idx="15">
                  <c:v>0.93291297668635842</c:v>
                </c:pt>
                <c:pt idx="16">
                  <c:v>0.58664932784343504</c:v>
                </c:pt>
                <c:pt idx="17">
                  <c:v>0.28158153507103711</c:v>
                </c:pt>
                <c:pt idx="18">
                  <c:v>5.3993582246330551E-2</c:v>
                </c:pt>
                <c:pt idx="19">
                  <c:v>-6.9181933956308672E-2</c:v>
                </c:pt>
                <c:pt idx="20">
                  <c:v>-7.3611463451818349E-2</c:v>
                </c:pt>
                <c:pt idx="21">
                  <c:v>4.0711449259608679E-2</c:v>
                </c:pt>
                <c:pt idx="22">
                  <c:v>0.25946615507411663</c:v>
                </c:pt>
                <c:pt idx="23">
                  <c:v>0.55573292816046249</c:v>
                </c:pt>
                <c:pt idx="24">
                  <c:v>0.89324060498068991</c:v>
                </c:pt>
                <c:pt idx="25">
                  <c:v>1.2307421203707212</c:v>
                </c:pt>
                <c:pt idx="26">
                  <c:v>1.5269901857518944</c:v>
                </c:pt>
                <c:pt idx="27">
                  <c:v>1.7457129687224693</c:v>
                </c:pt>
                <c:pt idx="28">
                  <c:v>1.859989633276415</c:v>
                </c:pt>
                <c:pt idx="29">
                  <c:v>1.8554979857152154</c:v>
                </c:pt>
                <c:pt idx="30">
                  <c:v>1.7322425121587379</c:v>
                </c:pt>
                <c:pt idx="31">
                  <c:v>1.5045543808902617</c:v>
                </c:pt>
                <c:pt idx="32">
                  <c:v>1.1993634094317958</c:v>
                </c:pt>
                <c:pt idx="33">
                  <c:v>0.85295042290747547</c:v>
                </c:pt>
                <c:pt idx="34">
                  <c:v>0.50657171758440689</c:v>
                </c:pt>
                <c:pt idx="35">
                  <c:v>0.20148338432443569</c:v>
                </c:pt>
                <c:pt idx="36">
                  <c:v>-2.6034367495554545E-2</c:v>
                </c:pt>
                <c:pt idx="37">
                  <c:v>-0.14905274503157517</c:v>
                </c:pt>
                <c:pt idx="38">
                  <c:v>-0.15324201123826586</c:v>
                </c:pt>
                <c:pt idx="39">
                  <c:v>-3.8599514435352145E-2</c:v>
                </c:pt>
                <c:pt idx="40">
                  <c:v>0.18055031842121883</c:v>
                </c:pt>
                <c:pt idx="41">
                  <c:v>0.4772840247073874</c:v>
                </c:pt>
                <c:pt idx="42">
                  <c:v>0.81532675862996418</c:v>
                </c:pt>
                <c:pt idx="43">
                  <c:v>1.153427839226574</c:v>
                </c:pt>
                <c:pt idx="44">
                  <c:v>1.4503364390024771</c:v>
                </c:pt>
                <c:pt idx="45">
                  <c:v>1.6697772725263027</c:v>
                </c:pt>
                <c:pt idx="46">
                  <c:v>1.7848261443111535</c:v>
                </c:pt>
                <c:pt idx="47">
                  <c:v>1.7811576011302468</c:v>
                </c:pt>
                <c:pt idx="48">
                  <c:v>1.6587729747592377</c:v>
                </c:pt>
                <c:pt idx="49">
                  <c:v>1.4320003884676766</c:v>
                </c:pt>
                <c:pt idx="50">
                  <c:v>1.1277667272429723</c:v>
                </c:pt>
                <c:pt idx="51">
                  <c:v>0.78234999839100183</c:v>
                </c:pt>
                <c:pt idx="52">
                  <c:v>0.43700379648687221</c:v>
                </c:pt>
                <c:pt idx="53">
                  <c:v>0.132981627490944</c:v>
                </c:pt>
                <c:pt idx="54">
                  <c:v>-9.3438767334040773E-2</c:v>
                </c:pt>
                <c:pt idx="55">
                  <c:v>-0.21533094706694866</c:v>
                </c:pt>
                <c:pt idx="56">
                  <c:v>-0.2183674115124622</c:v>
                </c:pt>
                <c:pt idx="57">
                  <c:v>-0.10254763234225561</c:v>
                </c:pt>
                <c:pt idx="58">
                  <c:v>0.117801951664669</c:v>
                </c:pt>
                <c:pt idx="59">
                  <c:v>0.41575597528368868</c:v>
                </c:pt>
                <c:pt idx="60">
                  <c:v>0.75503779675276628</c:v>
                </c:pt>
                <c:pt idx="61">
                  <c:v>1.0943950429456708</c:v>
                </c:pt>
                <c:pt idx="62">
                  <c:v>1.3925752949902903</c:v>
                </c:pt>
                <c:pt idx="63">
                  <c:v>1.6133017736940978</c:v>
                </c:pt>
                <c:pt idx="64">
                  <c:v>1.7296488841393103</c:v>
                </c:pt>
                <c:pt idx="65">
                  <c:v>1.7272898646292421</c:v>
                </c:pt>
                <c:pt idx="66">
                  <c:v>1.6062248260067917</c:v>
                </c:pt>
                <c:pt idx="67">
                  <c:v>1.3807807546929516</c:v>
                </c:pt>
                <c:pt idx="68">
                  <c:v>1.0778834794512089</c:v>
                </c:pt>
                <c:pt idx="69">
                  <c:v>0.73381002854128485</c:v>
                </c:pt>
                <c:pt idx="70">
                  <c:v>0.38981309125288838</c:v>
                </c:pt>
                <c:pt idx="71">
                  <c:v>8.7145338648663029E-2</c:v>
                </c:pt>
                <c:pt idx="72">
                  <c:v>-0.13791625583519029</c:v>
                </c:pt>
                <c:pt idx="73">
                  <c:v>-0.25844595528304282</c:v>
                </c:pt>
                <c:pt idx="74">
                  <c:v>-0.26011690285908018</c:v>
                </c:pt>
                <c:pt idx="75">
                  <c:v>-0.14292915604194267</c:v>
                </c:pt>
                <c:pt idx="76">
                  <c:v>7.8790315128448585E-2</c:v>
                </c:pt>
                <c:pt idx="77">
                  <c:v>0.37811566579694078</c:v>
                </c:pt>
                <c:pt idx="78">
                  <c:v>0.718769823379383</c:v>
                </c:pt>
                <c:pt idx="79">
                  <c:v>1.0595000300090616</c:v>
                </c:pt>
                <c:pt idx="80">
                  <c:v>1.3590535255245428</c:v>
                </c:pt>
                <c:pt idx="81">
                  <c:v>1.5811532303605751</c:v>
                </c:pt>
                <c:pt idx="82">
                  <c:v>1.6988732877042845</c:v>
                </c:pt>
                <c:pt idx="83">
                  <c:v>1.6978867100964805</c:v>
                </c:pt>
                <c:pt idx="84">
                  <c:v>1.5781934164974283</c:v>
                </c:pt>
                <c:pt idx="85">
                  <c:v>1.3541202331625559</c:v>
                </c:pt>
                <c:pt idx="86">
                  <c:v>1.0525928583312076</c:v>
                </c:pt>
                <c:pt idx="87">
                  <c:v>0.70988821738917884</c:v>
                </c:pt>
                <c:pt idx="88">
                  <c:v>0.36725892249190034</c:v>
                </c:pt>
                <c:pt idx="89">
                  <c:v>6.5957591474653743E-2</c:v>
                </c:pt>
                <c:pt idx="90">
                  <c:v>-0.15773883330620286</c:v>
                </c:pt>
                <c:pt idx="91">
                  <c:v>-0.27690462555645989</c:v>
                </c:pt>
                <c:pt idx="92">
                  <c:v>-0.27721292022676758</c:v>
                </c:pt>
                <c:pt idx="93">
                  <c:v>-0.15866374930863691</c:v>
                </c:pt>
                <c:pt idx="94">
                  <c:v>6.4415958415009356E-2</c:v>
                </c:pt>
                <c:pt idx="95">
                  <c:v>0.36510041366585699</c:v>
                </c:pt>
                <c:pt idx="96">
                  <c:v>0.70711261235557743</c:v>
                </c:pt>
                <c:pt idx="97">
                  <c:v>1.0491998766768307</c:v>
                </c:pt>
                <c:pt idx="98">
                  <c:v>1.35010953677615</c:v>
                </c:pt>
                <c:pt idx="99">
                  <c:v>1.5735646123668929</c:v>
                </c:pt>
                <c:pt idx="100">
                  <c:v>1.6926393536394235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392-4231-B9A8-BF2CDB175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181792"/>
        <c:axId val="467863440"/>
      </c:scatterChart>
      <c:valAx>
        <c:axId val="361181792"/>
        <c:scaling>
          <c:orientation val="minMax"/>
          <c:max val="230"/>
          <c:min val="1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863440"/>
        <c:crosses val="autoZero"/>
        <c:crossBetween val="midCat"/>
      </c:valAx>
      <c:valAx>
        <c:axId val="46786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181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'Water (2)'!$E$4:$E$104</c:f>
              <c:numCache>
                <c:formatCode>0.000</c:formatCode>
                <c:ptCount val="101"/>
                <c:pt idx="0">
                  <c:v>120</c:v>
                </c:pt>
                <c:pt idx="1">
                  <c:v>121</c:v>
                </c:pt>
                <c:pt idx="2">
                  <c:v>122</c:v>
                </c:pt>
                <c:pt idx="3">
                  <c:v>123</c:v>
                </c:pt>
                <c:pt idx="4">
                  <c:v>124</c:v>
                </c:pt>
                <c:pt idx="5">
                  <c:v>125</c:v>
                </c:pt>
                <c:pt idx="6">
                  <c:v>126</c:v>
                </c:pt>
                <c:pt idx="7">
                  <c:v>127</c:v>
                </c:pt>
                <c:pt idx="8">
                  <c:v>128</c:v>
                </c:pt>
                <c:pt idx="9">
                  <c:v>129</c:v>
                </c:pt>
                <c:pt idx="10">
                  <c:v>130</c:v>
                </c:pt>
                <c:pt idx="11">
                  <c:v>131</c:v>
                </c:pt>
                <c:pt idx="12">
                  <c:v>132</c:v>
                </c:pt>
                <c:pt idx="13">
                  <c:v>133</c:v>
                </c:pt>
                <c:pt idx="14">
                  <c:v>134</c:v>
                </c:pt>
                <c:pt idx="15">
                  <c:v>135</c:v>
                </c:pt>
                <c:pt idx="16">
                  <c:v>136</c:v>
                </c:pt>
                <c:pt idx="17">
                  <c:v>137</c:v>
                </c:pt>
                <c:pt idx="18">
                  <c:v>138</c:v>
                </c:pt>
                <c:pt idx="19">
                  <c:v>139</c:v>
                </c:pt>
                <c:pt idx="20">
                  <c:v>140</c:v>
                </c:pt>
                <c:pt idx="21">
                  <c:v>141</c:v>
                </c:pt>
                <c:pt idx="22">
                  <c:v>142</c:v>
                </c:pt>
                <c:pt idx="23">
                  <c:v>143</c:v>
                </c:pt>
                <c:pt idx="24">
                  <c:v>144</c:v>
                </c:pt>
                <c:pt idx="25">
                  <c:v>145</c:v>
                </c:pt>
                <c:pt idx="26">
                  <c:v>146</c:v>
                </c:pt>
                <c:pt idx="27">
                  <c:v>147</c:v>
                </c:pt>
                <c:pt idx="28">
                  <c:v>148</c:v>
                </c:pt>
                <c:pt idx="29">
                  <c:v>149</c:v>
                </c:pt>
                <c:pt idx="30">
                  <c:v>150</c:v>
                </c:pt>
                <c:pt idx="31">
                  <c:v>151</c:v>
                </c:pt>
                <c:pt idx="32">
                  <c:v>152</c:v>
                </c:pt>
                <c:pt idx="33">
                  <c:v>153</c:v>
                </c:pt>
                <c:pt idx="34">
                  <c:v>154</c:v>
                </c:pt>
                <c:pt idx="35">
                  <c:v>155</c:v>
                </c:pt>
                <c:pt idx="36">
                  <c:v>156</c:v>
                </c:pt>
                <c:pt idx="37">
                  <c:v>157</c:v>
                </c:pt>
                <c:pt idx="38">
                  <c:v>158</c:v>
                </c:pt>
                <c:pt idx="39">
                  <c:v>159</c:v>
                </c:pt>
                <c:pt idx="40">
                  <c:v>160</c:v>
                </c:pt>
                <c:pt idx="41">
                  <c:v>161</c:v>
                </c:pt>
                <c:pt idx="42">
                  <c:v>162</c:v>
                </c:pt>
                <c:pt idx="43">
                  <c:v>163</c:v>
                </c:pt>
                <c:pt idx="44">
                  <c:v>164</c:v>
                </c:pt>
                <c:pt idx="45">
                  <c:v>165</c:v>
                </c:pt>
                <c:pt idx="46">
                  <c:v>166</c:v>
                </c:pt>
                <c:pt idx="47">
                  <c:v>167</c:v>
                </c:pt>
                <c:pt idx="48">
                  <c:v>168</c:v>
                </c:pt>
                <c:pt idx="49">
                  <c:v>169</c:v>
                </c:pt>
                <c:pt idx="50">
                  <c:v>170</c:v>
                </c:pt>
                <c:pt idx="51">
                  <c:v>171</c:v>
                </c:pt>
                <c:pt idx="52">
                  <c:v>172</c:v>
                </c:pt>
                <c:pt idx="53">
                  <c:v>173</c:v>
                </c:pt>
                <c:pt idx="54">
                  <c:v>174</c:v>
                </c:pt>
                <c:pt idx="55">
                  <c:v>175</c:v>
                </c:pt>
                <c:pt idx="56">
                  <c:v>176</c:v>
                </c:pt>
                <c:pt idx="57">
                  <c:v>177</c:v>
                </c:pt>
                <c:pt idx="58">
                  <c:v>178</c:v>
                </c:pt>
                <c:pt idx="59">
                  <c:v>179</c:v>
                </c:pt>
                <c:pt idx="60">
                  <c:v>180</c:v>
                </c:pt>
                <c:pt idx="61">
                  <c:v>181</c:v>
                </c:pt>
                <c:pt idx="62">
                  <c:v>182</c:v>
                </c:pt>
                <c:pt idx="63">
                  <c:v>183</c:v>
                </c:pt>
                <c:pt idx="64">
                  <c:v>184</c:v>
                </c:pt>
                <c:pt idx="65">
                  <c:v>185</c:v>
                </c:pt>
                <c:pt idx="66">
                  <c:v>186</c:v>
                </c:pt>
                <c:pt idx="67">
                  <c:v>187</c:v>
                </c:pt>
                <c:pt idx="68">
                  <c:v>188</c:v>
                </c:pt>
                <c:pt idx="69">
                  <c:v>189</c:v>
                </c:pt>
                <c:pt idx="70">
                  <c:v>190</c:v>
                </c:pt>
                <c:pt idx="71">
                  <c:v>191</c:v>
                </c:pt>
                <c:pt idx="72">
                  <c:v>192</c:v>
                </c:pt>
                <c:pt idx="73">
                  <c:v>193</c:v>
                </c:pt>
                <c:pt idx="74">
                  <c:v>194</c:v>
                </c:pt>
                <c:pt idx="75">
                  <c:v>195</c:v>
                </c:pt>
                <c:pt idx="76">
                  <c:v>196</c:v>
                </c:pt>
                <c:pt idx="77">
                  <c:v>197</c:v>
                </c:pt>
                <c:pt idx="78">
                  <c:v>198</c:v>
                </c:pt>
                <c:pt idx="79">
                  <c:v>199</c:v>
                </c:pt>
                <c:pt idx="80">
                  <c:v>200</c:v>
                </c:pt>
                <c:pt idx="81">
                  <c:v>201</c:v>
                </c:pt>
                <c:pt idx="82">
                  <c:v>202</c:v>
                </c:pt>
                <c:pt idx="83">
                  <c:v>203</c:v>
                </c:pt>
                <c:pt idx="84">
                  <c:v>204</c:v>
                </c:pt>
                <c:pt idx="85">
                  <c:v>205</c:v>
                </c:pt>
                <c:pt idx="86">
                  <c:v>206</c:v>
                </c:pt>
                <c:pt idx="87">
                  <c:v>207</c:v>
                </c:pt>
                <c:pt idx="88">
                  <c:v>208</c:v>
                </c:pt>
                <c:pt idx="89">
                  <c:v>209</c:v>
                </c:pt>
                <c:pt idx="90">
                  <c:v>210</c:v>
                </c:pt>
                <c:pt idx="91">
                  <c:v>211</c:v>
                </c:pt>
                <c:pt idx="92">
                  <c:v>212</c:v>
                </c:pt>
                <c:pt idx="93">
                  <c:v>213</c:v>
                </c:pt>
                <c:pt idx="94">
                  <c:v>214</c:v>
                </c:pt>
                <c:pt idx="95">
                  <c:v>215</c:v>
                </c:pt>
                <c:pt idx="96">
                  <c:v>216</c:v>
                </c:pt>
                <c:pt idx="97">
                  <c:v>217</c:v>
                </c:pt>
                <c:pt idx="98">
                  <c:v>218</c:v>
                </c:pt>
                <c:pt idx="99">
                  <c:v>219</c:v>
                </c:pt>
                <c:pt idx="100">
                  <c:v>220</c:v>
                </c:pt>
              </c:numCache>
            </c:numRef>
          </c:xVal>
          <c:yVal>
            <c:numRef>
              <c:f>'Water (2)'!$F$4:$F$104</c:f>
              <c:numCache>
                <c:formatCode>0.000</c:formatCode>
                <c:ptCount val="101"/>
                <c:pt idx="0">
                  <c:v>-0.86602540378443871</c:v>
                </c:pt>
                <c:pt idx="1">
                  <c:v>-0.90630778703665005</c:v>
                </c:pt>
                <c:pt idx="2">
                  <c:v>-0.93969262078590843</c:v>
                </c:pt>
                <c:pt idx="3">
                  <c:v>-0.9659258262890682</c:v>
                </c:pt>
                <c:pt idx="4">
                  <c:v>-0.98480775301220802</c:v>
                </c:pt>
                <c:pt idx="5">
                  <c:v>-0.99619469809174555</c:v>
                </c:pt>
                <c:pt idx="6">
                  <c:v>-1</c:v>
                </c:pt>
                <c:pt idx="7">
                  <c:v>-0.99619469809174555</c:v>
                </c:pt>
                <c:pt idx="8">
                  <c:v>-0.98480775301220813</c:v>
                </c:pt>
                <c:pt idx="9">
                  <c:v>-0.96592582628906842</c:v>
                </c:pt>
                <c:pt idx="10">
                  <c:v>-0.93969262078590865</c:v>
                </c:pt>
                <c:pt idx="11">
                  <c:v>-0.90630778703665038</c:v>
                </c:pt>
                <c:pt idx="12">
                  <c:v>-0.86602540378443915</c:v>
                </c:pt>
                <c:pt idx="13">
                  <c:v>-0.81915204428899147</c:v>
                </c:pt>
                <c:pt idx="14">
                  <c:v>-0.76604444311897768</c:v>
                </c:pt>
                <c:pt idx="15">
                  <c:v>-0.70710678118654724</c:v>
                </c:pt>
                <c:pt idx="16">
                  <c:v>-0.64278760968653903</c:v>
                </c:pt>
                <c:pt idx="17">
                  <c:v>-0.57357643635104594</c:v>
                </c:pt>
                <c:pt idx="18">
                  <c:v>-0.49999999999999989</c:v>
                </c:pt>
                <c:pt idx="19">
                  <c:v>-0.42261826174069944</c:v>
                </c:pt>
                <c:pt idx="20">
                  <c:v>-0.34202014332566882</c:v>
                </c:pt>
                <c:pt idx="21">
                  <c:v>-0.25881904510252096</c:v>
                </c:pt>
                <c:pt idx="22">
                  <c:v>-0.17364817766693064</c:v>
                </c:pt>
                <c:pt idx="23">
                  <c:v>-8.7155742747658554E-2</c:v>
                </c:pt>
                <c:pt idx="24">
                  <c:v>-4.90059381963448E-16</c:v>
                </c:pt>
                <c:pt idx="25">
                  <c:v>8.7155742747657583E-2</c:v>
                </c:pt>
                <c:pt idx="26">
                  <c:v>0.17364817766692967</c:v>
                </c:pt>
                <c:pt idx="27">
                  <c:v>0.25881904510252002</c:v>
                </c:pt>
                <c:pt idx="28">
                  <c:v>0.34202014332566788</c:v>
                </c:pt>
                <c:pt idx="29">
                  <c:v>0.42261826174069855</c:v>
                </c:pt>
                <c:pt idx="30">
                  <c:v>0.49999999999999906</c:v>
                </c:pt>
                <c:pt idx="31">
                  <c:v>0.5735764363510466</c:v>
                </c:pt>
                <c:pt idx="32">
                  <c:v>0.6427876096865397</c:v>
                </c:pt>
                <c:pt idx="33">
                  <c:v>0.70710678118654779</c:v>
                </c:pt>
                <c:pt idx="34">
                  <c:v>0.76604444311897824</c:v>
                </c:pt>
                <c:pt idx="35">
                  <c:v>0.81915204428899191</c:v>
                </c:pt>
                <c:pt idx="36">
                  <c:v>0.86602540378443871</c:v>
                </c:pt>
                <c:pt idx="37">
                  <c:v>0.90630778703664994</c:v>
                </c:pt>
                <c:pt idx="38">
                  <c:v>0.93969262078590832</c:v>
                </c:pt>
                <c:pt idx="39">
                  <c:v>0.9659258262890682</c:v>
                </c:pt>
                <c:pt idx="40">
                  <c:v>0.98480775301220802</c:v>
                </c:pt>
                <c:pt idx="41">
                  <c:v>0.99619469809174555</c:v>
                </c:pt>
                <c:pt idx="42">
                  <c:v>1</c:v>
                </c:pt>
                <c:pt idx="43">
                  <c:v>0.99619469809174555</c:v>
                </c:pt>
                <c:pt idx="44">
                  <c:v>0.98480775301220824</c:v>
                </c:pt>
                <c:pt idx="45">
                  <c:v>0.96592582628906853</c:v>
                </c:pt>
                <c:pt idx="46">
                  <c:v>0.93969262078590876</c:v>
                </c:pt>
                <c:pt idx="47">
                  <c:v>0.90630778703665038</c:v>
                </c:pt>
                <c:pt idx="48">
                  <c:v>0.86602540378443837</c:v>
                </c:pt>
                <c:pt idx="49">
                  <c:v>0.81915204428899147</c:v>
                </c:pt>
                <c:pt idx="50">
                  <c:v>0.76604444311897779</c:v>
                </c:pt>
                <c:pt idx="51">
                  <c:v>0.70710678118654735</c:v>
                </c:pt>
                <c:pt idx="52">
                  <c:v>0.64278760968653914</c:v>
                </c:pt>
                <c:pt idx="53">
                  <c:v>0.57357643635104605</c:v>
                </c:pt>
                <c:pt idx="54">
                  <c:v>0.5</c:v>
                </c:pt>
                <c:pt idx="55">
                  <c:v>0.42261826174069955</c:v>
                </c:pt>
                <c:pt idx="56">
                  <c:v>0.34202014332566893</c:v>
                </c:pt>
                <c:pt idx="57">
                  <c:v>0.25881904510252107</c:v>
                </c:pt>
                <c:pt idx="58">
                  <c:v>0.17364817766693075</c:v>
                </c:pt>
                <c:pt idx="59">
                  <c:v>8.7155742747658679E-2</c:v>
                </c:pt>
                <c:pt idx="60">
                  <c:v>6.1257422745431001E-16</c:v>
                </c:pt>
                <c:pt idx="61">
                  <c:v>-8.7155742747657458E-2</c:v>
                </c:pt>
                <c:pt idx="62">
                  <c:v>-0.17364817766692955</c:v>
                </c:pt>
                <c:pt idx="63">
                  <c:v>-0.25881904510251985</c:v>
                </c:pt>
                <c:pt idx="64">
                  <c:v>-0.34202014332566777</c:v>
                </c:pt>
                <c:pt idx="65">
                  <c:v>-0.42261826174070005</c:v>
                </c:pt>
                <c:pt idx="66">
                  <c:v>-0.49999999999999895</c:v>
                </c:pt>
                <c:pt idx="67">
                  <c:v>-0.57357643635104649</c:v>
                </c:pt>
                <c:pt idx="68">
                  <c:v>-0.64278760968653825</c:v>
                </c:pt>
                <c:pt idx="69">
                  <c:v>-0.70710678118654768</c:v>
                </c:pt>
                <c:pt idx="70">
                  <c:v>-0.76604444311897701</c:v>
                </c:pt>
                <c:pt idx="71">
                  <c:v>-0.8191520442889918</c:v>
                </c:pt>
                <c:pt idx="72">
                  <c:v>-0.86602540378443771</c:v>
                </c:pt>
                <c:pt idx="73">
                  <c:v>-0.90630778703664994</c:v>
                </c:pt>
                <c:pt idx="74">
                  <c:v>-0.93969262078590765</c:v>
                </c:pt>
                <c:pt idx="75">
                  <c:v>-0.9659258262890682</c:v>
                </c:pt>
                <c:pt idx="76">
                  <c:v>-0.98480775301220824</c:v>
                </c:pt>
                <c:pt idx="77">
                  <c:v>-0.99619469809174543</c:v>
                </c:pt>
                <c:pt idx="78">
                  <c:v>-1</c:v>
                </c:pt>
                <c:pt idx="79">
                  <c:v>-0.99619469809174555</c:v>
                </c:pt>
                <c:pt idx="80">
                  <c:v>-0.98480775301220791</c:v>
                </c:pt>
                <c:pt idx="81">
                  <c:v>-0.96592582628906853</c:v>
                </c:pt>
                <c:pt idx="82">
                  <c:v>-0.93969262078590809</c:v>
                </c:pt>
                <c:pt idx="83">
                  <c:v>-0.90630778703665049</c:v>
                </c:pt>
                <c:pt idx="84">
                  <c:v>-0.86602540378443837</c:v>
                </c:pt>
                <c:pt idx="85">
                  <c:v>-0.81915204428899258</c:v>
                </c:pt>
                <c:pt idx="86">
                  <c:v>-0.7660444431189779</c:v>
                </c:pt>
                <c:pt idx="87">
                  <c:v>-0.70710678118654868</c:v>
                </c:pt>
                <c:pt idx="88">
                  <c:v>-0.64278760968653925</c:v>
                </c:pt>
                <c:pt idx="89">
                  <c:v>-0.5735764363510476</c:v>
                </c:pt>
                <c:pt idx="90">
                  <c:v>-0.50000000000000011</c:v>
                </c:pt>
                <c:pt idx="91">
                  <c:v>-0.42261826174070127</c:v>
                </c:pt>
                <c:pt idx="92">
                  <c:v>-0.34202014332566905</c:v>
                </c:pt>
                <c:pt idx="93">
                  <c:v>-0.25881904510251946</c:v>
                </c:pt>
                <c:pt idx="94">
                  <c:v>-0.17364817766693086</c:v>
                </c:pt>
                <c:pt idx="95">
                  <c:v>-8.7155742747657028E-2</c:v>
                </c:pt>
                <c:pt idx="96">
                  <c:v>-7.3508907294517201E-16</c:v>
                </c:pt>
                <c:pt idx="97">
                  <c:v>8.715574274765911E-2</c:v>
                </c:pt>
                <c:pt idx="98">
                  <c:v>0.17364817766692942</c:v>
                </c:pt>
                <c:pt idx="99">
                  <c:v>0.25881904510252146</c:v>
                </c:pt>
                <c:pt idx="100">
                  <c:v>0.34202014332566766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BF-4DD1-B1E4-EFB92F898B5B}"/>
            </c:ext>
          </c:extLst>
        </c:ser>
        <c:ser>
          <c:idx val="1"/>
          <c:order val="1"/>
          <c:tx>
            <c:v>Normals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'Water (2)'!$L$4:$L$104</c:f>
              <c:numCache>
                <c:formatCode>0.000</c:formatCode>
                <c:ptCount val="101"/>
                <c:pt idx="0">
                  <c:v>119.55278640450004</c:v>
                </c:pt>
                <c:pt idx="1">
                  <c:v>120.54212311159171</c:v>
                </c:pt>
                <c:pt idx="2">
                  <c:v>121.5317620578481</c:v>
                </c:pt>
                <c:pt idx="3">
                  <c:v>122.52169992310435</c:v>
                </c:pt>
                <c:pt idx="4">
                  <c:v>123.5119329892086</c:v>
                </c:pt>
                <c:pt idx="5">
                  <c:v>124.50245718783547</c:v>
                </c:pt>
                <c:pt idx="6">
                  <c:v>125.49326814602861</c:v>
                </c:pt>
                <c:pt idx="7">
                  <c:v>126.48436122932171</c:v>
                </c:pt>
                <c:pt idx="8">
                  <c:v>127.47573158233595</c:v>
                </c:pt>
                <c:pt idx="9">
                  <c:v>128.46737416679539</c:v>
                </c:pt>
                <c:pt idx="10">
                  <c:v>129.45928379693908</c:v>
                </c:pt>
                <c:pt idx="11">
                  <c:v>130.45145517234198</c:v>
                </c:pt>
                <c:pt idx="12">
                  <c:v>131.44388290818401</c:v>
                </c:pt>
                <c:pt idx="13">
                  <c:v>132.43656156302893</c:v>
                </c:pt>
                <c:pt idx="14">
                  <c:v>133.4294856641948</c:v>
                </c:pt>
                <c:pt idx="15">
                  <c:v>134.42264973081038</c:v>
                </c:pt>
                <c:pt idx="16">
                  <c:v>135.41604829466516</c:v>
                </c:pt>
                <c:pt idx="17">
                  <c:v>136.40967591896703</c:v>
                </c:pt>
                <c:pt idx="18">
                  <c:v>137.40352721512789</c:v>
                </c:pt>
                <c:pt idx="19">
                  <c:v>138.39759685770028</c:v>
                </c:pt>
                <c:pt idx="20">
                  <c:v>139.39187959758866</c:v>
                </c:pt>
                <c:pt idx="21">
                  <c:v>140.38637027365945</c:v>
                </c:pt>
                <c:pt idx="22">
                  <c:v>141.38106382287029</c:v>
                </c:pt>
                <c:pt idx="23">
                  <c:v>142.37595528903745</c:v>
                </c:pt>
                <c:pt idx="24">
                  <c:v>143.3710398303549</c:v>
                </c:pt>
                <c:pt idx="25">
                  <c:v>144.36631272577534</c:v>
                </c:pt>
                <c:pt idx="26">
                  <c:v>145.36176938035675</c:v>
                </c:pt>
                <c:pt idx="27">
                  <c:v>146.35740532967372</c:v>
                </c:pt>
                <c:pt idx="28">
                  <c:v>147.35321624338707</c:v>
                </c:pt>
                <c:pt idx="29">
                  <c:v>148.3491979280584</c:v>
                </c:pt>
                <c:pt idx="30">
                  <c:v>149.34534632929203</c:v>
                </c:pt>
                <c:pt idx="31">
                  <c:v>150.34165753327986</c:v>
                </c:pt>
                <c:pt idx="32">
                  <c:v>151.3381277678198</c:v>
                </c:pt>
                <c:pt idx="33">
                  <c:v>152.33475340287268</c:v>
                </c:pt>
                <c:pt idx="34">
                  <c:v>153.33153095071788</c:v>
                </c:pt>
                <c:pt idx="35">
                  <c:v>154.32845706576219</c:v>
                </c:pt>
                <c:pt idx="36">
                  <c:v>155.32552854405282</c:v>
                </c:pt>
                <c:pt idx="37">
                  <c:v>156.32274232254031</c:v>
                </c:pt>
                <c:pt idx="38">
                  <c:v>157.32009547813306</c:v>
                </c:pt>
                <c:pt idx="39">
                  <c:v>158.3175852265818</c:v>
                </c:pt>
                <c:pt idx="40">
                  <c:v>159.31520892122828</c:v>
                </c:pt>
                <c:pt idx="41">
                  <c:v>160.31296405164946</c:v>
                </c:pt>
                <c:pt idx="42">
                  <c:v>161.31084824222535</c:v>
                </c:pt>
                <c:pt idx="43">
                  <c:v>162.30885925065533</c:v>
                </c:pt>
                <c:pt idx="44">
                  <c:v>163.30699496644641</c:v>
                </c:pt>
                <c:pt idx="45">
                  <c:v>164.30525340939315</c:v>
                </c:pt>
                <c:pt idx="46">
                  <c:v>165.30363272806758</c:v>
                </c:pt>
                <c:pt idx="47">
                  <c:v>166.3021311983355</c:v>
                </c:pt>
                <c:pt idx="48">
                  <c:v>167.30074722191313</c:v>
                </c:pt>
                <c:pt idx="49">
                  <c:v>168.29947932497728</c:v>
                </c:pt>
                <c:pt idx="50">
                  <c:v>169.29832615684015</c:v>
                </c:pt>
                <c:pt idx="51">
                  <c:v>170.29728648869843</c:v>
                </c:pt>
                <c:pt idx="52">
                  <c:v>171.29635921246597</c:v>
                </c:pt>
                <c:pt idx="53">
                  <c:v>172.29554333969676</c:v>
                </c:pt>
                <c:pt idx="54">
                  <c:v>173.29483800060572</c:v>
                </c:pt>
                <c:pt idx="55">
                  <c:v>174.29424244319205</c:v>
                </c:pt>
                <c:pt idx="56">
                  <c:v>175.2937560324707</c:v>
                </c:pt>
                <c:pt idx="57">
                  <c:v>176.29337824981536</c:v>
                </c:pt>
                <c:pt idx="58">
                  <c:v>177.29310869241684</c:v>
                </c:pt>
                <c:pt idx="59">
                  <c:v>178.29294707285877</c:v>
                </c:pt>
                <c:pt idx="60">
                  <c:v>179.29289321881345</c:v>
                </c:pt>
                <c:pt idx="61">
                  <c:v>180.29294707285877</c:v>
                </c:pt>
                <c:pt idx="62">
                  <c:v>181.29310869241684</c:v>
                </c:pt>
                <c:pt idx="63">
                  <c:v>182.29337824981536</c:v>
                </c:pt>
                <c:pt idx="64">
                  <c:v>183.2937560324707</c:v>
                </c:pt>
                <c:pt idx="65">
                  <c:v>184.29424244319205</c:v>
                </c:pt>
                <c:pt idx="66">
                  <c:v>185.29483800060572</c:v>
                </c:pt>
                <c:pt idx="67">
                  <c:v>186.29554333969676</c:v>
                </c:pt>
                <c:pt idx="68">
                  <c:v>187.29635921246597</c:v>
                </c:pt>
                <c:pt idx="69">
                  <c:v>188.29728648869843</c:v>
                </c:pt>
                <c:pt idx="70">
                  <c:v>189.29832615684015</c:v>
                </c:pt>
                <c:pt idx="71">
                  <c:v>190.29947932497728</c:v>
                </c:pt>
                <c:pt idx="72">
                  <c:v>191.30074722191313</c:v>
                </c:pt>
                <c:pt idx="73">
                  <c:v>192.3021311983355</c:v>
                </c:pt>
                <c:pt idx="74">
                  <c:v>193.30363272806758</c:v>
                </c:pt>
                <c:pt idx="75">
                  <c:v>194.30525340939315</c:v>
                </c:pt>
                <c:pt idx="76">
                  <c:v>195.30699496644641</c:v>
                </c:pt>
                <c:pt idx="77">
                  <c:v>196.30885925065533</c:v>
                </c:pt>
                <c:pt idx="78">
                  <c:v>197.31084824222535</c:v>
                </c:pt>
                <c:pt idx="79">
                  <c:v>198.31296405164946</c:v>
                </c:pt>
                <c:pt idx="80">
                  <c:v>199.31520892122828</c:v>
                </c:pt>
                <c:pt idx="81">
                  <c:v>200.3175852265818</c:v>
                </c:pt>
                <c:pt idx="82">
                  <c:v>201.32009547813306</c:v>
                </c:pt>
                <c:pt idx="83">
                  <c:v>202.32274232254031</c:v>
                </c:pt>
                <c:pt idx="84">
                  <c:v>203.32552854405282</c:v>
                </c:pt>
                <c:pt idx="85">
                  <c:v>204.32845706576219</c:v>
                </c:pt>
                <c:pt idx="86">
                  <c:v>205.33153095071788</c:v>
                </c:pt>
                <c:pt idx="87">
                  <c:v>206.33475340287268</c:v>
                </c:pt>
                <c:pt idx="88">
                  <c:v>207.3381277678198</c:v>
                </c:pt>
                <c:pt idx="89">
                  <c:v>208.34165753327986</c:v>
                </c:pt>
                <c:pt idx="90">
                  <c:v>209.34534632929203</c:v>
                </c:pt>
                <c:pt idx="91">
                  <c:v>210.3491979280584</c:v>
                </c:pt>
                <c:pt idx="92">
                  <c:v>211.35321624338707</c:v>
                </c:pt>
                <c:pt idx="93">
                  <c:v>212.35740532967372</c:v>
                </c:pt>
                <c:pt idx="94">
                  <c:v>213.36176938035675</c:v>
                </c:pt>
                <c:pt idx="95">
                  <c:v>214.36631272577534</c:v>
                </c:pt>
                <c:pt idx="96">
                  <c:v>215.3710398303549</c:v>
                </c:pt>
                <c:pt idx="97">
                  <c:v>216.37595528903745</c:v>
                </c:pt>
                <c:pt idx="98">
                  <c:v>217.38106382287029</c:v>
                </c:pt>
                <c:pt idx="99">
                  <c:v>218.38637027365945</c:v>
                </c:pt>
                <c:pt idx="100">
                  <c:v>219.39187959758866</c:v>
                </c:pt>
              </c:numCache>
            </c:numRef>
          </c:xVal>
          <c:yVal>
            <c:numRef>
              <c:f>'Water (2)'!$M$4:$M$104</c:f>
              <c:numCache>
                <c:formatCode>0.000</c:formatCode>
                <c:ptCount val="101"/>
                <c:pt idx="0">
                  <c:v>2.8401787215477259E-2</c:v>
                </c:pt>
                <c:pt idx="1">
                  <c:v>-1.729217690286744E-2</c:v>
                </c:pt>
                <c:pt idx="2">
                  <c:v>-5.6090204803837418E-2</c:v>
                </c:pt>
                <c:pt idx="3">
                  <c:v>-8.7729358269744262E-2</c:v>
                </c:pt>
                <c:pt idx="4">
                  <c:v>-0.11200159298745604</c:v>
                </c:pt>
                <c:pt idx="5">
                  <c:v>-0.12875527653919816</c:v>
                </c:pt>
                <c:pt idx="6">
                  <c:v>-0.13789627760302448</c:v>
                </c:pt>
                <c:pt idx="7">
                  <c:v>-0.13938861841363459</c:v>
                </c:pt>
                <c:pt idx="8">
                  <c:v>-0.13325468582259548</c:v>
                </c:pt>
                <c:pt idx="9">
                  <c:v>-0.11957499962019025</c:v>
                </c:pt>
                <c:pt idx="10">
                  <c:v>-9.8487540114516325E-2</c:v>
                </c:pt>
                <c:pt idx="11">
                  <c:v>-7.0186640282405288E-2</c:v>
                </c:pt>
                <c:pt idx="12">
                  <c:v>-3.492145108651723E-2</c:v>
                </c:pt>
                <c:pt idx="13">
                  <c:v>7.0060082309926219E-3</c:v>
                </c:pt>
                <c:pt idx="14">
                  <c:v>5.5243199939623899E-2</c:v>
                </c:pt>
                <c:pt idx="15">
                  <c:v>0.10938979974117891</c:v>
                </c:pt>
                <c:pt idx="16">
                  <c:v>0.16900078998206947</c:v>
                </c:pt>
                <c:pt idx="17">
                  <c:v>0.23358989059313973</c:v>
                </c:pt>
                <c:pt idx="18">
                  <c:v>0.30263330164336066</c:v>
                </c:pt>
                <c:pt idx="19">
                  <c:v>0.37557372904059733</c:v>
                </c:pt>
                <c:pt idx="20">
                  <c:v>0.45182466277377681</c:v>
                </c:pt>
                <c:pt idx="21">
                  <c:v>0.53077487518259381</c:v>
                </c:pt>
                <c:pt idx="22">
                  <c:v>0.61179310507804563</c:v>
                </c:pt>
                <c:pt idx="23">
                  <c:v>0.69423289213235762</c:v>
                </c:pt>
                <c:pt idx="24">
                  <c:v>0.77743752482113559</c:v>
                </c:pt>
                <c:pt idx="25">
                  <c:v>0.860745064342613</c:v>
                </c:pt>
                <c:pt idx="26">
                  <c:v>0.94349340636539203</c:v>
                </c:pt>
                <c:pt idx="27">
                  <c:v>1.0250253421715774</c:v>
                </c:pt>
                <c:pt idx="28">
                  <c:v>1.1046935807690319</c:v>
                </c:pt>
                <c:pt idx="29">
                  <c:v>1.1818656938447014</c:v>
                </c:pt>
                <c:pt idx="30">
                  <c:v>1.2559289460184535</c:v>
                </c:pt>
                <c:pt idx="31">
                  <c:v>1.3262949737292828</c:v>
                </c:pt>
                <c:pt idx="32">
                  <c:v>1.3924042772365501</c:v>
                </c:pt>
                <c:pt idx="33">
                  <c:v>1.4537304916395017</c:v>
                </c:pt>
                <c:pt idx="34">
                  <c:v>1.5097844044978637</c:v>
                </c:pt>
                <c:pt idx="35">
                  <c:v>1.560117689562281</c:v>
                </c:pt>
                <c:pt idx="36">
                  <c:v>1.6043263282810121</c:v>
                </c:pt>
                <c:pt idx="37">
                  <c:v>1.6420536931223841</c:v>
                </c:pt>
                <c:pt idx="38">
                  <c:v>1.6729932693229856</c:v>
                </c:pt>
                <c:pt idx="39">
                  <c:v>1.6968909944199284</c:v>
                </c:pt>
                <c:pt idx="40">
                  <c:v>1.7135471978308909</c:v>
                </c:pt>
                <c:pt idx="41">
                  <c:v>1.7228181257859612</c:v>
                </c:pt>
                <c:pt idx="42">
                  <c:v>1.7246170400674468</c:v>
                </c:pt>
                <c:pt idx="43">
                  <c:v>1.7189148822538278</c:v>
                </c:pt>
                <c:pt idx="44">
                  <c:v>1.7057404984672697</c:v>
                </c:pt>
                <c:pt idx="45">
                  <c:v>1.6851804229654723</c:v>
                </c:pt>
                <c:pt idx="46">
                  <c:v>1.6573782222726634</c:v>
                </c:pt>
                <c:pt idx="47">
                  <c:v>1.6225334048857747</c:v>
                </c:pt>
                <c:pt idx="48">
                  <c:v>1.5808999048947989</c:v>
                </c:pt>
                <c:pt idx="49">
                  <c:v>1.5327841510959324</c:v>
                </c:pt>
                <c:pt idx="50">
                  <c:v>1.4785427363276475</c:v>
                </c:pt>
                <c:pt idx="51">
                  <c:v>1.4185797047994095</c:v>
                </c:pt>
                <c:pt idx="52">
                  <c:v>1.3533434780871141</c:v>
                </c:pt>
                <c:pt idx="53">
                  <c:v>1.2833234432164704</c:v>
                </c:pt>
                <c:pt idx="54">
                  <c:v>1.2090462288245116</c:v>
                </c:pt>
                <c:pt idx="55">
                  <c:v>1.1310716977606474</c:v>
                </c:pt>
                <c:pt idx="56">
                  <c:v>1.0499886866441273</c:v>
                </c:pt>
                <c:pt idx="57">
                  <c:v>0.96641052481805501</c:v>
                </c:pt>
                <c:pt idx="58">
                  <c:v>0.88097036681651841</c:v>
                </c:pt>
                <c:pt idx="59">
                  <c:v>0.79431637387823539</c:v>
                </c:pt>
                <c:pt idx="60">
                  <c:v>0.70710678118654813</c:v>
                </c:pt>
                <c:pt idx="61">
                  <c:v>0.62000488838291923</c:v>
                </c:pt>
                <c:pt idx="62">
                  <c:v>0.53367401148265814</c:v>
                </c:pt>
                <c:pt idx="63">
                  <c:v>0.44877243461301408</c:v>
                </c:pt>
                <c:pt idx="64">
                  <c:v>0.36594839999279061</c:v>
                </c:pt>
                <c:pt idx="65">
                  <c:v>0.28583517427924787</c:v>
                </c:pt>
                <c:pt idx="66">
                  <c:v>0.20904622882451268</c:v>
                </c:pt>
                <c:pt idx="67">
                  <c:v>0.13617057051437764</c:v>
                </c:pt>
                <c:pt idx="68">
                  <c:v>6.7768258714036578E-2</c:v>
                </c:pt>
                <c:pt idx="69">
                  <c:v>4.366142426314501E-3</c:v>
                </c:pt>
                <c:pt idx="70">
                  <c:v>-5.3546149910307261E-2</c:v>
                </c:pt>
                <c:pt idx="71">
                  <c:v>-0.10551993748205091</c:v>
                </c:pt>
                <c:pt idx="72">
                  <c:v>-0.15115090267407716</c:v>
                </c:pt>
                <c:pt idx="73">
                  <c:v>-0.19008216918752563</c:v>
                </c:pt>
                <c:pt idx="74">
                  <c:v>-0.22200701929915301</c:v>
                </c:pt>
                <c:pt idx="75">
                  <c:v>-0.24667122961266452</c:v>
                </c:pt>
                <c:pt idx="76">
                  <c:v>-0.26387500755714677</c:v>
                </c:pt>
                <c:pt idx="77">
                  <c:v>-0.27347451392966315</c:v>
                </c:pt>
                <c:pt idx="78">
                  <c:v>-0.27538295993255324</c:v>
                </c:pt>
                <c:pt idx="79">
                  <c:v>-0.26957127039752993</c:v>
                </c:pt>
                <c:pt idx="80">
                  <c:v>-0.256068308193525</c:v>
                </c:pt>
                <c:pt idx="81">
                  <c:v>-0.23496065815820821</c:v>
                </c:pt>
                <c:pt idx="82">
                  <c:v>-0.20639197224883077</c:v>
                </c:pt>
                <c:pt idx="83">
                  <c:v>-0.1705618809509164</c:v>
                </c:pt>
                <c:pt idx="84">
                  <c:v>-0.12772447928786512</c:v>
                </c:pt>
                <c:pt idx="85">
                  <c:v>-7.8186399015703567E-2</c:v>
                </c:pt>
                <c:pt idx="86">
                  <c:v>-2.2304481740092474E-2</c:v>
                </c:pt>
                <c:pt idx="87">
                  <c:v>3.9516929266405043E-2</c:v>
                </c:pt>
                <c:pt idx="88">
                  <c:v>0.10682905786347141</c:v>
                </c:pt>
                <c:pt idx="89">
                  <c:v>0.17914210102718875</c:v>
                </c:pt>
                <c:pt idx="90">
                  <c:v>0.25592894601845428</c:v>
                </c:pt>
                <c:pt idx="91">
                  <c:v>0.33662917036330153</c:v>
                </c:pt>
                <c:pt idx="92">
                  <c:v>0.42065329411769475</c:v>
                </c:pt>
                <c:pt idx="93">
                  <c:v>0.50738725196653789</c:v>
                </c:pt>
                <c:pt idx="94">
                  <c:v>0.59619705103153153</c:v>
                </c:pt>
                <c:pt idx="95">
                  <c:v>0.6864335788472985</c:v>
                </c:pt>
                <c:pt idx="96">
                  <c:v>0.77743752482113526</c:v>
                </c:pt>
                <c:pt idx="97">
                  <c:v>0.86854437762767545</c:v>
                </c:pt>
                <c:pt idx="98">
                  <c:v>0.95908946041190568</c:v>
                </c:pt>
                <c:pt idx="99">
                  <c:v>1.0484129653876364</c:v>
                </c:pt>
                <c:pt idx="100">
                  <c:v>1.1358649494251134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BF-4DD1-B1E4-EFB92F898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65583"/>
        <c:axId val="48111983"/>
      </c:scatterChart>
      <c:valAx>
        <c:axId val="188265583"/>
        <c:scaling>
          <c:orientation val="minMax"/>
          <c:min val="1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11983"/>
        <c:crosses val="autoZero"/>
        <c:crossBetween val="midCat"/>
        <c:majorUnit val="10"/>
      </c:valAx>
      <c:valAx>
        <c:axId val="4811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65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152400</xdr:colOff>
      <xdr:row>2</xdr:row>
      <xdr:rowOff>180975</xdr:rowOff>
    </xdr:from>
    <xdr:to>
      <xdr:col>19</xdr:col>
      <xdr:colOff>457200</xdr:colOff>
      <xdr:row>17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D1F9F2-AB35-487A-9232-A7D1913CDE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180975</xdr:colOff>
      <xdr:row>2</xdr:row>
      <xdr:rowOff>76200</xdr:rowOff>
    </xdr:from>
    <xdr:to>
      <xdr:col>24</xdr:col>
      <xdr:colOff>485775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F12E69-FACF-40B2-82DE-AFB0397E96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1</xdr:row>
      <xdr:rowOff>180975</xdr:rowOff>
    </xdr:from>
    <xdr:to>
      <xdr:col>17</xdr:col>
      <xdr:colOff>457200</xdr:colOff>
      <xdr:row>16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643A4F-9243-4EE6-B7AE-D25C2EF5C3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180975</xdr:rowOff>
    </xdr:from>
    <xdr:to>
      <xdr:col>14</xdr:col>
      <xdr:colOff>314325</xdr:colOff>
      <xdr:row>16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5EC508-3FA7-4C6C-827C-95C9D2FD43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3</xdr:row>
      <xdr:rowOff>19050</xdr:rowOff>
    </xdr:from>
    <xdr:to>
      <xdr:col>30</xdr:col>
      <xdr:colOff>200024</xdr:colOff>
      <xdr:row>13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44195E-72EA-4642-90AC-61229573B8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409575</xdr:colOff>
      <xdr:row>3</xdr:row>
      <xdr:rowOff>152400</xdr:rowOff>
    </xdr:from>
    <xdr:to>
      <xdr:col>27</xdr:col>
      <xdr:colOff>4763</xdr:colOff>
      <xdr:row>16</xdr:row>
      <xdr:rowOff>180976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61DC73-FDB0-411D-B0F3-D5BA92C4AA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B3D1-D41E-404D-A3BC-05844129D9A0}">
  <dimension ref="B1:J44"/>
  <sheetViews>
    <sheetView tabSelected="1" workbookViewId="0">
      <selection activeCell="M23" sqref="M23"/>
    </sheetView>
  </sheetViews>
  <sheetFormatPr defaultRowHeight="15" x14ac:dyDescent="0.25"/>
  <cols>
    <col min="3" max="9" width="9.140625" style="2"/>
    <col min="10" max="10" width="9.140625" style="1"/>
  </cols>
  <sheetData>
    <row r="1" spans="2:10" ht="15.75" thickBot="1" x14ac:dyDescent="0.3"/>
    <row r="2" spans="2:10" x14ac:dyDescent="0.25">
      <c r="B2" s="8" t="s">
        <v>10</v>
      </c>
      <c r="C2" s="9"/>
      <c r="D2" s="10"/>
      <c r="E2" s="14" t="s">
        <v>45</v>
      </c>
      <c r="F2" s="15"/>
      <c r="G2" s="14" t="s">
        <v>46</v>
      </c>
      <c r="H2" s="16"/>
      <c r="I2" s="15"/>
    </row>
    <row r="3" spans="2:10" ht="15.75" thickBot="1" x14ac:dyDescent="0.3">
      <c r="B3" s="11" t="s">
        <v>47</v>
      </c>
      <c r="C3" s="12" t="s">
        <v>43</v>
      </c>
      <c r="D3" s="13" t="s">
        <v>44</v>
      </c>
      <c r="E3" s="11" t="s">
        <v>30</v>
      </c>
      <c r="F3" s="13" t="s">
        <v>29</v>
      </c>
      <c r="G3" s="11" t="s">
        <v>28</v>
      </c>
      <c r="H3" s="12" t="s">
        <v>26</v>
      </c>
      <c r="I3" s="13" t="s">
        <v>48</v>
      </c>
      <c r="J3" s="1" t="s">
        <v>49</v>
      </c>
    </row>
    <row r="4" spans="2:10" x14ac:dyDescent="0.25">
      <c r="B4" s="17">
        <v>50</v>
      </c>
      <c r="C4" s="17">
        <v>100</v>
      </c>
      <c r="D4" s="17">
        <v>500</v>
      </c>
      <c r="E4" s="17">
        <v>40</v>
      </c>
      <c r="F4" s="2">
        <v>0</v>
      </c>
      <c r="G4" s="17">
        <v>20</v>
      </c>
      <c r="H4" s="2">
        <f>F4*G$4+B$4</f>
        <v>50</v>
      </c>
      <c r="I4" s="2">
        <f>IF(H4&lt;C$4,C$4,IF(H4&gt;D$4,D$4,H4))</f>
        <v>100</v>
      </c>
      <c r="J4" s="2">
        <f>(SIN(RADIANS((I4-C$4)/(D$4-C$4)*180-90))+1)/2</f>
        <v>0</v>
      </c>
    </row>
    <row r="5" spans="2:10" x14ac:dyDescent="0.25">
      <c r="F5" s="2">
        <f>F4+1</f>
        <v>1</v>
      </c>
      <c r="H5" s="2">
        <f t="shared" ref="H5:H44" si="0">F5*G$4+B$4</f>
        <v>70</v>
      </c>
      <c r="I5" s="2">
        <f t="shared" ref="I5:I44" si="1">IF(H5&lt;C$4,C$4,IF(H5&gt;D$4,D$4,H5))</f>
        <v>100</v>
      </c>
      <c r="J5" s="2">
        <f t="shared" ref="J5:J44" si="2">(SIN(RADIANS((I5-C$4)/(D$4-C$4)*180-90))+1)/2</f>
        <v>0</v>
      </c>
    </row>
    <row r="6" spans="2:10" x14ac:dyDescent="0.25">
      <c r="F6" s="2">
        <f t="shared" ref="F6:F44" si="3">F5+1</f>
        <v>2</v>
      </c>
      <c r="H6" s="2">
        <f t="shared" si="0"/>
        <v>90</v>
      </c>
      <c r="I6" s="2">
        <f t="shared" si="1"/>
        <v>100</v>
      </c>
      <c r="J6" s="2">
        <f t="shared" si="2"/>
        <v>0</v>
      </c>
    </row>
    <row r="7" spans="2:10" x14ac:dyDescent="0.25">
      <c r="F7" s="2">
        <f t="shared" si="3"/>
        <v>3</v>
      </c>
      <c r="H7" s="2">
        <f t="shared" si="0"/>
        <v>110</v>
      </c>
      <c r="I7" s="2">
        <f t="shared" si="1"/>
        <v>110</v>
      </c>
      <c r="J7" s="2">
        <f t="shared" si="2"/>
        <v>1.5413331334360181E-3</v>
      </c>
    </row>
    <row r="8" spans="2:10" x14ac:dyDescent="0.25">
      <c r="F8" s="2">
        <f t="shared" si="3"/>
        <v>4</v>
      </c>
      <c r="H8" s="2">
        <f t="shared" si="0"/>
        <v>130</v>
      </c>
      <c r="I8" s="2">
        <f t="shared" si="1"/>
        <v>130</v>
      </c>
      <c r="J8" s="2">
        <f t="shared" si="2"/>
        <v>1.3815039801161721E-2</v>
      </c>
    </row>
    <row r="9" spans="2:10" x14ac:dyDescent="0.25">
      <c r="F9" s="2">
        <f t="shared" si="3"/>
        <v>5</v>
      </c>
      <c r="H9" s="2">
        <f t="shared" si="0"/>
        <v>150</v>
      </c>
      <c r="I9" s="2">
        <f t="shared" si="1"/>
        <v>150</v>
      </c>
      <c r="J9" s="2">
        <f t="shared" si="2"/>
        <v>3.8060233744356631E-2</v>
      </c>
    </row>
    <row r="10" spans="2:10" x14ac:dyDescent="0.25">
      <c r="F10" s="2">
        <f t="shared" si="3"/>
        <v>6</v>
      </c>
      <c r="H10" s="2">
        <f t="shared" si="0"/>
        <v>170</v>
      </c>
      <c r="I10" s="2">
        <f t="shared" si="1"/>
        <v>170</v>
      </c>
      <c r="J10" s="2">
        <f t="shared" si="2"/>
        <v>7.3679917822953911E-2</v>
      </c>
    </row>
    <row r="11" spans="2:10" x14ac:dyDescent="0.25">
      <c r="F11" s="2">
        <f t="shared" si="3"/>
        <v>7</v>
      </c>
      <c r="H11" s="2">
        <f t="shared" si="0"/>
        <v>190</v>
      </c>
      <c r="I11" s="2">
        <f t="shared" si="1"/>
        <v>190</v>
      </c>
      <c r="J11" s="2">
        <f t="shared" si="2"/>
        <v>0.11979701719998453</v>
      </c>
    </row>
    <row r="12" spans="2:10" x14ac:dyDescent="0.25">
      <c r="F12" s="2">
        <f t="shared" si="3"/>
        <v>8</v>
      </c>
      <c r="H12" s="2">
        <f t="shared" si="0"/>
        <v>210</v>
      </c>
      <c r="I12" s="2">
        <f t="shared" si="1"/>
        <v>210</v>
      </c>
      <c r="J12" s="2">
        <f t="shared" si="2"/>
        <v>0.17527597583490823</v>
      </c>
    </row>
    <row r="13" spans="2:10" x14ac:dyDescent="0.25">
      <c r="F13" s="2">
        <f t="shared" si="3"/>
        <v>9</v>
      </c>
      <c r="H13" s="2">
        <f t="shared" si="0"/>
        <v>230</v>
      </c>
      <c r="I13" s="2">
        <f t="shared" si="1"/>
        <v>230</v>
      </c>
      <c r="J13" s="2">
        <f t="shared" si="2"/>
        <v>0.2387507176420256</v>
      </c>
    </row>
    <row r="14" spans="2:10" x14ac:dyDescent="0.25">
      <c r="F14" s="2">
        <f t="shared" si="3"/>
        <v>10</v>
      </c>
      <c r="H14" s="2">
        <f t="shared" si="0"/>
        <v>250</v>
      </c>
      <c r="I14" s="2">
        <f t="shared" si="1"/>
        <v>250</v>
      </c>
      <c r="J14" s="2">
        <f t="shared" si="2"/>
        <v>0.30865828381745508</v>
      </c>
    </row>
    <row r="15" spans="2:10" x14ac:dyDescent="0.25">
      <c r="F15" s="2">
        <f t="shared" si="3"/>
        <v>11</v>
      </c>
      <c r="H15" s="2">
        <f t="shared" si="0"/>
        <v>270</v>
      </c>
      <c r="I15" s="2">
        <f t="shared" si="1"/>
        <v>270</v>
      </c>
      <c r="J15" s="2">
        <f t="shared" si="2"/>
        <v>0.38327731807204729</v>
      </c>
    </row>
    <row r="16" spans="2:10" x14ac:dyDescent="0.25">
      <c r="F16" s="2">
        <f t="shared" si="3"/>
        <v>12</v>
      </c>
      <c r="H16" s="2">
        <f t="shared" si="0"/>
        <v>290</v>
      </c>
      <c r="I16" s="2">
        <f t="shared" si="1"/>
        <v>290</v>
      </c>
      <c r="J16" s="2">
        <f t="shared" si="2"/>
        <v>0.46077045213607754</v>
      </c>
    </row>
    <row r="17" spans="6:10" x14ac:dyDescent="0.25">
      <c r="F17" s="2">
        <f t="shared" si="3"/>
        <v>13</v>
      </c>
      <c r="H17" s="2">
        <f t="shared" si="0"/>
        <v>310</v>
      </c>
      <c r="I17" s="2">
        <f t="shared" si="1"/>
        <v>310</v>
      </c>
      <c r="J17" s="2">
        <f t="shared" si="2"/>
        <v>0.53922954786392252</v>
      </c>
    </row>
    <row r="18" spans="6:10" x14ac:dyDescent="0.25">
      <c r="F18" s="2">
        <f t="shared" si="3"/>
        <v>14</v>
      </c>
      <c r="H18" s="2">
        <f t="shared" si="0"/>
        <v>330</v>
      </c>
      <c r="I18" s="2">
        <f t="shared" si="1"/>
        <v>330</v>
      </c>
      <c r="J18" s="2">
        <f t="shared" si="2"/>
        <v>0.61672268192795254</v>
      </c>
    </row>
    <row r="19" spans="6:10" x14ac:dyDescent="0.25">
      <c r="F19" s="2">
        <f t="shared" si="3"/>
        <v>15</v>
      </c>
      <c r="H19" s="2">
        <f t="shared" si="0"/>
        <v>350</v>
      </c>
      <c r="I19" s="2">
        <f t="shared" si="1"/>
        <v>350</v>
      </c>
      <c r="J19" s="2">
        <f t="shared" si="2"/>
        <v>0.69134171618254492</v>
      </c>
    </row>
    <row r="20" spans="6:10" x14ac:dyDescent="0.25">
      <c r="F20" s="2">
        <f t="shared" si="3"/>
        <v>16</v>
      </c>
      <c r="H20" s="2">
        <f t="shared" si="0"/>
        <v>370</v>
      </c>
      <c r="I20" s="2">
        <f t="shared" si="1"/>
        <v>370</v>
      </c>
      <c r="J20" s="2">
        <f t="shared" si="2"/>
        <v>0.76124928235797451</v>
      </c>
    </row>
    <row r="21" spans="6:10" x14ac:dyDescent="0.25">
      <c r="F21" s="2">
        <f t="shared" si="3"/>
        <v>17</v>
      </c>
      <c r="H21" s="2">
        <f t="shared" si="0"/>
        <v>390</v>
      </c>
      <c r="I21" s="2">
        <f t="shared" si="1"/>
        <v>390</v>
      </c>
      <c r="J21" s="2">
        <f t="shared" si="2"/>
        <v>0.82472402416509183</v>
      </c>
    </row>
    <row r="22" spans="6:10" x14ac:dyDescent="0.25">
      <c r="F22" s="2">
        <f t="shared" si="3"/>
        <v>18</v>
      </c>
      <c r="H22" s="2">
        <f t="shared" si="0"/>
        <v>410</v>
      </c>
      <c r="I22" s="2">
        <f t="shared" si="1"/>
        <v>410</v>
      </c>
      <c r="J22" s="2">
        <f t="shared" si="2"/>
        <v>0.88020298280001552</v>
      </c>
    </row>
    <row r="23" spans="6:10" x14ac:dyDescent="0.25">
      <c r="F23" s="2">
        <f t="shared" si="3"/>
        <v>19</v>
      </c>
      <c r="H23" s="2">
        <f t="shared" si="0"/>
        <v>430</v>
      </c>
      <c r="I23" s="2">
        <f t="shared" si="1"/>
        <v>430</v>
      </c>
      <c r="J23" s="2">
        <f t="shared" si="2"/>
        <v>0.92632008217704609</v>
      </c>
    </row>
    <row r="24" spans="6:10" x14ac:dyDescent="0.25">
      <c r="F24" s="2">
        <f t="shared" si="3"/>
        <v>20</v>
      </c>
      <c r="H24" s="2">
        <f t="shared" si="0"/>
        <v>450</v>
      </c>
      <c r="I24" s="2">
        <f t="shared" si="1"/>
        <v>450</v>
      </c>
      <c r="J24" s="2">
        <f t="shared" si="2"/>
        <v>0.96193976625564337</v>
      </c>
    </row>
    <row r="25" spans="6:10" x14ac:dyDescent="0.25">
      <c r="F25" s="2">
        <f t="shared" si="3"/>
        <v>21</v>
      </c>
      <c r="H25" s="2">
        <f t="shared" si="0"/>
        <v>470</v>
      </c>
      <c r="I25" s="2">
        <f t="shared" si="1"/>
        <v>470</v>
      </c>
      <c r="J25" s="2">
        <f t="shared" si="2"/>
        <v>0.98618496019883828</v>
      </c>
    </row>
    <row r="26" spans="6:10" x14ac:dyDescent="0.25">
      <c r="F26" s="2">
        <f t="shared" si="3"/>
        <v>22</v>
      </c>
      <c r="H26" s="2">
        <f t="shared" si="0"/>
        <v>490</v>
      </c>
      <c r="I26" s="2">
        <f t="shared" si="1"/>
        <v>490</v>
      </c>
      <c r="J26" s="2">
        <f t="shared" si="2"/>
        <v>0.99845866686656404</v>
      </c>
    </row>
    <row r="27" spans="6:10" x14ac:dyDescent="0.25">
      <c r="F27" s="2">
        <f t="shared" si="3"/>
        <v>23</v>
      </c>
      <c r="H27" s="2">
        <f t="shared" si="0"/>
        <v>510</v>
      </c>
      <c r="I27" s="2">
        <f t="shared" si="1"/>
        <v>500</v>
      </c>
      <c r="J27" s="2">
        <f t="shared" si="2"/>
        <v>1</v>
      </c>
    </row>
    <row r="28" spans="6:10" x14ac:dyDescent="0.25">
      <c r="F28" s="2">
        <f t="shared" si="3"/>
        <v>24</v>
      </c>
      <c r="H28" s="2">
        <f t="shared" si="0"/>
        <v>530</v>
      </c>
      <c r="I28" s="2">
        <f t="shared" si="1"/>
        <v>500</v>
      </c>
      <c r="J28" s="2">
        <f t="shared" si="2"/>
        <v>1</v>
      </c>
    </row>
    <row r="29" spans="6:10" x14ac:dyDescent="0.25">
      <c r="F29" s="2">
        <f t="shared" si="3"/>
        <v>25</v>
      </c>
      <c r="H29" s="2">
        <f t="shared" si="0"/>
        <v>550</v>
      </c>
      <c r="I29" s="2">
        <f t="shared" si="1"/>
        <v>500</v>
      </c>
      <c r="J29" s="2">
        <f t="shared" si="2"/>
        <v>1</v>
      </c>
    </row>
    <row r="30" spans="6:10" x14ac:dyDescent="0.25">
      <c r="F30" s="2">
        <f t="shared" si="3"/>
        <v>26</v>
      </c>
      <c r="H30" s="2">
        <f t="shared" si="0"/>
        <v>570</v>
      </c>
      <c r="I30" s="2">
        <f t="shared" si="1"/>
        <v>500</v>
      </c>
      <c r="J30" s="2">
        <f t="shared" si="2"/>
        <v>1</v>
      </c>
    </row>
    <row r="31" spans="6:10" x14ac:dyDescent="0.25">
      <c r="F31" s="2">
        <f t="shared" si="3"/>
        <v>27</v>
      </c>
      <c r="H31" s="2">
        <f t="shared" si="0"/>
        <v>590</v>
      </c>
      <c r="I31" s="2">
        <f t="shared" si="1"/>
        <v>500</v>
      </c>
      <c r="J31" s="2">
        <f t="shared" si="2"/>
        <v>1</v>
      </c>
    </row>
    <row r="32" spans="6:10" x14ac:dyDescent="0.25">
      <c r="F32" s="2">
        <f t="shared" si="3"/>
        <v>28</v>
      </c>
      <c r="H32" s="2">
        <f t="shared" si="0"/>
        <v>610</v>
      </c>
      <c r="I32" s="2">
        <f t="shared" si="1"/>
        <v>500</v>
      </c>
      <c r="J32" s="2">
        <f t="shared" si="2"/>
        <v>1</v>
      </c>
    </row>
    <row r="33" spans="6:10" x14ac:dyDescent="0.25">
      <c r="F33" s="2">
        <f t="shared" si="3"/>
        <v>29</v>
      </c>
      <c r="H33" s="2">
        <f t="shared" si="0"/>
        <v>630</v>
      </c>
      <c r="I33" s="2">
        <f t="shared" si="1"/>
        <v>500</v>
      </c>
      <c r="J33" s="2">
        <f t="shared" si="2"/>
        <v>1</v>
      </c>
    </row>
    <row r="34" spans="6:10" x14ac:dyDescent="0.25">
      <c r="F34" s="2">
        <f t="shared" si="3"/>
        <v>30</v>
      </c>
      <c r="H34" s="2">
        <f t="shared" si="0"/>
        <v>650</v>
      </c>
      <c r="I34" s="2">
        <f t="shared" si="1"/>
        <v>500</v>
      </c>
      <c r="J34" s="2">
        <f t="shared" si="2"/>
        <v>1</v>
      </c>
    </row>
    <row r="35" spans="6:10" x14ac:dyDescent="0.25">
      <c r="F35" s="2">
        <f t="shared" si="3"/>
        <v>31</v>
      </c>
      <c r="H35" s="2">
        <f t="shared" si="0"/>
        <v>670</v>
      </c>
      <c r="I35" s="2">
        <f t="shared" si="1"/>
        <v>500</v>
      </c>
      <c r="J35" s="2">
        <f t="shared" si="2"/>
        <v>1</v>
      </c>
    </row>
    <row r="36" spans="6:10" x14ac:dyDescent="0.25">
      <c r="F36" s="2">
        <f t="shared" si="3"/>
        <v>32</v>
      </c>
      <c r="H36" s="2">
        <f t="shared" si="0"/>
        <v>690</v>
      </c>
      <c r="I36" s="2">
        <f t="shared" si="1"/>
        <v>500</v>
      </c>
      <c r="J36" s="2">
        <f t="shared" si="2"/>
        <v>1</v>
      </c>
    </row>
    <row r="37" spans="6:10" x14ac:dyDescent="0.25">
      <c r="F37" s="2">
        <f t="shared" si="3"/>
        <v>33</v>
      </c>
      <c r="H37" s="2">
        <f t="shared" si="0"/>
        <v>710</v>
      </c>
      <c r="I37" s="2">
        <f t="shared" si="1"/>
        <v>500</v>
      </c>
      <c r="J37" s="2">
        <f t="shared" si="2"/>
        <v>1</v>
      </c>
    </row>
    <row r="38" spans="6:10" x14ac:dyDescent="0.25">
      <c r="F38" s="2">
        <f t="shared" si="3"/>
        <v>34</v>
      </c>
      <c r="H38" s="2">
        <f t="shared" si="0"/>
        <v>730</v>
      </c>
      <c r="I38" s="2">
        <f t="shared" si="1"/>
        <v>500</v>
      </c>
      <c r="J38" s="2">
        <f t="shared" si="2"/>
        <v>1</v>
      </c>
    </row>
    <row r="39" spans="6:10" x14ac:dyDescent="0.25">
      <c r="F39" s="2">
        <f t="shared" si="3"/>
        <v>35</v>
      </c>
      <c r="H39" s="2">
        <f t="shared" si="0"/>
        <v>750</v>
      </c>
      <c r="I39" s="2">
        <f t="shared" si="1"/>
        <v>500</v>
      </c>
      <c r="J39" s="2">
        <f t="shared" si="2"/>
        <v>1</v>
      </c>
    </row>
    <row r="40" spans="6:10" x14ac:dyDescent="0.25">
      <c r="F40" s="2">
        <f t="shared" si="3"/>
        <v>36</v>
      </c>
      <c r="H40" s="2">
        <f t="shared" si="0"/>
        <v>770</v>
      </c>
      <c r="I40" s="2">
        <f t="shared" si="1"/>
        <v>500</v>
      </c>
      <c r="J40" s="2">
        <f t="shared" si="2"/>
        <v>1</v>
      </c>
    </row>
    <row r="41" spans="6:10" x14ac:dyDescent="0.25">
      <c r="F41" s="2">
        <f t="shared" si="3"/>
        <v>37</v>
      </c>
      <c r="H41" s="2">
        <f t="shared" si="0"/>
        <v>790</v>
      </c>
      <c r="I41" s="2">
        <f t="shared" si="1"/>
        <v>500</v>
      </c>
      <c r="J41" s="2">
        <f t="shared" si="2"/>
        <v>1</v>
      </c>
    </row>
    <row r="42" spans="6:10" x14ac:dyDescent="0.25">
      <c r="F42" s="2">
        <f t="shared" si="3"/>
        <v>38</v>
      </c>
      <c r="H42" s="2">
        <f t="shared" si="0"/>
        <v>810</v>
      </c>
      <c r="I42" s="2">
        <f t="shared" si="1"/>
        <v>500</v>
      </c>
      <c r="J42" s="2">
        <f t="shared" si="2"/>
        <v>1</v>
      </c>
    </row>
    <row r="43" spans="6:10" x14ac:dyDescent="0.25">
      <c r="F43" s="2">
        <f t="shared" si="3"/>
        <v>39</v>
      </c>
      <c r="H43" s="2">
        <f t="shared" si="0"/>
        <v>830</v>
      </c>
      <c r="I43" s="2">
        <f t="shared" si="1"/>
        <v>500</v>
      </c>
      <c r="J43" s="2">
        <f t="shared" si="2"/>
        <v>1</v>
      </c>
    </row>
    <row r="44" spans="6:10" x14ac:dyDescent="0.25">
      <c r="F44" s="2">
        <f t="shared" si="3"/>
        <v>40</v>
      </c>
      <c r="H44" s="2">
        <f t="shared" si="0"/>
        <v>850</v>
      </c>
      <c r="I44" s="2">
        <f t="shared" si="1"/>
        <v>500</v>
      </c>
      <c r="J44" s="2">
        <f t="shared" si="2"/>
        <v>1</v>
      </c>
    </row>
  </sheetData>
  <mergeCells count="3">
    <mergeCell ref="E2:F2"/>
    <mergeCell ref="B2:D2"/>
    <mergeCell ref="G2:I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D8F7-9E8F-4A76-805E-DDF63B56DC15}">
  <dimension ref="A1:P43"/>
  <sheetViews>
    <sheetView workbookViewId="0">
      <selection activeCell="F4" sqref="F4"/>
    </sheetView>
  </sheetViews>
  <sheetFormatPr defaultRowHeight="15" x14ac:dyDescent="0.25"/>
  <cols>
    <col min="1" max="8" width="9.140625" style="2"/>
    <col min="9" max="10" width="9.140625" style="1"/>
    <col min="11" max="11" width="9.140625" style="4"/>
    <col min="12" max="16" width="9.140625" style="2"/>
  </cols>
  <sheetData>
    <row r="1" spans="1:16" x14ac:dyDescent="0.25">
      <c r="C1" s="2" t="s">
        <v>32</v>
      </c>
      <c r="D1" s="2" t="s">
        <v>32</v>
      </c>
      <c r="E1" s="2" t="s">
        <v>42</v>
      </c>
      <c r="G1" s="2" t="s">
        <v>34</v>
      </c>
      <c r="H1" s="2" t="s">
        <v>27</v>
      </c>
      <c r="I1" s="1" t="s">
        <v>27</v>
      </c>
      <c r="J1" s="2" t="s">
        <v>26</v>
      </c>
      <c r="K1" s="4" t="s">
        <v>26</v>
      </c>
      <c r="L1" s="2" t="s">
        <v>26</v>
      </c>
      <c r="M1" s="2" t="s">
        <v>26</v>
      </c>
      <c r="N1" s="2" t="s">
        <v>39</v>
      </c>
      <c r="O1" s="2" t="s">
        <v>40</v>
      </c>
      <c r="P1" s="2" t="s">
        <v>26</v>
      </c>
    </row>
    <row r="2" spans="1:16" x14ac:dyDescent="0.25">
      <c r="A2" s="2" t="s">
        <v>28</v>
      </c>
      <c r="B2" s="2" t="s">
        <v>27</v>
      </c>
      <c r="C2" s="2" t="s">
        <v>26</v>
      </c>
      <c r="D2" s="2" t="s">
        <v>31</v>
      </c>
      <c r="E2" s="2" t="s">
        <v>31</v>
      </c>
      <c r="F2" s="2" t="s">
        <v>34</v>
      </c>
      <c r="G2" s="2" t="s">
        <v>35</v>
      </c>
      <c r="H2" s="2" t="s">
        <v>30</v>
      </c>
      <c r="I2" s="1" t="s">
        <v>29</v>
      </c>
      <c r="J2" s="2" t="s">
        <v>33</v>
      </c>
      <c r="K2" s="4" t="s">
        <v>32</v>
      </c>
      <c r="L2" s="2" t="s">
        <v>33</v>
      </c>
      <c r="M2" s="2" t="s">
        <v>38</v>
      </c>
      <c r="N2" s="2" t="s">
        <v>37</v>
      </c>
      <c r="O2" s="2" t="s">
        <v>36</v>
      </c>
      <c r="P2" s="2" t="s">
        <v>41</v>
      </c>
    </row>
    <row r="3" spans="1:16" x14ac:dyDescent="0.25">
      <c r="A3" s="7">
        <v>20</v>
      </c>
      <c r="B3" s="7">
        <v>1</v>
      </c>
      <c r="C3" s="7">
        <v>200</v>
      </c>
      <c r="D3" s="7">
        <v>500</v>
      </c>
      <c r="E3" s="7">
        <v>50</v>
      </c>
      <c r="F3" s="7">
        <v>1.5</v>
      </c>
      <c r="G3" s="7">
        <v>20</v>
      </c>
      <c r="H3" s="7">
        <v>40</v>
      </c>
      <c r="I3" s="7">
        <v>0</v>
      </c>
      <c r="J3" s="2">
        <f>C3</f>
        <v>200</v>
      </c>
      <c r="K3" s="4">
        <f>(J3-E$3)</f>
        <v>150</v>
      </c>
      <c r="L3" s="2">
        <f>E$3-POWER(K3,F$3)/G$3</f>
        <v>-41.855865354369143</v>
      </c>
      <c r="M3" s="2">
        <f>L$3</f>
        <v>-41.855865354369143</v>
      </c>
      <c r="N3" s="2">
        <f>I3/H$3</f>
        <v>0</v>
      </c>
      <c r="O3" s="2">
        <f>(SIN(RADIANS(N3*180-90))+1)/2</f>
        <v>0</v>
      </c>
      <c r="P3" s="2">
        <f>(1-O3)*C3+O3*M3</f>
        <v>200</v>
      </c>
    </row>
    <row r="4" spans="1:16" x14ac:dyDescent="0.25">
      <c r="C4" s="2">
        <f>C3+B$3</f>
        <v>201</v>
      </c>
      <c r="I4" s="2">
        <f>I3+1</f>
        <v>1</v>
      </c>
      <c r="J4" s="2">
        <f t="shared" ref="J4:J43" si="0">C4</f>
        <v>201</v>
      </c>
      <c r="K4" s="4">
        <f t="shared" ref="K4:K43" si="1">(J4-E$3)</f>
        <v>151</v>
      </c>
      <c r="L4" s="2">
        <f t="shared" ref="L4:L43" si="2">E$3-POWER(K4,F$3)/G$3</f>
        <v>-42.775953242205986</v>
      </c>
      <c r="M4" s="2">
        <f t="shared" ref="M4:M43" si="3">L$3</f>
        <v>-41.855865354369143</v>
      </c>
      <c r="N4" s="2">
        <f t="shared" ref="N4:N43" si="4">I4/H$3</f>
        <v>2.5000000000000001E-2</v>
      </c>
      <c r="O4" s="2">
        <f t="shared" ref="O4:O43" si="5">(SIN(RADIANS(N4*180-90))+1)/2</f>
        <v>1.5413331334360181E-3</v>
      </c>
      <c r="P4" s="2">
        <f t="shared" ref="P4:P43" si="6">(1-O4)*C4+O4*M4</f>
        <v>200.62567820808005</v>
      </c>
    </row>
    <row r="5" spans="1:16" x14ac:dyDescent="0.25">
      <c r="C5" s="2">
        <f t="shared" ref="C5:C43" si="7">C4+B$3</f>
        <v>202</v>
      </c>
      <c r="I5" s="2">
        <f t="shared" ref="I5:I43" si="8">I4+1</f>
        <v>2</v>
      </c>
      <c r="J5" s="2">
        <f t="shared" si="0"/>
        <v>202</v>
      </c>
      <c r="K5" s="4">
        <f t="shared" si="1"/>
        <v>152</v>
      </c>
      <c r="L5" s="2">
        <f t="shared" si="2"/>
        <v>-43.699092845128447</v>
      </c>
      <c r="M5" s="2">
        <f t="shared" si="3"/>
        <v>-41.855865354369143</v>
      </c>
      <c r="N5" s="2">
        <f t="shared" si="4"/>
        <v>0.05</v>
      </c>
      <c r="O5" s="2">
        <f t="shared" si="5"/>
        <v>6.1558297024311148E-3</v>
      </c>
      <c r="P5" s="2">
        <f t="shared" si="6"/>
        <v>200.49886482093953</v>
      </c>
    </row>
    <row r="6" spans="1:16" x14ac:dyDescent="0.25">
      <c r="C6" s="2">
        <f t="shared" si="7"/>
        <v>203</v>
      </c>
      <c r="I6" s="2">
        <f t="shared" si="8"/>
        <v>3</v>
      </c>
      <c r="J6" s="2">
        <f t="shared" si="0"/>
        <v>203</v>
      </c>
      <c r="K6" s="4">
        <f t="shared" si="1"/>
        <v>153</v>
      </c>
      <c r="L6" s="2">
        <f t="shared" si="2"/>
        <v>-44.625274107925279</v>
      </c>
      <c r="M6" s="2">
        <f t="shared" si="3"/>
        <v>-41.855865354369143</v>
      </c>
      <c r="N6" s="2">
        <f t="shared" si="4"/>
        <v>7.4999999999999997E-2</v>
      </c>
      <c r="O6" s="2">
        <f t="shared" si="5"/>
        <v>1.3815039801161721E-2</v>
      </c>
      <c r="P6" s="2">
        <f t="shared" si="6"/>
        <v>199.61730647458148</v>
      </c>
    </row>
    <row r="7" spans="1:16" x14ac:dyDescent="0.25">
      <c r="C7" s="2">
        <f t="shared" si="7"/>
        <v>204</v>
      </c>
      <c r="I7" s="2">
        <f t="shared" si="8"/>
        <v>4</v>
      </c>
      <c r="J7" s="2">
        <f t="shared" si="0"/>
        <v>204</v>
      </c>
      <c r="K7" s="4">
        <f t="shared" si="1"/>
        <v>154</v>
      </c>
      <c r="L7" s="2">
        <f t="shared" si="2"/>
        <v>-45.554487074129639</v>
      </c>
      <c r="M7" s="2">
        <f t="shared" si="3"/>
        <v>-41.855865354369143</v>
      </c>
      <c r="N7" s="2">
        <f t="shared" si="4"/>
        <v>0.1</v>
      </c>
      <c r="O7" s="2">
        <f t="shared" si="5"/>
        <v>2.4471741852423234E-2</v>
      </c>
      <c r="P7" s="2">
        <f t="shared" si="6"/>
        <v>197.98347873014376</v>
      </c>
    </row>
    <row r="8" spans="1:16" x14ac:dyDescent="0.25">
      <c r="C8" s="2">
        <f t="shared" si="7"/>
        <v>205</v>
      </c>
      <c r="I8" s="2">
        <f t="shared" si="8"/>
        <v>5</v>
      </c>
      <c r="J8" s="2">
        <f t="shared" si="0"/>
        <v>205</v>
      </c>
      <c r="K8" s="4">
        <f t="shared" si="1"/>
        <v>155</v>
      </c>
      <c r="L8" s="2">
        <f t="shared" si="2"/>
        <v>-46.486721884412702</v>
      </c>
      <c r="M8" s="2">
        <f t="shared" si="3"/>
        <v>-41.855865354369143</v>
      </c>
      <c r="N8" s="2">
        <f t="shared" si="4"/>
        <v>0.125</v>
      </c>
      <c r="O8" s="2">
        <f t="shared" si="5"/>
        <v>3.8060233744356631E-2</v>
      </c>
      <c r="P8" s="2">
        <f t="shared" si="6"/>
        <v>195.6046080634473</v>
      </c>
    </row>
    <row r="9" spans="1:16" x14ac:dyDescent="0.25">
      <c r="C9" s="2">
        <f t="shared" si="7"/>
        <v>206</v>
      </c>
      <c r="I9" s="2">
        <f t="shared" si="8"/>
        <v>6</v>
      </c>
      <c r="J9" s="2">
        <f t="shared" si="0"/>
        <v>206</v>
      </c>
      <c r="K9" s="4">
        <f t="shared" si="1"/>
        <v>156</v>
      </c>
      <c r="L9" s="2">
        <f t="shared" si="2"/>
        <v>-47.421968775014975</v>
      </c>
      <c r="M9" s="2">
        <f t="shared" si="3"/>
        <v>-41.855865354369143</v>
      </c>
      <c r="N9" s="2">
        <f t="shared" si="4"/>
        <v>0.15</v>
      </c>
      <c r="O9" s="2">
        <f t="shared" si="5"/>
        <v>5.4496737905816106E-2</v>
      </c>
      <c r="P9" s="2">
        <f t="shared" si="6"/>
        <v>192.49266386736369</v>
      </c>
    </row>
    <row r="10" spans="1:16" x14ac:dyDescent="0.25">
      <c r="C10" s="2">
        <f t="shared" si="7"/>
        <v>207</v>
      </c>
      <c r="I10" s="2">
        <f t="shared" si="8"/>
        <v>7</v>
      </c>
      <c r="J10" s="2">
        <f t="shared" si="0"/>
        <v>207</v>
      </c>
      <c r="K10" s="4">
        <f t="shared" si="1"/>
        <v>157</v>
      </c>
      <c r="L10" s="2">
        <f t="shared" si="2"/>
        <v>-48.360218076212035</v>
      </c>
      <c r="M10" s="2">
        <f t="shared" si="3"/>
        <v>-41.855865354369143</v>
      </c>
      <c r="N10" s="2">
        <f t="shared" si="4"/>
        <v>0.17499999999999999</v>
      </c>
      <c r="O10" s="2">
        <f t="shared" si="5"/>
        <v>7.3679917822953911E-2</v>
      </c>
      <c r="P10" s="2">
        <f t="shared" si="6"/>
        <v>188.66432029092999</v>
      </c>
    </row>
    <row r="11" spans="1:16" x14ac:dyDescent="0.25">
      <c r="C11" s="2">
        <f t="shared" si="7"/>
        <v>208</v>
      </c>
      <c r="I11" s="2">
        <f t="shared" si="8"/>
        <v>8</v>
      </c>
      <c r="J11" s="2">
        <f t="shared" si="0"/>
        <v>208</v>
      </c>
      <c r="K11" s="4">
        <f t="shared" si="1"/>
        <v>158</v>
      </c>
      <c r="L11" s="2">
        <f t="shared" si="2"/>
        <v>-49.301460210814682</v>
      </c>
      <c r="M11" s="2">
        <f t="shared" si="3"/>
        <v>-41.855865354369143</v>
      </c>
      <c r="N11" s="2">
        <f t="shared" si="4"/>
        <v>0.2</v>
      </c>
      <c r="O11" s="2">
        <f t="shared" si="5"/>
        <v>9.5491502812526274E-2</v>
      </c>
      <c r="P11" s="2">
        <f t="shared" si="6"/>
        <v>184.14088793078707</v>
      </c>
    </row>
    <row r="12" spans="1:16" x14ac:dyDescent="0.25">
      <c r="C12" s="2">
        <f t="shared" si="7"/>
        <v>209</v>
      </c>
      <c r="I12" s="2">
        <f t="shared" si="8"/>
        <v>9</v>
      </c>
      <c r="J12" s="2">
        <f t="shared" si="0"/>
        <v>209</v>
      </c>
      <c r="K12" s="4">
        <f t="shared" si="1"/>
        <v>159</v>
      </c>
      <c r="L12" s="2">
        <f t="shared" si="2"/>
        <v>-50.245685692702011</v>
      </c>
      <c r="M12" s="2">
        <f t="shared" si="3"/>
        <v>-41.855865354369143</v>
      </c>
      <c r="N12" s="2">
        <f t="shared" si="4"/>
        <v>0.22500000000000001</v>
      </c>
      <c r="O12" s="2">
        <f t="shared" si="5"/>
        <v>0.11979701719998453</v>
      </c>
      <c r="P12" s="2">
        <f t="shared" si="6"/>
        <v>178.94821558342565</v>
      </c>
    </row>
    <row r="13" spans="1:16" x14ac:dyDescent="0.25">
      <c r="C13" s="2">
        <f t="shared" si="7"/>
        <v>210</v>
      </c>
      <c r="I13" s="2">
        <f t="shared" si="8"/>
        <v>10</v>
      </c>
      <c r="J13" s="2">
        <f t="shared" si="0"/>
        <v>210</v>
      </c>
      <c r="K13" s="4">
        <f t="shared" si="1"/>
        <v>160</v>
      </c>
      <c r="L13" s="2">
        <f t="shared" si="2"/>
        <v>-51.192885125388088</v>
      </c>
      <c r="M13" s="2">
        <f t="shared" si="3"/>
        <v>-41.855865354369143</v>
      </c>
      <c r="N13" s="2">
        <f t="shared" si="4"/>
        <v>0.25</v>
      </c>
      <c r="O13" s="2">
        <f t="shared" si="5"/>
        <v>0.14644660940672627</v>
      </c>
      <c r="P13" s="2">
        <f t="shared" si="6"/>
        <v>173.11656245965565</v>
      </c>
    </row>
    <row r="14" spans="1:16" x14ac:dyDescent="0.25">
      <c r="C14" s="2">
        <f t="shared" si="7"/>
        <v>211</v>
      </c>
      <c r="I14" s="2">
        <f t="shared" si="8"/>
        <v>11</v>
      </c>
      <c r="J14" s="2">
        <f t="shared" si="0"/>
        <v>211</v>
      </c>
      <c r="K14" s="4">
        <f t="shared" si="1"/>
        <v>161</v>
      </c>
      <c r="L14" s="2">
        <f t="shared" si="2"/>
        <v>-52.143049200618663</v>
      </c>
      <c r="M14" s="2">
        <f t="shared" si="3"/>
        <v>-41.855865354369143</v>
      </c>
      <c r="N14" s="2">
        <f t="shared" si="4"/>
        <v>0.27500000000000002</v>
      </c>
      <c r="O14" s="2">
        <f t="shared" si="5"/>
        <v>0.17527597583490823</v>
      </c>
      <c r="P14" s="2">
        <f t="shared" si="6"/>
        <v>166.68044145443275</v>
      </c>
    </row>
    <row r="15" spans="1:16" x14ac:dyDescent="0.25">
      <c r="C15" s="2">
        <f t="shared" si="7"/>
        <v>212</v>
      </c>
      <c r="I15" s="2">
        <f t="shared" si="8"/>
        <v>12</v>
      </c>
      <c r="J15" s="2">
        <f t="shared" si="0"/>
        <v>212</v>
      </c>
      <c r="K15" s="4">
        <f t="shared" si="1"/>
        <v>162</v>
      </c>
      <c r="L15" s="2">
        <f t="shared" si="2"/>
        <v>-53.096168696998546</v>
      </c>
      <c r="M15" s="2">
        <f t="shared" si="3"/>
        <v>-41.855865354369143</v>
      </c>
      <c r="N15" s="2">
        <f t="shared" si="4"/>
        <v>0.3</v>
      </c>
      <c r="O15" s="2">
        <f t="shared" si="5"/>
        <v>0.20610737385376343</v>
      </c>
      <c r="P15" s="2">
        <f t="shared" si="6"/>
        <v>159.67843425443641</v>
      </c>
    </row>
    <row r="16" spans="1:16" x14ac:dyDescent="0.25">
      <c r="C16" s="2">
        <f t="shared" si="7"/>
        <v>213</v>
      </c>
      <c r="I16" s="2">
        <f t="shared" si="8"/>
        <v>13</v>
      </c>
      <c r="J16" s="2">
        <f t="shared" si="0"/>
        <v>213</v>
      </c>
      <c r="K16" s="4">
        <f t="shared" si="1"/>
        <v>163</v>
      </c>
      <c r="L16" s="2">
        <f t="shared" si="2"/>
        <v>-54.052234478650149</v>
      </c>
      <c r="M16" s="2">
        <f t="shared" si="3"/>
        <v>-41.855865354369143</v>
      </c>
      <c r="N16" s="2">
        <f t="shared" si="4"/>
        <v>0.32500000000000001</v>
      </c>
      <c r="O16" s="2">
        <f t="shared" si="5"/>
        <v>0.2387507176420256</v>
      </c>
      <c r="P16" s="2">
        <f t="shared" si="6"/>
        <v>152.15297925136491</v>
      </c>
    </row>
    <row r="17" spans="3:16" x14ac:dyDescent="0.25">
      <c r="C17" s="2">
        <f t="shared" si="7"/>
        <v>214</v>
      </c>
      <c r="I17" s="2">
        <f t="shared" si="8"/>
        <v>14</v>
      </c>
      <c r="J17" s="2">
        <f t="shared" si="0"/>
        <v>214</v>
      </c>
      <c r="K17" s="4">
        <f t="shared" si="1"/>
        <v>164</v>
      </c>
      <c r="L17" s="2">
        <f t="shared" si="2"/>
        <v>-55.011237493898719</v>
      </c>
      <c r="M17" s="2">
        <f t="shared" si="3"/>
        <v>-41.855865354369143</v>
      </c>
      <c r="N17" s="2">
        <f t="shared" si="4"/>
        <v>0.35</v>
      </c>
      <c r="O17" s="2">
        <f t="shared" si="5"/>
        <v>0.27300475013022657</v>
      </c>
      <c r="P17" s="2">
        <f t="shared" si="6"/>
        <v>144.15013340957753</v>
      </c>
    </row>
    <row r="18" spans="3:16" x14ac:dyDescent="0.25">
      <c r="C18" s="2">
        <f t="shared" si="7"/>
        <v>215</v>
      </c>
      <c r="I18" s="2">
        <f t="shared" si="8"/>
        <v>15</v>
      </c>
      <c r="J18" s="2">
        <f t="shared" si="0"/>
        <v>215</v>
      </c>
      <c r="K18" s="4">
        <f t="shared" si="1"/>
        <v>165</v>
      </c>
      <c r="L18" s="2">
        <f t="shared" si="2"/>
        <v>-55.973168773987297</v>
      </c>
      <c r="M18" s="2">
        <f t="shared" si="3"/>
        <v>-41.855865354369143</v>
      </c>
      <c r="N18" s="2">
        <f t="shared" si="4"/>
        <v>0.375</v>
      </c>
      <c r="O18" s="2">
        <f t="shared" si="5"/>
        <v>0.30865828381745508</v>
      </c>
      <c r="P18" s="2">
        <f t="shared" si="6"/>
        <v>135.71930941127312</v>
      </c>
    </row>
    <row r="19" spans="3:16" x14ac:dyDescent="0.25">
      <c r="C19" s="2">
        <f t="shared" si="7"/>
        <v>216</v>
      </c>
      <c r="I19" s="2">
        <f t="shared" si="8"/>
        <v>16</v>
      </c>
      <c r="J19" s="2">
        <f t="shared" si="0"/>
        <v>216</v>
      </c>
      <c r="K19" s="4">
        <f t="shared" si="1"/>
        <v>166</v>
      </c>
      <c r="L19" s="2">
        <f t="shared" si="2"/>
        <v>-56.938019431818617</v>
      </c>
      <c r="M19" s="2">
        <f t="shared" si="3"/>
        <v>-41.855865354369143</v>
      </c>
      <c r="N19" s="2">
        <f t="shared" si="4"/>
        <v>0.4</v>
      </c>
      <c r="O19" s="2">
        <f t="shared" si="5"/>
        <v>0.34549150281252627</v>
      </c>
      <c r="P19" s="2">
        <f t="shared" si="6"/>
        <v>126.91298956969459</v>
      </c>
    </row>
    <row r="20" spans="3:16" x14ac:dyDescent="0.25">
      <c r="C20" s="2">
        <f t="shared" si="7"/>
        <v>217</v>
      </c>
      <c r="I20" s="2">
        <f t="shared" si="8"/>
        <v>17</v>
      </c>
      <c r="J20" s="2">
        <f t="shared" si="0"/>
        <v>217</v>
      </c>
      <c r="K20" s="4">
        <f t="shared" si="1"/>
        <v>167</v>
      </c>
      <c r="L20" s="2">
        <f t="shared" si="2"/>
        <v>-57.905780660722712</v>
      </c>
      <c r="M20" s="2">
        <f t="shared" si="3"/>
        <v>-41.855865354369143</v>
      </c>
      <c r="N20" s="2">
        <f t="shared" si="4"/>
        <v>0.42499999999999999</v>
      </c>
      <c r="O20" s="2">
        <f t="shared" si="5"/>
        <v>0.38327731807204729</v>
      </c>
      <c r="P20" s="2">
        <f t="shared" si="6"/>
        <v>117.78641815975841</v>
      </c>
    </row>
    <row r="21" spans="3:16" x14ac:dyDescent="0.25">
      <c r="C21" s="2">
        <f t="shared" si="7"/>
        <v>218</v>
      </c>
      <c r="I21" s="2">
        <f t="shared" si="8"/>
        <v>18</v>
      </c>
      <c r="J21" s="2">
        <f t="shared" si="0"/>
        <v>218</v>
      </c>
      <c r="K21" s="4">
        <f t="shared" si="1"/>
        <v>168</v>
      </c>
      <c r="L21" s="2">
        <f t="shared" si="2"/>
        <v>-58.876443733252017</v>
      </c>
      <c r="M21" s="2">
        <f t="shared" si="3"/>
        <v>-41.855865354369143</v>
      </c>
      <c r="N21" s="2">
        <f t="shared" si="4"/>
        <v>0.45</v>
      </c>
      <c r="O21" s="2">
        <f t="shared" si="5"/>
        <v>0.42178276747988458</v>
      </c>
      <c r="P21" s="2">
        <f t="shared" si="6"/>
        <v>108.39727396495391</v>
      </c>
    </row>
    <row r="22" spans="3:16" x14ac:dyDescent="0.25">
      <c r="C22" s="2">
        <f t="shared" si="7"/>
        <v>219</v>
      </c>
      <c r="I22" s="2">
        <f t="shared" si="8"/>
        <v>19</v>
      </c>
      <c r="J22" s="2">
        <f t="shared" si="0"/>
        <v>219</v>
      </c>
      <c r="K22" s="4">
        <f t="shared" si="1"/>
        <v>169</v>
      </c>
      <c r="L22" s="2">
        <f t="shared" si="2"/>
        <v>-59.850000000000051</v>
      </c>
      <c r="M22" s="2">
        <f t="shared" si="3"/>
        <v>-41.855865354369143</v>
      </c>
      <c r="N22" s="2">
        <f t="shared" si="4"/>
        <v>0.47499999999999998</v>
      </c>
      <c r="O22" s="2">
        <f t="shared" si="5"/>
        <v>0.46077045213607754</v>
      </c>
      <c r="P22" s="2">
        <f t="shared" si="6"/>
        <v>98.805324978319561</v>
      </c>
    </row>
    <row r="23" spans="3:16" x14ac:dyDescent="0.25">
      <c r="C23" s="2">
        <f t="shared" si="7"/>
        <v>220</v>
      </c>
      <c r="I23" s="2">
        <f t="shared" si="8"/>
        <v>20</v>
      </c>
      <c r="J23" s="2">
        <f t="shared" si="0"/>
        <v>220</v>
      </c>
      <c r="K23" s="4">
        <f t="shared" si="1"/>
        <v>170</v>
      </c>
      <c r="L23" s="2">
        <f t="shared" si="2"/>
        <v>-60.826440888445092</v>
      </c>
      <c r="M23" s="2">
        <f t="shared" si="3"/>
        <v>-41.855865354369143</v>
      </c>
      <c r="N23" s="2">
        <f t="shared" si="4"/>
        <v>0.5</v>
      </c>
      <c r="O23" s="2">
        <f t="shared" si="5"/>
        <v>0.5</v>
      </c>
      <c r="P23" s="2">
        <f t="shared" si="6"/>
        <v>89.072067322815428</v>
      </c>
    </row>
    <row r="24" spans="3:16" x14ac:dyDescent="0.25">
      <c r="C24" s="2">
        <f t="shared" si="7"/>
        <v>221</v>
      </c>
      <c r="I24" s="2">
        <f t="shared" si="8"/>
        <v>21</v>
      </c>
      <c r="J24" s="2">
        <f t="shared" si="0"/>
        <v>221</v>
      </c>
      <c r="K24" s="4">
        <f t="shared" si="1"/>
        <v>171</v>
      </c>
      <c r="L24" s="2">
        <f t="shared" si="2"/>
        <v>-61.805757901818353</v>
      </c>
      <c r="M24" s="2">
        <f t="shared" si="3"/>
        <v>-41.855865354369143</v>
      </c>
      <c r="N24" s="2">
        <f t="shared" si="4"/>
        <v>0.52500000000000002</v>
      </c>
      <c r="O24" s="2">
        <f t="shared" si="5"/>
        <v>0.53922954786392252</v>
      </c>
      <c r="P24" s="2">
        <f t="shared" si="6"/>
        <v>79.260350571583444</v>
      </c>
    </row>
    <row r="25" spans="3:16" x14ac:dyDescent="0.25">
      <c r="C25" s="2">
        <f t="shared" si="7"/>
        <v>222</v>
      </c>
      <c r="I25" s="2">
        <f t="shared" si="8"/>
        <v>22</v>
      </c>
      <c r="J25" s="2">
        <f t="shared" si="0"/>
        <v>222</v>
      </c>
      <c r="K25" s="4">
        <f t="shared" si="1"/>
        <v>172</v>
      </c>
      <c r="L25" s="2">
        <f t="shared" si="2"/>
        <v>-62.787942617994347</v>
      </c>
      <c r="M25" s="2">
        <f t="shared" si="3"/>
        <v>-41.855865354369143</v>
      </c>
      <c r="N25" s="2">
        <f t="shared" si="4"/>
        <v>0.55000000000000004</v>
      </c>
      <c r="O25" s="2">
        <f t="shared" si="5"/>
        <v>0.57821723252011559</v>
      </c>
      <c r="P25" s="2">
        <f t="shared" si="6"/>
        <v>69.433991750596434</v>
      </c>
    </row>
    <row r="26" spans="3:16" x14ac:dyDescent="0.25">
      <c r="C26" s="2">
        <f t="shared" si="7"/>
        <v>223</v>
      </c>
      <c r="I26" s="2">
        <f t="shared" si="8"/>
        <v>23</v>
      </c>
      <c r="J26" s="2">
        <f t="shared" si="0"/>
        <v>223</v>
      </c>
      <c r="K26" s="4">
        <f t="shared" si="1"/>
        <v>173</v>
      </c>
      <c r="L26" s="2">
        <f t="shared" si="2"/>
        <v>-63.772986688405084</v>
      </c>
      <c r="M26" s="2">
        <f t="shared" si="3"/>
        <v>-41.855865354369143</v>
      </c>
      <c r="N26" s="2">
        <f t="shared" si="4"/>
        <v>0.57499999999999996</v>
      </c>
      <c r="O26" s="2">
        <f t="shared" si="5"/>
        <v>0.61672268192795254</v>
      </c>
      <c r="P26" s="2">
        <f t="shared" si="6"/>
        <v>59.657380394304774</v>
      </c>
    </row>
    <row r="27" spans="3:16" x14ac:dyDescent="0.25">
      <c r="C27" s="2">
        <f t="shared" si="7"/>
        <v>224</v>
      </c>
      <c r="I27" s="2">
        <f t="shared" si="8"/>
        <v>24</v>
      </c>
      <c r="J27" s="2">
        <f t="shared" si="0"/>
        <v>224</v>
      </c>
      <c r="K27" s="4">
        <f t="shared" si="1"/>
        <v>174</v>
      </c>
      <c r="L27" s="2">
        <f t="shared" si="2"/>
        <v>-64.760881836974406</v>
      </c>
      <c r="M27" s="2">
        <f t="shared" si="3"/>
        <v>-41.855865354369143</v>
      </c>
      <c r="N27" s="2">
        <f t="shared" si="4"/>
        <v>0.6</v>
      </c>
      <c r="O27" s="2">
        <f t="shared" si="5"/>
        <v>0.65450849718747373</v>
      </c>
      <c r="P27" s="2">
        <f t="shared" si="6"/>
        <v>49.995077098436489</v>
      </c>
    </row>
    <row r="28" spans="3:16" x14ac:dyDescent="0.25">
      <c r="C28" s="2">
        <f t="shared" si="7"/>
        <v>225</v>
      </c>
      <c r="I28" s="2">
        <f t="shared" si="8"/>
        <v>25</v>
      </c>
      <c r="J28" s="2">
        <f t="shared" si="0"/>
        <v>225</v>
      </c>
      <c r="K28" s="4">
        <f t="shared" si="1"/>
        <v>175</v>
      </c>
      <c r="L28" s="2">
        <f t="shared" si="2"/>
        <v>-65.751619859075916</v>
      </c>
      <c r="M28" s="2">
        <f t="shared" si="3"/>
        <v>-41.855865354369143</v>
      </c>
      <c r="N28" s="2">
        <f t="shared" si="4"/>
        <v>0.625</v>
      </c>
      <c r="O28" s="2">
        <f t="shared" si="5"/>
        <v>0.69134171618254492</v>
      </c>
      <c r="P28" s="2">
        <f t="shared" si="6"/>
        <v>40.511408072532312</v>
      </c>
    </row>
    <row r="29" spans="3:16" x14ac:dyDescent="0.25">
      <c r="C29" s="2">
        <f t="shared" si="7"/>
        <v>226</v>
      </c>
      <c r="I29" s="2">
        <f t="shared" si="8"/>
        <v>26</v>
      </c>
      <c r="J29" s="2">
        <f t="shared" si="0"/>
        <v>226</v>
      </c>
      <c r="K29" s="4">
        <f t="shared" si="1"/>
        <v>176</v>
      </c>
      <c r="L29" s="2">
        <f t="shared" si="2"/>
        <v>-66.745192620510053</v>
      </c>
      <c r="M29" s="2">
        <f t="shared" si="3"/>
        <v>-41.855865354369143</v>
      </c>
      <c r="N29" s="2">
        <f t="shared" si="4"/>
        <v>0.65</v>
      </c>
      <c r="O29" s="2">
        <f t="shared" si="5"/>
        <v>0.72699524986977337</v>
      </c>
      <c r="P29" s="2">
        <f t="shared" si="6"/>
        <v>31.270058237616031</v>
      </c>
    </row>
    <row r="30" spans="3:16" x14ac:dyDescent="0.25">
      <c r="C30" s="2">
        <f t="shared" si="7"/>
        <v>227</v>
      </c>
      <c r="I30" s="2">
        <f t="shared" si="8"/>
        <v>27</v>
      </c>
      <c r="J30" s="2">
        <f t="shared" si="0"/>
        <v>227</v>
      </c>
      <c r="K30" s="4">
        <f t="shared" si="1"/>
        <v>177</v>
      </c>
      <c r="L30" s="2">
        <f t="shared" si="2"/>
        <v>-67.741592056503009</v>
      </c>
      <c r="M30" s="2">
        <f t="shared" si="3"/>
        <v>-41.855865354369143</v>
      </c>
      <c r="N30" s="2">
        <f t="shared" si="4"/>
        <v>0.67500000000000004</v>
      </c>
      <c r="O30" s="2">
        <f t="shared" si="5"/>
        <v>0.76124928235797451</v>
      </c>
      <c r="P30" s="2">
        <f t="shared" si="6"/>
        <v>22.333665441254269</v>
      </c>
    </row>
    <row r="31" spans="3:16" x14ac:dyDescent="0.25">
      <c r="C31" s="2">
        <f t="shared" si="7"/>
        <v>228</v>
      </c>
      <c r="I31" s="2">
        <f t="shared" si="8"/>
        <v>28</v>
      </c>
      <c r="J31" s="2">
        <f t="shared" si="0"/>
        <v>228</v>
      </c>
      <c r="K31" s="4">
        <f t="shared" si="1"/>
        <v>178</v>
      </c>
      <c r="L31" s="2">
        <f t="shared" si="2"/>
        <v>-68.740810170724359</v>
      </c>
      <c r="M31" s="2">
        <f t="shared" si="3"/>
        <v>-41.855865354369143</v>
      </c>
      <c r="N31" s="2">
        <f t="shared" si="4"/>
        <v>0.7</v>
      </c>
      <c r="O31" s="2">
        <f t="shared" si="5"/>
        <v>0.79389262614623646</v>
      </c>
      <c r="P31" s="2">
        <f t="shared" si="6"/>
        <v>13.763418372854694</v>
      </c>
    </row>
    <row r="32" spans="3:16" x14ac:dyDescent="0.25">
      <c r="C32" s="2">
        <f t="shared" si="7"/>
        <v>229</v>
      </c>
      <c r="I32" s="2">
        <f t="shared" si="8"/>
        <v>29</v>
      </c>
      <c r="J32" s="2">
        <f t="shared" si="0"/>
        <v>229</v>
      </c>
      <c r="K32" s="4">
        <f t="shared" si="1"/>
        <v>179</v>
      </c>
      <c r="L32" s="2">
        <f t="shared" si="2"/>
        <v>-69.742839034323879</v>
      </c>
      <c r="M32" s="2">
        <f t="shared" si="3"/>
        <v>-41.855865354369143</v>
      </c>
      <c r="N32" s="2">
        <f t="shared" si="4"/>
        <v>0.72499999999999998</v>
      </c>
      <c r="O32" s="2">
        <f t="shared" si="5"/>
        <v>0.82472402416509183</v>
      </c>
      <c r="P32" s="2">
        <f t="shared" si="6"/>
        <v>5.6186607562264044</v>
      </c>
    </row>
    <row r="33" spans="3:16" x14ac:dyDescent="0.25">
      <c r="C33" s="2">
        <f t="shared" si="7"/>
        <v>230</v>
      </c>
      <c r="I33" s="2">
        <f t="shared" si="8"/>
        <v>30</v>
      </c>
      <c r="J33" s="2">
        <f t="shared" si="0"/>
        <v>230</v>
      </c>
      <c r="K33" s="4">
        <f t="shared" si="1"/>
        <v>180</v>
      </c>
      <c r="L33" s="2">
        <f t="shared" si="2"/>
        <v>-70.747670784988642</v>
      </c>
      <c r="M33" s="2">
        <f t="shared" si="3"/>
        <v>-41.855865354369143</v>
      </c>
      <c r="N33" s="2">
        <f t="shared" si="4"/>
        <v>0.75</v>
      </c>
      <c r="O33" s="2">
        <f t="shared" si="5"/>
        <v>0.85355339059327373</v>
      </c>
      <c r="P33" s="2">
        <f t="shared" si="6"/>
        <v>-2.0434956258902801</v>
      </c>
    </row>
    <row r="34" spans="3:16" x14ac:dyDescent="0.25">
      <c r="C34" s="2">
        <f t="shared" si="7"/>
        <v>231</v>
      </c>
      <c r="I34" s="2">
        <f t="shared" si="8"/>
        <v>31</v>
      </c>
      <c r="J34" s="2">
        <f t="shared" si="0"/>
        <v>231</v>
      </c>
      <c r="K34" s="4">
        <f t="shared" si="1"/>
        <v>181</v>
      </c>
      <c r="L34" s="2">
        <f t="shared" si="2"/>
        <v>-71.755297626017096</v>
      </c>
      <c r="M34" s="2">
        <f t="shared" si="3"/>
        <v>-41.855865354369143</v>
      </c>
      <c r="N34" s="2">
        <f t="shared" si="4"/>
        <v>0.77500000000000002</v>
      </c>
      <c r="O34" s="2">
        <f t="shared" si="5"/>
        <v>0.88020298280001552</v>
      </c>
      <c r="P34" s="2">
        <f t="shared" si="6"/>
        <v>-9.1685465593951321</v>
      </c>
    </row>
    <row r="35" spans="3:16" x14ac:dyDescent="0.25">
      <c r="C35" s="2">
        <f t="shared" si="7"/>
        <v>232</v>
      </c>
      <c r="I35" s="2">
        <f t="shared" si="8"/>
        <v>32</v>
      </c>
      <c r="J35" s="2">
        <f t="shared" si="0"/>
        <v>232</v>
      </c>
      <c r="K35" s="4">
        <f t="shared" si="1"/>
        <v>182</v>
      </c>
      <c r="L35" s="2">
        <f t="shared" si="2"/>
        <v>-72.765711825411543</v>
      </c>
      <c r="M35" s="2">
        <f t="shared" si="3"/>
        <v>-41.855865354369143</v>
      </c>
      <c r="N35" s="2">
        <f t="shared" si="4"/>
        <v>0.8</v>
      </c>
      <c r="O35" s="2">
        <f t="shared" si="5"/>
        <v>0.90450849718747373</v>
      </c>
      <c r="P35" s="2">
        <f t="shared" si="6"/>
        <v>-15.704957217655586</v>
      </c>
    </row>
    <row r="36" spans="3:16" x14ac:dyDescent="0.25">
      <c r="C36" s="2">
        <f t="shared" si="7"/>
        <v>233</v>
      </c>
      <c r="I36" s="2">
        <f t="shared" si="8"/>
        <v>33</v>
      </c>
      <c r="J36" s="2">
        <f t="shared" si="0"/>
        <v>233</v>
      </c>
      <c r="K36" s="4">
        <f t="shared" si="1"/>
        <v>183</v>
      </c>
      <c r="L36" s="2">
        <f t="shared" si="2"/>
        <v>-73.778905714988539</v>
      </c>
      <c r="M36" s="2">
        <f t="shared" si="3"/>
        <v>-41.855865354369143</v>
      </c>
      <c r="N36" s="2">
        <f t="shared" si="4"/>
        <v>0.82499999999999996</v>
      </c>
      <c r="O36" s="2">
        <f t="shared" si="5"/>
        <v>0.92632008217704609</v>
      </c>
      <c r="P36" s="2">
        <f t="shared" si="6"/>
        <v>-21.604507781902338</v>
      </c>
    </row>
    <row r="37" spans="3:16" x14ac:dyDescent="0.25">
      <c r="C37" s="2">
        <f t="shared" si="7"/>
        <v>234</v>
      </c>
      <c r="I37" s="2">
        <f t="shared" si="8"/>
        <v>34</v>
      </c>
      <c r="J37" s="2">
        <f t="shared" si="0"/>
        <v>234</v>
      </c>
      <c r="K37" s="4">
        <f t="shared" si="1"/>
        <v>184</v>
      </c>
      <c r="L37" s="2">
        <f t="shared" si="2"/>
        <v>-74.794871689504973</v>
      </c>
      <c r="M37" s="2">
        <f t="shared" si="3"/>
        <v>-41.855865354369143</v>
      </c>
      <c r="N37" s="2">
        <f t="shared" si="4"/>
        <v>0.85</v>
      </c>
      <c r="O37" s="2">
        <f t="shared" si="5"/>
        <v>0.94550326209418389</v>
      </c>
      <c r="P37" s="2">
        <f t="shared" si="6"/>
        <v>-26.822620560369995</v>
      </c>
    </row>
    <row r="38" spans="3:16" x14ac:dyDescent="0.25">
      <c r="C38" s="2">
        <f t="shared" si="7"/>
        <v>235</v>
      </c>
      <c r="I38" s="2">
        <f t="shared" si="8"/>
        <v>35</v>
      </c>
      <c r="J38" s="2">
        <f t="shared" si="0"/>
        <v>235</v>
      </c>
      <c r="K38" s="4">
        <f t="shared" si="1"/>
        <v>185</v>
      </c>
      <c r="L38" s="2">
        <f t="shared" si="2"/>
        <v>-75.813602205802724</v>
      </c>
      <c r="M38" s="2">
        <f t="shared" si="3"/>
        <v>-41.855865354369143</v>
      </c>
      <c r="N38" s="2">
        <f t="shared" si="4"/>
        <v>0.875</v>
      </c>
      <c r="O38" s="2">
        <f t="shared" si="5"/>
        <v>0.96193976625564337</v>
      </c>
      <c r="P38" s="2">
        <f t="shared" si="6"/>
        <v>-31.318666405485725</v>
      </c>
    </row>
    <row r="39" spans="3:16" x14ac:dyDescent="0.25">
      <c r="C39" s="2">
        <f t="shared" si="7"/>
        <v>236</v>
      </c>
      <c r="I39" s="2">
        <f t="shared" si="8"/>
        <v>36</v>
      </c>
      <c r="J39" s="2">
        <f t="shared" si="0"/>
        <v>236</v>
      </c>
      <c r="K39" s="4">
        <f t="shared" si="1"/>
        <v>186</v>
      </c>
      <c r="L39" s="2">
        <f t="shared" si="2"/>
        <v>-76.835089781968534</v>
      </c>
      <c r="M39" s="2">
        <f t="shared" si="3"/>
        <v>-41.855865354369143</v>
      </c>
      <c r="N39" s="2">
        <f t="shared" si="4"/>
        <v>0.9</v>
      </c>
      <c r="O39" s="2">
        <f t="shared" si="5"/>
        <v>0.97552825814757682</v>
      </c>
      <c r="P39" s="2">
        <f t="shared" si="6"/>
        <v>-35.056248345235367</v>
      </c>
    </row>
    <row r="40" spans="3:16" x14ac:dyDescent="0.25">
      <c r="C40" s="2">
        <f t="shared" si="7"/>
        <v>237</v>
      </c>
      <c r="I40" s="2">
        <f t="shared" si="8"/>
        <v>37</v>
      </c>
      <c r="J40" s="2">
        <f t="shared" si="0"/>
        <v>237</v>
      </c>
      <c r="K40" s="4">
        <f t="shared" si="1"/>
        <v>187</v>
      </c>
      <c r="L40" s="2">
        <f t="shared" si="2"/>
        <v>-77.859326996508145</v>
      </c>
      <c r="M40" s="2">
        <f t="shared" si="3"/>
        <v>-41.855865354369143</v>
      </c>
      <c r="N40" s="2">
        <f t="shared" si="4"/>
        <v>0.92500000000000004</v>
      </c>
      <c r="O40" s="2">
        <f t="shared" si="5"/>
        <v>0.98618496019883828</v>
      </c>
      <c r="P40" s="2">
        <f t="shared" si="6"/>
        <v>-38.003460475711137</v>
      </c>
    </row>
    <row r="41" spans="3:16" x14ac:dyDescent="0.25">
      <c r="C41" s="2">
        <f t="shared" si="7"/>
        <v>238</v>
      </c>
      <c r="I41" s="2">
        <f t="shared" si="8"/>
        <v>38</v>
      </c>
      <c r="J41" s="2">
        <f t="shared" si="0"/>
        <v>238</v>
      </c>
      <c r="K41" s="4">
        <f t="shared" si="1"/>
        <v>188</v>
      </c>
      <c r="L41" s="2">
        <f t="shared" si="2"/>
        <v>-78.886306487539571</v>
      </c>
      <c r="M41" s="2">
        <f t="shared" si="3"/>
        <v>-41.855865354369143</v>
      </c>
      <c r="N41" s="2">
        <f t="shared" si="4"/>
        <v>0.95</v>
      </c>
      <c r="O41" s="2">
        <f t="shared" si="5"/>
        <v>0.99384417029756889</v>
      </c>
      <c r="P41" s="2">
        <f t="shared" si="6"/>
        <v>-40.133120306021155</v>
      </c>
    </row>
    <row r="42" spans="3:16" x14ac:dyDescent="0.25">
      <c r="C42" s="2">
        <f t="shared" si="7"/>
        <v>239</v>
      </c>
      <c r="I42" s="2">
        <f t="shared" si="8"/>
        <v>39</v>
      </c>
      <c r="J42" s="2">
        <f t="shared" si="0"/>
        <v>239</v>
      </c>
      <c r="K42" s="4">
        <f t="shared" si="1"/>
        <v>189</v>
      </c>
      <c r="L42" s="2">
        <f t="shared" si="2"/>
        <v>-79.916020951998092</v>
      </c>
      <c r="M42" s="2">
        <f t="shared" si="3"/>
        <v>-41.855865354369143</v>
      </c>
      <c r="N42" s="2">
        <f t="shared" si="4"/>
        <v>0.97499999999999998</v>
      </c>
      <c r="O42" s="2">
        <f t="shared" si="5"/>
        <v>0.99845866686656404</v>
      </c>
      <c r="P42" s="2">
        <f t="shared" si="6"/>
        <v>-41.422972903378628</v>
      </c>
    </row>
    <row r="43" spans="3:16" x14ac:dyDescent="0.25">
      <c r="C43" s="2">
        <f t="shared" si="7"/>
        <v>240</v>
      </c>
      <c r="I43" s="2">
        <f t="shared" si="8"/>
        <v>40</v>
      </c>
      <c r="J43" s="2">
        <f t="shared" si="0"/>
        <v>240</v>
      </c>
      <c r="K43" s="4">
        <f t="shared" si="1"/>
        <v>190</v>
      </c>
      <c r="L43" s="2">
        <f t="shared" si="2"/>
        <v>-80.948463144857158</v>
      </c>
      <c r="M43" s="2">
        <f t="shared" si="3"/>
        <v>-41.855865354369143</v>
      </c>
      <c r="N43" s="2">
        <f t="shared" si="4"/>
        <v>1</v>
      </c>
      <c r="O43" s="2">
        <f t="shared" si="5"/>
        <v>1</v>
      </c>
      <c r="P43" s="2">
        <f t="shared" si="6"/>
        <v>-41.855865354369143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3"/>
  <sheetViews>
    <sheetView workbookViewId="0">
      <selection sqref="A1:XFD1048576"/>
    </sheetView>
  </sheetViews>
  <sheetFormatPr defaultRowHeight="15" x14ac:dyDescent="0.25"/>
  <cols>
    <col min="2" max="4" width="9.140625" style="2"/>
    <col min="5" max="5" width="9.140625" style="1"/>
    <col min="6" max="6" width="9.140625" style="4"/>
    <col min="8" max="9" width="9.140625" style="1"/>
  </cols>
  <sheetData>
    <row r="2" spans="2:9" x14ac:dyDescent="0.25">
      <c r="B2" s="2" t="s">
        <v>0</v>
      </c>
      <c r="C2" s="2" t="s">
        <v>1</v>
      </c>
      <c r="E2" s="1" t="s">
        <v>0</v>
      </c>
      <c r="F2" s="4" t="s">
        <v>1</v>
      </c>
      <c r="H2" s="1" t="s">
        <v>2</v>
      </c>
      <c r="I2" s="1" t="s">
        <v>3</v>
      </c>
    </row>
    <row r="3" spans="2:9" x14ac:dyDescent="0.25">
      <c r="B3" s="2">
        <v>0</v>
      </c>
      <c r="C3" s="2">
        <f>MOD($B3,360) + INT($B3/360)*360</f>
        <v>0</v>
      </c>
      <c r="E3" s="2">
        <f>B3</f>
        <v>0</v>
      </c>
      <c r="F3" s="4">
        <f>SIN(RADIANS((C3-90)/360*360))*(H$3/2) + (H$3/2+I$3)</f>
        <v>15</v>
      </c>
      <c r="H3" s="1">
        <v>40</v>
      </c>
      <c r="I3" s="1">
        <v>15</v>
      </c>
    </row>
    <row r="4" spans="2:9" x14ac:dyDescent="0.25">
      <c r="B4" s="2">
        <f>B3+10</f>
        <v>10</v>
      </c>
      <c r="C4" s="2">
        <f t="shared" ref="C4:C43" si="0">MOD($B4,360) + INT($B4/360)*360</f>
        <v>10</v>
      </c>
      <c r="E4" s="2">
        <f t="shared" ref="E4:E43" si="1">B4</f>
        <v>10</v>
      </c>
      <c r="F4" s="4">
        <f t="shared" ref="F4:F43" si="2">SIN(RADIANS((C4-90)/360*360))*(H$3/2) + (H$3/2+I$3)</f>
        <v>15.303844939755841</v>
      </c>
    </row>
    <row r="5" spans="2:9" x14ac:dyDescent="0.25">
      <c r="B5" s="2">
        <f t="shared" ref="B5:B43" si="3">B4+10</f>
        <v>20</v>
      </c>
      <c r="C5" s="2">
        <f t="shared" si="0"/>
        <v>20</v>
      </c>
      <c r="E5" s="2">
        <f t="shared" si="1"/>
        <v>20</v>
      </c>
      <c r="F5" s="4">
        <f t="shared" si="2"/>
        <v>16.206147584281833</v>
      </c>
    </row>
    <row r="6" spans="2:9" x14ac:dyDescent="0.25">
      <c r="B6" s="2">
        <f t="shared" si="3"/>
        <v>30</v>
      </c>
      <c r="C6" s="2">
        <f t="shared" si="0"/>
        <v>30</v>
      </c>
      <c r="E6" s="2">
        <f t="shared" si="1"/>
        <v>30</v>
      </c>
      <c r="F6" s="4">
        <f t="shared" si="2"/>
        <v>17.679491924311229</v>
      </c>
    </row>
    <row r="7" spans="2:9" x14ac:dyDescent="0.25">
      <c r="B7" s="2">
        <f t="shared" si="3"/>
        <v>40</v>
      </c>
      <c r="C7" s="2">
        <f t="shared" si="0"/>
        <v>40</v>
      </c>
      <c r="E7" s="2">
        <f t="shared" si="1"/>
        <v>40</v>
      </c>
      <c r="F7" s="4">
        <f t="shared" si="2"/>
        <v>19.679111137620438</v>
      </c>
    </row>
    <row r="8" spans="2:9" x14ac:dyDescent="0.25">
      <c r="B8" s="2">
        <f t="shared" si="3"/>
        <v>50</v>
      </c>
      <c r="C8" s="2">
        <f t="shared" si="0"/>
        <v>50</v>
      </c>
      <c r="E8" s="2">
        <f t="shared" si="1"/>
        <v>50</v>
      </c>
      <c r="F8" s="4">
        <f t="shared" si="2"/>
        <v>22.144247806269213</v>
      </c>
    </row>
    <row r="9" spans="2:9" x14ac:dyDescent="0.25">
      <c r="B9" s="2">
        <f t="shared" si="3"/>
        <v>60</v>
      </c>
      <c r="C9" s="2">
        <f t="shared" si="0"/>
        <v>60</v>
      </c>
      <c r="E9" s="2">
        <f t="shared" si="1"/>
        <v>60</v>
      </c>
      <c r="F9" s="4">
        <f t="shared" si="2"/>
        <v>25</v>
      </c>
    </row>
    <row r="10" spans="2:9" x14ac:dyDescent="0.25">
      <c r="B10" s="2">
        <f t="shared" si="3"/>
        <v>70</v>
      </c>
      <c r="C10" s="2">
        <f t="shared" si="0"/>
        <v>70</v>
      </c>
      <c r="E10" s="2">
        <f t="shared" si="1"/>
        <v>70</v>
      </c>
      <c r="F10" s="4">
        <f t="shared" si="2"/>
        <v>28.159597133486628</v>
      </c>
    </row>
    <row r="11" spans="2:9" x14ac:dyDescent="0.25">
      <c r="B11" s="2">
        <f t="shared" si="3"/>
        <v>80</v>
      </c>
      <c r="C11" s="2">
        <f t="shared" si="0"/>
        <v>80</v>
      </c>
      <c r="E11" s="2">
        <f t="shared" si="1"/>
        <v>80</v>
      </c>
      <c r="F11" s="4">
        <f t="shared" si="2"/>
        <v>31.527036446661395</v>
      </c>
    </row>
    <row r="12" spans="2:9" x14ac:dyDescent="0.25">
      <c r="B12" s="2">
        <f t="shared" si="3"/>
        <v>90</v>
      </c>
      <c r="C12" s="2">
        <f t="shared" si="0"/>
        <v>90</v>
      </c>
      <c r="E12" s="2">
        <f t="shared" si="1"/>
        <v>90</v>
      </c>
      <c r="F12" s="4">
        <f t="shared" si="2"/>
        <v>35</v>
      </c>
    </row>
    <row r="13" spans="2:9" x14ac:dyDescent="0.25">
      <c r="B13" s="2">
        <f t="shared" si="3"/>
        <v>100</v>
      </c>
      <c r="C13" s="2">
        <f t="shared" si="0"/>
        <v>100</v>
      </c>
      <c r="E13" s="2">
        <f t="shared" si="1"/>
        <v>100</v>
      </c>
      <c r="F13" s="4">
        <f t="shared" si="2"/>
        <v>38.472963553338609</v>
      </c>
    </row>
    <row r="14" spans="2:9" x14ac:dyDescent="0.25">
      <c r="B14" s="2">
        <f t="shared" si="3"/>
        <v>110</v>
      </c>
      <c r="C14" s="2">
        <f t="shared" si="0"/>
        <v>110</v>
      </c>
      <c r="E14" s="2">
        <f t="shared" si="1"/>
        <v>110</v>
      </c>
      <c r="F14" s="4">
        <f t="shared" si="2"/>
        <v>41.840402866513372</v>
      </c>
    </row>
    <row r="15" spans="2:9" x14ac:dyDescent="0.25">
      <c r="B15" s="2">
        <f t="shared" si="3"/>
        <v>120</v>
      </c>
      <c r="C15" s="2">
        <f t="shared" si="0"/>
        <v>120</v>
      </c>
      <c r="E15" s="2">
        <f t="shared" si="1"/>
        <v>120</v>
      </c>
      <c r="F15" s="4">
        <f t="shared" si="2"/>
        <v>45</v>
      </c>
    </row>
    <row r="16" spans="2:9" x14ac:dyDescent="0.25">
      <c r="B16" s="2">
        <f t="shared" si="3"/>
        <v>130</v>
      </c>
      <c r="C16" s="2">
        <f t="shared" si="0"/>
        <v>130</v>
      </c>
      <c r="E16" s="2">
        <f t="shared" si="1"/>
        <v>130</v>
      </c>
      <c r="F16" s="4">
        <f t="shared" si="2"/>
        <v>47.855752193730787</v>
      </c>
    </row>
    <row r="17" spans="2:6" x14ac:dyDescent="0.25">
      <c r="B17" s="2">
        <f t="shared" si="3"/>
        <v>140</v>
      </c>
      <c r="C17" s="2">
        <f t="shared" si="0"/>
        <v>140</v>
      </c>
      <c r="E17" s="2">
        <f t="shared" si="1"/>
        <v>140</v>
      </c>
      <c r="F17" s="4">
        <f t="shared" si="2"/>
        <v>50.320888862379562</v>
      </c>
    </row>
    <row r="18" spans="2:6" x14ac:dyDescent="0.25">
      <c r="B18" s="2">
        <f t="shared" si="3"/>
        <v>150</v>
      </c>
      <c r="C18" s="2">
        <f t="shared" si="0"/>
        <v>150</v>
      </c>
      <c r="E18" s="2">
        <f t="shared" si="1"/>
        <v>150</v>
      </c>
      <c r="F18" s="4">
        <f t="shared" si="2"/>
        <v>52.320508075688771</v>
      </c>
    </row>
    <row r="19" spans="2:6" x14ac:dyDescent="0.25">
      <c r="B19" s="2">
        <f t="shared" si="3"/>
        <v>160</v>
      </c>
      <c r="C19" s="2">
        <f t="shared" si="0"/>
        <v>160</v>
      </c>
      <c r="E19" s="2">
        <f t="shared" si="1"/>
        <v>160</v>
      </c>
      <c r="F19" s="4">
        <f t="shared" si="2"/>
        <v>53.793852415718163</v>
      </c>
    </row>
    <row r="20" spans="2:6" x14ac:dyDescent="0.25">
      <c r="B20" s="2">
        <f t="shared" si="3"/>
        <v>170</v>
      </c>
      <c r="C20" s="2">
        <f t="shared" si="0"/>
        <v>170</v>
      </c>
      <c r="E20" s="2">
        <f t="shared" si="1"/>
        <v>170</v>
      </c>
      <c r="F20" s="4">
        <f t="shared" si="2"/>
        <v>54.696155060244159</v>
      </c>
    </row>
    <row r="21" spans="2:6" x14ac:dyDescent="0.25">
      <c r="B21" s="2">
        <f t="shared" si="3"/>
        <v>180</v>
      </c>
      <c r="C21" s="2">
        <f t="shared" si="0"/>
        <v>180</v>
      </c>
      <c r="E21" s="2">
        <f t="shared" si="1"/>
        <v>180</v>
      </c>
      <c r="F21" s="4">
        <f t="shared" si="2"/>
        <v>55</v>
      </c>
    </row>
    <row r="22" spans="2:6" x14ac:dyDescent="0.25">
      <c r="B22" s="2">
        <f t="shared" si="3"/>
        <v>190</v>
      </c>
      <c r="C22" s="2">
        <f t="shared" si="0"/>
        <v>190</v>
      </c>
      <c r="E22" s="2">
        <f t="shared" si="1"/>
        <v>190</v>
      </c>
      <c r="F22" s="4">
        <f t="shared" si="2"/>
        <v>54.696155060244159</v>
      </c>
    </row>
    <row r="23" spans="2:6" x14ac:dyDescent="0.25">
      <c r="B23" s="2">
        <f t="shared" si="3"/>
        <v>200</v>
      </c>
      <c r="C23" s="2">
        <f t="shared" si="0"/>
        <v>200</v>
      </c>
      <c r="E23" s="2">
        <f t="shared" si="1"/>
        <v>200</v>
      </c>
      <c r="F23" s="4">
        <f t="shared" si="2"/>
        <v>53.793852415718163</v>
      </c>
    </row>
    <row r="24" spans="2:6" x14ac:dyDescent="0.25">
      <c r="B24" s="2">
        <f t="shared" si="3"/>
        <v>210</v>
      </c>
      <c r="C24" s="2">
        <f t="shared" si="0"/>
        <v>210</v>
      </c>
      <c r="E24" s="2">
        <f t="shared" si="1"/>
        <v>210</v>
      </c>
      <c r="F24" s="4">
        <f t="shared" si="2"/>
        <v>52.320508075688778</v>
      </c>
    </row>
    <row r="25" spans="2:6" x14ac:dyDescent="0.25">
      <c r="B25" s="2">
        <f t="shared" si="3"/>
        <v>220</v>
      </c>
      <c r="C25" s="2">
        <f t="shared" si="0"/>
        <v>220</v>
      </c>
      <c r="E25" s="2">
        <f t="shared" si="1"/>
        <v>220</v>
      </c>
      <c r="F25" s="4">
        <f t="shared" si="2"/>
        <v>50.320888862379562</v>
      </c>
    </row>
    <row r="26" spans="2:6" x14ac:dyDescent="0.25">
      <c r="B26" s="2">
        <f t="shared" si="3"/>
        <v>230</v>
      </c>
      <c r="C26" s="2">
        <f t="shared" si="0"/>
        <v>230</v>
      </c>
      <c r="E26" s="2">
        <f t="shared" si="1"/>
        <v>230</v>
      </c>
      <c r="F26" s="4">
        <f t="shared" si="2"/>
        <v>47.855752193730794</v>
      </c>
    </row>
    <row r="27" spans="2:6" x14ac:dyDescent="0.25">
      <c r="B27" s="2">
        <f t="shared" si="3"/>
        <v>240</v>
      </c>
      <c r="C27" s="2">
        <f t="shared" si="0"/>
        <v>240</v>
      </c>
      <c r="E27" s="2">
        <f t="shared" si="1"/>
        <v>240</v>
      </c>
      <c r="F27" s="4">
        <f t="shared" si="2"/>
        <v>45</v>
      </c>
    </row>
    <row r="28" spans="2:6" x14ac:dyDescent="0.25">
      <c r="B28" s="2">
        <f t="shared" si="3"/>
        <v>250</v>
      </c>
      <c r="C28" s="2">
        <f t="shared" si="0"/>
        <v>250</v>
      </c>
      <c r="E28" s="2">
        <f t="shared" si="1"/>
        <v>250</v>
      </c>
      <c r="F28" s="4">
        <f t="shared" si="2"/>
        <v>41.840402866513379</v>
      </c>
    </row>
    <row r="29" spans="2:6" x14ac:dyDescent="0.25">
      <c r="B29" s="2">
        <f t="shared" si="3"/>
        <v>260</v>
      </c>
      <c r="C29" s="2">
        <f t="shared" si="0"/>
        <v>260</v>
      </c>
      <c r="E29" s="2">
        <f t="shared" si="1"/>
        <v>260</v>
      </c>
      <c r="F29" s="4">
        <f t="shared" si="2"/>
        <v>38.472963553338609</v>
      </c>
    </row>
    <row r="30" spans="2:6" x14ac:dyDescent="0.25">
      <c r="B30" s="2">
        <f t="shared" si="3"/>
        <v>270</v>
      </c>
      <c r="C30" s="2">
        <f t="shared" si="0"/>
        <v>270</v>
      </c>
      <c r="E30" s="2">
        <f t="shared" si="1"/>
        <v>270</v>
      </c>
      <c r="F30" s="4">
        <f t="shared" si="2"/>
        <v>35</v>
      </c>
    </row>
    <row r="31" spans="2:6" x14ac:dyDescent="0.25">
      <c r="B31" s="2">
        <f t="shared" si="3"/>
        <v>280</v>
      </c>
      <c r="C31" s="2">
        <f t="shared" si="0"/>
        <v>280</v>
      </c>
      <c r="E31" s="2">
        <f t="shared" si="1"/>
        <v>280</v>
      </c>
      <c r="F31" s="4">
        <f t="shared" si="2"/>
        <v>31.527036446661391</v>
      </c>
    </row>
    <row r="32" spans="2:6" x14ac:dyDescent="0.25">
      <c r="B32" s="2">
        <f t="shared" si="3"/>
        <v>290</v>
      </c>
      <c r="C32" s="2">
        <f t="shared" si="0"/>
        <v>290</v>
      </c>
      <c r="E32" s="2">
        <f t="shared" si="1"/>
        <v>290</v>
      </c>
      <c r="F32" s="4">
        <f t="shared" si="2"/>
        <v>28.159597133486628</v>
      </c>
    </row>
    <row r="33" spans="2:6" x14ac:dyDescent="0.25">
      <c r="B33" s="2">
        <f t="shared" si="3"/>
        <v>300</v>
      </c>
      <c r="C33" s="2">
        <f t="shared" si="0"/>
        <v>300</v>
      </c>
      <c r="E33" s="2">
        <f t="shared" si="1"/>
        <v>300</v>
      </c>
      <c r="F33" s="4">
        <f t="shared" si="2"/>
        <v>25</v>
      </c>
    </row>
    <row r="34" spans="2:6" x14ac:dyDescent="0.25">
      <c r="B34" s="2">
        <f t="shared" si="3"/>
        <v>310</v>
      </c>
      <c r="C34" s="2">
        <f t="shared" si="0"/>
        <v>310</v>
      </c>
      <c r="E34" s="2">
        <f t="shared" si="1"/>
        <v>310</v>
      </c>
      <c r="F34" s="4">
        <f t="shared" si="2"/>
        <v>22.144247806269206</v>
      </c>
    </row>
    <row r="35" spans="2:6" x14ac:dyDescent="0.25">
      <c r="B35" s="2">
        <f t="shared" si="3"/>
        <v>320</v>
      </c>
      <c r="C35" s="2">
        <f t="shared" si="0"/>
        <v>320</v>
      </c>
      <c r="E35" s="2">
        <f t="shared" si="1"/>
        <v>320</v>
      </c>
      <c r="F35" s="4">
        <f t="shared" si="2"/>
        <v>19.679111137620442</v>
      </c>
    </row>
    <row r="36" spans="2:6" x14ac:dyDescent="0.25">
      <c r="B36" s="2">
        <f t="shared" si="3"/>
        <v>330</v>
      </c>
      <c r="C36" s="2">
        <f t="shared" si="0"/>
        <v>330</v>
      </c>
      <c r="E36" s="2">
        <f t="shared" si="1"/>
        <v>330</v>
      </c>
      <c r="F36" s="4">
        <f t="shared" si="2"/>
        <v>17.679491924311233</v>
      </c>
    </row>
    <row r="37" spans="2:6" x14ac:dyDescent="0.25">
      <c r="B37" s="2">
        <f t="shared" si="3"/>
        <v>340</v>
      </c>
      <c r="C37" s="2">
        <f t="shared" si="0"/>
        <v>340</v>
      </c>
      <c r="E37" s="2">
        <f t="shared" si="1"/>
        <v>340</v>
      </c>
      <c r="F37" s="4">
        <f t="shared" si="2"/>
        <v>16.20614758428183</v>
      </c>
    </row>
    <row r="38" spans="2:6" x14ac:dyDescent="0.25">
      <c r="B38" s="2">
        <f t="shared" si="3"/>
        <v>350</v>
      </c>
      <c r="C38" s="2">
        <f t="shared" si="0"/>
        <v>350</v>
      </c>
      <c r="E38" s="2">
        <f t="shared" si="1"/>
        <v>350</v>
      </c>
      <c r="F38" s="4">
        <f t="shared" si="2"/>
        <v>15.303844939755841</v>
      </c>
    </row>
    <row r="39" spans="2:6" x14ac:dyDescent="0.25">
      <c r="B39" s="2">
        <f t="shared" si="3"/>
        <v>360</v>
      </c>
      <c r="C39" s="2">
        <f t="shared" si="0"/>
        <v>360</v>
      </c>
      <c r="E39" s="2">
        <f t="shared" si="1"/>
        <v>360</v>
      </c>
      <c r="F39" s="4">
        <f t="shared" si="2"/>
        <v>15</v>
      </c>
    </row>
    <row r="40" spans="2:6" x14ac:dyDescent="0.25">
      <c r="B40" s="2">
        <f t="shared" si="3"/>
        <v>370</v>
      </c>
      <c r="C40" s="2">
        <f t="shared" si="0"/>
        <v>370</v>
      </c>
      <c r="E40" s="2">
        <f t="shared" si="1"/>
        <v>370</v>
      </c>
      <c r="F40" s="4">
        <f t="shared" si="2"/>
        <v>15.303844939755837</v>
      </c>
    </row>
    <row r="41" spans="2:6" x14ac:dyDescent="0.25">
      <c r="B41" s="2">
        <f t="shared" si="3"/>
        <v>380</v>
      </c>
      <c r="C41" s="2">
        <f t="shared" si="0"/>
        <v>380</v>
      </c>
      <c r="E41" s="2">
        <f t="shared" si="1"/>
        <v>380</v>
      </c>
      <c r="F41" s="4">
        <f t="shared" si="2"/>
        <v>16.206147584281833</v>
      </c>
    </row>
    <row r="42" spans="2:6" x14ac:dyDescent="0.25">
      <c r="B42" s="2">
        <f t="shared" si="3"/>
        <v>390</v>
      </c>
      <c r="C42" s="2">
        <f t="shared" si="0"/>
        <v>390</v>
      </c>
      <c r="E42" s="2">
        <f t="shared" si="1"/>
        <v>390</v>
      </c>
      <c r="F42" s="4">
        <f t="shared" si="2"/>
        <v>17.679491924311229</v>
      </c>
    </row>
    <row r="43" spans="2:6" x14ac:dyDescent="0.25">
      <c r="B43" s="2">
        <f t="shared" si="3"/>
        <v>400</v>
      </c>
      <c r="C43" s="2">
        <f t="shared" si="0"/>
        <v>400</v>
      </c>
      <c r="E43" s="2">
        <f t="shared" si="1"/>
        <v>400</v>
      </c>
      <c r="F43" s="4">
        <f t="shared" si="2"/>
        <v>19.679111137620438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43"/>
  <sheetViews>
    <sheetView workbookViewId="0">
      <selection activeCell="F3" sqref="F3"/>
    </sheetView>
  </sheetViews>
  <sheetFormatPr defaultRowHeight="15" x14ac:dyDescent="0.25"/>
  <cols>
    <col min="2" max="4" width="9.140625" style="2"/>
    <col min="6" max="6" width="9.140625" style="4"/>
  </cols>
  <sheetData>
    <row r="2" spans="2:6" x14ac:dyDescent="0.25">
      <c r="B2" s="2" t="s">
        <v>0</v>
      </c>
      <c r="C2" s="2" t="s">
        <v>1</v>
      </c>
    </row>
    <row r="3" spans="2:6" x14ac:dyDescent="0.25">
      <c r="B3" s="2">
        <v>5</v>
      </c>
      <c r="C3" s="3">
        <f>MOD($B3,360) + INT($B3/360)*360</f>
        <v>5</v>
      </c>
      <c r="D3" s="3"/>
      <c r="E3" s="3">
        <f>B3</f>
        <v>5</v>
      </c>
      <c r="F3" s="4">
        <f>SIN(RADIANS(C3-90)/360*360) *45+45</f>
        <v>0.1712385858714498</v>
      </c>
    </row>
    <row r="4" spans="2:6" x14ac:dyDescent="0.25">
      <c r="B4" s="2">
        <f>B3+10</f>
        <v>15</v>
      </c>
      <c r="C4" s="3">
        <f t="shared" ref="C4:C43" si="0">MOD($B4,360) + INT($B4/360)*360</f>
        <v>15</v>
      </c>
      <c r="D4" s="3"/>
      <c r="E4" s="3">
        <f t="shared" ref="E4:E43" si="1">B4</f>
        <v>15</v>
      </c>
      <c r="F4" s="4">
        <f t="shared" ref="F4:F43" si="2">SIN(RADIANS(C4-90)/360*360) *45+45</f>
        <v>1.5333378169919243</v>
      </c>
    </row>
    <row r="5" spans="2:6" x14ac:dyDescent="0.25">
      <c r="B5" s="2">
        <f t="shared" ref="B5:B43" si="3">B4+10</f>
        <v>25</v>
      </c>
      <c r="C5" s="3">
        <f t="shared" si="0"/>
        <v>25</v>
      </c>
      <c r="D5" s="3"/>
      <c r="E5" s="3">
        <f t="shared" si="1"/>
        <v>25</v>
      </c>
      <c r="F5" s="4">
        <f t="shared" si="2"/>
        <v>4.2161495833507558</v>
      </c>
    </row>
    <row r="6" spans="2:6" x14ac:dyDescent="0.25">
      <c r="B6" s="2">
        <f t="shared" si="3"/>
        <v>35</v>
      </c>
      <c r="C6" s="3">
        <f t="shared" si="0"/>
        <v>35</v>
      </c>
      <c r="D6" s="3"/>
      <c r="E6" s="3">
        <f t="shared" si="1"/>
        <v>35</v>
      </c>
      <c r="F6" s="4">
        <f t="shared" si="2"/>
        <v>8.1381580069953685</v>
      </c>
    </row>
    <row r="7" spans="2:6" x14ac:dyDescent="0.25">
      <c r="B7" s="2">
        <f t="shared" si="3"/>
        <v>45</v>
      </c>
      <c r="C7" s="3">
        <f t="shared" si="0"/>
        <v>45</v>
      </c>
      <c r="D7" s="3"/>
      <c r="E7" s="3">
        <f t="shared" si="1"/>
        <v>45</v>
      </c>
      <c r="F7" s="4">
        <f t="shared" si="2"/>
        <v>13.180194846605364</v>
      </c>
    </row>
    <row r="8" spans="2:6" x14ac:dyDescent="0.25">
      <c r="B8" s="2">
        <f t="shared" si="3"/>
        <v>55</v>
      </c>
      <c r="C8" s="3">
        <f t="shared" si="0"/>
        <v>55</v>
      </c>
      <c r="D8" s="3"/>
      <c r="E8" s="3">
        <f t="shared" si="1"/>
        <v>55</v>
      </c>
      <c r="F8" s="4">
        <f t="shared" si="2"/>
        <v>19.189060364202927</v>
      </c>
    </row>
    <row r="9" spans="2:6" x14ac:dyDescent="0.25">
      <c r="B9" s="2">
        <f t="shared" si="3"/>
        <v>65</v>
      </c>
      <c r="C9" s="3">
        <f t="shared" si="0"/>
        <v>65</v>
      </c>
      <c r="D9" s="3"/>
      <c r="E9" s="3">
        <f t="shared" si="1"/>
        <v>65</v>
      </c>
      <c r="F9" s="4">
        <f t="shared" si="2"/>
        <v>25.982178221668526</v>
      </c>
    </row>
    <row r="10" spans="2:6" x14ac:dyDescent="0.25">
      <c r="B10" s="2">
        <f t="shared" si="3"/>
        <v>75</v>
      </c>
      <c r="C10" s="3">
        <f t="shared" si="0"/>
        <v>75</v>
      </c>
      <c r="D10" s="3"/>
      <c r="E10" s="3">
        <f t="shared" si="1"/>
        <v>75</v>
      </c>
      <c r="F10" s="4">
        <f t="shared" si="2"/>
        <v>33.353142970386571</v>
      </c>
    </row>
    <row r="11" spans="2:6" x14ac:dyDescent="0.25">
      <c r="B11" s="2">
        <f t="shared" si="3"/>
        <v>85</v>
      </c>
      <c r="C11" s="3">
        <f t="shared" si="0"/>
        <v>85</v>
      </c>
      <c r="D11" s="3"/>
      <c r="E11" s="3">
        <f t="shared" si="1"/>
        <v>85</v>
      </c>
      <c r="F11" s="4">
        <f t="shared" si="2"/>
        <v>41.07799157635538</v>
      </c>
    </row>
    <row r="12" spans="2:6" x14ac:dyDescent="0.25">
      <c r="B12" s="2">
        <f t="shared" si="3"/>
        <v>95</v>
      </c>
      <c r="C12" s="3">
        <f t="shared" si="0"/>
        <v>95</v>
      </c>
      <c r="D12" s="3"/>
      <c r="E12" s="3">
        <f t="shared" si="1"/>
        <v>95</v>
      </c>
      <c r="F12" s="4">
        <f t="shared" si="2"/>
        <v>48.92200842364462</v>
      </c>
    </row>
    <row r="13" spans="2:6" x14ac:dyDescent="0.25">
      <c r="B13" s="2">
        <f t="shared" si="3"/>
        <v>105</v>
      </c>
      <c r="C13" s="3">
        <f t="shared" si="0"/>
        <v>105</v>
      </c>
      <c r="D13" s="3"/>
      <c r="E13" s="3">
        <f t="shared" si="1"/>
        <v>105</v>
      </c>
      <c r="F13" s="4">
        <f t="shared" si="2"/>
        <v>56.646857029613429</v>
      </c>
    </row>
    <row r="14" spans="2:6" x14ac:dyDescent="0.25">
      <c r="B14" s="2">
        <f t="shared" si="3"/>
        <v>115</v>
      </c>
      <c r="C14" s="3">
        <f t="shared" si="0"/>
        <v>115</v>
      </c>
      <c r="D14" s="3"/>
      <c r="E14" s="3">
        <f t="shared" si="1"/>
        <v>115</v>
      </c>
      <c r="F14" s="4">
        <f t="shared" si="2"/>
        <v>64.017821778331466</v>
      </c>
    </row>
    <row r="15" spans="2:6" x14ac:dyDescent="0.25">
      <c r="B15" s="2">
        <f t="shared" si="3"/>
        <v>125</v>
      </c>
      <c r="C15" s="3">
        <f t="shared" si="0"/>
        <v>125</v>
      </c>
      <c r="D15" s="3"/>
      <c r="E15" s="3">
        <f t="shared" si="1"/>
        <v>125</v>
      </c>
      <c r="F15" s="4">
        <f t="shared" si="2"/>
        <v>70.81093963579707</v>
      </c>
    </row>
    <row r="16" spans="2:6" x14ac:dyDescent="0.25">
      <c r="B16" s="2">
        <f t="shared" si="3"/>
        <v>135</v>
      </c>
      <c r="C16" s="3">
        <f t="shared" si="0"/>
        <v>135</v>
      </c>
      <c r="D16" s="3"/>
      <c r="E16" s="3">
        <f t="shared" si="1"/>
        <v>135</v>
      </c>
      <c r="F16" s="4">
        <f t="shared" si="2"/>
        <v>76.81980515339464</v>
      </c>
    </row>
    <row r="17" spans="2:6" x14ac:dyDescent="0.25">
      <c r="B17" s="2">
        <f t="shared" si="3"/>
        <v>145</v>
      </c>
      <c r="C17" s="3">
        <f t="shared" si="0"/>
        <v>145</v>
      </c>
      <c r="D17" s="3"/>
      <c r="E17" s="3">
        <f t="shared" si="1"/>
        <v>145</v>
      </c>
      <c r="F17" s="4">
        <f t="shared" si="2"/>
        <v>81.861841993004631</v>
      </c>
    </row>
    <row r="18" spans="2:6" x14ac:dyDescent="0.25">
      <c r="B18" s="2">
        <f t="shared" si="3"/>
        <v>155</v>
      </c>
      <c r="C18" s="3">
        <f t="shared" si="0"/>
        <v>155</v>
      </c>
      <c r="D18" s="3"/>
      <c r="E18" s="3">
        <f t="shared" si="1"/>
        <v>155</v>
      </c>
      <c r="F18" s="4">
        <f t="shared" si="2"/>
        <v>85.783850416649244</v>
      </c>
    </row>
    <row r="19" spans="2:6" x14ac:dyDescent="0.25">
      <c r="B19" s="2">
        <f t="shared" si="3"/>
        <v>165</v>
      </c>
      <c r="C19" s="3">
        <f t="shared" si="0"/>
        <v>165</v>
      </c>
      <c r="D19" s="3"/>
      <c r="E19" s="3">
        <f t="shared" si="1"/>
        <v>165</v>
      </c>
      <c r="F19" s="4">
        <f t="shared" si="2"/>
        <v>88.466662183008083</v>
      </c>
    </row>
    <row r="20" spans="2:6" x14ac:dyDescent="0.25">
      <c r="B20" s="2">
        <f t="shared" si="3"/>
        <v>175</v>
      </c>
      <c r="C20" s="3">
        <f t="shared" si="0"/>
        <v>175</v>
      </c>
      <c r="D20" s="3"/>
      <c r="E20" s="3">
        <f t="shared" si="1"/>
        <v>175</v>
      </c>
      <c r="F20" s="4">
        <f t="shared" si="2"/>
        <v>89.82876141412855</v>
      </c>
    </row>
    <row r="21" spans="2:6" x14ac:dyDescent="0.25">
      <c r="B21" s="2">
        <f t="shared" si="3"/>
        <v>185</v>
      </c>
      <c r="C21" s="3">
        <f t="shared" si="0"/>
        <v>185</v>
      </c>
      <c r="D21" s="3"/>
      <c r="E21" s="3">
        <f t="shared" si="1"/>
        <v>185</v>
      </c>
      <c r="F21" s="4">
        <f t="shared" si="2"/>
        <v>89.82876141412855</v>
      </c>
    </row>
    <row r="22" spans="2:6" x14ac:dyDescent="0.25">
      <c r="B22" s="2">
        <f t="shared" si="3"/>
        <v>195</v>
      </c>
      <c r="C22" s="3">
        <f t="shared" si="0"/>
        <v>195</v>
      </c>
      <c r="D22" s="3"/>
      <c r="E22" s="3">
        <f t="shared" si="1"/>
        <v>195</v>
      </c>
      <c r="F22" s="4">
        <f t="shared" si="2"/>
        <v>88.466662183008083</v>
      </c>
    </row>
    <row r="23" spans="2:6" x14ac:dyDescent="0.25">
      <c r="B23" s="2">
        <f t="shared" si="3"/>
        <v>205</v>
      </c>
      <c r="C23" s="3">
        <f t="shared" si="0"/>
        <v>205</v>
      </c>
      <c r="D23" s="3"/>
      <c r="E23" s="3">
        <f t="shared" si="1"/>
        <v>205</v>
      </c>
      <c r="F23" s="4">
        <f t="shared" si="2"/>
        <v>85.783850416649244</v>
      </c>
    </row>
    <row r="24" spans="2:6" x14ac:dyDescent="0.25">
      <c r="B24" s="2">
        <f t="shared" si="3"/>
        <v>215</v>
      </c>
      <c r="C24" s="3">
        <f t="shared" si="0"/>
        <v>215</v>
      </c>
      <c r="D24" s="3"/>
      <c r="E24" s="3">
        <f t="shared" si="1"/>
        <v>215</v>
      </c>
      <c r="F24" s="4">
        <f t="shared" si="2"/>
        <v>81.861841993004617</v>
      </c>
    </row>
    <row r="25" spans="2:6" x14ac:dyDescent="0.25">
      <c r="B25" s="2">
        <f t="shared" si="3"/>
        <v>225</v>
      </c>
      <c r="C25" s="3">
        <f t="shared" si="0"/>
        <v>225</v>
      </c>
      <c r="D25" s="3"/>
      <c r="E25" s="3">
        <f t="shared" si="1"/>
        <v>225</v>
      </c>
      <c r="F25" s="4">
        <f t="shared" si="2"/>
        <v>76.81980515339464</v>
      </c>
    </row>
    <row r="26" spans="2:6" x14ac:dyDescent="0.25">
      <c r="B26" s="2">
        <f t="shared" si="3"/>
        <v>235</v>
      </c>
      <c r="C26" s="3">
        <f t="shared" si="0"/>
        <v>235</v>
      </c>
      <c r="D26" s="3"/>
      <c r="E26" s="3">
        <f t="shared" si="1"/>
        <v>235</v>
      </c>
      <c r="F26" s="4">
        <f t="shared" si="2"/>
        <v>70.81093963579707</v>
      </c>
    </row>
    <row r="27" spans="2:6" x14ac:dyDescent="0.25">
      <c r="B27" s="2">
        <f t="shared" si="3"/>
        <v>245</v>
      </c>
      <c r="C27" s="3">
        <f t="shared" si="0"/>
        <v>245</v>
      </c>
      <c r="D27" s="3"/>
      <c r="E27" s="3">
        <f t="shared" si="1"/>
        <v>245</v>
      </c>
      <c r="F27" s="4">
        <f t="shared" si="2"/>
        <v>64.017821778331481</v>
      </c>
    </row>
    <row r="28" spans="2:6" x14ac:dyDescent="0.25">
      <c r="B28" s="2">
        <f t="shared" si="3"/>
        <v>255</v>
      </c>
      <c r="C28" s="3">
        <f t="shared" si="0"/>
        <v>255</v>
      </c>
      <c r="D28" s="3"/>
      <c r="E28" s="3">
        <f t="shared" si="1"/>
        <v>255</v>
      </c>
      <c r="F28" s="4">
        <f t="shared" si="2"/>
        <v>56.646857029613443</v>
      </c>
    </row>
    <row r="29" spans="2:6" x14ac:dyDescent="0.25">
      <c r="B29" s="2">
        <f t="shared" si="3"/>
        <v>265</v>
      </c>
      <c r="C29" s="3">
        <f t="shared" si="0"/>
        <v>265</v>
      </c>
      <c r="D29" s="3"/>
      <c r="E29" s="3">
        <f t="shared" si="1"/>
        <v>265</v>
      </c>
      <c r="F29" s="4">
        <f t="shared" si="2"/>
        <v>48.922008423644641</v>
      </c>
    </row>
    <row r="30" spans="2:6" x14ac:dyDescent="0.25">
      <c r="B30" s="2">
        <f t="shared" si="3"/>
        <v>275</v>
      </c>
      <c r="C30" s="3">
        <f t="shared" si="0"/>
        <v>275</v>
      </c>
      <c r="D30" s="3"/>
      <c r="E30" s="3">
        <f t="shared" si="1"/>
        <v>275</v>
      </c>
      <c r="F30" s="4">
        <f t="shared" si="2"/>
        <v>41.077991576355394</v>
      </c>
    </row>
    <row r="31" spans="2:6" x14ac:dyDescent="0.25">
      <c r="B31" s="2">
        <f t="shared" si="3"/>
        <v>285</v>
      </c>
      <c r="C31" s="3">
        <f t="shared" si="0"/>
        <v>285</v>
      </c>
      <c r="D31" s="3"/>
      <c r="E31" s="3">
        <f t="shared" si="1"/>
        <v>285</v>
      </c>
      <c r="F31" s="4">
        <f t="shared" si="2"/>
        <v>33.353142970386564</v>
      </c>
    </row>
    <row r="32" spans="2:6" x14ac:dyDescent="0.25">
      <c r="B32" s="2">
        <f t="shared" si="3"/>
        <v>295</v>
      </c>
      <c r="C32" s="3">
        <f t="shared" si="0"/>
        <v>295</v>
      </c>
      <c r="D32" s="3"/>
      <c r="E32" s="3">
        <f t="shared" si="1"/>
        <v>295</v>
      </c>
      <c r="F32" s="4">
        <f t="shared" si="2"/>
        <v>25.982178221668534</v>
      </c>
    </row>
    <row r="33" spans="2:6" x14ac:dyDescent="0.25">
      <c r="B33" s="2">
        <f t="shared" si="3"/>
        <v>305</v>
      </c>
      <c r="C33" s="3">
        <f t="shared" si="0"/>
        <v>305</v>
      </c>
      <c r="D33" s="3"/>
      <c r="E33" s="3">
        <f t="shared" si="1"/>
        <v>305</v>
      </c>
      <c r="F33" s="4">
        <f t="shared" si="2"/>
        <v>19.189060364202923</v>
      </c>
    </row>
    <row r="34" spans="2:6" x14ac:dyDescent="0.25">
      <c r="B34" s="2">
        <f t="shared" si="3"/>
        <v>315</v>
      </c>
      <c r="C34" s="3">
        <f t="shared" si="0"/>
        <v>315</v>
      </c>
      <c r="D34" s="3"/>
      <c r="E34" s="3">
        <f t="shared" si="1"/>
        <v>315</v>
      </c>
      <c r="F34" s="4">
        <f t="shared" si="2"/>
        <v>13.180194846605364</v>
      </c>
    </row>
    <row r="35" spans="2:6" x14ac:dyDescent="0.25">
      <c r="B35" s="2">
        <f t="shared" si="3"/>
        <v>325</v>
      </c>
      <c r="C35" s="3">
        <f t="shared" si="0"/>
        <v>325</v>
      </c>
      <c r="D35" s="3"/>
      <c r="E35" s="3">
        <f t="shared" si="1"/>
        <v>325</v>
      </c>
      <c r="F35" s="4">
        <f t="shared" si="2"/>
        <v>8.1381580069953756</v>
      </c>
    </row>
    <row r="36" spans="2:6" x14ac:dyDescent="0.25">
      <c r="B36" s="2">
        <f t="shared" si="3"/>
        <v>335</v>
      </c>
      <c r="C36" s="3">
        <f t="shared" si="0"/>
        <v>335</v>
      </c>
      <c r="D36" s="3"/>
      <c r="E36" s="3">
        <f t="shared" si="1"/>
        <v>335</v>
      </c>
      <c r="F36" s="4">
        <f t="shared" si="2"/>
        <v>4.2161495833507487</v>
      </c>
    </row>
    <row r="37" spans="2:6" x14ac:dyDescent="0.25">
      <c r="B37" s="2">
        <f t="shared" si="3"/>
        <v>345</v>
      </c>
      <c r="C37" s="3">
        <f t="shared" si="0"/>
        <v>345</v>
      </c>
      <c r="D37" s="3"/>
      <c r="E37" s="3">
        <f t="shared" si="1"/>
        <v>345</v>
      </c>
      <c r="F37" s="4">
        <f t="shared" si="2"/>
        <v>1.5333378169919243</v>
      </c>
    </row>
    <row r="38" spans="2:6" x14ac:dyDescent="0.25">
      <c r="B38" s="2">
        <f t="shared" si="3"/>
        <v>355</v>
      </c>
      <c r="C38" s="3">
        <f t="shared" si="0"/>
        <v>355</v>
      </c>
      <c r="D38" s="3"/>
      <c r="E38" s="3">
        <f t="shared" si="1"/>
        <v>355</v>
      </c>
      <c r="F38" s="4">
        <f t="shared" si="2"/>
        <v>0.1712385858714498</v>
      </c>
    </row>
    <row r="39" spans="2:6" x14ac:dyDescent="0.25">
      <c r="B39" s="2">
        <f t="shared" si="3"/>
        <v>365</v>
      </c>
      <c r="C39" s="3">
        <f t="shared" si="0"/>
        <v>365</v>
      </c>
      <c r="D39" s="3"/>
      <c r="E39" s="3">
        <f t="shared" si="1"/>
        <v>365</v>
      </c>
      <c r="F39" s="4">
        <f t="shared" si="2"/>
        <v>0.1712385858714498</v>
      </c>
    </row>
    <row r="40" spans="2:6" x14ac:dyDescent="0.25">
      <c r="B40" s="2">
        <f t="shared" si="3"/>
        <v>375</v>
      </c>
      <c r="C40" s="3">
        <f t="shared" si="0"/>
        <v>375</v>
      </c>
      <c r="D40" s="3"/>
      <c r="E40" s="3">
        <f t="shared" si="1"/>
        <v>375</v>
      </c>
      <c r="F40" s="4">
        <f t="shared" si="2"/>
        <v>1.5333378169919243</v>
      </c>
    </row>
    <row r="41" spans="2:6" x14ac:dyDescent="0.25">
      <c r="B41" s="2">
        <f t="shared" si="3"/>
        <v>385</v>
      </c>
      <c r="C41" s="3">
        <f t="shared" si="0"/>
        <v>385</v>
      </c>
      <c r="D41" s="3"/>
      <c r="E41" s="3">
        <f t="shared" si="1"/>
        <v>385</v>
      </c>
      <c r="F41" s="4">
        <f t="shared" si="2"/>
        <v>4.2161495833507558</v>
      </c>
    </row>
    <row r="42" spans="2:6" x14ac:dyDescent="0.25">
      <c r="B42" s="2">
        <f t="shared" si="3"/>
        <v>395</v>
      </c>
      <c r="C42" s="3">
        <f t="shared" si="0"/>
        <v>395</v>
      </c>
      <c r="D42" s="3"/>
      <c r="E42" s="3">
        <f t="shared" si="1"/>
        <v>395</v>
      </c>
      <c r="F42" s="4">
        <f t="shared" si="2"/>
        <v>8.1381580069953685</v>
      </c>
    </row>
    <row r="43" spans="2:6" x14ac:dyDescent="0.25">
      <c r="B43" s="2">
        <f t="shared" si="3"/>
        <v>405</v>
      </c>
      <c r="C43" s="3">
        <f t="shared" si="0"/>
        <v>405</v>
      </c>
      <c r="D43" s="3"/>
      <c r="E43" s="3">
        <f t="shared" si="1"/>
        <v>405</v>
      </c>
      <c r="F43" s="4">
        <f t="shared" si="2"/>
        <v>13.180194846605353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1F65-CEF8-4563-BDA5-6416F8E91BFD}">
  <dimension ref="B1:N104"/>
  <sheetViews>
    <sheetView workbookViewId="0">
      <selection activeCell="G4" sqref="G4:J4"/>
    </sheetView>
  </sheetViews>
  <sheetFormatPr defaultRowHeight="15" x14ac:dyDescent="0.25"/>
  <cols>
    <col min="2" max="2" width="11.5703125" customWidth="1"/>
    <col min="3" max="3" width="9.140625" style="4"/>
    <col min="5" max="5" width="9.140625" style="4"/>
    <col min="6" max="6" width="13.42578125" style="4" customWidth="1"/>
    <col min="7" max="13" width="9.140625" style="5"/>
  </cols>
  <sheetData>
    <row r="1" spans="2:14" ht="16.5" x14ac:dyDescent="0.3">
      <c r="G1" s="6" t="s">
        <v>13</v>
      </c>
    </row>
    <row r="2" spans="2:14" x14ac:dyDescent="0.25">
      <c r="B2" t="s">
        <v>4</v>
      </c>
      <c r="E2" s="4" t="s">
        <v>10</v>
      </c>
      <c r="F2" s="4" t="s">
        <v>11</v>
      </c>
      <c r="G2" s="5" t="s">
        <v>14</v>
      </c>
      <c r="H2" s="5" t="s">
        <v>15</v>
      </c>
    </row>
    <row r="3" spans="2:14" x14ac:dyDescent="0.25">
      <c r="I3" s="5" t="s">
        <v>16</v>
      </c>
      <c r="J3" s="5" t="s">
        <v>17</v>
      </c>
      <c r="K3" s="5" t="s">
        <v>19</v>
      </c>
      <c r="L3" s="5" t="s">
        <v>5</v>
      </c>
      <c r="M3" s="5" t="s">
        <v>18</v>
      </c>
      <c r="N3" s="5"/>
    </row>
    <row r="4" spans="2:14" x14ac:dyDescent="0.25">
      <c r="B4" t="s">
        <v>6</v>
      </c>
      <c r="C4" s="4">
        <v>50</v>
      </c>
      <c r="E4" s="4">
        <v>120</v>
      </c>
      <c r="F4" s="4">
        <f>C$6*SIN(RADIANS((C$7*E4+C$9)))</f>
        <v>-0.86602540378443904</v>
      </c>
      <c r="G4" s="5">
        <f>COS(RADIANS(E4))</f>
        <v>-0.49999999999999978</v>
      </c>
      <c r="H4" s="5">
        <f>POWER(SQRT(1+(COS(RADIANS(E4)))),2)</f>
        <v>0.50000000000000022</v>
      </c>
      <c r="I4" s="5">
        <f>1/H4</f>
        <v>1.9999999999999991</v>
      </c>
      <c r="J4" s="5">
        <f>G4/H4</f>
        <v>-0.99999999999999911</v>
      </c>
      <c r="K4" s="5">
        <f>SQRT(I4*I4+J4*J4)</f>
        <v>2.2360679774997885</v>
      </c>
      <c r="L4" s="5">
        <f>E4-(J4/K4)</f>
        <v>120.44721359549996</v>
      </c>
      <c r="M4" s="5">
        <f>F4+(I4/K4)</f>
        <v>2.8401787215476926E-2</v>
      </c>
    </row>
    <row r="5" spans="2:14" x14ac:dyDescent="0.25">
      <c r="B5" t="s">
        <v>7</v>
      </c>
      <c r="C5" s="4">
        <v>50</v>
      </c>
      <c r="E5" s="4">
        <v>121</v>
      </c>
      <c r="F5" s="4">
        <f t="shared" ref="F5:F68" si="0">C$6*SIN(RADIANS((C$7*E5+C$9)))</f>
        <v>-0.98480775301220813</v>
      </c>
      <c r="G5" s="5">
        <f t="shared" ref="G5:G68" si="1">COS(E5*0.014571)</f>
        <v>-0.19111177458417633</v>
      </c>
      <c r="H5" s="5">
        <f t="shared" ref="H5:H68" si="2">POWER(SQRT(1+(COS(E5*0.014571))),2)</f>
        <v>0.80888822541582361</v>
      </c>
      <c r="I5" s="5">
        <f t="shared" ref="I5:I68" si="3">1/H5</f>
        <v>1.2362647502823174</v>
      </c>
      <c r="J5" s="5">
        <f t="shared" ref="J5:J68" si="4">G5/H5</f>
        <v>-0.23626475028231728</v>
      </c>
      <c r="K5" s="5">
        <f t="shared" ref="K5:K68" si="5">SQRT(I5*I5+J5*J5)</f>
        <v>1.2586387746357437</v>
      </c>
      <c r="L5" s="5">
        <f t="shared" ref="L5:L68" si="6">E5-(J5/K5)</f>
        <v>121.18771450160567</v>
      </c>
      <c r="M5" s="5">
        <f t="shared" ref="M5:M68" si="7">F5+(I5/K5)</f>
        <v>-2.584119674598151E-3</v>
      </c>
    </row>
    <row r="6" spans="2:14" x14ac:dyDescent="0.25">
      <c r="B6" t="s">
        <v>8</v>
      </c>
      <c r="C6" s="4">
        <v>1</v>
      </c>
      <c r="E6" s="4">
        <v>122</v>
      </c>
      <c r="F6" s="4">
        <f t="shared" si="0"/>
        <v>-0.98480775301220802</v>
      </c>
      <c r="G6" s="5">
        <f t="shared" si="1"/>
        <v>-0.20539341240838174</v>
      </c>
      <c r="H6" s="5">
        <f t="shared" si="2"/>
        <v>0.79460658759161829</v>
      </c>
      <c r="I6" s="5">
        <f t="shared" si="3"/>
        <v>1.2584844067690286</v>
      </c>
      <c r="J6" s="5">
        <f t="shared" si="4"/>
        <v>-0.25848440676902878</v>
      </c>
      <c r="K6" s="5">
        <f t="shared" si="5"/>
        <v>1.2847556929718313</v>
      </c>
      <c r="L6" s="5">
        <f t="shared" si="6"/>
        <v>122.20119343170305</v>
      </c>
      <c r="M6" s="5">
        <f t="shared" si="7"/>
        <v>-5.2562214225976289E-3</v>
      </c>
    </row>
    <row r="7" spans="2:14" x14ac:dyDescent="0.25">
      <c r="B7" t="s">
        <v>9</v>
      </c>
      <c r="C7" s="4">
        <v>20</v>
      </c>
      <c r="E7" s="4">
        <v>123</v>
      </c>
      <c r="F7" s="4">
        <f t="shared" si="0"/>
        <v>-0.86602540378443893</v>
      </c>
      <c r="G7" s="5">
        <f t="shared" si="1"/>
        <v>-0.21963144309874602</v>
      </c>
      <c r="H7" s="5">
        <f t="shared" si="2"/>
        <v>0.78036855690125395</v>
      </c>
      <c r="I7" s="5">
        <f t="shared" si="3"/>
        <v>1.2814457875787244</v>
      </c>
      <c r="J7" s="5">
        <f t="shared" si="4"/>
        <v>-0.2814457875787244</v>
      </c>
      <c r="K7" s="5">
        <f t="shared" si="5"/>
        <v>1.3119889625484911</v>
      </c>
      <c r="L7" s="5">
        <f t="shared" si="6"/>
        <v>123.21451841106348</v>
      </c>
      <c r="M7" s="5">
        <f t="shared" si="7"/>
        <v>0.11069454139677837</v>
      </c>
    </row>
    <row r="8" spans="2:14" x14ac:dyDescent="0.25">
      <c r="E8" s="4">
        <v>124</v>
      </c>
      <c r="F8" s="4">
        <f t="shared" si="0"/>
        <v>-0.64278760968654003</v>
      </c>
      <c r="G8" s="5">
        <f t="shared" si="1"/>
        <v>-0.23382284377492155</v>
      </c>
      <c r="H8" s="5">
        <f t="shared" si="2"/>
        <v>0.76617715622507843</v>
      </c>
      <c r="I8" s="5">
        <f t="shared" si="3"/>
        <v>1.3051811736687069</v>
      </c>
      <c r="J8" s="5">
        <f t="shared" si="4"/>
        <v>-0.30518117366870678</v>
      </c>
      <c r="K8" s="5">
        <f t="shared" si="5"/>
        <v>1.3403855582857616</v>
      </c>
      <c r="L8" s="5">
        <f t="shared" si="6"/>
        <v>124.22768163367786</v>
      </c>
      <c r="M8" s="5">
        <f t="shared" si="7"/>
        <v>0.33094801854413258</v>
      </c>
    </row>
    <row r="9" spans="2:14" x14ac:dyDescent="0.25">
      <c r="B9" t="s">
        <v>12</v>
      </c>
      <c r="C9" s="4">
        <v>0</v>
      </c>
      <c r="E9" s="4">
        <v>125</v>
      </c>
      <c r="F9" s="4">
        <f t="shared" si="0"/>
        <v>-0.34202014332566993</v>
      </c>
      <c r="G9" s="5">
        <f t="shared" si="1"/>
        <v>-0.24796460145659183</v>
      </c>
      <c r="H9" s="5">
        <f t="shared" si="2"/>
        <v>0.75203539854340817</v>
      </c>
      <c r="I9" s="5">
        <f t="shared" si="3"/>
        <v>1.3297246405380199</v>
      </c>
      <c r="J9" s="5">
        <f t="shared" si="4"/>
        <v>-0.32972464053801992</v>
      </c>
      <c r="K9" s="5">
        <f t="shared" si="5"/>
        <v>1.3699948752575291</v>
      </c>
      <c r="L9" s="5">
        <f t="shared" si="6"/>
        <v>125.24067582039388</v>
      </c>
      <c r="M9" s="5">
        <f t="shared" si="7"/>
        <v>0.62858541480684549</v>
      </c>
    </row>
    <row r="10" spans="2:14" x14ac:dyDescent="0.25">
      <c r="E10" s="4">
        <v>126</v>
      </c>
      <c r="F10" s="4">
        <f t="shared" si="0"/>
        <v>-1.715207836872068E-15</v>
      </c>
      <c r="G10" s="5">
        <f t="shared" si="1"/>
        <v>-0.26205371370315866</v>
      </c>
      <c r="H10" s="5">
        <f t="shared" si="2"/>
        <v>0.73794628629684134</v>
      </c>
      <c r="I10" s="5">
        <f t="shared" si="3"/>
        <v>1.3551121789882505</v>
      </c>
      <c r="J10" s="5">
        <f t="shared" si="4"/>
        <v>-0.35511217898825048</v>
      </c>
      <c r="K10" s="5">
        <f t="shared" si="5"/>
        <v>1.4008689008283637</v>
      </c>
      <c r="L10" s="5">
        <f t="shared" si="6"/>
        <v>126.25349422688895</v>
      </c>
      <c r="M10" s="5">
        <f t="shared" si="7"/>
        <v>0.9673368993964685</v>
      </c>
    </row>
    <row r="11" spans="2:14" x14ac:dyDescent="0.25">
      <c r="E11" s="4">
        <v>127</v>
      </c>
      <c r="F11" s="4">
        <f t="shared" si="0"/>
        <v>0.34202014332566671</v>
      </c>
      <c r="G11" s="5">
        <f t="shared" si="1"/>
        <v>-0.27608718925119163</v>
      </c>
      <c r="H11" s="5">
        <f t="shared" si="2"/>
        <v>0.72391281074880853</v>
      </c>
      <c r="I11" s="5">
        <f t="shared" si="3"/>
        <v>1.3813818254792445</v>
      </c>
      <c r="J11" s="5">
        <f t="shared" si="4"/>
        <v>-0.38138182547924476</v>
      </c>
      <c r="K11" s="5">
        <f t="shared" si="5"/>
        <v>1.4330624007942749</v>
      </c>
      <c r="L11" s="5">
        <f t="shared" si="6"/>
        <v>127.26613064809172</v>
      </c>
      <c r="M11" s="5">
        <f t="shared" si="7"/>
        <v>1.3059571112578472</v>
      </c>
    </row>
    <row r="12" spans="2:14" x14ac:dyDescent="0.25">
      <c r="E12" s="4">
        <v>128</v>
      </c>
      <c r="F12" s="4">
        <f t="shared" si="0"/>
        <v>0.64278760968653736</v>
      </c>
      <c r="G12" s="5">
        <f t="shared" si="1"/>
        <v>-0.29006204864950352</v>
      </c>
      <c r="H12" s="5">
        <f t="shared" si="2"/>
        <v>0.70993795135049631</v>
      </c>
      <c r="I12" s="5">
        <f t="shared" si="3"/>
        <v>1.408573802960845</v>
      </c>
      <c r="J12" s="5">
        <f t="shared" si="4"/>
        <v>-0.40857380296084483</v>
      </c>
      <c r="K12" s="5">
        <f t="shared" si="5"/>
        <v>1.4666331207406522</v>
      </c>
      <c r="L12" s="5">
        <f t="shared" si="6"/>
        <v>128.27857941920371</v>
      </c>
      <c r="M12" s="5">
        <f t="shared" si="7"/>
        <v>1.6032008057621263</v>
      </c>
    </row>
    <row r="13" spans="2:14" x14ac:dyDescent="0.25">
      <c r="E13" s="4">
        <v>129</v>
      </c>
      <c r="F13" s="4">
        <f t="shared" si="0"/>
        <v>0.86602540378443715</v>
      </c>
      <c r="G13" s="5">
        <f t="shared" si="1"/>
        <v>-0.30397532489171819</v>
      </c>
      <c r="H13" s="5">
        <f t="shared" si="2"/>
        <v>0.69602467510828181</v>
      </c>
      <c r="I13" s="5">
        <f t="shared" si="3"/>
        <v>1.4367306731538336</v>
      </c>
      <c r="J13" s="5">
        <f t="shared" si="4"/>
        <v>-0.43673067315383352</v>
      </c>
      <c r="K13" s="5">
        <f t="shared" si="5"/>
        <v>1.5016420039591556</v>
      </c>
      <c r="L13" s="5">
        <f t="shared" si="6"/>
        <v>129.29083541350226</v>
      </c>
      <c r="M13" s="5">
        <f t="shared" si="7"/>
        <v>1.8227985024096887</v>
      </c>
    </row>
    <row r="14" spans="2:14" x14ac:dyDescent="0.25">
      <c r="E14" s="4">
        <v>130</v>
      </c>
      <c r="F14" s="4">
        <f t="shared" si="0"/>
        <v>0.98480775301220747</v>
      </c>
      <c r="G14" s="5">
        <f t="shared" si="1"/>
        <v>-0.31782406404619684</v>
      </c>
      <c r="H14" s="5">
        <f t="shared" si="2"/>
        <v>0.6821759359538031</v>
      </c>
      <c r="I14" s="5">
        <f t="shared" si="3"/>
        <v>1.4658975013561897</v>
      </c>
      <c r="J14" s="5">
        <f t="shared" si="4"/>
        <v>-0.46589750135618951</v>
      </c>
      <c r="K14" s="5">
        <f t="shared" si="5"/>
        <v>1.5381534274097173</v>
      </c>
      <c r="L14" s="5">
        <f t="shared" si="6"/>
        <v>130.30289403713175</v>
      </c>
      <c r="M14" s="5">
        <f t="shared" si="7"/>
        <v>1.9378319931394046</v>
      </c>
    </row>
    <row r="15" spans="2:14" x14ac:dyDescent="0.25">
      <c r="E15" s="4">
        <v>131</v>
      </c>
      <c r="F15" s="4">
        <f t="shared" si="0"/>
        <v>0.98480775301220869</v>
      </c>
      <c r="G15" s="5">
        <f t="shared" si="1"/>
        <v>-0.3316053258831887</v>
      </c>
      <c r="H15" s="5">
        <f t="shared" si="2"/>
        <v>0.6683946741168113</v>
      </c>
      <c r="I15" s="5">
        <f t="shared" si="3"/>
        <v>1.4961220349658801</v>
      </c>
      <c r="J15" s="5">
        <f t="shared" si="4"/>
        <v>-0.49612203496588009</v>
      </c>
      <c r="K15" s="5">
        <f t="shared" si="5"/>
        <v>1.5762354573759378</v>
      </c>
      <c r="L15" s="5">
        <f t="shared" si="6"/>
        <v>131.31475122110996</v>
      </c>
      <c r="M15" s="5">
        <f t="shared" si="7"/>
        <v>1.9339819566280645</v>
      </c>
    </row>
    <row r="16" spans="2:14" x14ac:dyDescent="0.25">
      <c r="E16" s="4">
        <v>132</v>
      </c>
      <c r="F16" s="4">
        <f t="shared" si="0"/>
        <v>0.86602540378444071</v>
      </c>
      <c r="G16" s="5">
        <f t="shared" si="1"/>
        <v>-0.34531618449907125</v>
      </c>
      <c r="H16" s="5">
        <f t="shared" si="2"/>
        <v>0.65468381550092869</v>
      </c>
      <c r="I16" s="5">
        <f t="shared" si="3"/>
        <v>1.5274548970404194</v>
      </c>
      <c r="J16" s="5">
        <f t="shared" si="4"/>
        <v>-0.52745489704041937</v>
      </c>
      <c r="K16" s="5">
        <f t="shared" si="5"/>
        <v>1.6159601266444286</v>
      </c>
      <c r="L16" s="5">
        <f t="shared" si="6"/>
        <v>132.32640341079187</v>
      </c>
      <c r="M16" s="5">
        <f t="shared" si="7"/>
        <v>1.8112559647712443</v>
      </c>
    </row>
    <row r="17" spans="5:13" x14ac:dyDescent="0.25">
      <c r="E17" s="4">
        <v>133</v>
      </c>
      <c r="F17" s="4">
        <f t="shared" si="0"/>
        <v>0.64278760968653736</v>
      </c>
      <c r="G17" s="5">
        <f t="shared" si="1"/>
        <v>-0.35895372893754968</v>
      </c>
      <c r="H17" s="5">
        <f t="shared" si="2"/>
        <v>0.64104627106245027</v>
      </c>
      <c r="I17" s="5">
        <f t="shared" si="3"/>
        <v>1.5599497963581177</v>
      </c>
      <c r="J17" s="5">
        <f t="shared" si="4"/>
        <v>-0.55994979635811759</v>
      </c>
      <c r="K17" s="5">
        <f t="shared" si="5"/>
        <v>1.6574037352435373</v>
      </c>
      <c r="L17" s="5">
        <f t="shared" si="6"/>
        <v>133.33784755304407</v>
      </c>
      <c r="M17" s="5">
        <f t="shared" si="7"/>
        <v>1.5839884548317911</v>
      </c>
    </row>
    <row r="18" spans="5:13" x14ac:dyDescent="0.25">
      <c r="E18" s="4">
        <v>134</v>
      </c>
      <c r="F18" s="4">
        <f t="shared" si="0"/>
        <v>0.34202014332566671</v>
      </c>
      <c r="G18" s="5">
        <f t="shared" si="1"/>
        <v>-0.3725150638076829</v>
      </c>
      <c r="H18" s="5">
        <f t="shared" si="2"/>
        <v>0.62748493619231716</v>
      </c>
      <c r="I18" s="5">
        <f t="shared" si="3"/>
        <v>1.5936637556084869</v>
      </c>
      <c r="J18" s="5">
        <f t="shared" si="4"/>
        <v>-0.59366375560848716</v>
      </c>
      <c r="K18" s="5">
        <f t="shared" si="5"/>
        <v>1.7006471770074241</v>
      </c>
      <c r="L18" s="5">
        <f t="shared" si="6"/>
        <v>134.34908108138757</v>
      </c>
      <c r="M18" s="5">
        <f t="shared" si="7"/>
        <v>1.2791126673686652</v>
      </c>
    </row>
    <row r="19" spans="5:13" x14ac:dyDescent="0.25">
      <c r="E19" s="4">
        <v>135</v>
      </c>
      <c r="F19" s="4">
        <f t="shared" si="0"/>
        <v>-1.7149909964375709E-15</v>
      </c>
      <c r="G19" s="5">
        <f t="shared" si="1"/>
        <v>-0.38599730989860548</v>
      </c>
      <c r="H19" s="5">
        <f t="shared" si="2"/>
        <v>0.61400269010139463</v>
      </c>
      <c r="I19" s="5">
        <f t="shared" si="3"/>
        <v>1.6286573595220941</v>
      </c>
      <c r="J19" s="5">
        <f t="shared" si="4"/>
        <v>-0.62865735952209423</v>
      </c>
      <c r="K19" s="5">
        <f t="shared" si="5"/>
        <v>1.7457762944910127</v>
      </c>
      <c r="L19" s="5">
        <f t="shared" si="6"/>
        <v>135.36010189937045</v>
      </c>
      <c r="M19" s="5">
        <f t="shared" si="7"/>
        <v>0.93291297668635842</v>
      </c>
    </row>
    <row r="20" spans="5:13" x14ac:dyDescent="0.25">
      <c r="E20" s="4">
        <v>136</v>
      </c>
      <c r="F20" s="4">
        <f t="shared" si="0"/>
        <v>-0.34202014332566993</v>
      </c>
      <c r="G20" s="5">
        <f t="shared" si="1"/>
        <v>-0.3993976047908131</v>
      </c>
      <c r="H20" s="5">
        <f t="shared" si="2"/>
        <v>0.6006023952091869</v>
      </c>
      <c r="I20" s="5">
        <f t="shared" si="3"/>
        <v>1.6649950249560774</v>
      </c>
      <c r="J20" s="5">
        <f t="shared" si="4"/>
        <v>-0.66499502495607743</v>
      </c>
      <c r="K20" s="5">
        <f t="shared" si="5"/>
        <v>1.7928822650539056</v>
      </c>
      <c r="L20" s="5">
        <f t="shared" si="6"/>
        <v>136.37090836242729</v>
      </c>
      <c r="M20" s="5">
        <f t="shared" si="7"/>
        <v>0.58664932784343504</v>
      </c>
    </row>
    <row r="21" spans="5:13" x14ac:dyDescent="0.25">
      <c r="E21" s="4">
        <v>137</v>
      </c>
      <c r="F21" s="4">
        <f t="shared" si="0"/>
        <v>-0.64278760968654003</v>
      </c>
      <c r="G21" s="5">
        <f t="shared" si="1"/>
        <v>-0.41271310346388346</v>
      </c>
      <c r="H21" s="5">
        <f t="shared" si="2"/>
        <v>0.58728689653611643</v>
      </c>
      <c r="I21" s="5">
        <f t="shared" si="3"/>
        <v>1.7027452951838555</v>
      </c>
      <c r="J21" s="5">
        <f t="shared" si="4"/>
        <v>-0.70274529518385531</v>
      </c>
      <c r="K21" s="5">
        <f t="shared" si="5"/>
        <v>1.8420620212614447</v>
      </c>
      <c r="L21" s="5">
        <f t="shared" si="6"/>
        <v>137.38149925847915</v>
      </c>
      <c r="M21" s="5">
        <f t="shared" si="7"/>
        <v>0.28158153507103711</v>
      </c>
    </row>
    <row r="22" spans="5:13" x14ac:dyDescent="0.25">
      <c r="E22" s="4">
        <v>138</v>
      </c>
      <c r="F22" s="4">
        <f t="shared" si="0"/>
        <v>-0.86602540378443893</v>
      </c>
      <c r="G22" s="5">
        <f t="shared" si="1"/>
        <v>-0.42594097890050386</v>
      </c>
      <c r="H22" s="5">
        <f t="shared" si="2"/>
        <v>0.57405902109949614</v>
      </c>
      <c r="I22" s="5">
        <f t="shared" si="3"/>
        <v>1.7419811608999689</v>
      </c>
      <c r="J22" s="5">
        <f t="shared" si="4"/>
        <v>-0.74198116089996891</v>
      </c>
      <c r="K22" s="5">
        <f t="shared" si="5"/>
        <v>1.8934187091240195</v>
      </c>
      <c r="L22" s="5">
        <f t="shared" si="6"/>
        <v>138.391873787517</v>
      </c>
      <c r="M22" s="5">
        <f t="shared" si="7"/>
        <v>5.3993582246330551E-2</v>
      </c>
    </row>
    <row r="23" spans="5:13" x14ac:dyDescent="0.25">
      <c r="E23" s="4">
        <v>139</v>
      </c>
      <c r="F23" s="4">
        <f t="shared" si="0"/>
        <v>-0.98480775301220802</v>
      </c>
      <c r="G23" s="5">
        <f t="shared" si="1"/>
        <v>-0.43907842268667535</v>
      </c>
      <c r="H23" s="5">
        <f t="shared" si="2"/>
        <v>0.56092157731332482</v>
      </c>
      <c r="I23" s="5">
        <f t="shared" si="3"/>
        <v>1.7827804107478837</v>
      </c>
      <c r="J23" s="5">
        <f t="shared" si="4"/>
        <v>-0.78278041074788396</v>
      </c>
      <c r="K23" s="5">
        <f t="shared" si="5"/>
        <v>1.9470621881175287</v>
      </c>
      <c r="L23" s="5">
        <f t="shared" si="6"/>
        <v>139.40203154040225</v>
      </c>
      <c r="M23" s="5">
        <f t="shared" si="7"/>
        <v>-6.9181933956308672E-2</v>
      </c>
    </row>
    <row r="24" spans="5:13" x14ac:dyDescent="0.25">
      <c r="E24" s="4">
        <v>140</v>
      </c>
      <c r="F24" s="4">
        <f t="shared" si="0"/>
        <v>-0.98480775301220813</v>
      </c>
      <c r="G24" s="5">
        <f t="shared" si="1"/>
        <v>-0.45212264560796983</v>
      </c>
      <c r="H24" s="5">
        <f t="shared" si="2"/>
        <v>0.54787735439203</v>
      </c>
      <c r="I24" s="5">
        <f t="shared" si="3"/>
        <v>1.8252260145150234</v>
      </c>
      <c r="J24" s="5">
        <f t="shared" si="4"/>
        <v>-0.8252260145150232</v>
      </c>
      <c r="K24" s="5">
        <f t="shared" si="5"/>
        <v>2.0031095774057759</v>
      </c>
      <c r="L24" s="5">
        <f t="shared" si="6"/>
        <v>140.4119724771042</v>
      </c>
      <c r="M24" s="5">
        <f t="shared" si="7"/>
        <v>-7.3611463451818349E-2</v>
      </c>
    </row>
    <row r="25" spans="5:13" x14ac:dyDescent="0.25">
      <c r="E25" s="4">
        <v>141</v>
      </c>
      <c r="F25" s="4">
        <f t="shared" si="0"/>
        <v>-0.86602540378443904</v>
      </c>
      <c r="G25" s="5">
        <f t="shared" si="1"/>
        <v>-0.46507087824170618</v>
      </c>
      <c r="H25" s="5">
        <f t="shared" si="2"/>
        <v>0.53492912175829388</v>
      </c>
      <c r="I25" s="5">
        <f t="shared" si="3"/>
        <v>1.8694065425210613</v>
      </c>
      <c r="J25" s="5">
        <f t="shared" si="4"/>
        <v>-0.86940654252106142</v>
      </c>
      <c r="K25" s="5">
        <f t="shared" si="5"/>
        <v>2.0616858532276385</v>
      </c>
      <c r="L25" s="5">
        <f t="shared" si="6"/>
        <v>141.42169690457931</v>
      </c>
      <c r="M25" s="5">
        <f t="shared" si="7"/>
        <v>4.0711449259608679E-2</v>
      </c>
    </row>
    <row r="26" spans="5:13" x14ac:dyDescent="0.25">
      <c r="E26" s="4">
        <v>142</v>
      </c>
      <c r="F26" s="4">
        <f t="shared" si="0"/>
        <v>-0.64278760968654025</v>
      </c>
      <c r="G26" s="5">
        <f t="shared" si="1"/>
        <v>-0.47792037154492861</v>
      </c>
      <c r="H26" s="5">
        <f t="shared" si="2"/>
        <v>0.52207962845507139</v>
      </c>
      <c r="I26" s="5">
        <f t="shared" si="3"/>
        <v>1.9154166251596179</v>
      </c>
      <c r="J26" s="5">
        <f t="shared" si="4"/>
        <v>-0.91541662515961775</v>
      </c>
      <c r="K26" s="5">
        <f t="shared" si="5"/>
        <v>2.1229245030279538</v>
      </c>
      <c r="L26" s="5">
        <f t="shared" si="6"/>
        <v>142.43120545448221</v>
      </c>
      <c r="M26" s="5">
        <f t="shared" si="7"/>
        <v>0.25946615507411663</v>
      </c>
    </row>
    <row r="27" spans="5:13" x14ac:dyDescent="0.25">
      <c r="E27" s="4">
        <v>143</v>
      </c>
      <c r="F27" s="4">
        <f t="shared" si="0"/>
        <v>-0.34202014332567021</v>
      </c>
      <c r="G27" s="5">
        <f t="shared" si="1"/>
        <v>-0.4906683974380579</v>
      </c>
      <c r="H27" s="5">
        <f t="shared" si="2"/>
        <v>0.5093316025619421</v>
      </c>
      <c r="I27" s="5">
        <f t="shared" si="3"/>
        <v>1.9633574570476127</v>
      </c>
      <c r="J27" s="5">
        <f t="shared" si="4"/>
        <v>-0.96335745704761278</v>
      </c>
      <c r="K27" s="5">
        <f t="shared" si="5"/>
        <v>2.1869682426120667</v>
      </c>
      <c r="L27" s="5">
        <f t="shared" si="6"/>
        <v>143.44049906088119</v>
      </c>
      <c r="M27" s="5">
        <f t="shared" si="7"/>
        <v>0.55573292816046249</v>
      </c>
    </row>
    <row r="28" spans="5:13" x14ac:dyDescent="0.25">
      <c r="E28" s="4">
        <v>144</v>
      </c>
      <c r="F28" s="4">
        <f t="shared" si="0"/>
        <v>-1.960237527853792E-15</v>
      </c>
      <c r="G28" s="5">
        <f t="shared" si="1"/>
        <v>-0.50331224938408825</v>
      </c>
      <c r="H28" s="5">
        <f t="shared" si="2"/>
        <v>0.49668775061591169</v>
      </c>
      <c r="I28" s="5">
        <f t="shared" si="3"/>
        <v>2.0133373508003007</v>
      </c>
      <c r="J28" s="5">
        <f t="shared" si="4"/>
        <v>-1.0133373508003005</v>
      </c>
      <c r="K28" s="5">
        <f t="shared" si="5"/>
        <v>2.2539698034034408</v>
      </c>
      <c r="L28" s="5">
        <f t="shared" si="6"/>
        <v>144.44957893813404</v>
      </c>
      <c r="M28" s="5">
        <f t="shared" si="7"/>
        <v>0.89324060498068991</v>
      </c>
    </row>
    <row r="29" spans="5:13" x14ac:dyDescent="0.25">
      <c r="E29" s="4">
        <v>145</v>
      </c>
      <c r="F29" s="4">
        <f t="shared" si="0"/>
        <v>0.34202014332566649</v>
      </c>
      <c r="G29" s="5">
        <f t="shared" si="1"/>
        <v>-0.51584924296321488</v>
      </c>
      <c r="H29" s="5">
        <f t="shared" si="2"/>
        <v>0.48415075703678506</v>
      </c>
      <c r="I29" s="5">
        <f t="shared" si="3"/>
        <v>2.0654723460940936</v>
      </c>
      <c r="J29" s="5">
        <f t="shared" si="4"/>
        <v>-1.0654723460940936</v>
      </c>
      <c r="K29" s="5">
        <f t="shared" si="5"/>
        <v>2.3240927977967427</v>
      </c>
      <c r="L29" s="5">
        <f t="shared" si="6"/>
        <v>145.45844655906347</v>
      </c>
      <c r="M29" s="5">
        <f t="shared" si="7"/>
        <v>1.2307421203707212</v>
      </c>
    </row>
    <row r="30" spans="5:13" x14ac:dyDescent="0.25">
      <c r="E30" s="4">
        <v>146</v>
      </c>
      <c r="F30" s="4">
        <f t="shared" si="0"/>
        <v>0.64278760968653725</v>
      </c>
      <c r="G30" s="5">
        <f t="shared" si="1"/>
        <v>-0.52827671644276297</v>
      </c>
      <c r="H30" s="5">
        <f t="shared" si="2"/>
        <v>0.47172328355723708</v>
      </c>
      <c r="I30" s="5">
        <f t="shared" si="3"/>
        <v>2.1198868804165438</v>
      </c>
      <c r="J30" s="5">
        <f t="shared" si="4"/>
        <v>-1.1198868804165438</v>
      </c>
      <c r="K30" s="5">
        <f t="shared" si="5"/>
        <v>2.3975126716435273</v>
      </c>
      <c r="L30" s="5">
        <f t="shared" si="6"/>
        <v>146.46710363355405</v>
      </c>
      <c r="M30" s="5">
        <f t="shared" si="7"/>
        <v>1.5269901857518944</v>
      </c>
    </row>
    <row r="31" spans="5:13" x14ac:dyDescent="0.25">
      <c r="E31" s="4">
        <v>147</v>
      </c>
      <c r="F31" s="4">
        <f t="shared" si="0"/>
        <v>0.86602540378443704</v>
      </c>
      <c r="G31" s="5">
        <f t="shared" si="1"/>
        <v>-0.54059203134230105</v>
      </c>
      <c r="H31" s="5">
        <f t="shared" si="2"/>
        <v>0.45940796865769895</v>
      </c>
      <c r="I31" s="5">
        <f t="shared" si="3"/>
        <v>2.1767145287483936</v>
      </c>
      <c r="J31" s="5">
        <f t="shared" si="4"/>
        <v>-1.1767145287483938</v>
      </c>
      <c r="K31" s="5">
        <f t="shared" si="5"/>
        <v>2.4744177541053767</v>
      </c>
      <c r="L31" s="5">
        <f t="shared" si="6"/>
        <v>147.47555208767642</v>
      </c>
      <c r="M31" s="5">
        <f t="shared" si="7"/>
        <v>1.7457129687224693</v>
      </c>
    </row>
    <row r="32" spans="5:13" x14ac:dyDescent="0.25">
      <c r="E32" s="4">
        <v>148</v>
      </c>
      <c r="F32" s="4">
        <f t="shared" si="0"/>
        <v>0.98480775301220747</v>
      </c>
      <c r="G32" s="5">
        <f t="shared" si="1"/>
        <v>-0.55279257299381868</v>
      </c>
      <c r="H32" s="5">
        <f t="shared" si="2"/>
        <v>0.44720742700618132</v>
      </c>
      <c r="I32" s="5">
        <f t="shared" si="3"/>
        <v>2.2360988203940941</v>
      </c>
      <c r="J32" s="5">
        <f t="shared" si="4"/>
        <v>-1.2360988203940941</v>
      </c>
      <c r="K32" s="5">
        <f t="shared" si="5"/>
        <v>2.5550104164851324</v>
      </c>
      <c r="L32" s="5">
        <f t="shared" si="6"/>
        <v>148.48379404342882</v>
      </c>
      <c r="M32" s="5">
        <f t="shared" si="7"/>
        <v>1.859989633276415</v>
      </c>
    </row>
    <row r="33" spans="5:13" x14ac:dyDescent="0.25">
      <c r="E33" s="4">
        <v>149</v>
      </c>
      <c r="F33" s="4">
        <f t="shared" si="0"/>
        <v>0.9848077530122088</v>
      </c>
      <c r="G33" s="5">
        <f t="shared" si="1"/>
        <v>-0.5648757510968454</v>
      </c>
      <c r="H33" s="5">
        <f t="shared" si="2"/>
        <v>0.4351242489031546</v>
      </c>
      <c r="I33" s="5">
        <f t="shared" si="3"/>
        <v>2.298194142295594</v>
      </c>
      <c r="J33" s="5">
        <f t="shared" si="4"/>
        <v>-1.298194142295594</v>
      </c>
      <c r="K33" s="5">
        <f t="shared" si="5"/>
        <v>2.6395083532302706</v>
      </c>
      <c r="L33" s="5">
        <f t="shared" si="6"/>
        <v>149.4918317991708</v>
      </c>
      <c r="M33" s="5">
        <f t="shared" si="7"/>
        <v>1.8554979857152154</v>
      </c>
    </row>
    <row r="34" spans="5:13" x14ac:dyDescent="0.25">
      <c r="E34" s="4">
        <v>150</v>
      </c>
      <c r="F34" s="4">
        <f t="shared" si="0"/>
        <v>0.86602540378444082</v>
      </c>
      <c r="G34" s="5">
        <f t="shared" si="1"/>
        <v>-0.57683900026839896</v>
      </c>
      <c r="H34" s="5">
        <f t="shared" si="2"/>
        <v>0.42316099973160104</v>
      </c>
      <c r="I34" s="5">
        <f t="shared" si="3"/>
        <v>2.3631667394544191</v>
      </c>
      <c r="J34" s="5">
        <f t="shared" si="4"/>
        <v>-1.3631667394544191</v>
      </c>
      <c r="K34" s="5">
        <f t="shared" si="5"/>
        <v>2.7281460001287363</v>
      </c>
      <c r="L34" s="5">
        <f t="shared" si="6"/>
        <v>150.49966781081002</v>
      </c>
      <c r="M34" s="5">
        <f t="shared" si="7"/>
        <v>1.7322425121587379</v>
      </c>
    </row>
    <row r="35" spans="5:13" x14ac:dyDescent="0.25">
      <c r="E35" s="4">
        <v>151</v>
      </c>
      <c r="F35" s="4">
        <f t="shared" si="0"/>
        <v>0.64278760968653759</v>
      </c>
      <c r="G35" s="5">
        <f t="shared" si="1"/>
        <v>-0.58867978058764392</v>
      </c>
      <c r="H35" s="5">
        <f t="shared" si="2"/>
        <v>0.41132021941235608</v>
      </c>
      <c r="I35" s="5">
        <f t="shared" si="3"/>
        <v>2.4311958245784209</v>
      </c>
      <c r="J35" s="5">
        <f t="shared" si="4"/>
        <v>-1.4311958245784209</v>
      </c>
      <c r="K35" s="5">
        <f t="shared" si="5"/>
        <v>2.8211761068281884</v>
      </c>
      <c r="L35" s="5">
        <f t="shared" si="6"/>
        <v>151.50730467378992</v>
      </c>
      <c r="M35" s="5">
        <f t="shared" si="7"/>
        <v>1.5045543808902617</v>
      </c>
    </row>
    <row r="36" spans="5:13" x14ac:dyDescent="0.25">
      <c r="E36" s="4">
        <v>152</v>
      </c>
      <c r="F36" s="4">
        <f t="shared" si="0"/>
        <v>0.34202014332566699</v>
      </c>
      <c r="G36" s="5">
        <f t="shared" si="1"/>
        <v>-0.60039557813514055</v>
      </c>
      <c r="H36" s="5">
        <f t="shared" si="2"/>
        <v>0.39960442186485945</v>
      </c>
      <c r="I36" s="5">
        <f t="shared" si="3"/>
        <v>2.5024748107972283</v>
      </c>
      <c r="J36" s="5">
        <f t="shared" si="4"/>
        <v>-1.5024748107972283</v>
      </c>
      <c r="K36" s="5">
        <f t="shared" si="5"/>
        <v>2.9188714832542373</v>
      </c>
      <c r="L36" s="5">
        <f t="shared" si="6"/>
        <v>152.51474510591405</v>
      </c>
      <c r="M36" s="5">
        <f t="shared" si="7"/>
        <v>1.1993634094317958</v>
      </c>
    </row>
    <row r="37" spans="5:13" x14ac:dyDescent="0.25">
      <c r="E37" s="4">
        <v>153</v>
      </c>
      <c r="F37" s="4">
        <f t="shared" si="0"/>
        <v>-1.4699613054558469E-15</v>
      </c>
      <c r="G37" s="5">
        <f t="shared" si="1"/>
        <v>-0.61198390552657744</v>
      </c>
      <c r="H37" s="5">
        <f t="shared" si="2"/>
        <v>0.38801609447342256</v>
      </c>
      <c r="I37" s="5">
        <f t="shared" si="3"/>
        <v>2.5772126832962998</v>
      </c>
      <c r="J37" s="5">
        <f t="shared" si="4"/>
        <v>-1.5772126832963</v>
      </c>
      <c r="K37" s="5">
        <f t="shared" si="5"/>
        <v>3.0215269423412443</v>
      </c>
      <c r="L37" s="5">
        <f t="shared" si="6"/>
        <v>153.52199193103147</v>
      </c>
      <c r="M37" s="5">
        <f t="shared" si="7"/>
        <v>0.85295042290747547</v>
      </c>
    </row>
    <row r="38" spans="5:13" x14ac:dyDescent="0.25">
      <c r="E38" s="4">
        <v>154</v>
      </c>
      <c r="F38" s="4">
        <f t="shared" si="0"/>
        <v>-0.34202014332566971</v>
      </c>
      <c r="G38" s="5">
        <f t="shared" si="1"/>
        <v>-0.62344230244086807</v>
      </c>
      <c r="H38" s="5">
        <f t="shared" si="2"/>
        <v>0.37655769755913199</v>
      </c>
      <c r="I38" s="5">
        <f t="shared" si="3"/>
        <v>2.6556355280533523</v>
      </c>
      <c r="J38" s="5">
        <f t="shared" si="4"/>
        <v>-1.6556355280533523</v>
      </c>
      <c r="K38" s="5">
        <f t="shared" si="5"/>
        <v>3.1294614647909809</v>
      </c>
      <c r="L38" s="5">
        <f t="shared" si="6"/>
        <v>154.52904806359837</v>
      </c>
      <c r="M38" s="5">
        <f t="shared" si="7"/>
        <v>0.50657171758440689</v>
      </c>
    </row>
    <row r="39" spans="5:13" x14ac:dyDescent="0.25">
      <c r="E39" s="4">
        <v>155</v>
      </c>
      <c r="F39" s="4">
        <f t="shared" si="0"/>
        <v>-0.64278760968653981</v>
      </c>
      <c r="G39" s="5">
        <f t="shared" si="1"/>
        <v>-0.63476833614250239</v>
      </c>
      <c r="H39" s="5">
        <f t="shared" si="2"/>
        <v>0.36523166385749756</v>
      </c>
      <c r="I39" s="5">
        <f t="shared" si="3"/>
        <v>2.7379882385831968</v>
      </c>
      <c r="J39" s="5">
        <f t="shared" si="4"/>
        <v>-1.7379882385831968</v>
      </c>
      <c r="K39" s="5">
        <f t="shared" si="5"/>
        <v>3.2430206154252921</v>
      </c>
      <c r="L39" s="5">
        <f t="shared" si="6"/>
        <v>155.53591649412172</v>
      </c>
      <c r="M39" s="5">
        <f t="shared" si="7"/>
        <v>0.20148338432443569</v>
      </c>
    </row>
    <row r="40" spans="5:13" x14ac:dyDescent="0.25">
      <c r="E40" s="4">
        <v>156</v>
      </c>
      <c r="F40" s="4">
        <f t="shared" si="0"/>
        <v>-0.86602540378443882</v>
      </c>
      <c r="G40" s="5">
        <f t="shared" si="1"/>
        <v>-0.64595960199804259</v>
      </c>
      <c r="H40" s="5">
        <f t="shared" si="2"/>
        <v>0.35404039800195736</v>
      </c>
      <c r="I40" s="5">
        <f t="shared" si="3"/>
        <v>2.8245364247796134</v>
      </c>
      <c r="J40" s="5">
        <f t="shared" si="4"/>
        <v>-1.8245364247796132</v>
      </c>
      <c r="K40" s="5">
        <f t="shared" si="5"/>
        <v>3.36257924520068</v>
      </c>
      <c r="L40" s="5">
        <f t="shared" si="6"/>
        <v>156.5426002754831</v>
      </c>
      <c r="M40" s="5">
        <f t="shared" si="7"/>
        <v>-2.6034367495554545E-2</v>
      </c>
    </row>
    <row r="41" spans="5:13" x14ac:dyDescent="0.25">
      <c r="E41" s="4">
        <v>157</v>
      </c>
      <c r="F41" s="4">
        <f t="shared" si="0"/>
        <v>-0.98480775301220802</v>
      </c>
      <c r="G41" s="5">
        <f t="shared" si="1"/>
        <v>-0.6570137239866497</v>
      </c>
      <c r="H41" s="5">
        <f t="shared" si="2"/>
        <v>0.34298627601335036</v>
      </c>
      <c r="I41" s="5">
        <f t="shared" si="3"/>
        <v>2.9155685516731173</v>
      </c>
      <c r="J41" s="5">
        <f t="shared" si="4"/>
        <v>-1.9155685516731176</v>
      </c>
      <c r="K41" s="5">
        <f t="shared" si="5"/>
        <v>3.4885445182288164</v>
      </c>
      <c r="L41" s="5">
        <f t="shared" si="6"/>
        <v>157.54910251013385</v>
      </c>
      <c r="M41" s="5">
        <f t="shared" si="7"/>
        <v>-0.14905274503157517</v>
      </c>
    </row>
    <row r="42" spans="5:13" x14ac:dyDescent="0.25">
      <c r="E42" s="4">
        <v>158</v>
      </c>
      <c r="F42" s="4">
        <f t="shared" si="0"/>
        <v>-0.98480775301220813</v>
      </c>
      <c r="G42" s="5">
        <f t="shared" si="1"/>
        <v>-0.66792835520453797</v>
      </c>
      <c r="H42" s="5">
        <f t="shared" si="2"/>
        <v>0.33207164479546203</v>
      </c>
      <c r="I42" s="5">
        <f t="shared" si="3"/>
        <v>3.0113983403067892</v>
      </c>
      <c r="J42" s="5">
        <f t="shared" si="4"/>
        <v>-2.0113983403067892</v>
      </c>
      <c r="K42" s="5">
        <f t="shared" si="5"/>
        <v>3.621359309346615</v>
      </c>
      <c r="L42" s="5">
        <f t="shared" si="6"/>
        <v>158.5554263381475</v>
      </c>
      <c r="M42" s="5">
        <f t="shared" si="7"/>
        <v>-0.15324201123826586</v>
      </c>
    </row>
    <row r="43" spans="5:13" x14ac:dyDescent="0.25">
      <c r="E43" s="4">
        <v>159</v>
      </c>
      <c r="F43" s="4">
        <f t="shared" si="0"/>
        <v>-0.86602540378443915</v>
      </c>
      <c r="G43" s="5">
        <f t="shared" si="1"/>
        <v>-0.67870117836324817</v>
      </c>
      <c r="H43" s="5">
        <f t="shared" si="2"/>
        <v>0.32129882163675177</v>
      </c>
      <c r="I43" s="5">
        <f t="shared" si="3"/>
        <v>3.1123674680966058</v>
      </c>
      <c r="J43" s="5">
        <f t="shared" si="4"/>
        <v>-2.1123674680966054</v>
      </c>
      <c r="K43" s="5">
        <f t="shared" si="5"/>
        <v>3.7615060250834293</v>
      </c>
      <c r="L43" s="5">
        <f t="shared" si="6"/>
        <v>159.56157492610947</v>
      </c>
      <c r="M43" s="5">
        <f t="shared" si="7"/>
        <v>-3.8599514435352145E-2</v>
      </c>
    </row>
    <row r="44" spans="5:13" x14ac:dyDescent="0.25">
      <c r="E44" s="4">
        <v>160</v>
      </c>
      <c r="F44" s="4">
        <f t="shared" si="0"/>
        <v>-0.64278760968654036</v>
      </c>
      <c r="G44" s="5">
        <f t="shared" si="1"/>
        <v>-0.68932990628162927</v>
      </c>
      <c r="H44" s="5">
        <f t="shared" si="2"/>
        <v>0.31067009371837068</v>
      </c>
      <c r="I44" s="5">
        <f t="shared" si="3"/>
        <v>3.218848612143923</v>
      </c>
      <c r="J44" s="5">
        <f t="shared" si="4"/>
        <v>-2.218848612143923</v>
      </c>
      <c r="K44" s="5">
        <f t="shared" si="5"/>
        <v>3.9095109095018361</v>
      </c>
      <c r="L44" s="5">
        <f t="shared" si="6"/>
        <v>160.56755145682064</v>
      </c>
      <c r="M44" s="5">
        <f t="shared" si="7"/>
        <v>0.18055031842121883</v>
      </c>
    </row>
    <row r="45" spans="5:13" x14ac:dyDescent="0.25">
      <c r="E45" s="4">
        <v>161</v>
      </c>
      <c r="F45" s="4">
        <f t="shared" si="0"/>
        <v>-0.34202014332567043</v>
      </c>
      <c r="G45" s="5">
        <f t="shared" si="1"/>
        <v>-0.69981228237143189</v>
      </c>
      <c r="H45" s="5">
        <f t="shared" si="2"/>
        <v>0.30018771762856816</v>
      </c>
      <c r="I45" s="5">
        <f t="shared" si="3"/>
        <v>3.3312488861963763</v>
      </c>
      <c r="J45" s="5">
        <f t="shared" si="4"/>
        <v>-2.3312488861963763</v>
      </c>
      <c r="K45" s="5">
        <f t="shared" si="5"/>
        <v>4.0659489066116468</v>
      </c>
      <c r="L45" s="5">
        <f t="shared" si="6"/>
        <v>161.57335911978765</v>
      </c>
      <c r="M45" s="5">
        <f t="shared" si="7"/>
        <v>0.4772840247073874</v>
      </c>
    </row>
    <row r="46" spans="5:13" x14ac:dyDescent="0.25">
      <c r="E46" s="4">
        <v>162</v>
      </c>
      <c r="F46" s="4">
        <f t="shared" si="0"/>
        <v>-2.205267218835516E-15</v>
      </c>
      <c r="G46" s="5">
        <f t="shared" si="1"/>
        <v>-0.71014608111640554</v>
      </c>
      <c r="H46" s="5">
        <f t="shared" si="2"/>
        <v>0.28985391888359446</v>
      </c>
      <c r="I46" s="5">
        <f t="shared" si="3"/>
        <v>3.4500137305426626</v>
      </c>
      <c r="J46" s="5">
        <f t="shared" si="4"/>
        <v>-2.4500137305426626</v>
      </c>
      <c r="K46" s="5">
        <f t="shared" si="5"/>
        <v>4.2314491632040756</v>
      </c>
      <c r="L46" s="5">
        <f t="shared" si="6"/>
        <v>162.57900110247041</v>
      </c>
      <c r="M46" s="5">
        <f t="shared" si="7"/>
        <v>0.81532675862996418</v>
      </c>
    </row>
    <row r="47" spans="5:13" x14ac:dyDescent="0.25">
      <c r="E47" s="4">
        <v>163</v>
      </c>
      <c r="F47" s="4">
        <f t="shared" si="0"/>
        <v>0.34202014332566627</v>
      </c>
      <c r="G47" s="5">
        <f t="shared" si="1"/>
        <v>-0.72032910854479737</v>
      </c>
      <c r="H47" s="5">
        <f t="shared" si="2"/>
        <v>0.27967089145520269</v>
      </c>
      <c r="I47" s="5">
        <f t="shared" si="3"/>
        <v>3.5756313243639037</v>
      </c>
      <c r="J47" s="5">
        <f t="shared" si="4"/>
        <v>-2.5756313243639042</v>
      </c>
      <c r="K47" s="5">
        <f t="shared" si="5"/>
        <v>4.4067012704308564</v>
      </c>
      <c r="L47" s="5">
        <f t="shared" si="6"/>
        <v>163.58448058225468</v>
      </c>
      <c r="M47" s="5">
        <f t="shared" si="7"/>
        <v>1.153427839226574</v>
      </c>
    </row>
    <row r="48" spans="5:13" x14ac:dyDescent="0.25">
      <c r="E48" s="4">
        <v>164</v>
      </c>
      <c r="F48" s="4">
        <f t="shared" si="0"/>
        <v>0.64278760968653703</v>
      </c>
      <c r="G48" s="5">
        <f t="shared" si="1"/>
        <v>-0.73035920269515664</v>
      </c>
      <c r="H48" s="5">
        <f t="shared" si="2"/>
        <v>0.26964079730484342</v>
      </c>
      <c r="I48" s="5">
        <f t="shared" si="3"/>
        <v>3.708637602304099</v>
      </c>
      <c r="J48" s="5">
        <f t="shared" si="4"/>
        <v>-2.708637602304099</v>
      </c>
      <c r="K48" s="5">
        <f t="shared" si="5"/>
        <v>4.5924623597629619</v>
      </c>
      <c r="L48" s="5">
        <f t="shared" si="6"/>
        <v>164.5898007191166</v>
      </c>
      <c r="M48" s="5">
        <f t="shared" si="7"/>
        <v>1.4503364390024771</v>
      </c>
    </row>
    <row r="49" spans="5:13" x14ac:dyDescent="0.25">
      <c r="E49" s="4">
        <v>165</v>
      </c>
      <c r="F49" s="4">
        <f t="shared" si="0"/>
        <v>0.86602540378443693</v>
      </c>
      <c r="G49" s="5">
        <f t="shared" si="1"/>
        <v>-0.7402342340753395</v>
      </c>
      <c r="H49" s="5">
        <f t="shared" si="2"/>
        <v>0.25976576592466055</v>
      </c>
      <c r="I49" s="5">
        <f t="shared" si="3"/>
        <v>3.8496219717036477</v>
      </c>
      <c r="J49" s="5">
        <f t="shared" si="4"/>
        <v>-2.8496219717036482</v>
      </c>
      <c r="K49" s="5">
        <f t="shared" si="5"/>
        <v>4.7895651897264813</v>
      </c>
      <c r="L49" s="5">
        <f t="shared" si="6"/>
        <v>165.59496464894477</v>
      </c>
      <c r="M49" s="5">
        <f t="shared" si="7"/>
        <v>1.6697772725263027</v>
      </c>
    </row>
    <row r="50" spans="5:13" x14ac:dyDescent="0.25">
      <c r="E50" s="4">
        <v>166</v>
      </c>
      <c r="F50" s="4">
        <f t="shared" si="0"/>
        <v>0.98480775301220735</v>
      </c>
      <c r="G50" s="5">
        <f t="shared" si="1"/>
        <v>-0.74995210611462315</v>
      </c>
      <c r="H50" s="5">
        <f t="shared" si="2"/>
        <v>0.2500478938853769</v>
      </c>
      <c r="I50" s="5">
        <f t="shared" si="3"/>
        <v>3.9992338446106031</v>
      </c>
      <c r="J50" s="5">
        <f t="shared" si="4"/>
        <v>-2.9992338446106035</v>
      </c>
      <c r="K50" s="5">
        <f t="shared" si="5"/>
        <v>4.9989273848033244</v>
      </c>
      <c r="L50" s="5">
        <f t="shared" si="6"/>
        <v>166.59997547748509</v>
      </c>
      <c r="M50" s="5">
        <f t="shared" si="7"/>
        <v>1.7848261443111535</v>
      </c>
    </row>
    <row r="51" spans="5:13" x14ac:dyDescent="0.25">
      <c r="E51" s="4">
        <v>167</v>
      </c>
      <c r="F51" s="4">
        <f t="shared" si="0"/>
        <v>0.9848077530122088</v>
      </c>
      <c r="G51" s="5">
        <f t="shared" si="1"/>
        <v>-0.75951075560882986</v>
      </c>
      <c r="H51" s="5">
        <f t="shared" si="2"/>
        <v>0.24048924439117011</v>
      </c>
      <c r="I51" s="5">
        <f t="shared" si="3"/>
        <v>4.1581901200264921</v>
      </c>
      <c r="J51" s="5">
        <f t="shared" si="4"/>
        <v>-3.1581901200264917</v>
      </c>
      <c r="K51" s="5">
        <f t="shared" si="5"/>
        <v>5.2215620180669005</v>
      </c>
      <c r="L51" s="5">
        <f t="shared" si="6"/>
        <v>167.60483627487309</v>
      </c>
      <c r="M51" s="5">
        <f t="shared" si="7"/>
        <v>1.7811576011302468</v>
      </c>
    </row>
    <row r="52" spans="5:13" x14ac:dyDescent="0.25">
      <c r="E52" s="4">
        <v>168</v>
      </c>
      <c r="F52" s="4">
        <f t="shared" si="0"/>
        <v>0.86602540378443738</v>
      </c>
      <c r="G52" s="5">
        <f t="shared" si="1"/>
        <v>-0.7689081531583648</v>
      </c>
      <c r="H52" s="5">
        <f t="shared" si="2"/>
        <v>0.2310918468416352</v>
      </c>
      <c r="I52" s="5">
        <f t="shared" si="3"/>
        <v>4.3272837777149684</v>
      </c>
      <c r="J52" s="5">
        <f t="shared" si="4"/>
        <v>-3.3272837777149684</v>
      </c>
      <c r="K52" s="5">
        <f t="shared" si="5"/>
        <v>5.4585897657105829</v>
      </c>
      <c r="L52" s="5">
        <f t="shared" si="6"/>
        <v>168.60955007071902</v>
      </c>
      <c r="M52" s="5">
        <f t="shared" si="7"/>
        <v>1.6587729747592377</v>
      </c>
    </row>
    <row r="53" spans="5:13" x14ac:dyDescent="0.25">
      <c r="E53" s="4">
        <v>169</v>
      </c>
      <c r="F53" s="4">
        <f t="shared" si="0"/>
        <v>0.64278760968653781</v>
      </c>
      <c r="G53" s="5">
        <f t="shared" si="1"/>
        <v>-0.7781423035990801</v>
      </c>
      <c r="H53" s="5">
        <f t="shared" si="2"/>
        <v>0.2218576964009199</v>
      </c>
      <c r="I53" s="5">
        <f t="shared" si="3"/>
        <v>4.5073937763822087</v>
      </c>
      <c r="J53" s="5">
        <f t="shared" si="4"/>
        <v>-3.5073937763822092</v>
      </c>
      <c r="K53" s="5">
        <f t="shared" si="5"/>
        <v>5.7112529061471022</v>
      </c>
      <c r="L53" s="5">
        <f t="shared" si="6"/>
        <v>169.61411984971059</v>
      </c>
      <c r="M53" s="5">
        <f t="shared" si="7"/>
        <v>1.4320003884676766</v>
      </c>
    </row>
    <row r="54" spans="5:13" x14ac:dyDescent="0.25">
      <c r="E54" s="4">
        <v>170</v>
      </c>
      <c r="F54" s="4">
        <f t="shared" si="0"/>
        <v>0.34202014332566721</v>
      </c>
      <c r="G54" s="5">
        <f t="shared" si="1"/>
        <v>-0.78721124642586748</v>
      </c>
      <c r="H54" s="5">
        <f t="shared" si="2"/>
        <v>0.21278875357413254</v>
      </c>
      <c r="I54" s="5">
        <f t="shared" si="3"/>
        <v>4.6994964874946472</v>
      </c>
      <c r="J54" s="5">
        <f t="shared" si="4"/>
        <v>-3.6994964874946477</v>
      </c>
      <c r="K54" s="5">
        <f t="shared" si="5"/>
        <v>5.980931490742873</v>
      </c>
      <c r="L54" s="5">
        <f t="shared" si="6"/>
        <v>170.61854854770041</v>
      </c>
      <c r="M54" s="5">
        <f t="shared" si="7"/>
        <v>1.1277667272429723</v>
      </c>
    </row>
    <row r="55" spans="5:13" x14ac:dyDescent="0.25">
      <c r="E55" s="4">
        <v>171</v>
      </c>
      <c r="F55" s="4">
        <f t="shared" si="0"/>
        <v>-1.2249316144741229E-15</v>
      </c>
      <c r="G55" s="5">
        <f t="shared" si="1"/>
        <v>-0.79611305620889439</v>
      </c>
      <c r="H55" s="5">
        <f t="shared" si="2"/>
        <v>0.20388694379110558</v>
      </c>
      <c r="I55" s="5">
        <f t="shared" si="3"/>
        <v>4.9046789431723496</v>
      </c>
      <c r="J55" s="5">
        <f t="shared" si="4"/>
        <v>-3.9046789431723496</v>
      </c>
      <c r="K55" s="5">
        <f t="shared" si="5"/>
        <v>6.2691620799634595</v>
      </c>
      <c r="L55" s="5">
        <f t="shared" si="6"/>
        <v>171.62283904824409</v>
      </c>
      <c r="M55" s="5">
        <f t="shared" si="7"/>
        <v>0.78234999839100183</v>
      </c>
    </row>
    <row r="56" spans="5:13" x14ac:dyDescent="0.25">
      <c r="E56" s="4">
        <v>172</v>
      </c>
      <c r="F56" s="4">
        <f t="shared" si="0"/>
        <v>-0.34202014332566949</v>
      </c>
      <c r="G56" s="5">
        <f t="shared" si="1"/>
        <v>-0.80484584300239281</v>
      </c>
      <c r="H56" s="5">
        <f t="shared" si="2"/>
        <v>0.19515415699760719</v>
      </c>
      <c r="I56" s="5">
        <f t="shared" si="3"/>
        <v>5.1241542347071869</v>
      </c>
      <c r="J56" s="5">
        <f t="shared" si="4"/>
        <v>-4.1241542347071869</v>
      </c>
      <c r="K56" s="5">
        <f t="shared" si="5"/>
        <v>6.577659520887412</v>
      </c>
      <c r="L56" s="5">
        <f t="shared" si="6"/>
        <v>172.62699417955747</v>
      </c>
      <c r="M56" s="5">
        <f t="shared" si="7"/>
        <v>0.43700379648687221</v>
      </c>
    </row>
    <row r="57" spans="5:13" x14ac:dyDescent="0.25">
      <c r="E57" s="4">
        <v>173</v>
      </c>
      <c r="F57" s="4">
        <f t="shared" si="0"/>
        <v>-0.64278760968653958</v>
      </c>
      <c r="G57" s="5">
        <f t="shared" si="1"/>
        <v>-0.81340775274591326</v>
      </c>
      <c r="H57" s="5">
        <f t="shared" si="2"/>
        <v>0.18659224725408677</v>
      </c>
      <c r="I57" s="5">
        <f t="shared" si="3"/>
        <v>5.3592794701608257</v>
      </c>
      <c r="J57" s="5">
        <f t="shared" si="4"/>
        <v>-4.3592794701608266</v>
      </c>
      <c r="K57" s="5">
        <f t="shared" si="5"/>
        <v>6.9083423437357938</v>
      </c>
      <c r="L57" s="5">
        <f t="shared" si="6"/>
        <v>173.63101671186195</v>
      </c>
      <c r="M57" s="5">
        <f t="shared" si="7"/>
        <v>0.132981627490944</v>
      </c>
    </row>
    <row r="58" spans="5:13" x14ac:dyDescent="0.25">
      <c r="E58" s="4">
        <v>174</v>
      </c>
      <c r="F58" s="4">
        <f t="shared" si="0"/>
        <v>-0.8660254037844386</v>
      </c>
      <c r="G58" s="5">
        <f t="shared" si="1"/>
        <v>-0.82179696765796117</v>
      </c>
      <c r="H58" s="5">
        <f t="shared" si="2"/>
        <v>0.17820303234203883</v>
      </c>
      <c r="I58" s="5">
        <f t="shared" si="3"/>
        <v>5.6115767888877608</v>
      </c>
      <c r="J58" s="5">
        <f t="shared" si="4"/>
        <v>-4.6115767888877608</v>
      </c>
      <c r="K58" s="5">
        <f t="shared" si="5"/>
        <v>7.2633624814814404</v>
      </c>
      <c r="L58" s="5">
        <f t="shared" si="6"/>
        <v>174.63490935508801</v>
      </c>
      <c r="M58" s="5">
        <f t="shared" si="7"/>
        <v>-9.3438767334040773E-2</v>
      </c>
    </row>
    <row r="59" spans="5:13" x14ac:dyDescent="0.25">
      <c r="E59" s="4">
        <v>175</v>
      </c>
      <c r="F59" s="4">
        <f t="shared" si="0"/>
        <v>-0.98480775301220802</v>
      </c>
      <c r="G59" s="5">
        <f t="shared" si="1"/>
        <v>-0.83001170662193147</v>
      </c>
      <c r="H59" s="5">
        <f t="shared" si="2"/>
        <v>0.16998829337806856</v>
      </c>
      <c r="I59" s="5">
        <f t="shared" si="3"/>
        <v>5.8827580424959862</v>
      </c>
      <c r="J59" s="5">
        <f t="shared" si="4"/>
        <v>-4.8827580424959862</v>
      </c>
      <c r="K59" s="5">
        <f t="shared" si="5"/>
        <v>7.645140174523319</v>
      </c>
      <c r="L59" s="5">
        <f t="shared" si="6"/>
        <v>175.63867475690861</v>
      </c>
      <c r="M59" s="5">
        <f t="shared" si="7"/>
        <v>-0.21533094706694866</v>
      </c>
    </row>
    <row r="60" spans="5:13" x14ac:dyDescent="0.25">
      <c r="E60" s="4">
        <v>176</v>
      </c>
      <c r="F60" s="4">
        <f t="shared" si="0"/>
        <v>-0.98480775301220824</v>
      </c>
      <c r="G60" s="5">
        <f t="shared" si="1"/>
        <v>-0.83805022556425679</v>
      </c>
      <c r="H60" s="5">
        <f t="shared" si="2"/>
        <v>0.16194977443574321</v>
      </c>
      <c r="I60" s="5">
        <f t="shared" si="3"/>
        <v>6.1747538919652518</v>
      </c>
      <c r="J60" s="5">
        <f t="shared" si="4"/>
        <v>-5.1747538919652518</v>
      </c>
      <c r="K60" s="5">
        <f t="shared" si="5"/>
        <v>8.056405120694313</v>
      </c>
      <c r="L60" s="5">
        <f t="shared" si="6"/>
        <v>176.64231550107542</v>
      </c>
      <c r="M60" s="5">
        <f t="shared" si="7"/>
        <v>-0.2183674115124622</v>
      </c>
    </row>
    <row r="61" spans="5:13" x14ac:dyDescent="0.25">
      <c r="E61" s="4">
        <v>177</v>
      </c>
      <c r="F61" s="4">
        <f t="shared" si="0"/>
        <v>-0.86602540378443926</v>
      </c>
      <c r="G61" s="5">
        <f t="shared" si="1"/>
        <v>-0.8459108178246928</v>
      </c>
      <c r="H61" s="5">
        <f t="shared" si="2"/>
        <v>0.15408918217530723</v>
      </c>
      <c r="I61" s="5">
        <f t="shared" si="3"/>
        <v>6.4897482476238997</v>
      </c>
      <c r="J61" s="5">
        <f t="shared" si="4"/>
        <v>-5.4897482476239006</v>
      </c>
      <c r="K61" s="5">
        <f t="shared" si="5"/>
        <v>8.5002451811596096</v>
      </c>
      <c r="L61" s="5">
        <f t="shared" si="6"/>
        <v>177.64583410603163</v>
      </c>
      <c r="M61" s="5">
        <f t="shared" si="7"/>
        <v>-0.10254763234225561</v>
      </c>
    </row>
    <row r="62" spans="5:13" x14ac:dyDescent="0.25">
      <c r="E62" s="4">
        <v>178</v>
      </c>
      <c r="F62" s="4">
        <f t="shared" si="0"/>
        <v>-0.64278760968654058</v>
      </c>
      <c r="G62" s="5">
        <f t="shared" si="1"/>
        <v>-0.85359181451865951</v>
      </c>
      <c r="H62" s="5">
        <f t="shared" si="2"/>
        <v>0.14640818548134049</v>
      </c>
      <c r="I62" s="5">
        <f t="shared" si="3"/>
        <v>6.8302192033344236</v>
      </c>
      <c r="J62" s="5">
        <f t="shared" si="4"/>
        <v>-5.8302192033344236</v>
      </c>
      <c r="K62" s="5">
        <f t="shared" si="5"/>
        <v>8.9801642704645328</v>
      </c>
      <c r="L62" s="5">
        <f t="shared" si="6"/>
        <v>178.64923302377773</v>
      </c>
      <c r="M62" s="5">
        <f t="shared" si="7"/>
        <v>0.117801951664669</v>
      </c>
    </row>
    <row r="63" spans="5:13" x14ac:dyDescent="0.25">
      <c r="E63" s="4">
        <v>179</v>
      </c>
      <c r="F63" s="4">
        <f t="shared" si="0"/>
        <v>-0.34202014332567066</v>
      </c>
      <c r="G63" s="5">
        <f t="shared" si="1"/>
        <v>-0.86109158489156279</v>
      </c>
      <c r="H63" s="5">
        <f t="shared" si="2"/>
        <v>0.13890841510843724</v>
      </c>
      <c r="I63" s="5">
        <f t="shared" si="3"/>
        <v>7.1989879030680868</v>
      </c>
      <c r="J63" s="5">
        <f t="shared" si="4"/>
        <v>-6.1989879030680877</v>
      </c>
      <c r="K63" s="5">
        <f t="shared" si="5"/>
        <v>9.5001514646296634</v>
      </c>
      <c r="L63" s="5">
        <f t="shared" si="6"/>
        <v>179.65251463896632</v>
      </c>
      <c r="M63" s="5">
        <f t="shared" si="7"/>
        <v>0.41575597528368868</v>
      </c>
    </row>
    <row r="64" spans="5:13" x14ac:dyDescent="0.25">
      <c r="E64" s="4">
        <v>180</v>
      </c>
      <c r="F64" s="4">
        <f t="shared" si="0"/>
        <v>-2.45029690981724E-15</v>
      </c>
      <c r="G64" s="5">
        <f t="shared" si="1"/>
        <v>-0.86840853666502082</v>
      </c>
      <c r="H64" s="5">
        <f t="shared" si="2"/>
        <v>0.1315914633349792</v>
      </c>
      <c r="I64" s="5">
        <f t="shared" si="3"/>
        <v>7.5992771465303965</v>
      </c>
      <c r="J64" s="5">
        <f t="shared" si="4"/>
        <v>-6.5992771465303965</v>
      </c>
      <c r="K64" s="5">
        <f t="shared" si="5"/>
        <v>10.064763882302334</v>
      </c>
      <c r="L64" s="5">
        <f t="shared" si="6"/>
        <v>180.65568126820486</v>
      </c>
      <c r="M64" s="5">
        <f t="shared" si="7"/>
        <v>0.75503779675276628</v>
      </c>
    </row>
    <row r="65" spans="5:13" x14ac:dyDescent="0.25">
      <c r="E65" s="4">
        <v>181</v>
      </c>
      <c r="F65" s="4">
        <f t="shared" si="0"/>
        <v>0.34202014332566605</v>
      </c>
      <c r="G65" s="5">
        <f t="shared" si="1"/>
        <v>-0.87554111637492016</v>
      </c>
      <c r="H65" s="5">
        <f t="shared" si="2"/>
        <v>0.12445888362507986</v>
      </c>
      <c r="I65" s="5">
        <f t="shared" si="3"/>
        <v>8.0347820169462683</v>
      </c>
      <c r="J65" s="5">
        <f t="shared" si="4"/>
        <v>-7.0347820169462683</v>
      </c>
      <c r="K65" s="5">
        <f t="shared" si="5"/>
        <v>10.679226567771364</v>
      </c>
      <c r="L65" s="5">
        <f t="shared" si="6"/>
        <v>181.65873515954576</v>
      </c>
      <c r="M65" s="5">
        <f t="shared" si="7"/>
        <v>1.0943950429456708</v>
      </c>
    </row>
    <row r="66" spans="5:13" x14ac:dyDescent="0.25">
      <c r="E66" s="4">
        <v>182</v>
      </c>
      <c r="F66" s="4">
        <f t="shared" si="0"/>
        <v>0.64278760968653681</v>
      </c>
      <c r="G66" s="5">
        <f t="shared" si="1"/>
        <v>-0.88248780970123231</v>
      </c>
      <c r="H66" s="5">
        <f t="shared" si="2"/>
        <v>0.11751219029876769</v>
      </c>
      <c r="I66" s="5">
        <f t="shared" si="3"/>
        <v>8.5097554343728934</v>
      </c>
      <c r="J66" s="5">
        <f t="shared" si="4"/>
        <v>-7.5097554343728934</v>
      </c>
      <c r="K66" s="5">
        <f t="shared" si="5"/>
        <v>11.349553481830561</v>
      </c>
      <c r="L66" s="5">
        <f t="shared" si="6"/>
        <v>182.66167849214466</v>
      </c>
      <c r="M66" s="5">
        <f t="shared" si="7"/>
        <v>1.3925752949902903</v>
      </c>
    </row>
    <row r="67" spans="5:13" x14ac:dyDescent="0.25">
      <c r="E67" s="4">
        <v>183</v>
      </c>
      <c r="F67" s="4">
        <f t="shared" si="0"/>
        <v>0.86602540378443682</v>
      </c>
      <c r="G67" s="5">
        <f t="shared" si="1"/>
        <v>-0.8892471417895208</v>
      </c>
      <c r="H67" s="5">
        <f t="shared" si="2"/>
        <v>0.11075285821047921</v>
      </c>
      <c r="I67" s="5">
        <f t="shared" si="3"/>
        <v>9.0291123512095695</v>
      </c>
      <c r="J67" s="5">
        <f t="shared" si="4"/>
        <v>-8.0291123512095695</v>
      </c>
      <c r="K67" s="5">
        <f t="shared" si="5"/>
        <v>12.082694856658064</v>
      </c>
      <c r="L67" s="5">
        <f t="shared" si="6"/>
        <v>183.66451337606901</v>
      </c>
      <c r="M67" s="5">
        <f t="shared" si="7"/>
        <v>1.6133017736940978</v>
      </c>
    </row>
    <row r="68" spans="5:13" x14ac:dyDescent="0.25">
      <c r="E68" s="4">
        <v>184</v>
      </c>
      <c r="F68" s="4">
        <f t="shared" si="0"/>
        <v>0.98480775301220735</v>
      </c>
      <c r="G68" s="5">
        <f t="shared" si="1"/>
        <v>-0.89581767756406616</v>
      </c>
      <c r="H68" s="5">
        <f t="shared" si="2"/>
        <v>0.10418232243593385</v>
      </c>
      <c r="I68" s="5">
        <f t="shared" si="3"/>
        <v>9.598557381123296</v>
      </c>
      <c r="J68" s="5">
        <f t="shared" si="4"/>
        <v>-8.598557381123296</v>
      </c>
      <c r="K68" s="5">
        <f t="shared" si="5"/>
        <v>12.886717690520982</v>
      </c>
      <c r="L68" s="5">
        <f t="shared" si="6"/>
        <v>184.66724185224047</v>
      </c>
      <c r="M68" s="5">
        <f t="shared" si="7"/>
        <v>1.7296488841393103</v>
      </c>
    </row>
    <row r="69" spans="5:13" x14ac:dyDescent="0.25">
      <c r="E69" s="4">
        <v>185</v>
      </c>
      <c r="F69" s="4">
        <f t="shared" ref="F69:F104" si="8">C$6*SIN(RADIANS((C$7*E69+C$9)))</f>
        <v>0.98480775301220758</v>
      </c>
      <c r="G69" s="5">
        <f t="shared" ref="G69:G104" si="9">COS(E69*0.014571)</f>
        <v>-0.90219802203254795</v>
      </c>
      <c r="H69" s="5">
        <f t="shared" ref="H69:H104" si="10">POWER(SQRT(1+(COS(E69*0.014571))),2)</f>
        <v>9.7801977967452033E-2</v>
      </c>
      <c r="I69" s="5">
        <f t="shared" ref="I69:I104" si="11">1/H69</f>
        <v>10.224742083772524</v>
      </c>
      <c r="J69" s="5">
        <f t="shared" ref="J69:J104" si="12">G69/H69</f>
        <v>-9.224742083772524</v>
      </c>
      <c r="K69" s="5">
        <f t="shared" ref="K69:K104" si="13">SQRT(I69*I69+J69*J69)</f>
        <v>13.771028182085487</v>
      </c>
      <c r="L69" s="5">
        <f t="shared" ref="L69:L104" si="14">E69-(J69/K69)</f>
        <v>185.66986589249544</v>
      </c>
      <c r="M69" s="5">
        <f t="shared" ref="M69:M104" si="15">F69+(I69/K69)</f>
        <v>1.7272898646292421</v>
      </c>
    </row>
    <row r="70" spans="5:13" x14ac:dyDescent="0.25">
      <c r="E70" s="4">
        <v>186</v>
      </c>
      <c r="F70" s="4">
        <f t="shared" si="8"/>
        <v>0.86602540378444115</v>
      </c>
      <c r="G70" s="5">
        <f t="shared" si="9"/>
        <v>-0.90838682058221654</v>
      </c>
      <c r="H70" s="5">
        <f t="shared" si="10"/>
        <v>9.1613179417783477E-2</v>
      </c>
      <c r="I70" s="5">
        <f t="shared" si="11"/>
        <v>10.915460050127734</v>
      </c>
      <c r="J70" s="5">
        <f t="shared" si="12"/>
        <v>-9.9154600501277343</v>
      </c>
      <c r="K70" s="5">
        <f t="shared" si="13"/>
        <v>14.74664762281969</v>
      </c>
      <c r="L70" s="5">
        <f t="shared" si="14"/>
        <v>186.67238739974937</v>
      </c>
      <c r="M70" s="5">
        <f t="shared" si="15"/>
        <v>1.6062248260067917</v>
      </c>
    </row>
    <row r="71" spans="5:13" x14ac:dyDescent="0.25">
      <c r="E71" s="4">
        <v>187</v>
      </c>
      <c r="F71" s="4">
        <f t="shared" si="8"/>
        <v>0.64278760968653792</v>
      </c>
      <c r="G71" s="5">
        <f t="shared" si="9"/>
        <v>-0.91438275926749035</v>
      </c>
      <c r="H71" s="5">
        <f t="shared" si="10"/>
        <v>8.5617240732509634E-2</v>
      </c>
      <c r="I71" s="5">
        <f t="shared" si="11"/>
        <v>11.679890538919119</v>
      </c>
      <c r="J71" s="5">
        <f t="shared" si="12"/>
        <v>-10.679890538919119</v>
      </c>
      <c r="K71" s="5">
        <f t="shared" si="13"/>
        <v>15.826556951037281</v>
      </c>
      <c r="L71" s="5">
        <f t="shared" si="14"/>
        <v>187.67480820825145</v>
      </c>
      <c r="M71" s="5">
        <f t="shared" si="15"/>
        <v>1.3807807546929516</v>
      </c>
    </row>
    <row r="72" spans="5:13" x14ac:dyDescent="0.25">
      <c r="E72" s="4">
        <v>188</v>
      </c>
      <c r="F72" s="4">
        <f t="shared" si="8"/>
        <v>0.3420201433256741</v>
      </c>
      <c r="G72" s="5">
        <f t="shared" si="9"/>
        <v>-0.92018456508892099</v>
      </c>
      <c r="H72" s="5">
        <f t="shared" si="10"/>
        <v>7.9815434911079008E-2</v>
      </c>
      <c r="I72" s="5">
        <f t="shared" si="11"/>
        <v>12.528904980773238</v>
      </c>
      <c r="J72" s="5">
        <f t="shared" si="12"/>
        <v>-11.528904980773238</v>
      </c>
      <c r="K72" s="5">
        <f t="shared" si="13"/>
        <v>17.026130214260149</v>
      </c>
      <c r="L72" s="5">
        <f t="shared" si="14"/>
        <v>188.67713008391755</v>
      </c>
      <c r="M72" s="5">
        <f t="shared" si="15"/>
        <v>1.0778834794512089</v>
      </c>
    </row>
    <row r="73" spans="5:13" x14ac:dyDescent="0.25">
      <c r="E73" s="4">
        <v>189</v>
      </c>
      <c r="F73" s="4">
        <f t="shared" si="8"/>
        <v>-9.7990192349239891E-16</v>
      </c>
      <c r="G73" s="5">
        <f t="shared" si="9"/>
        <v>-0.92579100626346322</v>
      </c>
      <c r="H73" s="5">
        <f t="shared" si="10"/>
        <v>7.4208993736536777E-2</v>
      </c>
      <c r="I73" s="5">
        <f t="shared" si="11"/>
        <v>13.475455597070713</v>
      </c>
      <c r="J73" s="5">
        <f t="shared" si="12"/>
        <v>-12.475455597070713</v>
      </c>
      <c r="K73" s="5">
        <f t="shared" si="13"/>
        <v>18.363684159315838</v>
      </c>
      <c r="L73" s="5">
        <f t="shared" si="14"/>
        <v>189.67935472472945</v>
      </c>
      <c r="M73" s="5">
        <f t="shared" si="15"/>
        <v>0.73381002854128485</v>
      </c>
    </row>
    <row r="74" spans="5:13" x14ac:dyDescent="0.25">
      <c r="E74" s="4">
        <v>190</v>
      </c>
      <c r="F74" s="4">
        <f t="shared" si="8"/>
        <v>-0.34202014332566261</v>
      </c>
      <c r="G74" s="5">
        <f t="shared" si="9"/>
        <v>-0.93120089248599569</v>
      </c>
      <c r="H74" s="5">
        <f t="shared" si="10"/>
        <v>6.879910751400431E-2</v>
      </c>
      <c r="I74" s="5">
        <f t="shared" si="11"/>
        <v>14.535072272506534</v>
      </c>
      <c r="J74" s="5">
        <f t="shared" si="12"/>
        <v>-13.535072272506534</v>
      </c>
      <c r="K74" s="5">
        <f t="shared" si="13"/>
        <v>19.861180916273923</v>
      </c>
      <c r="L74" s="5">
        <f t="shared" si="14"/>
        <v>190.68148376119046</v>
      </c>
      <c r="M74" s="5">
        <f t="shared" si="15"/>
        <v>0.38981309125288838</v>
      </c>
    </row>
    <row r="75" spans="5:13" x14ac:dyDescent="0.25">
      <c r="E75" s="4">
        <v>191</v>
      </c>
      <c r="F75" s="4">
        <f t="shared" si="8"/>
        <v>-0.64278760968653947</v>
      </c>
      <c r="G75" s="5">
        <f t="shared" si="9"/>
        <v>-0.9364130751820352</v>
      </c>
      <c r="H75" s="5">
        <f t="shared" si="10"/>
        <v>6.3586924817964796E-2</v>
      </c>
      <c r="I75" s="5">
        <f t="shared" si="11"/>
        <v>15.726503567561684</v>
      </c>
      <c r="J75" s="5">
        <f t="shared" si="12"/>
        <v>-14.726503567561684</v>
      </c>
      <c r="K75" s="5">
        <f t="shared" si="13"/>
        <v>21.545134526986306</v>
      </c>
      <c r="L75" s="5">
        <f t="shared" si="14"/>
        <v>191.68351875682725</v>
      </c>
      <c r="M75" s="5">
        <f t="shared" si="15"/>
        <v>8.7145338648663029E-2</v>
      </c>
    </row>
    <row r="76" spans="5:13" x14ac:dyDescent="0.25">
      <c r="E76" s="4">
        <v>192</v>
      </c>
      <c r="F76" s="4">
        <f t="shared" si="8"/>
        <v>-0.86602540378443493</v>
      </c>
      <c r="G76" s="5">
        <f t="shared" si="9"/>
        <v>-0.94142644775159001</v>
      </c>
      <c r="H76" s="5">
        <f t="shared" si="10"/>
        <v>5.8573552248409981E-2</v>
      </c>
      <c r="I76" s="5">
        <f t="shared" si="11"/>
        <v>17.072551716839843</v>
      </c>
      <c r="J76" s="5">
        <f t="shared" si="12"/>
        <v>-16.072551716839843</v>
      </c>
      <c r="K76" s="5">
        <f t="shared" si="13"/>
        <v>23.447791811056803</v>
      </c>
      <c r="L76" s="5">
        <f t="shared" si="14"/>
        <v>192.68546120872929</v>
      </c>
      <c r="M76" s="5">
        <f t="shared" si="15"/>
        <v>-0.13791625583519029</v>
      </c>
    </row>
    <row r="77" spans="5:13" x14ac:dyDescent="0.25">
      <c r="E77" s="4">
        <v>193</v>
      </c>
      <c r="F77" s="4">
        <f t="shared" si="8"/>
        <v>-0.98480775301220791</v>
      </c>
      <c r="G77" s="5">
        <f t="shared" si="9"/>
        <v>-0.9462399458041032</v>
      </c>
      <c r="H77" s="5">
        <f t="shared" si="10"/>
        <v>5.3760054195896793E-2</v>
      </c>
      <c r="I77" s="5">
        <f t="shared" si="11"/>
        <v>18.601171724196746</v>
      </c>
      <c r="J77" s="5">
        <f t="shared" si="12"/>
        <v>-17.601171724196746</v>
      </c>
      <c r="K77" s="5">
        <f t="shared" si="13"/>
        <v>25.608686721066341</v>
      </c>
      <c r="L77" s="5">
        <f t="shared" si="14"/>
        <v>193.6873125481174</v>
      </c>
      <c r="M77" s="5">
        <f t="shared" si="15"/>
        <v>-0.25844595528304282</v>
      </c>
    </row>
    <row r="78" spans="5:13" x14ac:dyDescent="0.25">
      <c r="E78" s="4">
        <v>194</v>
      </c>
      <c r="F78" s="4">
        <f t="shared" si="8"/>
        <v>-0.98480775301220946</v>
      </c>
      <c r="G78" s="5">
        <f t="shared" si="9"/>
        <v>-0.95085254738443326</v>
      </c>
      <c r="H78" s="5">
        <f t="shared" si="10"/>
        <v>4.9147452615566745E-2</v>
      </c>
      <c r="I78" s="5">
        <f t="shared" si="11"/>
        <v>20.346934516057999</v>
      </c>
      <c r="J78" s="5">
        <f t="shared" si="12"/>
        <v>-19.346934516057999</v>
      </c>
      <c r="K78" s="5">
        <f t="shared" si="13"/>
        <v>28.076709553816819</v>
      </c>
      <c r="L78" s="5">
        <f t="shared" si="14"/>
        <v>194.68907414093428</v>
      </c>
      <c r="M78" s="5">
        <f t="shared" si="15"/>
        <v>-0.26011690285908018</v>
      </c>
    </row>
    <row r="79" spans="5:13" x14ac:dyDescent="0.25">
      <c r="E79" s="4">
        <v>195</v>
      </c>
      <c r="F79" s="4">
        <f t="shared" si="8"/>
        <v>-0.86602540378443937</v>
      </c>
      <c r="G79" s="5">
        <f t="shared" si="9"/>
        <v>-0.95526327318982585</v>
      </c>
      <c r="H79" s="5">
        <f t="shared" si="10"/>
        <v>4.4736726810174154E-2</v>
      </c>
      <c r="I79" s="5">
        <f t="shared" si="11"/>
        <v>22.352998784269062</v>
      </c>
      <c r="J79" s="5">
        <f t="shared" si="12"/>
        <v>-21.352998784269062</v>
      </c>
      <c r="K79" s="5">
        <f t="shared" si="13"/>
        <v>30.912895557202827</v>
      </c>
      <c r="L79" s="5">
        <f t="shared" si="14"/>
        <v>195.69074728844978</v>
      </c>
      <c r="M79" s="5">
        <f t="shared" si="15"/>
        <v>-0.14292915604194267</v>
      </c>
    </row>
    <row r="80" spans="5:13" x14ac:dyDescent="0.25">
      <c r="E80" s="4">
        <v>196</v>
      </c>
      <c r="F80" s="4">
        <f t="shared" si="8"/>
        <v>-0.64278760968653537</v>
      </c>
      <c r="G80" s="5">
        <f t="shared" si="9"/>
        <v>-0.95947118677783028</v>
      </c>
      <c r="H80" s="5">
        <f t="shared" si="10"/>
        <v>4.0528813222169717E-2</v>
      </c>
      <c r="I80" s="5">
        <f t="shared" si="11"/>
        <v>24.673804153065817</v>
      </c>
      <c r="J80" s="5">
        <f t="shared" si="12"/>
        <v>-23.673804153065817</v>
      </c>
      <c r="K80" s="5">
        <f t="shared" si="13"/>
        <v>34.194233643431232</v>
      </c>
      <c r="L80" s="5">
        <f t="shared" si="14"/>
        <v>196.69233322787491</v>
      </c>
      <c r="M80" s="5">
        <f t="shared" si="15"/>
        <v>7.8790315128448585E-2</v>
      </c>
    </row>
    <row r="81" spans="5:13" x14ac:dyDescent="0.25">
      <c r="E81" s="4">
        <v>197</v>
      </c>
      <c r="F81" s="4">
        <f t="shared" si="8"/>
        <v>-0.34202014332567088</v>
      </c>
      <c r="G81" s="5">
        <f t="shared" si="9"/>
        <v>-0.96347539476511512</v>
      </c>
      <c r="H81" s="5">
        <f t="shared" si="10"/>
        <v>3.6524605234884877E-2</v>
      </c>
      <c r="I81" s="5">
        <f t="shared" si="11"/>
        <v>27.378803783617457</v>
      </c>
      <c r="J81" s="5">
        <f t="shared" si="12"/>
        <v>-26.378803783617457</v>
      </c>
      <c r="K81" s="5">
        <f t="shared" si="13"/>
        <v>38.018945088947646</v>
      </c>
      <c r="L81" s="5">
        <f t="shared" si="14"/>
        <v>197.69383313297891</v>
      </c>
      <c r="M81" s="5">
        <f t="shared" si="15"/>
        <v>0.37811566579694078</v>
      </c>
    </row>
    <row r="82" spans="5:13" x14ac:dyDescent="0.25">
      <c r="E82" s="4">
        <v>198</v>
      </c>
      <c r="F82" s="4">
        <f t="shared" si="8"/>
        <v>4.4101007568020378E-15</v>
      </c>
      <c r="G82" s="5">
        <f t="shared" si="9"/>
        <v>-0.96727504701714284</v>
      </c>
      <c r="H82" s="5">
        <f t="shared" si="10"/>
        <v>3.2724952982857158E-2</v>
      </c>
      <c r="I82" s="5">
        <f t="shared" si="11"/>
        <v>30.557721519839806</v>
      </c>
      <c r="J82" s="5">
        <f t="shared" si="12"/>
        <v>-29.557721519839806</v>
      </c>
      <c r="K82" s="5">
        <f t="shared" si="13"/>
        <v>42.513918261299814</v>
      </c>
      <c r="L82" s="5">
        <f t="shared" si="14"/>
        <v>198.69524811470379</v>
      </c>
      <c r="M82" s="5">
        <f t="shared" si="15"/>
        <v>0.718769823379383</v>
      </c>
    </row>
    <row r="83" spans="5:13" x14ac:dyDescent="0.25">
      <c r="E83" s="4">
        <v>199</v>
      </c>
      <c r="F83" s="4">
        <f t="shared" si="8"/>
        <v>0.34202014332566583</v>
      </c>
      <c r="G83" s="5">
        <f t="shared" si="9"/>
        <v>-0.97086933682866272</v>
      </c>
      <c r="H83" s="5">
        <f t="shared" si="10"/>
        <v>2.9130663171337282E-2</v>
      </c>
      <c r="I83" s="5">
        <f t="shared" si="11"/>
        <v>34.328089069525078</v>
      </c>
      <c r="J83" s="5">
        <f t="shared" si="12"/>
        <v>-33.328089069525078</v>
      </c>
      <c r="K83" s="5">
        <f t="shared" si="13"/>
        <v>47.845367802865141</v>
      </c>
      <c r="L83" s="5">
        <f t="shared" si="14"/>
        <v>199.69657922177223</v>
      </c>
      <c r="M83" s="5">
        <f t="shared" si="15"/>
        <v>1.0595000300090616</v>
      </c>
    </row>
    <row r="84" spans="5:13" x14ac:dyDescent="0.25">
      <c r="E84" s="4">
        <v>200</v>
      </c>
      <c r="F84" s="4">
        <f t="shared" si="8"/>
        <v>0.64278760968654203</v>
      </c>
      <c r="G84" s="5">
        <f t="shared" si="9"/>
        <v>-0.97425750109498177</v>
      </c>
      <c r="H84" s="5">
        <f t="shared" si="10"/>
        <v>2.574249890501823E-2</v>
      </c>
      <c r="I84" s="5">
        <f t="shared" si="11"/>
        <v>38.846267555053117</v>
      </c>
      <c r="J84" s="5">
        <f t="shared" si="12"/>
        <v>-37.846267555053117</v>
      </c>
      <c r="K84" s="5">
        <f t="shared" si="13"/>
        <v>54.234421457294431</v>
      </c>
      <c r="L84" s="5">
        <f t="shared" si="14"/>
        <v>200.69782744128383</v>
      </c>
      <c r="M84" s="5">
        <f t="shared" si="15"/>
        <v>1.3590535255245428</v>
      </c>
    </row>
    <row r="85" spans="5:13" x14ac:dyDescent="0.25">
      <c r="E85" s="4">
        <v>201</v>
      </c>
      <c r="F85" s="4">
        <f t="shared" si="8"/>
        <v>0.86602540378443671</v>
      </c>
      <c r="G85" s="5">
        <f t="shared" si="9"/>
        <v>-0.97743882047398056</v>
      </c>
      <c r="H85" s="5">
        <f t="shared" si="10"/>
        <v>2.2561179526019437E-2</v>
      </c>
      <c r="I85" s="5">
        <f t="shared" si="11"/>
        <v>44.323923704729907</v>
      </c>
      <c r="J85" s="5">
        <f t="shared" si="12"/>
        <v>-43.323923704729907</v>
      </c>
      <c r="K85" s="5">
        <f t="shared" si="13"/>
        <v>61.980420922707324</v>
      </c>
      <c r="L85" s="5">
        <f t="shared" si="14"/>
        <v>201.69899369929669</v>
      </c>
      <c r="M85" s="5">
        <f t="shared" si="15"/>
        <v>1.5811532303605751</v>
      </c>
    </row>
    <row r="86" spans="5:13" x14ac:dyDescent="0.25">
      <c r="E86" s="4">
        <v>202</v>
      </c>
      <c r="F86" s="4">
        <f t="shared" si="8"/>
        <v>0.98480775301220858</v>
      </c>
      <c r="G86" s="5">
        <f t="shared" si="9"/>
        <v>-0.98041261953883618</v>
      </c>
      <c r="H86" s="5">
        <f t="shared" si="10"/>
        <v>1.958738046116382E-2</v>
      </c>
      <c r="I86" s="5">
        <f t="shared" si="11"/>
        <v>51.053279022313085</v>
      </c>
      <c r="J86" s="5">
        <f t="shared" si="12"/>
        <v>-50.053279022313085</v>
      </c>
      <c r="K86" s="5">
        <f t="shared" si="13"/>
        <v>71.496629569621533</v>
      </c>
      <c r="L86" s="5">
        <f t="shared" si="14"/>
        <v>202.70007886138987</v>
      </c>
      <c r="M86" s="5">
        <f t="shared" si="15"/>
        <v>1.6988732877042845</v>
      </c>
    </row>
    <row r="87" spans="5:13" x14ac:dyDescent="0.25">
      <c r="E87" s="4">
        <v>203</v>
      </c>
      <c r="F87" s="4">
        <f t="shared" si="8"/>
        <v>0.98480775301220891</v>
      </c>
      <c r="G87" s="5">
        <f t="shared" si="9"/>
        <v>-0.98317826692142285</v>
      </c>
      <c r="H87" s="5">
        <f t="shared" si="10"/>
        <v>1.6821733078577154E-2</v>
      </c>
      <c r="I87" s="5">
        <f t="shared" si="11"/>
        <v>59.446906886991442</v>
      </c>
      <c r="J87" s="5">
        <f t="shared" si="12"/>
        <v>-58.446906886991442</v>
      </c>
      <c r="K87" s="5">
        <f t="shared" si="13"/>
        <v>83.36651403943479</v>
      </c>
      <c r="L87" s="5">
        <f t="shared" si="14"/>
        <v>203.70108373320426</v>
      </c>
      <c r="M87" s="5">
        <f t="shared" si="15"/>
        <v>1.6978867100964805</v>
      </c>
    </row>
    <row r="88" spans="5:13" x14ac:dyDescent="0.25">
      <c r="E88" s="4">
        <v>204</v>
      </c>
      <c r="F88" s="4">
        <f t="shared" si="8"/>
        <v>0.86602540378443771</v>
      </c>
      <c r="G88" s="5">
        <f t="shared" si="9"/>
        <v>-0.98573517544635791</v>
      </c>
      <c r="H88" s="5">
        <f t="shared" si="10"/>
        <v>1.4264824553642086E-2</v>
      </c>
      <c r="I88" s="5">
        <f t="shared" si="11"/>
        <v>70.102509584997364</v>
      </c>
      <c r="J88" s="5">
        <f t="shared" si="12"/>
        <v>-69.102509584997364</v>
      </c>
      <c r="K88" s="5">
        <f t="shared" si="13"/>
        <v>98.435352801009969</v>
      </c>
      <c r="L88" s="5">
        <f t="shared" si="14"/>
        <v>204.70200906095891</v>
      </c>
      <c r="M88" s="5">
        <f t="shared" si="15"/>
        <v>1.5781934164974283</v>
      </c>
    </row>
    <row r="89" spans="5:13" x14ac:dyDescent="0.25">
      <c r="E89" s="4">
        <v>205</v>
      </c>
      <c r="F89" s="4">
        <f t="shared" si="8"/>
        <v>0.64278760968654358</v>
      </c>
      <c r="G89" s="5">
        <f t="shared" si="9"/>
        <v>-0.98808280225566469</v>
      </c>
      <c r="H89" s="5">
        <f t="shared" si="10"/>
        <v>1.1917197744335308E-2</v>
      </c>
      <c r="I89" s="5">
        <f t="shared" si="11"/>
        <v>83.912344282055543</v>
      </c>
      <c r="J89" s="5">
        <f t="shared" si="12"/>
        <v>-82.912344282055543</v>
      </c>
      <c r="K89" s="5">
        <f t="shared" si="13"/>
        <v>117.96498784493782</v>
      </c>
      <c r="L89" s="5">
        <f t="shared" si="14"/>
        <v>205.70285553194006</v>
      </c>
      <c r="M89" s="5">
        <f t="shared" si="15"/>
        <v>1.3541202331625559</v>
      </c>
    </row>
    <row r="90" spans="5:13" x14ac:dyDescent="0.25">
      <c r="E90" s="4">
        <v>206</v>
      </c>
      <c r="F90" s="4">
        <f t="shared" si="8"/>
        <v>0.34202014332566766</v>
      </c>
      <c r="G90" s="5">
        <f t="shared" si="9"/>
        <v>-0.99022064892402706</v>
      </c>
      <c r="H90" s="5">
        <f t="shared" si="10"/>
        <v>9.7793510759729418E-3</v>
      </c>
      <c r="I90" s="5">
        <f t="shared" si="11"/>
        <v>102.25627367616624</v>
      </c>
      <c r="J90" s="5">
        <f t="shared" si="12"/>
        <v>-101.25627367616624</v>
      </c>
      <c r="K90" s="5">
        <f t="shared" si="13"/>
        <v>143.90683953487996</v>
      </c>
      <c r="L90" s="5">
        <f t="shared" si="14"/>
        <v>206.7036237749605</v>
      </c>
      <c r="M90" s="5">
        <f t="shared" si="15"/>
        <v>1.0525928583312076</v>
      </c>
    </row>
    <row r="91" spans="5:13" x14ac:dyDescent="0.25">
      <c r="E91" s="4">
        <v>207</v>
      </c>
      <c r="F91" s="4">
        <f t="shared" si="8"/>
        <v>6.370555125090327E-15</v>
      </c>
      <c r="G91" s="5">
        <f t="shared" si="9"/>
        <v>-0.99214826156461056</v>
      </c>
      <c r="H91" s="5">
        <f t="shared" si="10"/>
        <v>7.8517384353894455E-3</v>
      </c>
      <c r="I91" s="5">
        <f t="shared" si="11"/>
        <v>127.36033022862664</v>
      </c>
      <c r="J91" s="5">
        <f t="shared" si="12"/>
        <v>-126.36033022862664</v>
      </c>
      <c r="K91" s="5">
        <f t="shared" si="13"/>
        <v>179.40899300601518</v>
      </c>
      <c r="L91" s="5">
        <f t="shared" si="14"/>
        <v>207.70431436078786</v>
      </c>
      <c r="M91" s="5">
        <f t="shared" si="15"/>
        <v>0.70988821738917884</v>
      </c>
    </row>
    <row r="92" spans="5:13" x14ac:dyDescent="0.25">
      <c r="E92" s="4">
        <v>208</v>
      </c>
      <c r="F92" s="4">
        <f t="shared" si="8"/>
        <v>-0.34202014332566905</v>
      </c>
      <c r="G92" s="5">
        <f t="shared" si="9"/>
        <v>-0.99386523092542689</v>
      </c>
      <c r="H92" s="5">
        <f t="shared" si="10"/>
        <v>6.134769074573109E-3</v>
      </c>
      <c r="I92" s="5">
        <f t="shared" si="11"/>
        <v>163.00532063133696</v>
      </c>
      <c r="J92" s="5">
        <f t="shared" si="12"/>
        <v>-162.00532063133696</v>
      </c>
      <c r="K92" s="5">
        <f t="shared" si="13"/>
        <v>229.81831621301913</v>
      </c>
      <c r="L92" s="5">
        <f t="shared" si="14"/>
        <v>208.70492780253934</v>
      </c>
      <c r="M92" s="5">
        <f t="shared" si="15"/>
        <v>0.36725892249190034</v>
      </c>
    </row>
    <row r="93" spans="5:13" x14ac:dyDescent="0.25">
      <c r="E93" s="4">
        <v>209</v>
      </c>
      <c r="F93" s="4">
        <f t="shared" si="8"/>
        <v>-0.64278760968653381</v>
      </c>
      <c r="G93" s="5">
        <f t="shared" si="9"/>
        <v>-0.99537119247622252</v>
      </c>
      <c r="H93" s="5">
        <f t="shared" si="10"/>
        <v>4.6288075237774793E-3</v>
      </c>
      <c r="I93" s="5">
        <f t="shared" si="11"/>
        <v>216.03836298293942</v>
      </c>
      <c r="J93" s="5">
        <f t="shared" si="12"/>
        <v>-215.03836298293942</v>
      </c>
      <c r="K93" s="5">
        <f t="shared" si="13"/>
        <v>304.81809630455126</v>
      </c>
      <c r="L93" s="5">
        <f t="shared" si="14"/>
        <v>209.70546455604162</v>
      </c>
      <c r="M93" s="5">
        <f t="shared" si="15"/>
        <v>6.5957591474653743E-2</v>
      </c>
    </row>
    <row r="94" spans="5:13" x14ac:dyDescent="0.25">
      <c r="E94" s="4">
        <v>210</v>
      </c>
      <c r="F94" s="4">
        <f t="shared" si="8"/>
        <v>-0.86602540378443837</v>
      </c>
      <c r="G94" s="5">
        <f t="shared" si="9"/>
        <v>-0.99666582648587176</v>
      </c>
      <c r="H94" s="5">
        <f t="shared" si="10"/>
        <v>3.3341735141282358E-3</v>
      </c>
      <c r="I94" s="5">
        <f t="shared" si="11"/>
        <v>299.9244027830577</v>
      </c>
      <c r="J94" s="5">
        <f t="shared" si="12"/>
        <v>-298.9244027830577</v>
      </c>
      <c r="K94" s="5">
        <f t="shared" si="13"/>
        <v>423.45064170925701</v>
      </c>
      <c r="L94" s="5">
        <f t="shared" si="14"/>
        <v>210.70592502015452</v>
      </c>
      <c r="M94" s="5">
        <f t="shared" si="15"/>
        <v>-0.15773883330620286</v>
      </c>
    </row>
    <row r="95" spans="5:13" x14ac:dyDescent="0.25">
      <c r="E95" s="4">
        <v>211</v>
      </c>
      <c r="F95" s="4">
        <f t="shared" si="8"/>
        <v>-0.98480775301220669</v>
      </c>
      <c r="G95" s="5">
        <f t="shared" si="9"/>
        <v>-0.99774885809025982</v>
      </c>
      <c r="H95" s="5">
        <f t="shared" si="10"/>
        <v>2.2511419097401841E-3</v>
      </c>
      <c r="I95" s="5">
        <f t="shared" si="11"/>
        <v>444.21899644497097</v>
      </c>
      <c r="J95" s="5">
        <f t="shared" si="12"/>
        <v>-443.21899644497097</v>
      </c>
      <c r="K95" s="5">
        <f t="shared" si="13"/>
        <v>627.5138210527831</v>
      </c>
      <c r="L95" s="5">
        <f t="shared" si="14"/>
        <v>211.70630953705751</v>
      </c>
      <c r="M95" s="5">
        <f t="shared" si="15"/>
        <v>-0.27690462555645989</v>
      </c>
    </row>
    <row r="96" spans="5:13" x14ac:dyDescent="0.25">
      <c r="E96" s="4">
        <v>212</v>
      </c>
      <c r="F96" s="4">
        <f t="shared" si="8"/>
        <v>-0.98480775301220824</v>
      </c>
      <c r="G96" s="5">
        <f t="shared" si="9"/>
        <v>-0.99862005735063841</v>
      </c>
      <c r="H96" s="5">
        <f t="shared" si="10"/>
        <v>1.3799426493615874E-3</v>
      </c>
      <c r="I96" s="5">
        <f t="shared" si="11"/>
        <v>724.6677972179765</v>
      </c>
      <c r="J96" s="5">
        <f t="shared" si="12"/>
        <v>-723.6677972179765</v>
      </c>
      <c r="K96" s="5">
        <f t="shared" si="13"/>
        <v>1024.1281643696129</v>
      </c>
      <c r="L96" s="5">
        <f t="shared" si="14"/>
        <v>212.70661839249721</v>
      </c>
      <c r="M96" s="5">
        <f t="shared" si="15"/>
        <v>-0.27721292022676758</v>
      </c>
    </row>
    <row r="97" spans="5:13" x14ac:dyDescent="0.25">
      <c r="E97" s="4">
        <v>213</v>
      </c>
      <c r="F97" s="4">
        <f t="shared" si="8"/>
        <v>-0.86602540378443593</v>
      </c>
      <c r="G97" s="5">
        <f t="shared" si="9"/>
        <v>-0.99927923930244467</v>
      </c>
      <c r="H97" s="5">
        <f t="shared" si="10"/>
        <v>7.2076069755533389E-4</v>
      </c>
      <c r="I97" s="5">
        <f t="shared" si="11"/>
        <v>1387.4230426156505</v>
      </c>
      <c r="J97" s="5">
        <f t="shared" si="12"/>
        <v>-1386.4230426156505</v>
      </c>
      <c r="K97" s="5">
        <f t="shared" si="13"/>
        <v>1961.4055042944351</v>
      </c>
      <c r="L97" s="5">
        <f t="shared" si="14"/>
        <v>213.70685181599629</v>
      </c>
      <c r="M97" s="5">
        <f t="shared" si="15"/>
        <v>-0.15866374930863691</v>
      </c>
    </row>
    <row r="98" spans="5:13" x14ac:dyDescent="0.25">
      <c r="E98" s="4">
        <v>214</v>
      </c>
      <c r="F98" s="4">
        <f t="shared" si="8"/>
        <v>-0.64278760968654092</v>
      </c>
      <c r="G98" s="5">
        <f t="shared" si="9"/>
        <v>-0.99972626399457087</v>
      </c>
      <c r="H98" s="5">
        <f t="shared" si="10"/>
        <v>2.7373600542912607E-4</v>
      </c>
      <c r="I98" s="5">
        <f t="shared" si="11"/>
        <v>3653.1547920863973</v>
      </c>
      <c r="J98" s="5">
        <f t="shared" si="12"/>
        <v>-3652.1547920863973</v>
      </c>
      <c r="K98" s="5">
        <f t="shared" si="13"/>
        <v>5165.6339940324306</v>
      </c>
      <c r="L98" s="5">
        <f t="shared" si="14"/>
        <v>214.7070099810218</v>
      </c>
      <c r="M98" s="5">
        <f t="shared" si="15"/>
        <v>6.4415958415009356E-2</v>
      </c>
    </row>
    <row r="99" spans="5:13" x14ac:dyDescent="0.25">
      <c r="E99" s="4">
        <v>215</v>
      </c>
      <c r="F99" s="4">
        <f t="shared" si="8"/>
        <v>-0.34202014332566444</v>
      </c>
      <c r="G99" s="5">
        <f t="shared" si="9"/>
        <v>-0.99996103651907742</v>
      </c>
      <c r="H99" s="5">
        <f t="shared" si="10"/>
        <v>3.8963480922582505E-5</v>
      </c>
      <c r="I99" s="5">
        <f t="shared" si="11"/>
        <v>25665.058057490409</v>
      </c>
      <c r="J99" s="5">
        <f t="shared" si="12"/>
        <v>-25664.058057490409</v>
      </c>
      <c r="K99" s="5">
        <f t="shared" si="13"/>
        <v>36295.166084102602</v>
      </c>
      <c r="L99" s="5">
        <f t="shared" si="14"/>
        <v>215.70709300511319</v>
      </c>
      <c r="M99" s="5">
        <f t="shared" si="15"/>
        <v>0.36510041366585699</v>
      </c>
    </row>
    <row r="100" spans="5:13" x14ac:dyDescent="0.25">
      <c r="E100" s="4">
        <v>216</v>
      </c>
      <c r="F100" s="4">
        <f t="shared" si="8"/>
        <v>-2.940356291780688E-15</v>
      </c>
      <c r="G100" s="5">
        <f t="shared" si="9"/>
        <v>-0.99998350703134276</v>
      </c>
      <c r="H100" s="5">
        <f t="shared" si="10"/>
        <v>1.6492968657244592E-5</v>
      </c>
      <c r="I100" s="5">
        <f t="shared" si="11"/>
        <v>60631.898403611325</v>
      </c>
      <c r="J100" s="5">
        <f t="shared" si="12"/>
        <v>-60630.898403611325</v>
      </c>
      <c r="K100" s="5">
        <f t="shared" si="13"/>
        <v>85745.745930949153</v>
      </c>
      <c r="L100" s="5">
        <f t="shared" si="14"/>
        <v>216.70710094996943</v>
      </c>
      <c r="M100" s="5">
        <f t="shared" si="15"/>
        <v>0.70711261235557743</v>
      </c>
    </row>
    <row r="101" spans="5:13" x14ac:dyDescent="0.25">
      <c r="E101" s="4">
        <v>217</v>
      </c>
      <c r="F101" s="4">
        <f t="shared" si="8"/>
        <v>0.34202014332567227</v>
      </c>
      <c r="G101" s="5">
        <f t="shared" si="9"/>
        <v>-0.99979367076064596</v>
      </c>
      <c r="H101" s="5">
        <f t="shared" si="10"/>
        <v>2.0632923935404166E-4</v>
      </c>
      <c r="I101" s="5">
        <f t="shared" si="11"/>
        <v>4846.6228205498965</v>
      </c>
      <c r="J101" s="5">
        <f t="shared" si="12"/>
        <v>-4845.6228205498965</v>
      </c>
      <c r="K101" s="5">
        <f t="shared" si="13"/>
        <v>6853.4526542253843</v>
      </c>
      <c r="L101" s="5">
        <f t="shared" si="14"/>
        <v>217.70703382149469</v>
      </c>
      <c r="M101" s="5">
        <f t="shared" si="15"/>
        <v>1.0491998766768307</v>
      </c>
    </row>
    <row r="102" spans="5:13" x14ac:dyDescent="0.25">
      <c r="E102" s="4">
        <v>218</v>
      </c>
      <c r="F102" s="4">
        <f t="shared" si="8"/>
        <v>0.64278760968653648</v>
      </c>
      <c r="G102" s="5">
        <f t="shared" si="9"/>
        <v>-0.99939156801117979</v>
      </c>
      <c r="H102" s="5">
        <f t="shared" si="10"/>
        <v>6.0843198882021277E-4</v>
      </c>
      <c r="I102" s="5">
        <f t="shared" si="11"/>
        <v>1643.5690732485348</v>
      </c>
      <c r="J102" s="5">
        <f t="shared" si="12"/>
        <v>-1642.5690732485348</v>
      </c>
      <c r="K102" s="5">
        <f t="shared" si="13"/>
        <v>2323.6506748931943</v>
      </c>
      <c r="L102" s="5">
        <f t="shared" si="14"/>
        <v>218.70689156980279</v>
      </c>
      <c r="M102" s="5">
        <f t="shared" si="15"/>
        <v>1.35010953677615</v>
      </c>
    </row>
    <row r="103" spans="5:13" x14ac:dyDescent="0.25">
      <c r="E103" s="4">
        <v>219</v>
      </c>
      <c r="F103" s="4">
        <f t="shared" si="8"/>
        <v>0.86602540378444015</v>
      </c>
      <c r="G103" s="5">
        <f t="shared" si="9"/>
        <v>-0.99877728415349354</v>
      </c>
      <c r="H103" s="5">
        <f t="shared" si="10"/>
        <v>1.2227158465064614E-3</v>
      </c>
      <c r="I103" s="5">
        <f t="shared" si="11"/>
        <v>817.85150888262046</v>
      </c>
      <c r="J103" s="5">
        <f t="shared" si="12"/>
        <v>-816.85150888262046</v>
      </c>
      <c r="K103" s="5">
        <f t="shared" si="13"/>
        <v>1155.909805367786</v>
      </c>
      <c r="L103" s="5">
        <f t="shared" si="14"/>
        <v>219.7066740891801</v>
      </c>
      <c r="M103" s="5">
        <f t="shared" si="15"/>
        <v>1.5735646123668929</v>
      </c>
    </row>
    <row r="104" spans="5:13" x14ac:dyDescent="0.25">
      <c r="E104" s="4">
        <v>220</v>
      </c>
      <c r="F104" s="4">
        <f t="shared" si="8"/>
        <v>0.98480775301220724</v>
      </c>
      <c r="G104" s="5">
        <f t="shared" si="9"/>
        <v>-0.99795094960636754</v>
      </c>
      <c r="H104" s="5">
        <f t="shared" si="10"/>
        <v>2.0490503936324567E-3</v>
      </c>
      <c r="I104" s="5">
        <f t="shared" si="11"/>
        <v>488.03094502095126</v>
      </c>
      <c r="J104" s="5">
        <f t="shared" si="12"/>
        <v>-487.03094502095126</v>
      </c>
      <c r="K104" s="5">
        <f t="shared" si="13"/>
        <v>689.47323712095135</v>
      </c>
      <c r="L104" s="5">
        <f t="shared" si="14"/>
        <v>220.70638121800732</v>
      </c>
      <c r="M104" s="5">
        <f t="shared" si="15"/>
        <v>1.6926393536394235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527C-C44C-4406-B5B9-C72B7C664104}">
  <dimension ref="B2:M104"/>
  <sheetViews>
    <sheetView topLeftCell="B1" workbookViewId="0">
      <selection activeCell="I3" sqref="I3"/>
    </sheetView>
  </sheetViews>
  <sheetFormatPr defaultRowHeight="15" x14ac:dyDescent="0.25"/>
  <cols>
    <col min="2" max="2" width="11.5703125" customWidth="1"/>
    <col min="3" max="3" width="9.140625" style="4"/>
    <col min="5" max="5" width="9.140625" style="4"/>
    <col min="6" max="6" width="13.42578125" style="4" customWidth="1"/>
    <col min="7" max="8" width="9.140625" style="4" customWidth="1"/>
    <col min="11" max="11" width="9" customWidth="1"/>
  </cols>
  <sheetData>
    <row r="2" spans="2:13" x14ac:dyDescent="0.25">
      <c r="B2" t="s">
        <v>4</v>
      </c>
      <c r="E2" s="4" t="s">
        <v>6</v>
      </c>
      <c r="F2" s="4" t="s">
        <v>11</v>
      </c>
      <c r="I2" s="4"/>
      <c r="J2" s="4"/>
      <c r="K2" s="4"/>
    </row>
    <row r="3" spans="2:13" x14ac:dyDescent="0.25">
      <c r="I3" s="5"/>
    </row>
    <row r="4" spans="2:13" x14ac:dyDescent="0.25">
      <c r="B4" t="s">
        <v>6</v>
      </c>
      <c r="C4" s="4">
        <v>50</v>
      </c>
      <c r="E4" s="4">
        <v>120</v>
      </c>
      <c r="F4" s="4">
        <f>C$6*SIN(RADIANS((C$7*E4+C$9)))</f>
        <v>-0.86602540378443871</v>
      </c>
      <c r="G4" s="5">
        <f>COS(RADIANS(E4))</f>
        <v>-0.49999999999999978</v>
      </c>
      <c r="H4" s="5">
        <f>SQRT(1+(POWER(COS(RADIANS(E4)),2)))</f>
        <v>1.1180339887498947</v>
      </c>
      <c r="I4" s="5">
        <f>1/H4</f>
        <v>0.89442719099991597</v>
      </c>
      <c r="J4" s="5">
        <f>G4/H4</f>
        <v>-0.44721359549995782</v>
      </c>
      <c r="L4" s="5">
        <f>J4+E4</f>
        <v>119.55278640450004</v>
      </c>
      <c r="M4" s="5">
        <f>I4+F4</f>
        <v>2.8401787215477259E-2</v>
      </c>
    </row>
    <row r="5" spans="2:13" x14ac:dyDescent="0.25">
      <c r="B5" t="s">
        <v>7</v>
      </c>
      <c r="C5" s="4">
        <v>50</v>
      </c>
      <c r="E5" s="4">
        <v>121</v>
      </c>
      <c r="F5" s="4">
        <f t="shared" ref="F5:F68" si="0">C$6*SIN(RADIANS((C$7*E5+C$9)))</f>
        <v>-0.90630778703665005</v>
      </c>
      <c r="G5" s="5">
        <f t="shared" ref="G5:G68" si="1">COS(RADIANS(E5))</f>
        <v>-0.51503807491005427</v>
      </c>
      <c r="H5" s="5">
        <f t="shared" ref="H5:H68" si="2">SQRT(1+(POWER(COS(RADIANS(E5)),2)))</f>
        <v>1.1248396412853943</v>
      </c>
      <c r="I5" s="5">
        <f t="shared" ref="I5:I68" si="3">1/H5</f>
        <v>0.88901561013378261</v>
      </c>
      <c r="J5" s="5">
        <f t="shared" ref="J5:J68" si="4">G5/H5</f>
        <v>-0.45787688840829077</v>
      </c>
      <c r="L5" s="5">
        <f t="shared" ref="L5:L68" si="5">J5+E5</f>
        <v>120.54212311159171</v>
      </c>
      <c r="M5" s="5">
        <f t="shared" ref="M5:M68" si="6">I5+F5</f>
        <v>-1.729217690286744E-2</v>
      </c>
    </row>
    <row r="6" spans="2:13" x14ac:dyDescent="0.25">
      <c r="B6" t="s">
        <v>8</v>
      </c>
      <c r="C6" s="4">
        <v>1</v>
      </c>
      <c r="E6" s="4">
        <v>122</v>
      </c>
      <c r="F6" s="4">
        <f t="shared" si="0"/>
        <v>-0.93969262078590843</v>
      </c>
      <c r="G6" s="5">
        <f t="shared" si="1"/>
        <v>-0.52991926423320479</v>
      </c>
      <c r="H6" s="5">
        <f t="shared" si="2"/>
        <v>1.1317307217732764</v>
      </c>
      <c r="I6" s="5">
        <f t="shared" si="3"/>
        <v>0.88360241598207101</v>
      </c>
      <c r="J6" s="5">
        <f t="shared" si="4"/>
        <v>-0.46823794215190123</v>
      </c>
      <c r="L6" s="5">
        <f t="shared" si="5"/>
        <v>121.5317620578481</v>
      </c>
      <c r="M6" s="5">
        <f t="shared" si="6"/>
        <v>-5.6090204803837418E-2</v>
      </c>
    </row>
    <row r="7" spans="2:13" x14ac:dyDescent="0.25">
      <c r="B7" t="s">
        <v>9</v>
      </c>
      <c r="C7" s="4">
        <v>5</v>
      </c>
      <c r="E7" s="4">
        <v>123</v>
      </c>
      <c r="F7" s="4">
        <f t="shared" si="0"/>
        <v>-0.9659258262890682</v>
      </c>
      <c r="G7" s="5">
        <f t="shared" si="1"/>
        <v>-0.54463903501502708</v>
      </c>
      <c r="H7" s="5">
        <f t="shared" si="2"/>
        <v>1.138697360347384</v>
      </c>
      <c r="I7" s="5">
        <f t="shared" si="3"/>
        <v>0.87819646801932394</v>
      </c>
      <c r="J7" s="5">
        <f t="shared" si="4"/>
        <v>-0.47830007689564968</v>
      </c>
      <c r="L7" s="5">
        <f t="shared" si="5"/>
        <v>122.52169992310435</v>
      </c>
      <c r="M7" s="5">
        <f t="shared" si="6"/>
        <v>-8.7729358269744262E-2</v>
      </c>
    </row>
    <row r="8" spans="2:13" x14ac:dyDescent="0.25">
      <c r="E8" s="4">
        <v>124</v>
      </c>
      <c r="F8" s="4">
        <f t="shared" si="0"/>
        <v>-0.98480775301220802</v>
      </c>
      <c r="G8" s="5">
        <f t="shared" si="1"/>
        <v>-0.55919290347074668</v>
      </c>
      <c r="H8" s="5">
        <f t="shared" si="2"/>
        <v>1.1457297688774801</v>
      </c>
      <c r="I8" s="5">
        <f t="shared" si="3"/>
        <v>0.87280616002475198</v>
      </c>
      <c r="J8" s="5">
        <f t="shared" si="4"/>
        <v>-0.4880670107913942</v>
      </c>
      <c r="L8" s="5">
        <f t="shared" si="5"/>
        <v>123.5119329892086</v>
      </c>
      <c r="M8" s="5">
        <f t="shared" si="6"/>
        <v>-0.11200159298745604</v>
      </c>
    </row>
    <row r="9" spans="2:13" x14ac:dyDescent="0.25">
      <c r="B9" t="s">
        <v>12</v>
      </c>
      <c r="C9" s="4">
        <v>0</v>
      </c>
      <c r="E9" s="4">
        <v>125</v>
      </c>
      <c r="F9" s="4">
        <f t="shared" si="0"/>
        <v>-0.99619469809174555</v>
      </c>
      <c r="G9" s="5">
        <f t="shared" si="1"/>
        <v>-0.57357643635104616</v>
      </c>
      <c r="H9" s="5">
        <f t="shared" si="2"/>
        <v>1.1528182546859527</v>
      </c>
      <c r="I9" s="5">
        <f t="shared" si="3"/>
        <v>0.86743942155254739</v>
      </c>
      <c r="J9" s="5">
        <f t="shared" si="4"/>
        <v>-0.49754281216452295</v>
      </c>
      <c r="L9" s="5">
        <f t="shared" si="5"/>
        <v>124.50245718783547</v>
      </c>
      <c r="M9" s="5">
        <f t="shared" si="6"/>
        <v>-0.12875527653919816</v>
      </c>
    </row>
    <row r="10" spans="2:13" x14ac:dyDescent="0.25">
      <c r="E10" s="4">
        <v>126</v>
      </c>
      <c r="F10" s="4">
        <f t="shared" si="0"/>
        <v>-1</v>
      </c>
      <c r="G10" s="5">
        <f t="shared" si="1"/>
        <v>-0.58778525229247303</v>
      </c>
      <c r="H10" s="5">
        <f t="shared" si="2"/>
        <v>1.1599532330281797</v>
      </c>
      <c r="I10" s="5">
        <f t="shared" si="3"/>
        <v>0.86210372239697552</v>
      </c>
      <c r="J10" s="5">
        <f t="shared" si="4"/>
        <v>-0.50673185397138631</v>
      </c>
      <c r="L10" s="5">
        <f t="shared" si="5"/>
        <v>125.49326814602861</v>
      </c>
      <c r="M10" s="5">
        <f t="shared" si="6"/>
        <v>-0.13789627760302448</v>
      </c>
    </row>
    <row r="11" spans="2:13" x14ac:dyDescent="0.25">
      <c r="E11" s="4">
        <v>127</v>
      </c>
      <c r="F11" s="4">
        <f t="shared" si="0"/>
        <v>-0.99619469809174555</v>
      </c>
      <c r="G11" s="5">
        <f t="shared" si="1"/>
        <v>-0.60181502315204838</v>
      </c>
      <c r="H11" s="5">
        <f t="shared" si="2"/>
        <v>1.1671252383919648</v>
      </c>
      <c r="I11" s="5">
        <f t="shared" si="3"/>
        <v>0.85680607967811095</v>
      </c>
      <c r="J11" s="5">
        <f t="shared" si="4"/>
        <v>-0.51563877067829811</v>
      </c>
      <c r="L11" s="5">
        <f t="shared" si="5"/>
        <v>126.48436122932171</v>
      </c>
      <c r="M11" s="5">
        <f t="shared" si="6"/>
        <v>-0.13938861841363459</v>
      </c>
    </row>
    <row r="12" spans="2:13" x14ac:dyDescent="0.25">
      <c r="E12" s="4">
        <v>128</v>
      </c>
      <c r="F12" s="4">
        <f t="shared" si="0"/>
        <v>-0.98480775301220813</v>
      </c>
      <c r="G12" s="5">
        <f t="shared" si="1"/>
        <v>-0.61566147532565829</v>
      </c>
      <c r="H12" s="5">
        <f t="shared" si="2"/>
        <v>1.174324934675308</v>
      </c>
      <c r="I12" s="5">
        <f t="shared" si="3"/>
        <v>0.85155306718961266</v>
      </c>
      <c r="J12" s="5">
        <f t="shared" si="4"/>
        <v>-0.5242684176640463</v>
      </c>
      <c r="L12" s="5">
        <f t="shared" si="5"/>
        <v>127.47573158233595</v>
      </c>
      <c r="M12" s="5">
        <f t="shared" si="6"/>
        <v>-0.13325468582259548</v>
      </c>
    </row>
    <row r="13" spans="2:13" x14ac:dyDescent="0.25">
      <c r="E13" s="4">
        <v>129</v>
      </c>
      <c r="F13" s="4">
        <f t="shared" si="0"/>
        <v>-0.96592582628906842</v>
      </c>
      <c r="G13" s="5">
        <f t="shared" si="1"/>
        <v>-0.62932039104983728</v>
      </c>
      <c r="H13" s="5">
        <f t="shared" si="2"/>
        <v>1.1815431243044496</v>
      </c>
      <c r="I13" s="5">
        <f t="shared" si="3"/>
        <v>0.84635082666887818</v>
      </c>
      <c r="J13" s="5">
        <f t="shared" si="4"/>
        <v>-0.53262583320461143</v>
      </c>
      <c r="L13" s="5">
        <f t="shared" si="5"/>
        <v>128.46737416679539</v>
      </c>
      <c r="M13" s="5">
        <f t="shared" si="6"/>
        <v>-0.11957499962019025</v>
      </c>
    </row>
    <row r="14" spans="2:13" x14ac:dyDescent="0.25">
      <c r="E14" s="4">
        <v>130</v>
      </c>
      <c r="F14" s="4">
        <f t="shared" si="0"/>
        <v>-0.93969262078590865</v>
      </c>
      <c r="G14" s="5">
        <f t="shared" si="1"/>
        <v>-0.64278760968653936</v>
      </c>
      <c r="H14" s="5">
        <f t="shared" si="2"/>
        <v>1.1887707563557135</v>
      </c>
      <c r="I14" s="5">
        <f t="shared" si="3"/>
        <v>0.84120508067139232</v>
      </c>
      <c r="J14" s="5">
        <f t="shared" si="4"/>
        <v>-0.54071620306093682</v>
      </c>
      <c r="L14" s="5">
        <f t="shared" si="5"/>
        <v>129.45928379693908</v>
      </c>
      <c r="M14" s="5">
        <f t="shared" si="6"/>
        <v>-9.8487540114516325E-2</v>
      </c>
    </row>
    <row r="15" spans="2:13" x14ac:dyDescent="0.25">
      <c r="E15" s="4">
        <v>131</v>
      </c>
      <c r="F15" s="4">
        <f t="shared" si="0"/>
        <v>-0.90630778703665038</v>
      </c>
      <c r="G15" s="5">
        <f t="shared" si="1"/>
        <v>-0.65605902899050716</v>
      </c>
      <c r="H15" s="5">
        <f t="shared" si="2"/>
        <v>1.1959989337453303</v>
      </c>
      <c r="I15" s="5">
        <f t="shared" si="3"/>
        <v>0.83612114675424509</v>
      </c>
      <c r="J15" s="5">
        <f t="shared" si="4"/>
        <v>-0.54854482765801937</v>
      </c>
      <c r="L15" s="5">
        <f t="shared" si="5"/>
        <v>130.45145517234198</v>
      </c>
      <c r="M15" s="5">
        <f t="shared" si="6"/>
        <v>-7.0186640282405288E-2</v>
      </c>
    </row>
    <row r="16" spans="2:13" x14ac:dyDescent="0.25">
      <c r="E16" s="4">
        <v>132</v>
      </c>
      <c r="F16" s="4">
        <f t="shared" si="0"/>
        <v>-0.86602540378443915</v>
      </c>
      <c r="G16" s="5">
        <f t="shared" si="1"/>
        <v>-0.66913060635885824</v>
      </c>
      <c r="H16" s="5">
        <f t="shared" si="2"/>
        <v>1.2032189195512899</v>
      </c>
      <c r="I16" s="5">
        <f t="shared" si="3"/>
        <v>0.83110395269792192</v>
      </c>
      <c r="J16" s="5">
        <f t="shared" si="4"/>
        <v>-0.55611709181600433</v>
      </c>
      <c r="L16" s="5">
        <f t="shared" si="5"/>
        <v>131.44388290818401</v>
      </c>
      <c r="M16" s="5">
        <f t="shared" si="6"/>
        <v>-3.492145108651723E-2</v>
      </c>
    </row>
    <row r="17" spans="5:13" x14ac:dyDescent="0.25">
      <c r="E17" s="4">
        <v>133</v>
      </c>
      <c r="F17" s="4">
        <f t="shared" si="0"/>
        <v>-0.81915204428899147</v>
      </c>
      <c r="G17" s="5">
        <f t="shared" si="1"/>
        <v>-0.68199836006249837</v>
      </c>
      <c r="H17" s="5">
        <f t="shared" si="2"/>
        <v>1.210422142530422</v>
      </c>
      <c r="I17" s="5">
        <f t="shared" si="3"/>
        <v>0.82615805251998409</v>
      </c>
      <c r="J17" s="5">
        <f t="shared" si="4"/>
        <v>-0.56343843697105656</v>
      </c>
      <c r="L17" s="5">
        <f t="shared" si="5"/>
        <v>132.43656156302893</v>
      </c>
      <c r="M17" s="5">
        <f t="shared" si="6"/>
        <v>7.0060082309926219E-3</v>
      </c>
    </row>
    <row r="18" spans="5:13" x14ac:dyDescent="0.25">
      <c r="E18" s="4">
        <v>134</v>
      </c>
      <c r="F18" s="4">
        <f t="shared" si="0"/>
        <v>-0.76604444311897768</v>
      </c>
      <c r="G18" s="5">
        <f t="shared" si="1"/>
        <v>-0.69465837045899737</v>
      </c>
      <c r="H18" s="5">
        <f t="shared" si="2"/>
        <v>1.217600201892538</v>
      </c>
      <c r="I18" s="5">
        <f t="shared" si="3"/>
        <v>0.82128764305860158</v>
      </c>
      <c r="J18" s="5">
        <f t="shared" si="4"/>
        <v>-0.57051433580519884</v>
      </c>
      <c r="L18" s="5">
        <f t="shared" si="5"/>
        <v>133.4294856641948</v>
      </c>
      <c r="M18" s="5">
        <f t="shared" si="6"/>
        <v>5.5243199939623899E-2</v>
      </c>
    </row>
    <row r="19" spans="5:13" x14ac:dyDescent="0.25">
      <c r="E19" s="4">
        <v>135</v>
      </c>
      <c r="F19" s="4">
        <f t="shared" si="0"/>
        <v>-0.70710678118654724</v>
      </c>
      <c r="G19" s="5">
        <f t="shared" si="1"/>
        <v>-0.70710678118654746</v>
      </c>
      <c r="H19" s="5">
        <f t="shared" si="2"/>
        <v>1.2247448713915889</v>
      </c>
      <c r="I19" s="5">
        <f t="shared" si="3"/>
        <v>0.81649658092772615</v>
      </c>
      <c r="J19" s="5">
        <f t="shared" si="4"/>
        <v>-0.57735026918962573</v>
      </c>
      <c r="L19" s="5">
        <f t="shared" si="5"/>
        <v>134.42264973081038</v>
      </c>
      <c r="M19" s="5">
        <f t="shared" si="6"/>
        <v>0.10938979974117891</v>
      </c>
    </row>
    <row r="20" spans="5:13" x14ac:dyDescent="0.25">
      <c r="E20" s="4">
        <v>136</v>
      </c>
      <c r="F20" s="4">
        <f t="shared" si="0"/>
        <v>-0.64278760968653903</v>
      </c>
      <c r="G20" s="5">
        <f t="shared" si="1"/>
        <v>-0.71933980033865119</v>
      </c>
      <c r="H20" s="5">
        <f t="shared" si="2"/>
        <v>1.2318481027915944</v>
      </c>
      <c r="I20" s="5">
        <f t="shared" si="3"/>
        <v>0.8117883996686085</v>
      </c>
      <c r="J20" s="5">
        <f t="shared" si="4"/>
        <v>-0.58395170533485008</v>
      </c>
      <c r="L20" s="5">
        <f t="shared" si="5"/>
        <v>135.41604829466516</v>
      </c>
      <c r="M20" s="5">
        <f t="shared" si="6"/>
        <v>0.16900078998206947</v>
      </c>
    </row>
    <row r="21" spans="5:13" x14ac:dyDescent="0.25">
      <c r="E21" s="4">
        <v>137</v>
      </c>
      <c r="F21" s="4">
        <f t="shared" si="0"/>
        <v>-0.57357643635104594</v>
      </c>
      <c r="G21" s="5">
        <f t="shared" si="1"/>
        <v>-0.73135370161917046</v>
      </c>
      <c r="H21" s="5">
        <f t="shared" si="2"/>
        <v>1.2389020287625905</v>
      </c>
      <c r="I21" s="5">
        <f t="shared" si="3"/>
        <v>0.80716632694418566</v>
      </c>
      <c r="J21" s="5">
        <f t="shared" si="4"/>
        <v>-0.59032408103297973</v>
      </c>
      <c r="L21" s="5">
        <f t="shared" si="5"/>
        <v>136.40967591896703</v>
      </c>
      <c r="M21" s="5">
        <f t="shared" si="6"/>
        <v>0.23358989059313973</v>
      </c>
    </row>
    <row r="22" spans="5:13" x14ac:dyDescent="0.25">
      <c r="E22" s="4">
        <v>138</v>
      </c>
      <c r="F22" s="4">
        <f t="shared" si="0"/>
        <v>-0.49999999999999989</v>
      </c>
      <c r="G22" s="5">
        <f t="shared" si="1"/>
        <v>-0.74314482547739402</v>
      </c>
      <c r="H22" s="5">
        <f t="shared" si="2"/>
        <v>1.2458989652591523</v>
      </c>
      <c r="I22" s="5">
        <f t="shared" si="3"/>
        <v>0.80263330164336055</v>
      </c>
      <c r="J22" s="5">
        <f t="shared" si="4"/>
        <v>-0.59647278487209976</v>
      </c>
      <c r="L22" s="5">
        <f t="shared" si="5"/>
        <v>137.40352721512789</v>
      </c>
      <c r="M22" s="5">
        <f t="shared" si="6"/>
        <v>0.30263330164336066</v>
      </c>
    </row>
    <row r="23" spans="5:13" x14ac:dyDescent="0.25">
      <c r="E23" s="4">
        <v>139</v>
      </c>
      <c r="F23" s="4">
        <f t="shared" si="0"/>
        <v>-0.42261826174069944</v>
      </c>
      <c r="G23" s="5">
        <f t="shared" si="1"/>
        <v>-0.75470958022277201</v>
      </c>
      <c r="H23" s="5">
        <f t="shared" si="2"/>
        <v>1.2528314134312057</v>
      </c>
      <c r="I23" s="5">
        <f t="shared" si="3"/>
        <v>0.79819199078129677</v>
      </c>
      <c r="J23" s="5">
        <f t="shared" si="4"/>
        <v>-0.60240314229973124</v>
      </c>
      <c r="L23" s="5">
        <f t="shared" si="5"/>
        <v>138.39759685770028</v>
      </c>
      <c r="M23" s="5">
        <f t="shared" si="6"/>
        <v>0.37557372904059733</v>
      </c>
    </row>
    <row r="24" spans="5:13" x14ac:dyDescent="0.25">
      <c r="E24" s="4">
        <v>140</v>
      </c>
      <c r="F24" s="4">
        <f t="shared" si="0"/>
        <v>-0.34202014332566882</v>
      </c>
      <c r="G24" s="5">
        <f t="shared" si="1"/>
        <v>-0.7660444431189779</v>
      </c>
      <c r="H24" s="5">
        <f t="shared" si="2"/>
        <v>1.2596920611139315</v>
      </c>
      <c r="I24" s="5">
        <f t="shared" si="3"/>
        <v>0.79384480609944563</v>
      </c>
      <c r="J24" s="5">
        <f t="shared" si="4"/>
        <v>-0.6081204024113428</v>
      </c>
      <c r="L24" s="5">
        <f t="shared" si="5"/>
        <v>139.39187959758866</v>
      </c>
      <c r="M24" s="5">
        <f t="shared" si="6"/>
        <v>0.45182466277377681</v>
      </c>
    </row>
    <row r="25" spans="5:13" x14ac:dyDescent="0.25">
      <c r="E25" s="4">
        <v>141</v>
      </c>
      <c r="F25" s="4">
        <f t="shared" si="0"/>
        <v>-0.25881904510252096</v>
      </c>
      <c r="G25" s="5">
        <f t="shared" si="1"/>
        <v>-0.7771459614569709</v>
      </c>
      <c r="H25" s="5">
        <f t="shared" si="2"/>
        <v>1.266473783940623</v>
      </c>
      <c r="I25" s="5">
        <f t="shared" si="3"/>
        <v>0.78959392028511477</v>
      </c>
      <c r="J25" s="5">
        <f t="shared" si="4"/>
        <v>-0.61362972634055435</v>
      </c>
      <c r="L25" s="5">
        <f t="shared" si="5"/>
        <v>140.38637027365945</v>
      </c>
      <c r="M25" s="5">
        <f t="shared" si="6"/>
        <v>0.53077487518259381</v>
      </c>
    </row>
    <row r="26" spans="5:13" x14ac:dyDescent="0.25">
      <c r="E26" s="4">
        <v>142</v>
      </c>
      <c r="F26" s="4">
        <f t="shared" si="0"/>
        <v>-0.17364817766693064</v>
      </c>
      <c r="G26" s="5">
        <f t="shared" si="1"/>
        <v>-0.7880107536067219</v>
      </c>
      <c r="H26" s="5">
        <f t="shared" si="2"/>
        <v>1.273169646119414</v>
      </c>
      <c r="I26" s="5">
        <f t="shared" si="3"/>
        <v>0.78544128274497627</v>
      </c>
      <c r="J26" s="5">
        <f t="shared" si="4"/>
        <v>-0.61893617712969906</v>
      </c>
      <c r="L26" s="5">
        <f t="shared" si="5"/>
        <v>141.38106382287029</v>
      </c>
      <c r="M26" s="5">
        <f t="shared" si="6"/>
        <v>0.61179310507804563</v>
      </c>
    </row>
    <row r="27" spans="5:13" x14ac:dyDescent="0.25">
      <c r="E27" s="4">
        <v>143</v>
      </c>
      <c r="F27" s="4">
        <f t="shared" si="0"/>
        <v>-8.7155742747658554E-2</v>
      </c>
      <c r="G27" s="5">
        <f t="shared" si="1"/>
        <v>-0.79863551004729294</v>
      </c>
      <c r="H27" s="5">
        <f t="shared" si="2"/>
        <v>1.2797729009119156</v>
      </c>
      <c r="I27" s="5">
        <f t="shared" si="3"/>
        <v>0.7813886348800162</v>
      </c>
      <c r="J27" s="5">
        <f t="shared" si="4"/>
        <v>-0.62404471096255965</v>
      </c>
      <c r="L27" s="5">
        <f t="shared" si="5"/>
        <v>142.37595528903745</v>
      </c>
      <c r="M27" s="5">
        <f t="shared" si="6"/>
        <v>0.69423289213235762</v>
      </c>
    </row>
    <row r="28" spans="5:13" x14ac:dyDescent="0.25">
      <c r="E28" s="4">
        <v>144</v>
      </c>
      <c r="F28" s="4">
        <f t="shared" si="0"/>
        <v>-4.90059381963448E-16</v>
      </c>
      <c r="G28" s="5">
        <f t="shared" si="1"/>
        <v>-0.80901699437494734</v>
      </c>
      <c r="H28" s="5">
        <f t="shared" si="2"/>
        <v>1.2862769908489671</v>
      </c>
      <c r="I28" s="5">
        <f t="shared" si="3"/>
        <v>0.77743752482113604</v>
      </c>
      <c r="J28" s="5">
        <f t="shared" si="4"/>
        <v>-0.62896016964509394</v>
      </c>
      <c r="L28" s="5">
        <f t="shared" si="5"/>
        <v>143.3710398303549</v>
      </c>
      <c r="M28" s="5">
        <f t="shared" si="6"/>
        <v>0.77743752482113559</v>
      </c>
    </row>
    <row r="29" spans="5:13" x14ac:dyDescent="0.25">
      <c r="E29" s="4">
        <v>145</v>
      </c>
      <c r="F29" s="4">
        <f t="shared" si="0"/>
        <v>8.7155742747657583E-2</v>
      </c>
      <c r="G29" s="5">
        <f t="shared" si="1"/>
        <v>-0.81915204428899191</v>
      </c>
      <c r="H29" s="5">
        <f t="shared" si="2"/>
        <v>1.2926755477159899</v>
      </c>
      <c r="I29" s="5">
        <f t="shared" si="3"/>
        <v>0.77358932159495541</v>
      </c>
      <c r="J29" s="5">
        <f t="shared" si="4"/>
        <v>-0.63368727422464211</v>
      </c>
      <c r="L29" s="5">
        <f t="shared" si="5"/>
        <v>144.36631272577534</v>
      </c>
      <c r="M29" s="5">
        <f t="shared" si="6"/>
        <v>0.860745064342613</v>
      </c>
    </row>
    <row r="30" spans="5:13" x14ac:dyDescent="0.25">
      <c r="E30" s="4">
        <v>146</v>
      </c>
      <c r="F30" s="4">
        <f t="shared" si="0"/>
        <v>0.17364817766692967</v>
      </c>
      <c r="G30" s="5">
        <f t="shared" si="1"/>
        <v>-0.82903757255504162</v>
      </c>
      <c r="H30" s="5">
        <f t="shared" si="2"/>
        <v>1.298962392337806</v>
      </c>
      <c r="I30" s="5">
        <f t="shared" si="3"/>
        <v>0.76984522869846239</v>
      </c>
      <c r="J30" s="5">
        <f t="shared" si="4"/>
        <v>-0.63823061964325412</v>
      </c>
      <c r="L30" s="5">
        <f t="shared" si="5"/>
        <v>145.36176938035675</v>
      </c>
      <c r="M30" s="5">
        <f t="shared" si="6"/>
        <v>0.94349340636539203</v>
      </c>
    </row>
    <row r="31" spans="5:13" x14ac:dyDescent="0.25">
      <c r="E31" s="4">
        <v>147</v>
      </c>
      <c r="F31" s="4">
        <f t="shared" si="0"/>
        <v>0.25881904510252002</v>
      </c>
      <c r="G31" s="5">
        <f t="shared" si="1"/>
        <v>-0.83867056794542394</v>
      </c>
      <c r="H31" s="5">
        <f t="shared" si="2"/>
        <v>1.30513153419029</v>
      </c>
      <c r="I31" s="5">
        <f t="shared" si="3"/>
        <v>0.76620629706905741</v>
      </c>
      <c r="J31" s="5">
        <f t="shared" si="4"/>
        <v>-0.6425946703262666</v>
      </c>
      <c r="L31" s="5">
        <f t="shared" si="5"/>
        <v>146.35740532967372</v>
      </c>
      <c r="M31" s="5">
        <f t="shared" si="6"/>
        <v>1.0250253421715774</v>
      </c>
    </row>
    <row r="32" spans="5:13" x14ac:dyDescent="0.25">
      <c r="E32" s="4">
        <v>148</v>
      </c>
      <c r="F32" s="4">
        <f t="shared" si="0"/>
        <v>0.34202014332566788</v>
      </c>
      <c r="G32" s="5">
        <f t="shared" si="1"/>
        <v>-0.84804809615642596</v>
      </c>
      <c r="H32" s="5">
        <f t="shared" si="2"/>
        <v>1.3111771708638533</v>
      </c>
      <c r="I32" s="5">
        <f t="shared" si="3"/>
        <v>0.76267343744336402</v>
      </c>
      <c r="J32" s="5">
        <f t="shared" si="4"/>
        <v>-0.64678375661292187</v>
      </c>
      <c r="L32" s="5">
        <f t="shared" si="5"/>
        <v>147.35321624338707</v>
      </c>
      <c r="M32" s="5">
        <f t="shared" si="6"/>
        <v>1.1046935807690319</v>
      </c>
    </row>
    <row r="33" spans="5:13" x14ac:dyDescent="0.25">
      <c r="E33" s="4">
        <v>149</v>
      </c>
      <c r="F33" s="4">
        <f t="shared" si="0"/>
        <v>0.42261826174069855</v>
      </c>
      <c r="G33" s="5">
        <f t="shared" si="1"/>
        <v>-0.85716730070211222</v>
      </c>
      <c r="H33" s="5">
        <f t="shared" si="2"/>
        <v>1.3170936874015247</v>
      </c>
      <c r="I33" s="5">
        <f t="shared" si="3"/>
        <v>0.75924743210400292</v>
      </c>
      <c r="J33" s="5">
        <f t="shared" si="4"/>
        <v>-0.65080207194159845</v>
      </c>
      <c r="L33" s="5">
        <f t="shared" si="5"/>
        <v>148.3491979280584</v>
      </c>
      <c r="M33" s="5">
        <f t="shared" si="6"/>
        <v>1.1818656938447014</v>
      </c>
    </row>
    <row r="34" spans="5:13" x14ac:dyDescent="0.25">
      <c r="E34" s="4">
        <v>150</v>
      </c>
      <c r="F34" s="4">
        <f t="shared" si="0"/>
        <v>0.49999999999999906</v>
      </c>
      <c r="G34" s="5">
        <f t="shared" si="1"/>
        <v>-0.86602540378443871</v>
      </c>
      <c r="H34" s="5">
        <f t="shared" si="2"/>
        <v>1.3228756555322954</v>
      </c>
      <c r="I34" s="5">
        <f t="shared" si="3"/>
        <v>0.7559289460184544</v>
      </c>
      <c r="J34" s="5">
        <f t="shared" si="4"/>
        <v>-0.6546536707079772</v>
      </c>
      <c r="L34" s="5">
        <f t="shared" si="5"/>
        <v>149.34534632929203</v>
      </c>
      <c r="M34" s="5">
        <f t="shared" si="6"/>
        <v>1.2559289460184535</v>
      </c>
    </row>
    <row r="35" spans="5:13" x14ac:dyDescent="0.25">
      <c r="E35" s="4">
        <v>151</v>
      </c>
      <c r="F35" s="4">
        <f t="shared" si="0"/>
        <v>0.5735764363510466</v>
      </c>
      <c r="G35" s="5">
        <f t="shared" si="1"/>
        <v>-0.87461970713939574</v>
      </c>
      <c r="H35" s="5">
        <f t="shared" si="2"/>
        <v>1.3285178328184393</v>
      </c>
      <c r="I35" s="5">
        <f t="shared" si="3"/>
        <v>0.75271853737823635</v>
      </c>
      <c r="J35" s="5">
        <f t="shared" si="4"/>
        <v>-0.6583424667201474</v>
      </c>
      <c r="L35" s="5">
        <f t="shared" si="5"/>
        <v>150.34165753327986</v>
      </c>
      <c r="M35" s="5">
        <f t="shared" si="6"/>
        <v>1.3262949737292828</v>
      </c>
    </row>
    <row r="36" spans="5:13" x14ac:dyDescent="0.25">
      <c r="E36" s="4">
        <v>152</v>
      </c>
      <c r="F36" s="4">
        <f t="shared" si="0"/>
        <v>0.6427876096865397</v>
      </c>
      <c r="G36" s="5">
        <f t="shared" si="1"/>
        <v>-0.88294759285892699</v>
      </c>
      <c r="H36" s="5">
        <f t="shared" si="2"/>
        <v>1.3340151617336939</v>
      </c>
      <c r="I36" s="5">
        <f t="shared" si="3"/>
        <v>0.74961666755001055</v>
      </c>
      <c r="J36" s="5">
        <f t="shared" si="4"/>
        <v>-0.66187223218021229</v>
      </c>
      <c r="L36" s="5">
        <f t="shared" si="5"/>
        <v>151.3381277678198</v>
      </c>
      <c r="M36" s="5">
        <f t="shared" si="6"/>
        <v>1.3924042772365501</v>
      </c>
    </row>
    <row r="37" spans="5:13" x14ac:dyDescent="0.25">
      <c r="E37" s="4">
        <v>153</v>
      </c>
      <c r="F37" s="4">
        <f t="shared" si="0"/>
        <v>0.70710678118654779</v>
      </c>
      <c r="G37" s="5">
        <f t="shared" si="1"/>
        <v>-0.89100652418836779</v>
      </c>
      <c r="H37" s="5">
        <f t="shared" si="2"/>
        <v>1.3393627686874965</v>
      </c>
      <c r="I37" s="5">
        <f t="shared" si="3"/>
        <v>0.74662371045295384</v>
      </c>
      <c r="J37" s="5">
        <f t="shared" si="4"/>
        <v>-0.66524659712730871</v>
      </c>
      <c r="L37" s="5">
        <f t="shared" si="5"/>
        <v>152.33475340287268</v>
      </c>
      <c r="M37" s="5">
        <f t="shared" si="6"/>
        <v>1.4537304916395017</v>
      </c>
    </row>
    <row r="38" spans="5:13" x14ac:dyDescent="0.25">
      <c r="E38" s="4">
        <v>154</v>
      </c>
      <c r="F38" s="4">
        <f t="shared" si="0"/>
        <v>0.76604444311897824</v>
      </c>
      <c r="G38" s="5">
        <f t="shared" si="1"/>
        <v>-0.89879404629916704</v>
      </c>
      <c r="H38" s="5">
        <f t="shared" si="2"/>
        <v>1.3445559630089143</v>
      </c>
      <c r="I38" s="5">
        <f t="shared" si="3"/>
        <v>0.74373996137888543</v>
      </c>
      <c r="J38" s="5">
        <f t="shared" si="4"/>
        <v>-0.66846904928211459</v>
      </c>
      <c r="L38" s="5">
        <f t="shared" si="5"/>
        <v>153.33153095071788</v>
      </c>
      <c r="M38" s="5">
        <f t="shared" si="6"/>
        <v>1.5097844044978637</v>
      </c>
    </row>
    <row r="39" spans="5:13" x14ac:dyDescent="0.25">
      <c r="E39" s="4">
        <v>155</v>
      </c>
      <c r="F39" s="4">
        <f t="shared" si="0"/>
        <v>0.81915204428899191</v>
      </c>
      <c r="G39" s="5">
        <f t="shared" si="1"/>
        <v>-0.90630778703664994</v>
      </c>
      <c r="H39" s="5">
        <f t="shared" si="2"/>
        <v>1.3495902359024645</v>
      </c>
      <c r="I39" s="5">
        <f t="shared" si="3"/>
        <v>0.74096564527328901</v>
      </c>
      <c r="J39" s="5">
        <f t="shared" si="4"/>
        <v>-0.67154293423781797</v>
      </c>
      <c r="L39" s="5">
        <f t="shared" si="5"/>
        <v>154.32845706576219</v>
      </c>
      <c r="M39" s="5">
        <f t="shared" si="6"/>
        <v>1.560117689562281</v>
      </c>
    </row>
    <row r="40" spans="5:13" x14ac:dyDescent="0.25">
      <c r="E40" s="4">
        <v>156</v>
      </c>
      <c r="F40" s="4">
        <f t="shared" si="0"/>
        <v>0.86602540378443871</v>
      </c>
      <c r="G40" s="5">
        <f t="shared" si="1"/>
        <v>-0.91354545764260076</v>
      </c>
      <c r="H40" s="5">
        <f t="shared" si="2"/>
        <v>1.3544612593867087</v>
      </c>
      <c r="I40" s="5">
        <f t="shared" si="3"/>
        <v>0.73830092449657325</v>
      </c>
      <c r="J40" s="5">
        <f t="shared" si="4"/>
        <v>-0.67447145594717728</v>
      </c>
      <c r="L40" s="5">
        <f t="shared" si="5"/>
        <v>155.32552854405282</v>
      </c>
      <c r="M40" s="5">
        <f t="shared" si="6"/>
        <v>1.6043263282810121</v>
      </c>
    </row>
    <row r="41" spans="5:13" x14ac:dyDescent="0.25">
      <c r="E41" s="4">
        <v>157</v>
      </c>
      <c r="F41" s="4">
        <f t="shared" si="0"/>
        <v>0.90630778703664994</v>
      </c>
      <c r="G41" s="5">
        <f t="shared" si="1"/>
        <v>-0.92050485345244037</v>
      </c>
      <c r="H41" s="5">
        <f t="shared" si="2"/>
        <v>1.3591648852252984</v>
      </c>
      <c r="I41" s="5">
        <f t="shared" si="3"/>
        <v>0.73574590608573409</v>
      </c>
      <c r="J41" s="5">
        <f t="shared" si="4"/>
        <v>-0.67725767745968168</v>
      </c>
      <c r="L41" s="5">
        <f t="shared" si="5"/>
        <v>156.32274232254031</v>
      </c>
      <c r="M41" s="5">
        <f t="shared" si="6"/>
        <v>1.6420536931223841</v>
      </c>
    </row>
    <row r="42" spans="5:13" x14ac:dyDescent="0.25">
      <c r="E42" s="4">
        <v>158</v>
      </c>
      <c r="F42" s="4">
        <f t="shared" si="0"/>
        <v>0.93969262078590832</v>
      </c>
      <c r="G42" s="5">
        <f t="shared" si="1"/>
        <v>-0.92718385456678731</v>
      </c>
      <c r="H42" s="5">
        <f t="shared" si="2"/>
        <v>1.3636971438590482</v>
      </c>
      <c r="I42" s="5">
        <f t="shared" si="3"/>
        <v>0.73330064853707733</v>
      </c>
      <c r="J42" s="5">
        <f t="shared" si="4"/>
        <v>-0.67990452186693229</v>
      </c>
      <c r="L42" s="5">
        <f t="shared" si="5"/>
        <v>157.32009547813306</v>
      </c>
      <c r="M42" s="5">
        <f t="shared" si="6"/>
        <v>1.6729932693229856</v>
      </c>
    </row>
    <row r="43" spans="5:13" x14ac:dyDescent="0.25">
      <c r="E43" s="4">
        <v>159</v>
      </c>
      <c r="F43" s="4">
        <f t="shared" si="0"/>
        <v>0.9659258262890682</v>
      </c>
      <c r="G43" s="5">
        <f t="shared" si="1"/>
        <v>-0.93358042649720174</v>
      </c>
      <c r="H43" s="5">
        <f t="shared" si="2"/>
        <v>1.3680542433466214</v>
      </c>
      <c r="I43" s="5">
        <f t="shared" si="3"/>
        <v>0.73096516813086032</v>
      </c>
      <c r="J43" s="5">
        <f t="shared" si="4"/>
        <v>-0.68241477341820733</v>
      </c>
      <c r="L43" s="5">
        <f t="shared" si="5"/>
        <v>158.3175852265818</v>
      </c>
      <c r="M43" s="5">
        <f t="shared" si="6"/>
        <v>1.6968909944199284</v>
      </c>
    </row>
    <row r="44" spans="5:13" x14ac:dyDescent="0.25">
      <c r="E44" s="4">
        <v>160</v>
      </c>
      <c r="F44" s="4">
        <f t="shared" si="0"/>
        <v>0.98480775301220802</v>
      </c>
      <c r="G44" s="5">
        <f t="shared" si="1"/>
        <v>-0.93969262078590832</v>
      </c>
      <c r="H44" s="5">
        <f t="shared" si="2"/>
        <v>1.3722325683205048</v>
      </c>
      <c r="I44" s="5">
        <f t="shared" si="3"/>
        <v>0.72873944481868291</v>
      </c>
      <c r="J44" s="5">
        <f t="shared" si="4"/>
        <v>-0.68479107877173595</v>
      </c>
      <c r="L44" s="5">
        <f t="shared" si="5"/>
        <v>159.31520892122828</v>
      </c>
      <c r="M44" s="5">
        <f t="shared" si="6"/>
        <v>1.7135471978308909</v>
      </c>
    </row>
    <row r="45" spans="5:13" x14ac:dyDescent="0.25">
      <c r="E45" s="4">
        <v>161</v>
      </c>
      <c r="F45" s="4">
        <f t="shared" si="0"/>
        <v>0.99619469809174555</v>
      </c>
      <c r="G45" s="5">
        <f t="shared" si="1"/>
        <v>-0.94551857559931685</v>
      </c>
      <c r="H45" s="5">
        <f t="shared" si="2"/>
        <v>1.3762286789641323</v>
      </c>
      <c r="I45" s="5">
        <f t="shared" si="3"/>
        <v>0.72662342769421562</v>
      </c>
      <c r="J45" s="5">
        <f t="shared" si="4"/>
        <v>-0.68703594835052795</v>
      </c>
      <c r="L45" s="5">
        <f t="shared" si="5"/>
        <v>160.31296405164946</v>
      </c>
      <c r="M45" s="5">
        <f t="shared" si="6"/>
        <v>1.7228181257859612</v>
      </c>
    </row>
    <row r="46" spans="5:13" x14ac:dyDescent="0.25">
      <c r="E46" s="4">
        <v>162</v>
      </c>
      <c r="F46" s="4">
        <f t="shared" si="0"/>
        <v>1</v>
      </c>
      <c r="G46" s="5">
        <f t="shared" si="1"/>
        <v>-0.95105651629515353</v>
      </c>
      <c r="H46" s="5">
        <f t="shared" si="2"/>
        <v>1.3800393100152886</v>
      </c>
      <c r="I46" s="5">
        <f t="shared" si="3"/>
        <v>0.72461704006744676</v>
      </c>
      <c r="J46" s="5">
        <f t="shared" si="4"/>
        <v>-0.68915175777465165</v>
      </c>
      <c r="L46" s="5">
        <f t="shared" si="5"/>
        <v>161.31084824222535</v>
      </c>
      <c r="M46" s="5">
        <f t="shared" si="6"/>
        <v>1.7246170400674468</v>
      </c>
    </row>
    <row r="47" spans="5:13" x14ac:dyDescent="0.25">
      <c r="E47" s="4">
        <v>163</v>
      </c>
      <c r="F47" s="4">
        <f t="shared" si="0"/>
        <v>0.99619469809174555</v>
      </c>
      <c r="G47" s="5">
        <f t="shared" si="1"/>
        <v>-0.95630475596303555</v>
      </c>
      <c r="H47" s="5">
        <f t="shared" si="2"/>
        <v>1.383661369800256</v>
      </c>
      <c r="I47" s="5">
        <f t="shared" si="3"/>
        <v>0.72272018416208228</v>
      </c>
      <c r="J47" s="5">
        <f t="shared" si="4"/>
        <v>-0.69114074934468017</v>
      </c>
      <c r="L47" s="5">
        <f t="shared" si="5"/>
        <v>162.30885925065533</v>
      </c>
      <c r="M47" s="5">
        <f t="shared" si="6"/>
        <v>1.7189148822538278</v>
      </c>
    </row>
    <row r="48" spans="5:13" x14ac:dyDescent="0.25">
      <c r="E48" s="4">
        <v>164</v>
      </c>
      <c r="F48" s="4">
        <f t="shared" si="0"/>
        <v>0.98480775301220824</v>
      </c>
      <c r="G48" s="5">
        <f t="shared" si="1"/>
        <v>-0.96126169593831889</v>
      </c>
      <c r="H48" s="5">
        <f t="shared" si="2"/>
        <v>1.3870919393025876</v>
      </c>
      <c r="I48" s="5">
        <f t="shared" si="3"/>
        <v>0.72093274545506147</v>
      </c>
      <c r="J48" s="5">
        <f t="shared" si="4"/>
        <v>-0.69300503355360077</v>
      </c>
      <c r="L48" s="5">
        <f t="shared" si="5"/>
        <v>163.30699496644641</v>
      </c>
      <c r="M48" s="5">
        <f t="shared" si="6"/>
        <v>1.7057404984672697</v>
      </c>
    </row>
    <row r="49" spans="5:13" x14ac:dyDescent="0.25">
      <c r="E49" s="4">
        <v>165</v>
      </c>
      <c r="F49" s="4">
        <f t="shared" si="0"/>
        <v>0.96592582628906853</v>
      </c>
      <c r="G49" s="5">
        <f t="shared" si="1"/>
        <v>-0.9659258262890682</v>
      </c>
      <c r="H49" s="5">
        <f t="shared" si="2"/>
        <v>1.3903282712698535</v>
      </c>
      <c r="I49" s="5">
        <f t="shared" si="3"/>
        <v>0.71925459667640368</v>
      </c>
      <c r="J49" s="5">
        <f t="shared" si="4"/>
        <v>-0.69474659060686572</v>
      </c>
      <c r="L49" s="5">
        <f t="shared" si="5"/>
        <v>164.30525340939315</v>
      </c>
      <c r="M49" s="5">
        <f t="shared" si="6"/>
        <v>1.6851804229654723</v>
      </c>
    </row>
    <row r="50" spans="5:13" x14ac:dyDescent="0.25">
      <c r="E50" s="4">
        <v>166</v>
      </c>
      <c r="F50" s="4">
        <f t="shared" si="0"/>
        <v>0.93969262078590876</v>
      </c>
      <c r="G50" s="5">
        <f t="shared" si="1"/>
        <v>-0.97029572627599647</v>
      </c>
      <c r="H50" s="5">
        <f t="shared" si="2"/>
        <v>1.3933677893612524</v>
      </c>
      <c r="I50" s="5">
        <f t="shared" si="3"/>
        <v>0.71768560148675464</v>
      </c>
      <c r="J50" s="5">
        <f t="shared" si="4"/>
        <v>-0.69636727193241588</v>
      </c>
      <c r="L50" s="5">
        <f t="shared" si="5"/>
        <v>165.30363272806758</v>
      </c>
      <c r="M50" s="5">
        <f t="shared" si="6"/>
        <v>1.6573782222726634</v>
      </c>
    </row>
    <row r="51" spans="5:13" x14ac:dyDescent="0.25">
      <c r="E51" s="4">
        <v>167</v>
      </c>
      <c r="F51" s="4">
        <f t="shared" si="0"/>
        <v>0.90630778703665038</v>
      </c>
      <c r="G51" s="5">
        <f t="shared" si="1"/>
        <v>-0.97437006478523513</v>
      </c>
      <c r="H51" s="5">
        <f t="shared" si="2"/>
        <v>1.3962080873385541</v>
      </c>
      <c r="I51" s="5">
        <f t="shared" si="3"/>
        <v>0.71622561784912431</v>
      </c>
      <c r="J51" s="5">
        <f t="shared" si="4"/>
        <v>-0.69786880166449627</v>
      </c>
      <c r="L51" s="5">
        <f t="shared" si="5"/>
        <v>166.3021311983355</v>
      </c>
      <c r="M51" s="5">
        <f t="shared" si="6"/>
        <v>1.6225334048857747</v>
      </c>
    </row>
    <row r="52" spans="5:13" x14ac:dyDescent="0.25">
      <c r="E52" s="4">
        <v>168</v>
      </c>
      <c r="F52" s="4">
        <f t="shared" si="0"/>
        <v>0.86602540378443837</v>
      </c>
      <c r="G52" s="5">
        <f t="shared" si="1"/>
        <v>-0.97814760073380569</v>
      </c>
      <c r="H52" s="5">
        <f t="shared" si="2"/>
        <v>1.398846928302486</v>
      </c>
      <c r="I52" s="5">
        <f t="shared" si="3"/>
        <v>0.71487450111036055</v>
      </c>
      <c r="J52" s="5">
        <f t="shared" si="4"/>
        <v>-0.69925277808687547</v>
      </c>
      <c r="L52" s="5">
        <f t="shared" si="5"/>
        <v>167.30074722191313</v>
      </c>
      <c r="M52" s="5">
        <f t="shared" si="6"/>
        <v>1.5808999048947989</v>
      </c>
    </row>
    <row r="53" spans="5:13" x14ac:dyDescent="0.25">
      <c r="E53" s="4">
        <v>169</v>
      </c>
      <c r="F53" s="4">
        <f t="shared" si="0"/>
        <v>0.81915204428899147</v>
      </c>
      <c r="G53" s="5">
        <f t="shared" si="1"/>
        <v>-0.98162718344766398</v>
      </c>
      <c r="H53" s="5">
        <f t="shared" si="2"/>
        <v>1.4012822439763495</v>
      </c>
      <c r="I53" s="5">
        <f t="shared" si="3"/>
        <v>0.71363210680694089</v>
      </c>
      <c r="J53" s="5">
        <f t="shared" si="4"/>
        <v>-0.70052067502271986</v>
      </c>
      <c r="L53" s="5">
        <f t="shared" si="5"/>
        <v>168.29947932497728</v>
      </c>
      <c r="M53" s="5">
        <f t="shared" si="6"/>
        <v>1.5327841510959324</v>
      </c>
    </row>
    <row r="54" spans="5:13" x14ac:dyDescent="0.25">
      <c r="E54" s="4">
        <v>170</v>
      </c>
      <c r="F54" s="4">
        <f t="shared" si="0"/>
        <v>0.76604444311897779</v>
      </c>
      <c r="G54" s="5">
        <f t="shared" si="1"/>
        <v>-0.98480775301220802</v>
      </c>
      <c r="H54" s="5">
        <f t="shared" si="2"/>
        <v>1.4035121340383752</v>
      </c>
      <c r="I54" s="5">
        <f t="shared" si="3"/>
        <v>0.71249829320866975</v>
      </c>
      <c r="J54" s="5">
        <f t="shared" si="4"/>
        <v>-0.70167384315986336</v>
      </c>
      <c r="L54" s="5">
        <f t="shared" si="5"/>
        <v>169.29832615684015</v>
      </c>
      <c r="M54" s="5">
        <f t="shared" si="6"/>
        <v>1.4785427363276475</v>
      </c>
    </row>
    <row r="55" spans="5:13" x14ac:dyDescent="0.25">
      <c r="E55" s="4">
        <v>171</v>
      </c>
      <c r="F55" s="4">
        <f t="shared" si="0"/>
        <v>0.70710678118654735</v>
      </c>
      <c r="G55" s="5">
        <f t="shared" si="1"/>
        <v>-0.98768834059513766</v>
      </c>
      <c r="H55" s="5">
        <f t="shared" si="2"/>
        <v>1.4055348655040816</v>
      </c>
      <c r="I55" s="5">
        <f t="shared" si="3"/>
        <v>0.71147292361286218</v>
      </c>
      <c r="J55" s="5">
        <f t="shared" si="4"/>
        <v>-0.70271351130155901</v>
      </c>
      <c r="L55" s="5">
        <f t="shared" si="5"/>
        <v>170.29728648869843</v>
      </c>
      <c r="M55" s="5">
        <f t="shared" si="6"/>
        <v>1.4185797047994095</v>
      </c>
    </row>
    <row r="56" spans="5:13" x14ac:dyDescent="0.25">
      <c r="E56" s="4">
        <v>172</v>
      </c>
      <c r="F56" s="4">
        <f t="shared" si="0"/>
        <v>0.64278760968653914</v>
      </c>
      <c r="G56" s="5">
        <f t="shared" si="1"/>
        <v>-0.99026806874157036</v>
      </c>
      <c r="H56" s="5">
        <f t="shared" si="2"/>
        <v>1.4073488721596927</v>
      </c>
      <c r="I56" s="5">
        <f t="shared" si="3"/>
        <v>0.71055586840057483</v>
      </c>
      <c r="J56" s="5">
        <f t="shared" si="4"/>
        <v>-0.70364078753402659</v>
      </c>
      <c r="L56" s="5">
        <f t="shared" si="5"/>
        <v>171.29635921246597</v>
      </c>
      <c r="M56" s="5">
        <f t="shared" si="6"/>
        <v>1.3533434780871141</v>
      </c>
    </row>
    <row r="57" spans="5:13" x14ac:dyDescent="0.25">
      <c r="E57" s="4">
        <v>173</v>
      </c>
      <c r="F57" s="4">
        <f t="shared" si="0"/>
        <v>0.57357643635104605</v>
      </c>
      <c r="G57" s="5">
        <f t="shared" si="1"/>
        <v>-0.99254615164132198</v>
      </c>
      <c r="H57" s="5">
        <f t="shared" si="2"/>
        <v>1.4089527540474869</v>
      </c>
      <c r="I57" s="5">
        <f t="shared" si="3"/>
        <v>0.70974700686542425</v>
      </c>
      <c r="J57" s="5">
        <f t="shared" si="4"/>
        <v>-0.70445666030322374</v>
      </c>
      <c r="L57" s="5">
        <f t="shared" si="5"/>
        <v>172.29554333969676</v>
      </c>
      <c r="M57" s="5">
        <f t="shared" si="6"/>
        <v>1.2833234432164704</v>
      </c>
    </row>
    <row r="58" spans="5:13" x14ac:dyDescent="0.25">
      <c r="E58" s="4">
        <v>174</v>
      </c>
      <c r="F58" s="4">
        <f t="shared" si="0"/>
        <v>0.5</v>
      </c>
      <c r="G58" s="5">
        <f t="shared" si="1"/>
        <v>-0.99452189536827329</v>
      </c>
      <c r="H58" s="5">
        <f t="shared" si="2"/>
        <v>1.4103452770037921</v>
      </c>
      <c r="I58" s="5">
        <f t="shared" si="3"/>
        <v>0.70904622882451163</v>
      </c>
      <c r="J58" s="5">
        <f t="shared" si="4"/>
        <v>-0.7051619993942797</v>
      </c>
      <c r="L58" s="5">
        <f t="shared" si="5"/>
        <v>173.29483800060572</v>
      </c>
      <c r="M58" s="5">
        <f t="shared" si="6"/>
        <v>1.2090462288245116</v>
      </c>
    </row>
    <row r="59" spans="5:13" x14ac:dyDescent="0.25">
      <c r="E59" s="4">
        <v>175</v>
      </c>
      <c r="F59" s="4">
        <f t="shared" si="0"/>
        <v>0.42261826174069955</v>
      </c>
      <c r="G59" s="5">
        <f t="shared" si="1"/>
        <v>-0.99619469809174555</v>
      </c>
      <c r="H59" s="5">
        <f t="shared" si="2"/>
        <v>1.4115253722502137</v>
      </c>
      <c r="I59" s="5">
        <f t="shared" si="3"/>
        <v>0.70845343601994792</v>
      </c>
      <c r="J59" s="5">
        <f t="shared" si="4"/>
        <v>-0.70575755680795182</v>
      </c>
      <c r="L59" s="5">
        <f t="shared" si="5"/>
        <v>174.29424244319205</v>
      </c>
      <c r="M59" s="5">
        <f t="shared" si="6"/>
        <v>1.1310716977606474</v>
      </c>
    </row>
    <row r="60" spans="5:13" x14ac:dyDescent="0.25">
      <c r="E60" s="4">
        <v>176</v>
      </c>
      <c r="F60" s="4">
        <f t="shared" si="0"/>
        <v>0.34202014332566893</v>
      </c>
      <c r="G60" s="5">
        <f t="shared" si="1"/>
        <v>-0.9975640502598242</v>
      </c>
      <c r="H60" s="5">
        <f t="shared" si="2"/>
        <v>1.4124921360385641</v>
      </c>
      <c r="I60" s="5">
        <f t="shared" si="3"/>
        <v>0.70796854331845838</v>
      </c>
      <c r="J60" s="5">
        <f t="shared" si="4"/>
        <v>-0.70624396752930918</v>
      </c>
      <c r="L60" s="5">
        <f t="shared" si="5"/>
        <v>175.2937560324707</v>
      </c>
      <c r="M60" s="5">
        <f t="shared" si="6"/>
        <v>1.0499886866441273</v>
      </c>
    </row>
    <row r="61" spans="5:13" x14ac:dyDescent="0.25">
      <c r="E61" s="4">
        <v>177</v>
      </c>
      <c r="F61" s="4">
        <f t="shared" si="0"/>
        <v>0.25881904510252107</v>
      </c>
      <c r="G61" s="5">
        <f t="shared" si="1"/>
        <v>-0.99862953475457383</v>
      </c>
      <c r="H61" s="5">
        <f t="shared" si="2"/>
        <v>1.4132448293498676</v>
      </c>
      <c r="I61" s="5">
        <f t="shared" si="3"/>
        <v>0.70759147971553393</v>
      </c>
      <c r="J61" s="5">
        <f t="shared" si="4"/>
        <v>-0.70662175018462403</v>
      </c>
      <c r="L61" s="5">
        <f t="shared" si="5"/>
        <v>176.29337824981536</v>
      </c>
      <c r="M61" s="5">
        <f t="shared" si="6"/>
        <v>0.96641052481805501</v>
      </c>
    </row>
    <row r="62" spans="5:13" x14ac:dyDescent="0.25">
      <c r="E62" s="4">
        <v>178</v>
      </c>
      <c r="F62" s="4">
        <f t="shared" si="0"/>
        <v>0.17364817766693075</v>
      </c>
      <c r="G62" s="5">
        <f t="shared" si="1"/>
        <v>-0.99939082701909576</v>
      </c>
      <c r="H62" s="5">
        <f t="shared" si="2"/>
        <v>1.4137828776477357</v>
      </c>
      <c r="I62" s="5">
        <f t="shared" si="3"/>
        <v>0.70732218914958767</v>
      </c>
      <c r="J62" s="5">
        <f t="shared" si="4"/>
        <v>-0.70689130758316365</v>
      </c>
      <c r="L62" s="5">
        <f t="shared" si="5"/>
        <v>177.29310869241684</v>
      </c>
      <c r="M62" s="5">
        <f t="shared" si="6"/>
        <v>0.88097036681651841</v>
      </c>
    </row>
    <row r="63" spans="5:13" x14ac:dyDescent="0.25">
      <c r="E63" s="4">
        <v>179</v>
      </c>
      <c r="F63" s="4">
        <f t="shared" si="0"/>
        <v>8.7155742747658679E-2</v>
      </c>
      <c r="G63" s="5">
        <f t="shared" si="1"/>
        <v>-0.99984769515639127</v>
      </c>
      <c r="H63" s="5">
        <f t="shared" si="2"/>
        <v>1.4141058706863316</v>
      </c>
      <c r="I63" s="5">
        <f t="shared" si="3"/>
        <v>0.7071606311305767</v>
      </c>
      <c r="J63" s="5">
        <f t="shared" si="4"/>
        <v>-0.70705292714124612</v>
      </c>
      <c r="L63" s="5">
        <f t="shared" si="5"/>
        <v>178.29294707285877</v>
      </c>
      <c r="M63" s="5">
        <f t="shared" si="6"/>
        <v>0.79431637387823539</v>
      </c>
    </row>
    <row r="64" spans="5:13" x14ac:dyDescent="0.25">
      <c r="E64" s="4">
        <v>180</v>
      </c>
      <c r="F64" s="4">
        <f t="shared" si="0"/>
        <v>6.1257422745431001E-16</v>
      </c>
      <c r="G64" s="5">
        <f t="shared" si="1"/>
        <v>-1</v>
      </c>
      <c r="H64" s="5">
        <f t="shared" si="2"/>
        <v>1.4142135623730951</v>
      </c>
      <c r="I64" s="5">
        <f t="shared" si="3"/>
        <v>0.70710678118654746</v>
      </c>
      <c r="J64" s="5">
        <f t="shared" si="4"/>
        <v>-0.70710678118654746</v>
      </c>
      <c r="L64" s="5">
        <f t="shared" si="5"/>
        <v>179.29289321881345</v>
      </c>
      <c r="M64" s="5">
        <f t="shared" si="6"/>
        <v>0.70710678118654813</v>
      </c>
    </row>
    <row r="65" spans="5:13" x14ac:dyDescent="0.25">
      <c r="E65" s="4">
        <v>181</v>
      </c>
      <c r="F65" s="4">
        <f t="shared" si="0"/>
        <v>-8.7155742747657458E-2</v>
      </c>
      <c r="G65" s="5">
        <f t="shared" si="1"/>
        <v>-0.99984769515639127</v>
      </c>
      <c r="H65" s="5">
        <f t="shared" si="2"/>
        <v>1.4141058706863316</v>
      </c>
      <c r="I65" s="5">
        <f t="shared" si="3"/>
        <v>0.7071606311305767</v>
      </c>
      <c r="J65" s="5">
        <f t="shared" si="4"/>
        <v>-0.70705292714124612</v>
      </c>
      <c r="L65" s="5">
        <f t="shared" si="5"/>
        <v>180.29294707285877</v>
      </c>
      <c r="M65" s="5">
        <f t="shared" si="6"/>
        <v>0.62000488838291923</v>
      </c>
    </row>
    <row r="66" spans="5:13" x14ac:dyDescent="0.25">
      <c r="E66" s="4">
        <v>182</v>
      </c>
      <c r="F66" s="4">
        <f t="shared" si="0"/>
        <v>-0.17364817766692955</v>
      </c>
      <c r="G66" s="5">
        <f t="shared" si="1"/>
        <v>-0.99939082701909576</v>
      </c>
      <c r="H66" s="5">
        <f t="shared" si="2"/>
        <v>1.4137828776477357</v>
      </c>
      <c r="I66" s="5">
        <f t="shared" si="3"/>
        <v>0.70732218914958767</v>
      </c>
      <c r="J66" s="5">
        <f t="shared" si="4"/>
        <v>-0.70689130758316365</v>
      </c>
      <c r="L66" s="5">
        <f t="shared" si="5"/>
        <v>181.29310869241684</v>
      </c>
      <c r="M66" s="5">
        <f t="shared" si="6"/>
        <v>0.53367401148265814</v>
      </c>
    </row>
    <row r="67" spans="5:13" x14ac:dyDescent="0.25">
      <c r="E67" s="4">
        <v>183</v>
      </c>
      <c r="F67" s="4">
        <f t="shared" si="0"/>
        <v>-0.25881904510251985</v>
      </c>
      <c r="G67" s="5">
        <f t="shared" si="1"/>
        <v>-0.99862953475457383</v>
      </c>
      <c r="H67" s="5">
        <f t="shared" si="2"/>
        <v>1.4132448293498676</v>
      </c>
      <c r="I67" s="5">
        <f t="shared" si="3"/>
        <v>0.70759147971553393</v>
      </c>
      <c r="J67" s="5">
        <f t="shared" si="4"/>
        <v>-0.70662175018462403</v>
      </c>
      <c r="L67" s="5">
        <f t="shared" si="5"/>
        <v>182.29337824981536</v>
      </c>
      <c r="M67" s="5">
        <f t="shared" si="6"/>
        <v>0.44877243461301408</v>
      </c>
    </row>
    <row r="68" spans="5:13" x14ac:dyDescent="0.25">
      <c r="E68" s="4">
        <v>184</v>
      </c>
      <c r="F68" s="4">
        <f t="shared" si="0"/>
        <v>-0.34202014332566777</v>
      </c>
      <c r="G68" s="5">
        <f t="shared" si="1"/>
        <v>-0.9975640502598242</v>
      </c>
      <c r="H68" s="5">
        <f t="shared" si="2"/>
        <v>1.4124921360385641</v>
      </c>
      <c r="I68" s="5">
        <f t="shared" si="3"/>
        <v>0.70796854331845838</v>
      </c>
      <c r="J68" s="5">
        <f t="shared" si="4"/>
        <v>-0.70624396752930918</v>
      </c>
      <c r="L68" s="5">
        <f t="shared" si="5"/>
        <v>183.2937560324707</v>
      </c>
      <c r="M68" s="5">
        <f t="shared" si="6"/>
        <v>0.36594839999279061</v>
      </c>
    </row>
    <row r="69" spans="5:13" x14ac:dyDescent="0.25">
      <c r="E69" s="4">
        <v>185</v>
      </c>
      <c r="F69" s="4">
        <f t="shared" ref="F69:F104" si="7">C$6*SIN(RADIANS((C$7*E69+C$9)))</f>
        <v>-0.42261826174070005</v>
      </c>
      <c r="G69" s="5">
        <f t="shared" ref="G69:G104" si="8">COS(RADIANS(E69))</f>
        <v>-0.99619469809174555</v>
      </c>
      <c r="H69" s="5">
        <f t="shared" ref="H69:H104" si="9">SQRT(1+(POWER(COS(RADIANS(E69)),2)))</f>
        <v>1.4115253722502137</v>
      </c>
      <c r="I69" s="5">
        <f t="shared" ref="I69:I104" si="10">1/H69</f>
        <v>0.70845343601994792</v>
      </c>
      <c r="J69" s="5">
        <f t="shared" ref="J69:J104" si="11">G69/H69</f>
        <v>-0.70575755680795182</v>
      </c>
      <c r="L69" s="5">
        <f t="shared" ref="L69:L104" si="12">J69+E69</f>
        <v>184.29424244319205</v>
      </c>
      <c r="M69" s="5">
        <f t="shared" ref="M69:M104" si="13">I69+F69</f>
        <v>0.28583517427924787</v>
      </c>
    </row>
    <row r="70" spans="5:13" x14ac:dyDescent="0.25">
      <c r="E70" s="4">
        <v>186</v>
      </c>
      <c r="F70" s="4">
        <f t="shared" si="7"/>
        <v>-0.49999999999999895</v>
      </c>
      <c r="G70" s="5">
        <f t="shared" si="8"/>
        <v>-0.99452189536827329</v>
      </c>
      <c r="H70" s="5">
        <f t="shared" si="9"/>
        <v>1.4103452770037921</v>
      </c>
      <c r="I70" s="5">
        <f t="shared" si="10"/>
        <v>0.70904622882451163</v>
      </c>
      <c r="J70" s="5">
        <f t="shared" si="11"/>
        <v>-0.7051619993942797</v>
      </c>
      <c r="L70" s="5">
        <f t="shared" si="12"/>
        <v>185.29483800060572</v>
      </c>
      <c r="M70" s="5">
        <f t="shared" si="13"/>
        <v>0.20904622882451268</v>
      </c>
    </row>
    <row r="71" spans="5:13" x14ac:dyDescent="0.25">
      <c r="E71" s="4">
        <v>187</v>
      </c>
      <c r="F71" s="4">
        <f t="shared" si="7"/>
        <v>-0.57357643635104649</v>
      </c>
      <c r="G71" s="5">
        <f t="shared" si="8"/>
        <v>-0.99254615164132209</v>
      </c>
      <c r="H71" s="5">
        <f t="shared" si="9"/>
        <v>1.4089527540474871</v>
      </c>
      <c r="I71" s="5">
        <f t="shared" si="10"/>
        <v>0.70974700686542413</v>
      </c>
      <c r="J71" s="5">
        <f t="shared" si="11"/>
        <v>-0.70445666030322374</v>
      </c>
      <c r="L71" s="5">
        <f t="shared" si="12"/>
        <v>186.29554333969676</v>
      </c>
      <c r="M71" s="5">
        <f t="shared" si="13"/>
        <v>0.13617057051437764</v>
      </c>
    </row>
    <row r="72" spans="5:13" x14ac:dyDescent="0.25">
      <c r="E72" s="4">
        <v>188</v>
      </c>
      <c r="F72" s="4">
        <f t="shared" si="7"/>
        <v>-0.64278760968653825</v>
      </c>
      <c r="G72" s="5">
        <f t="shared" si="8"/>
        <v>-0.99026806874157025</v>
      </c>
      <c r="H72" s="5">
        <f t="shared" si="9"/>
        <v>1.4073488721596927</v>
      </c>
      <c r="I72" s="5">
        <f t="shared" si="10"/>
        <v>0.71055586840057483</v>
      </c>
      <c r="J72" s="5">
        <f t="shared" si="11"/>
        <v>-0.70364078753402659</v>
      </c>
      <c r="L72" s="5">
        <f t="shared" si="12"/>
        <v>187.29635921246597</v>
      </c>
      <c r="M72" s="5">
        <f t="shared" si="13"/>
        <v>6.7768258714036578E-2</v>
      </c>
    </row>
    <row r="73" spans="5:13" x14ac:dyDescent="0.25">
      <c r="E73" s="4">
        <v>189</v>
      </c>
      <c r="F73" s="4">
        <f t="shared" si="7"/>
        <v>-0.70710678118654768</v>
      </c>
      <c r="G73" s="5">
        <f t="shared" si="8"/>
        <v>-0.98768834059513777</v>
      </c>
      <c r="H73" s="5">
        <f t="shared" si="9"/>
        <v>1.4055348655040816</v>
      </c>
      <c r="I73" s="5">
        <f t="shared" si="10"/>
        <v>0.71147292361286218</v>
      </c>
      <c r="J73" s="5">
        <f t="shared" si="11"/>
        <v>-0.70271351130155912</v>
      </c>
      <c r="L73" s="5">
        <f t="shared" si="12"/>
        <v>188.29728648869843</v>
      </c>
      <c r="M73" s="5">
        <f t="shared" si="13"/>
        <v>4.366142426314501E-3</v>
      </c>
    </row>
    <row r="74" spans="5:13" x14ac:dyDescent="0.25">
      <c r="E74" s="4">
        <v>190</v>
      </c>
      <c r="F74" s="4">
        <f t="shared" si="7"/>
        <v>-0.76604444311897701</v>
      </c>
      <c r="G74" s="5">
        <f t="shared" si="8"/>
        <v>-0.98480775301220802</v>
      </c>
      <c r="H74" s="5">
        <f t="shared" si="9"/>
        <v>1.4035121340383752</v>
      </c>
      <c r="I74" s="5">
        <f t="shared" si="10"/>
        <v>0.71249829320866975</v>
      </c>
      <c r="J74" s="5">
        <f t="shared" si="11"/>
        <v>-0.70167384315986336</v>
      </c>
      <c r="L74" s="5">
        <f t="shared" si="12"/>
        <v>189.29832615684015</v>
      </c>
      <c r="M74" s="5">
        <f t="shared" si="13"/>
        <v>-5.3546149910307261E-2</v>
      </c>
    </row>
    <row r="75" spans="5:13" x14ac:dyDescent="0.25">
      <c r="E75" s="4">
        <v>191</v>
      </c>
      <c r="F75" s="4">
        <f t="shared" si="7"/>
        <v>-0.8191520442889918</v>
      </c>
      <c r="G75" s="5">
        <f t="shared" si="8"/>
        <v>-0.98162718344766398</v>
      </c>
      <c r="H75" s="5">
        <f t="shared" si="9"/>
        <v>1.4012822439763495</v>
      </c>
      <c r="I75" s="5">
        <f t="shared" si="10"/>
        <v>0.71363210680694089</v>
      </c>
      <c r="J75" s="5">
        <f t="shared" si="11"/>
        <v>-0.70052067502271986</v>
      </c>
      <c r="L75" s="5">
        <f t="shared" si="12"/>
        <v>190.29947932497728</v>
      </c>
      <c r="M75" s="5">
        <f t="shared" si="13"/>
        <v>-0.10551993748205091</v>
      </c>
    </row>
    <row r="76" spans="5:13" x14ac:dyDescent="0.25">
      <c r="E76" s="4">
        <v>192</v>
      </c>
      <c r="F76" s="4">
        <f t="shared" si="7"/>
        <v>-0.86602540378443771</v>
      </c>
      <c r="G76" s="5">
        <f t="shared" si="8"/>
        <v>-0.97814760073380558</v>
      </c>
      <c r="H76" s="5">
        <f t="shared" si="9"/>
        <v>1.398846928302486</v>
      </c>
      <c r="I76" s="5">
        <f t="shared" si="10"/>
        <v>0.71487450111036055</v>
      </c>
      <c r="J76" s="5">
        <f t="shared" si="11"/>
        <v>-0.69925277808687536</v>
      </c>
      <c r="L76" s="5">
        <f t="shared" si="12"/>
        <v>191.30074722191313</v>
      </c>
      <c r="M76" s="5">
        <f t="shared" si="13"/>
        <v>-0.15115090267407716</v>
      </c>
    </row>
    <row r="77" spans="5:13" x14ac:dyDescent="0.25">
      <c r="E77" s="4">
        <v>193</v>
      </c>
      <c r="F77" s="4">
        <f t="shared" si="7"/>
        <v>-0.90630778703664994</v>
      </c>
      <c r="G77" s="5">
        <f t="shared" si="8"/>
        <v>-0.97437006478523525</v>
      </c>
      <c r="H77" s="5">
        <f t="shared" si="9"/>
        <v>1.3962080873385541</v>
      </c>
      <c r="I77" s="5">
        <f t="shared" si="10"/>
        <v>0.71622561784912431</v>
      </c>
      <c r="J77" s="5">
        <f t="shared" si="11"/>
        <v>-0.69786880166449639</v>
      </c>
      <c r="L77" s="5">
        <f t="shared" si="12"/>
        <v>192.3021311983355</v>
      </c>
      <c r="M77" s="5">
        <f t="shared" si="13"/>
        <v>-0.19008216918752563</v>
      </c>
    </row>
    <row r="78" spans="5:13" x14ac:dyDescent="0.25">
      <c r="E78" s="4">
        <v>194</v>
      </c>
      <c r="F78" s="4">
        <f t="shared" si="7"/>
        <v>-0.93969262078590765</v>
      </c>
      <c r="G78" s="5">
        <f t="shared" si="8"/>
        <v>-0.97029572627599647</v>
      </c>
      <c r="H78" s="5">
        <f t="shared" si="9"/>
        <v>1.3933677893612524</v>
      </c>
      <c r="I78" s="5">
        <f t="shared" si="10"/>
        <v>0.71768560148675464</v>
      </c>
      <c r="J78" s="5">
        <f t="shared" si="11"/>
        <v>-0.69636727193241588</v>
      </c>
      <c r="L78" s="5">
        <f t="shared" si="12"/>
        <v>193.30363272806758</v>
      </c>
      <c r="M78" s="5">
        <f t="shared" si="13"/>
        <v>-0.22200701929915301</v>
      </c>
    </row>
    <row r="79" spans="5:13" x14ac:dyDescent="0.25">
      <c r="E79" s="4">
        <v>195</v>
      </c>
      <c r="F79" s="4">
        <f t="shared" si="7"/>
        <v>-0.9659258262890682</v>
      </c>
      <c r="G79" s="5">
        <f t="shared" si="8"/>
        <v>-0.96592582628906831</v>
      </c>
      <c r="H79" s="5">
        <f t="shared" si="9"/>
        <v>1.3903282712698535</v>
      </c>
      <c r="I79" s="5">
        <f t="shared" si="10"/>
        <v>0.71925459667640368</v>
      </c>
      <c r="J79" s="5">
        <f t="shared" si="11"/>
        <v>-0.69474659060686572</v>
      </c>
      <c r="L79" s="5">
        <f t="shared" si="12"/>
        <v>194.30525340939315</v>
      </c>
      <c r="M79" s="5">
        <f t="shared" si="13"/>
        <v>-0.24667122961266452</v>
      </c>
    </row>
    <row r="80" spans="5:13" x14ac:dyDescent="0.25">
      <c r="E80" s="4">
        <v>196</v>
      </c>
      <c r="F80" s="4">
        <f t="shared" si="7"/>
        <v>-0.98480775301220824</v>
      </c>
      <c r="G80" s="5">
        <f t="shared" si="8"/>
        <v>-0.96126169593831889</v>
      </c>
      <c r="H80" s="5">
        <f t="shared" si="9"/>
        <v>1.3870919393025876</v>
      </c>
      <c r="I80" s="5">
        <f t="shared" si="10"/>
        <v>0.72093274545506147</v>
      </c>
      <c r="J80" s="5">
        <f t="shared" si="11"/>
        <v>-0.69300503355360077</v>
      </c>
      <c r="L80" s="5">
        <f t="shared" si="12"/>
        <v>195.30699496644641</v>
      </c>
      <c r="M80" s="5">
        <f t="shared" si="13"/>
        <v>-0.26387500755714677</v>
      </c>
    </row>
    <row r="81" spans="5:13" x14ac:dyDescent="0.25">
      <c r="E81" s="4">
        <v>197</v>
      </c>
      <c r="F81" s="4">
        <f t="shared" si="7"/>
        <v>-0.99619469809174543</v>
      </c>
      <c r="G81" s="5">
        <f t="shared" si="8"/>
        <v>-0.95630475596303544</v>
      </c>
      <c r="H81" s="5">
        <f t="shared" si="9"/>
        <v>1.383661369800256</v>
      </c>
      <c r="I81" s="5">
        <f t="shared" si="10"/>
        <v>0.72272018416208228</v>
      </c>
      <c r="J81" s="5">
        <f t="shared" si="11"/>
        <v>-0.69114074934468006</v>
      </c>
      <c r="L81" s="5">
        <f t="shared" si="12"/>
        <v>196.30885925065533</v>
      </c>
      <c r="M81" s="5">
        <f t="shared" si="13"/>
        <v>-0.27347451392966315</v>
      </c>
    </row>
    <row r="82" spans="5:13" x14ac:dyDescent="0.25">
      <c r="E82" s="4">
        <v>198</v>
      </c>
      <c r="F82" s="4">
        <f t="shared" si="7"/>
        <v>-1</v>
      </c>
      <c r="G82" s="5">
        <f t="shared" si="8"/>
        <v>-0.95105651629515364</v>
      </c>
      <c r="H82" s="5">
        <f t="shared" si="9"/>
        <v>1.3800393100152886</v>
      </c>
      <c r="I82" s="5">
        <f t="shared" si="10"/>
        <v>0.72461704006744676</v>
      </c>
      <c r="J82" s="5">
        <f t="shared" si="11"/>
        <v>-0.68915175777465176</v>
      </c>
      <c r="L82" s="5">
        <f t="shared" si="12"/>
        <v>197.31084824222535</v>
      </c>
      <c r="M82" s="5">
        <f t="shared" si="13"/>
        <v>-0.27538295993255324</v>
      </c>
    </row>
    <row r="83" spans="5:13" x14ac:dyDescent="0.25">
      <c r="E83" s="4">
        <v>199</v>
      </c>
      <c r="F83" s="4">
        <f t="shared" si="7"/>
        <v>-0.99619469809174555</v>
      </c>
      <c r="G83" s="5">
        <f t="shared" si="8"/>
        <v>-0.94551857559931674</v>
      </c>
      <c r="H83" s="5">
        <f t="shared" si="9"/>
        <v>1.3762286789641323</v>
      </c>
      <c r="I83" s="5">
        <f t="shared" si="10"/>
        <v>0.72662342769421562</v>
      </c>
      <c r="J83" s="5">
        <f t="shared" si="11"/>
        <v>-0.68703594835052784</v>
      </c>
      <c r="L83" s="5">
        <f t="shared" si="12"/>
        <v>198.31296405164946</v>
      </c>
      <c r="M83" s="5">
        <f t="shared" si="13"/>
        <v>-0.26957127039752993</v>
      </c>
    </row>
    <row r="84" spans="5:13" x14ac:dyDescent="0.25">
      <c r="E84" s="4">
        <v>200</v>
      </c>
      <c r="F84" s="4">
        <f t="shared" si="7"/>
        <v>-0.98480775301220791</v>
      </c>
      <c r="G84" s="5">
        <f t="shared" si="8"/>
        <v>-0.93969262078590843</v>
      </c>
      <c r="H84" s="5">
        <f t="shared" si="9"/>
        <v>1.3722325683205048</v>
      </c>
      <c r="I84" s="5">
        <f t="shared" si="10"/>
        <v>0.72873944481868291</v>
      </c>
      <c r="J84" s="5">
        <f t="shared" si="11"/>
        <v>-0.68479107877173606</v>
      </c>
      <c r="L84" s="5">
        <f t="shared" si="12"/>
        <v>199.31520892122828</v>
      </c>
      <c r="M84" s="5">
        <f t="shared" si="13"/>
        <v>-0.256068308193525</v>
      </c>
    </row>
    <row r="85" spans="5:13" x14ac:dyDescent="0.25">
      <c r="E85" s="4">
        <v>201</v>
      </c>
      <c r="F85" s="4">
        <f t="shared" si="7"/>
        <v>-0.96592582628906853</v>
      </c>
      <c r="G85" s="5">
        <f t="shared" si="8"/>
        <v>-0.93358042649720174</v>
      </c>
      <c r="H85" s="5">
        <f t="shared" si="9"/>
        <v>1.3680542433466214</v>
      </c>
      <c r="I85" s="5">
        <f t="shared" si="10"/>
        <v>0.73096516813086032</v>
      </c>
      <c r="J85" s="5">
        <f t="shared" si="11"/>
        <v>-0.68241477341820733</v>
      </c>
      <c r="L85" s="5">
        <f t="shared" si="12"/>
        <v>200.3175852265818</v>
      </c>
      <c r="M85" s="5">
        <f t="shared" si="13"/>
        <v>-0.23496065815820821</v>
      </c>
    </row>
    <row r="86" spans="5:13" x14ac:dyDescent="0.25">
      <c r="E86" s="4">
        <v>202</v>
      </c>
      <c r="F86" s="4">
        <f t="shared" si="7"/>
        <v>-0.93969262078590809</v>
      </c>
      <c r="G86" s="5">
        <f t="shared" si="8"/>
        <v>-0.92718385456678742</v>
      </c>
      <c r="H86" s="5">
        <f t="shared" si="9"/>
        <v>1.3636971438590482</v>
      </c>
      <c r="I86" s="5">
        <f t="shared" si="10"/>
        <v>0.73330064853707733</v>
      </c>
      <c r="J86" s="5">
        <f t="shared" si="11"/>
        <v>-0.6799045218669324</v>
      </c>
      <c r="L86" s="5">
        <f t="shared" si="12"/>
        <v>201.32009547813306</v>
      </c>
      <c r="M86" s="5">
        <f t="shared" si="13"/>
        <v>-0.20639197224883077</v>
      </c>
    </row>
    <row r="87" spans="5:13" x14ac:dyDescent="0.25">
      <c r="E87" s="4">
        <v>203</v>
      </c>
      <c r="F87" s="4">
        <f t="shared" si="7"/>
        <v>-0.90630778703665049</v>
      </c>
      <c r="G87" s="5">
        <f t="shared" si="8"/>
        <v>-0.92050485345244037</v>
      </c>
      <c r="H87" s="5">
        <f t="shared" si="9"/>
        <v>1.3591648852252984</v>
      </c>
      <c r="I87" s="5">
        <f t="shared" si="10"/>
        <v>0.73574590608573409</v>
      </c>
      <c r="J87" s="5">
        <f t="shared" si="11"/>
        <v>-0.67725767745968168</v>
      </c>
      <c r="L87" s="5">
        <f t="shared" si="12"/>
        <v>202.32274232254031</v>
      </c>
      <c r="M87" s="5">
        <f t="shared" si="13"/>
        <v>-0.1705618809509164</v>
      </c>
    </row>
    <row r="88" spans="5:13" x14ac:dyDescent="0.25">
      <c r="E88" s="4">
        <v>204</v>
      </c>
      <c r="F88" s="4">
        <f t="shared" si="7"/>
        <v>-0.86602540378443837</v>
      </c>
      <c r="G88" s="5">
        <f t="shared" si="8"/>
        <v>-0.91354545764260087</v>
      </c>
      <c r="H88" s="5">
        <f t="shared" si="9"/>
        <v>1.3544612593867087</v>
      </c>
      <c r="I88" s="5">
        <f t="shared" si="10"/>
        <v>0.73830092449657325</v>
      </c>
      <c r="J88" s="5">
        <f t="shared" si="11"/>
        <v>-0.67447145594717739</v>
      </c>
      <c r="L88" s="5">
        <f t="shared" si="12"/>
        <v>203.32552854405282</v>
      </c>
      <c r="M88" s="5">
        <f t="shared" si="13"/>
        <v>-0.12772447928786512</v>
      </c>
    </row>
    <row r="89" spans="5:13" x14ac:dyDescent="0.25">
      <c r="E89" s="4">
        <v>205</v>
      </c>
      <c r="F89" s="4">
        <f t="shared" si="7"/>
        <v>-0.81915204428899258</v>
      </c>
      <c r="G89" s="5">
        <f t="shared" si="8"/>
        <v>-0.90630778703665005</v>
      </c>
      <c r="H89" s="5">
        <f t="shared" si="9"/>
        <v>1.3495902359024645</v>
      </c>
      <c r="I89" s="5">
        <f t="shared" si="10"/>
        <v>0.74096564527328901</v>
      </c>
      <c r="J89" s="5">
        <f t="shared" si="11"/>
        <v>-0.67154293423781808</v>
      </c>
      <c r="L89" s="5">
        <f t="shared" si="12"/>
        <v>204.32845706576219</v>
      </c>
      <c r="M89" s="5">
        <f t="shared" si="13"/>
        <v>-7.8186399015703567E-2</v>
      </c>
    </row>
    <row r="90" spans="5:13" x14ac:dyDescent="0.25">
      <c r="E90" s="4">
        <v>206</v>
      </c>
      <c r="F90" s="4">
        <f t="shared" si="7"/>
        <v>-0.7660444431189779</v>
      </c>
      <c r="G90" s="5">
        <f t="shared" si="8"/>
        <v>-0.89879404629916693</v>
      </c>
      <c r="H90" s="5">
        <f t="shared" si="9"/>
        <v>1.3445559630089143</v>
      </c>
      <c r="I90" s="5">
        <f t="shared" si="10"/>
        <v>0.74373996137888543</v>
      </c>
      <c r="J90" s="5">
        <f t="shared" si="11"/>
        <v>-0.66846904928211459</v>
      </c>
      <c r="L90" s="5">
        <f t="shared" si="12"/>
        <v>205.33153095071788</v>
      </c>
      <c r="M90" s="5">
        <f t="shared" si="13"/>
        <v>-2.2304481740092474E-2</v>
      </c>
    </row>
    <row r="91" spans="5:13" x14ac:dyDescent="0.25">
      <c r="E91" s="4">
        <v>207</v>
      </c>
      <c r="F91" s="4">
        <f t="shared" si="7"/>
        <v>-0.70710678118654868</v>
      </c>
      <c r="G91" s="5">
        <f t="shared" si="8"/>
        <v>-0.8910065241883679</v>
      </c>
      <c r="H91" s="5">
        <f t="shared" si="9"/>
        <v>1.3393627686874967</v>
      </c>
      <c r="I91" s="5">
        <f t="shared" si="10"/>
        <v>0.74662371045295373</v>
      </c>
      <c r="J91" s="5">
        <f t="shared" si="11"/>
        <v>-0.66524659712730871</v>
      </c>
      <c r="L91" s="5">
        <f t="shared" si="12"/>
        <v>206.33475340287268</v>
      </c>
      <c r="M91" s="5">
        <f t="shared" si="13"/>
        <v>3.9516929266405043E-2</v>
      </c>
    </row>
    <row r="92" spans="5:13" x14ac:dyDescent="0.25">
      <c r="E92" s="4">
        <v>208</v>
      </c>
      <c r="F92" s="4">
        <f t="shared" si="7"/>
        <v>-0.64278760968653925</v>
      </c>
      <c r="G92" s="5">
        <f t="shared" si="8"/>
        <v>-0.88294759285892688</v>
      </c>
      <c r="H92" s="5">
        <f t="shared" si="9"/>
        <v>1.3340151617336937</v>
      </c>
      <c r="I92" s="5">
        <f t="shared" si="10"/>
        <v>0.74961666755001066</v>
      </c>
      <c r="J92" s="5">
        <f t="shared" si="11"/>
        <v>-0.66187223218021241</v>
      </c>
      <c r="L92" s="5">
        <f t="shared" si="12"/>
        <v>207.3381277678198</v>
      </c>
      <c r="M92" s="5">
        <f t="shared" si="13"/>
        <v>0.10682905786347141</v>
      </c>
    </row>
    <row r="93" spans="5:13" x14ac:dyDescent="0.25">
      <c r="E93" s="4">
        <v>209</v>
      </c>
      <c r="F93" s="4">
        <f t="shared" si="7"/>
        <v>-0.5735764363510476</v>
      </c>
      <c r="G93" s="5">
        <f t="shared" si="8"/>
        <v>-0.87461970713939585</v>
      </c>
      <c r="H93" s="5">
        <f t="shared" si="9"/>
        <v>1.3285178328184393</v>
      </c>
      <c r="I93" s="5">
        <f t="shared" si="10"/>
        <v>0.75271853737823635</v>
      </c>
      <c r="J93" s="5">
        <f t="shared" si="11"/>
        <v>-0.65834246672014751</v>
      </c>
      <c r="L93" s="5">
        <f t="shared" si="12"/>
        <v>208.34165753327986</v>
      </c>
      <c r="M93" s="5">
        <f t="shared" si="13"/>
        <v>0.17914210102718875</v>
      </c>
    </row>
    <row r="94" spans="5:13" x14ac:dyDescent="0.25">
      <c r="E94" s="4">
        <v>210</v>
      </c>
      <c r="F94" s="4">
        <f t="shared" si="7"/>
        <v>-0.50000000000000011</v>
      </c>
      <c r="G94" s="5">
        <f t="shared" si="8"/>
        <v>-0.8660254037844386</v>
      </c>
      <c r="H94" s="5">
        <f t="shared" si="9"/>
        <v>1.3228756555322954</v>
      </c>
      <c r="I94" s="5">
        <f t="shared" si="10"/>
        <v>0.7559289460184544</v>
      </c>
      <c r="J94" s="5">
        <f t="shared" si="11"/>
        <v>-0.65465367070797709</v>
      </c>
      <c r="L94" s="5">
        <f t="shared" si="12"/>
        <v>209.34534632929203</v>
      </c>
      <c r="M94" s="5">
        <f t="shared" si="13"/>
        <v>0.25592894601845428</v>
      </c>
    </row>
    <row r="95" spans="5:13" x14ac:dyDescent="0.25">
      <c r="E95" s="4">
        <v>211</v>
      </c>
      <c r="F95" s="4">
        <f t="shared" si="7"/>
        <v>-0.42261826174070127</v>
      </c>
      <c r="G95" s="5">
        <f t="shared" si="8"/>
        <v>-0.85716730070211233</v>
      </c>
      <c r="H95" s="5">
        <f t="shared" si="9"/>
        <v>1.3170936874015249</v>
      </c>
      <c r="I95" s="5">
        <f t="shared" si="10"/>
        <v>0.75924743210400281</v>
      </c>
      <c r="J95" s="5">
        <f t="shared" si="11"/>
        <v>-0.65080207194159845</v>
      </c>
      <c r="L95" s="5">
        <f t="shared" si="12"/>
        <v>210.3491979280584</v>
      </c>
      <c r="M95" s="5">
        <f t="shared" si="13"/>
        <v>0.33662917036330153</v>
      </c>
    </row>
    <row r="96" spans="5:13" x14ac:dyDescent="0.25">
      <c r="E96" s="4">
        <v>212</v>
      </c>
      <c r="F96" s="4">
        <f t="shared" si="7"/>
        <v>-0.34202014332566905</v>
      </c>
      <c r="G96" s="5">
        <f t="shared" si="8"/>
        <v>-0.84804809615642607</v>
      </c>
      <c r="H96" s="5">
        <f t="shared" si="9"/>
        <v>1.3111771708638535</v>
      </c>
      <c r="I96" s="5">
        <f t="shared" si="10"/>
        <v>0.7626734374433638</v>
      </c>
      <c r="J96" s="5">
        <f t="shared" si="11"/>
        <v>-0.64678375661292187</v>
      </c>
      <c r="L96" s="5">
        <f t="shared" si="12"/>
        <v>211.35321624338707</v>
      </c>
      <c r="M96" s="5">
        <f t="shared" si="13"/>
        <v>0.42065329411769475</v>
      </c>
    </row>
    <row r="97" spans="5:13" x14ac:dyDescent="0.25">
      <c r="E97" s="4">
        <v>213</v>
      </c>
      <c r="F97" s="4">
        <f t="shared" si="7"/>
        <v>-0.25881904510251946</v>
      </c>
      <c r="G97" s="5">
        <f t="shared" si="8"/>
        <v>-0.83867056794542405</v>
      </c>
      <c r="H97" s="5">
        <f t="shared" si="9"/>
        <v>1.30513153419029</v>
      </c>
      <c r="I97" s="5">
        <f t="shared" si="10"/>
        <v>0.76620629706905741</v>
      </c>
      <c r="J97" s="5">
        <f t="shared" si="11"/>
        <v>-0.6425946703262666</v>
      </c>
      <c r="L97" s="5">
        <f t="shared" si="12"/>
        <v>212.35740532967372</v>
      </c>
      <c r="M97" s="5">
        <f t="shared" si="13"/>
        <v>0.50738725196653789</v>
      </c>
    </row>
    <row r="98" spans="5:13" x14ac:dyDescent="0.25">
      <c r="E98" s="4">
        <v>214</v>
      </c>
      <c r="F98" s="4">
        <f t="shared" si="7"/>
        <v>-0.17364817766693086</v>
      </c>
      <c r="G98" s="5">
        <f t="shared" si="8"/>
        <v>-0.82903757255504185</v>
      </c>
      <c r="H98" s="5">
        <f t="shared" si="9"/>
        <v>1.298962392337806</v>
      </c>
      <c r="I98" s="5">
        <f t="shared" si="10"/>
        <v>0.76984522869846239</v>
      </c>
      <c r="J98" s="5">
        <f t="shared" si="11"/>
        <v>-0.63823061964325423</v>
      </c>
      <c r="L98" s="5">
        <f t="shared" si="12"/>
        <v>213.36176938035675</v>
      </c>
      <c r="M98" s="5">
        <f t="shared" si="13"/>
        <v>0.59619705103153153</v>
      </c>
    </row>
    <row r="99" spans="5:13" x14ac:dyDescent="0.25">
      <c r="E99" s="4">
        <v>215</v>
      </c>
      <c r="F99" s="4">
        <f t="shared" si="7"/>
        <v>-8.7155742747657028E-2</v>
      </c>
      <c r="G99" s="5">
        <f t="shared" si="8"/>
        <v>-0.8191520442889918</v>
      </c>
      <c r="H99" s="5">
        <f t="shared" si="9"/>
        <v>1.2926755477159897</v>
      </c>
      <c r="I99" s="5">
        <f t="shared" si="10"/>
        <v>0.77358932159495553</v>
      </c>
      <c r="J99" s="5">
        <f t="shared" si="11"/>
        <v>-0.63368727422464211</v>
      </c>
      <c r="L99" s="5">
        <f t="shared" si="12"/>
        <v>214.36631272577534</v>
      </c>
      <c r="M99" s="5">
        <f t="shared" si="13"/>
        <v>0.6864335788472985</v>
      </c>
    </row>
    <row r="100" spans="5:13" x14ac:dyDescent="0.25">
      <c r="E100" s="4">
        <v>216</v>
      </c>
      <c r="F100" s="4">
        <f t="shared" si="7"/>
        <v>-7.3508907294517201E-16</v>
      </c>
      <c r="G100" s="5">
        <f t="shared" si="8"/>
        <v>-0.80901699437494756</v>
      </c>
      <c r="H100" s="5">
        <f t="shared" si="9"/>
        <v>1.2862769908489671</v>
      </c>
      <c r="I100" s="5">
        <f t="shared" si="10"/>
        <v>0.77743752482113604</v>
      </c>
      <c r="J100" s="5">
        <f t="shared" si="11"/>
        <v>-0.62896016964509416</v>
      </c>
      <c r="L100" s="5">
        <f t="shared" si="12"/>
        <v>215.3710398303549</v>
      </c>
      <c r="M100" s="5">
        <f t="shared" si="13"/>
        <v>0.77743752482113526</v>
      </c>
    </row>
    <row r="101" spans="5:13" x14ac:dyDescent="0.25">
      <c r="E101" s="4">
        <v>217</v>
      </c>
      <c r="F101" s="4">
        <f t="shared" si="7"/>
        <v>8.715574274765911E-2</v>
      </c>
      <c r="G101" s="5">
        <f t="shared" si="8"/>
        <v>-0.79863551004729283</v>
      </c>
      <c r="H101" s="5">
        <f t="shared" si="9"/>
        <v>1.2797729009119154</v>
      </c>
      <c r="I101" s="5">
        <f t="shared" si="10"/>
        <v>0.78138863488001631</v>
      </c>
      <c r="J101" s="5">
        <f t="shared" si="11"/>
        <v>-0.62404471096255976</v>
      </c>
      <c r="L101" s="5">
        <f t="shared" si="12"/>
        <v>216.37595528903745</v>
      </c>
      <c r="M101" s="5">
        <f t="shared" si="13"/>
        <v>0.86854437762767545</v>
      </c>
    </row>
    <row r="102" spans="5:13" x14ac:dyDescent="0.25">
      <c r="E102" s="4">
        <v>218</v>
      </c>
      <c r="F102" s="4">
        <f t="shared" si="7"/>
        <v>0.17364817766692942</v>
      </c>
      <c r="G102" s="5">
        <f t="shared" si="8"/>
        <v>-0.78801075360672201</v>
      </c>
      <c r="H102" s="5">
        <f t="shared" si="9"/>
        <v>1.273169646119414</v>
      </c>
      <c r="I102" s="5">
        <f t="shared" si="10"/>
        <v>0.78544128274497627</v>
      </c>
      <c r="J102" s="5">
        <f t="shared" si="11"/>
        <v>-0.61893617712969917</v>
      </c>
      <c r="L102" s="5">
        <f t="shared" si="12"/>
        <v>217.38106382287029</v>
      </c>
      <c r="M102" s="5">
        <f t="shared" si="13"/>
        <v>0.95908946041190568</v>
      </c>
    </row>
    <row r="103" spans="5:13" x14ac:dyDescent="0.25">
      <c r="E103" s="4">
        <v>219</v>
      </c>
      <c r="F103" s="4">
        <f t="shared" si="7"/>
        <v>0.25881904510252146</v>
      </c>
      <c r="G103" s="5">
        <f t="shared" si="8"/>
        <v>-0.77714596145697079</v>
      </c>
      <c r="H103" s="5">
        <f t="shared" si="9"/>
        <v>1.2664737839406228</v>
      </c>
      <c r="I103" s="5">
        <f t="shared" si="10"/>
        <v>0.78959392028511488</v>
      </c>
      <c r="J103" s="5">
        <f t="shared" si="11"/>
        <v>-0.61362972634055435</v>
      </c>
      <c r="L103" s="5">
        <f t="shared" si="12"/>
        <v>218.38637027365945</v>
      </c>
      <c r="M103" s="5">
        <f t="shared" si="13"/>
        <v>1.0484129653876364</v>
      </c>
    </row>
    <row r="104" spans="5:13" x14ac:dyDescent="0.25">
      <c r="E104" s="4">
        <v>220</v>
      </c>
      <c r="F104" s="4">
        <f t="shared" si="7"/>
        <v>0.34202014332566766</v>
      </c>
      <c r="G104" s="5">
        <f t="shared" si="8"/>
        <v>-0.76604444311897801</v>
      </c>
      <c r="H104" s="5">
        <f t="shared" si="9"/>
        <v>1.2596920611139315</v>
      </c>
      <c r="I104" s="5">
        <f t="shared" si="10"/>
        <v>0.79384480609944563</v>
      </c>
      <c r="J104" s="5">
        <f t="shared" si="11"/>
        <v>-0.60812040241134291</v>
      </c>
      <c r="L104" s="5">
        <f t="shared" si="12"/>
        <v>219.39187959758866</v>
      </c>
      <c r="M104" s="5">
        <f t="shared" si="13"/>
        <v>1.1358649494251134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9111-5AC7-4570-AA82-AAAEF87E4FFC}">
  <dimension ref="A1:F7"/>
  <sheetViews>
    <sheetView workbookViewId="0">
      <selection activeCell="F12" sqref="F12"/>
    </sheetView>
  </sheetViews>
  <sheetFormatPr defaultRowHeight="15" x14ac:dyDescent="0.25"/>
  <sheetData>
    <row r="1" spans="1: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5">
      <c r="B2">
        <v>56</v>
      </c>
      <c r="C2">
        <v>48</v>
      </c>
      <c r="D2">
        <v>40</v>
      </c>
      <c r="E2">
        <v>32</v>
      </c>
      <c r="F2">
        <v>24</v>
      </c>
    </row>
    <row r="4" spans="1:6" x14ac:dyDescent="0.25">
      <c r="C4">
        <v>1</v>
      </c>
      <c r="D4">
        <v>2</v>
      </c>
      <c r="F4">
        <v>1</v>
      </c>
    </row>
    <row r="6" spans="1:6" x14ac:dyDescent="0.25">
      <c r="B6">
        <f>B4*B2</f>
        <v>0</v>
      </c>
      <c r="C6">
        <f t="shared" ref="C6:F6" si="0">C4*C2</f>
        <v>48</v>
      </c>
      <c r="D6">
        <f t="shared" si="0"/>
        <v>80</v>
      </c>
      <c r="E6">
        <f t="shared" si="0"/>
        <v>0</v>
      </c>
      <c r="F6">
        <f t="shared" si="0"/>
        <v>24</v>
      </c>
    </row>
    <row r="7" spans="1:6" x14ac:dyDescent="0.25">
      <c r="F7">
        <f>SUM(B6:F6)</f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Zoom 4</vt:lpstr>
      <vt:lpstr>Power 1</vt:lpstr>
      <vt:lpstr>Sine 2</vt:lpstr>
      <vt:lpstr>Sine 1</vt:lpstr>
      <vt:lpstr>Water</vt:lpstr>
      <vt:lpstr>Water (2)</vt:lpstr>
      <vt:lpstr>Izzy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Edwards</dc:creator>
  <cp:lastModifiedBy>Gareth Edwards</cp:lastModifiedBy>
  <dcterms:created xsi:type="dcterms:W3CDTF">2020-04-08T13:57:34Z</dcterms:created>
  <dcterms:modified xsi:type="dcterms:W3CDTF">2020-08-20T01:52:26Z</dcterms:modified>
</cp:coreProperties>
</file>