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-Владимир-\Desktop\Страна\"/>
    </mc:Choice>
  </mc:AlternateContent>
  <xr:revisionPtr revIDLastSave="0" documentId="13_ncr:1_{52E4BD99-C718-43C6-865C-84F879EF076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Расчет итогов" sheetId="3" r:id="rId1"/>
  </sheets>
  <definedNames>
    <definedName name="_xlchart.v2.0" hidden="1">'Расчет итогов'!$B$14</definedName>
    <definedName name="_xlchart.v2.1" hidden="1">'Расчет итогов'!$B$15</definedName>
    <definedName name="_xlchart.v2.10" hidden="1">'Расчет итогов'!$C$15:$G$15</definedName>
    <definedName name="_xlchart.v2.11" hidden="1">'Расчет итогов'!$C$16:$G$16</definedName>
    <definedName name="_xlchart.v2.12" hidden="1">'Расчет итогов'!$C$17:$G$17</definedName>
    <definedName name="_xlchart.v2.13" hidden="1">'Расчет итогов'!$C$18:$G$18</definedName>
    <definedName name="_xlchart.v2.14" hidden="1">'Расчет итогов'!$C$19:$G$19</definedName>
    <definedName name="_xlchart.v2.15" hidden="1">'Расчет итогов'!$C$20:$G$20</definedName>
    <definedName name="_xlchart.v2.16" hidden="1">'Расчет итогов'!$C$21:$G$21</definedName>
    <definedName name="_xlchart.v2.17" hidden="1">'Расчет итогов'!$B$14</definedName>
    <definedName name="_xlchart.v2.18" hidden="1">'Расчет итогов'!$B$15</definedName>
    <definedName name="_xlchart.v2.19" hidden="1">'Расчет итогов'!$B$16</definedName>
    <definedName name="_xlchart.v2.2" hidden="1">'Расчет итогов'!$B$16</definedName>
    <definedName name="_xlchart.v2.20" hidden="1">'Расчет итогов'!$B$17</definedName>
    <definedName name="_xlchart.v2.21" hidden="1">'Расчет итогов'!$B$18</definedName>
    <definedName name="_xlchart.v2.22" hidden="1">'Расчет итогов'!$B$19</definedName>
    <definedName name="_xlchart.v2.23" hidden="1">'Расчет итогов'!$B$20</definedName>
    <definedName name="_xlchart.v2.24" hidden="1">'Расчет итогов'!$B$21</definedName>
    <definedName name="_xlchart.v2.25" hidden="1">'Расчет итогов'!$C$13:$G$13</definedName>
    <definedName name="_xlchart.v2.26" hidden="1">'Расчет итогов'!$C$14:$G$14</definedName>
    <definedName name="_xlchart.v2.27" hidden="1">'Расчет итогов'!$C$15:$G$15</definedName>
    <definedName name="_xlchart.v2.28" hidden="1">'Расчет итогов'!$C$16:$G$16</definedName>
    <definedName name="_xlchart.v2.29" hidden="1">'Расчет итогов'!$C$17:$G$17</definedName>
    <definedName name="_xlchart.v2.3" hidden="1">'Расчет итогов'!$B$17</definedName>
    <definedName name="_xlchart.v2.30" hidden="1">'Расчет итогов'!$C$18:$G$18</definedName>
    <definedName name="_xlchart.v2.31" hidden="1">'Расчет итогов'!$C$19:$G$19</definedName>
    <definedName name="_xlchart.v2.32" hidden="1">'Расчет итогов'!$C$20:$G$20</definedName>
    <definedName name="_xlchart.v2.33" hidden="1">'Расчет итогов'!$C$21:$G$21</definedName>
    <definedName name="_xlchart.v2.4" hidden="1">'Расчет итогов'!$B$18</definedName>
    <definedName name="_xlchart.v2.5" hidden="1">'Расчет итогов'!$B$19</definedName>
    <definedName name="_xlchart.v2.6" hidden="1">'Расчет итогов'!$B$20</definedName>
    <definedName name="_xlchart.v2.7" hidden="1">'Расчет итогов'!$B$21</definedName>
    <definedName name="_xlchart.v2.8" hidden="1">'Расчет итогов'!$C$13:$G$13</definedName>
    <definedName name="_xlchart.v2.9" hidden="1">'Расчет итогов'!$C$14:$G$14</definedName>
    <definedName name="L">'Расчет итогов'!$O$39:$S$47</definedName>
    <definedName name="M">'Расчет итогов'!$O$27:$S$35</definedName>
    <definedName name="S">'Расчет итогов'!$O$14:$S$22</definedName>
    <definedName name="XL">'Расчет итогов'!$O$50:$S$58</definedName>
    <definedName name="XXL">'Расчет итогов'!$O$62:$S$70</definedName>
    <definedName name="Бизнес_проект">'Расчет итогов'!$I$39:$M$47</definedName>
    <definedName name="Должность_L">'Расчет итогов'!$O$39:$O$47</definedName>
    <definedName name="Должность_M">'Расчет итогов'!$O$27:$O$35</definedName>
    <definedName name="Должность_S">'Расчет итогов'!$O$14:$O$22</definedName>
    <definedName name="Должность_XL">'Расчет итогов'!$O$50:$O$58</definedName>
    <definedName name="Должность_XXL">'Расчет итогов'!$O$62:$O$70</definedName>
    <definedName name="Должность_БП">'Расчет итогов'!$I$39:$I$47</definedName>
    <definedName name="Должность_ОП">'Расчет итогов'!$I$27:$I$35</definedName>
    <definedName name="Должность_ЦП">'Расчет итогов'!$I$14:$I$22</definedName>
    <definedName name="Оптимизация_процессов">'Расчет итогов'!$I$27:$M$35</definedName>
    <definedName name="Цифровой_продукт">'Расчет итогов'!$I$14:$M$22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4" i="3" l="1" a="1"/>
  <c r="E21" i="3" s="1"/>
  <c r="F21" i="3" l="1"/>
  <c r="F15" i="3"/>
  <c r="F18" i="3"/>
  <c r="C16" i="3"/>
  <c r="C19" i="3"/>
  <c r="D16" i="3"/>
  <c r="D19" i="3"/>
  <c r="E16" i="3"/>
  <c r="E19" i="3"/>
  <c r="C14" i="3"/>
  <c r="F16" i="3"/>
  <c r="F19" i="3"/>
  <c r="C17" i="3"/>
  <c r="C20" i="3"/>
  <c r="D14" i="3"/>
  <c r="D17" i="3"/>
  <c r="D20" i="3"/>
  <c r="E14" i="3"/>
  <c r="E17" i="3"/>
  <c r="E20" i="3"/>
  <c r="F14" i="3"/>
  <c r="F17" i="3"/>
  <c r="F20" i="3"/>
  <c r="C15" i="3"/>
  <c r="C18" i="3"/>
  <c r="C21" i="3"/>
  <c r="D15" i="3"/>
  <c r="D18" i="3"/>
  <c r="D21" i="3"/>
  <c r="E15" i="3"/>
  <c r="E18" i="3"/>
  <c r="J51" i="3" a="1"/>
  <c r="J51" i="3" s="1"/>
  <c r="G19" i="3" l="1"/>
  <c r="G20" i="3"/>
  <c r="M56" i="3"/>
  <c r="J56" i="3"/>
  <c r="L52" i="3"/>
  <c r="K53" i="3"/>
  <c r="L53" i="3"/>
  <c r="M51" i="3"/>
  <c r="L56" i="3"/>
  <c r="J53" i="3"/>
  <c r="M55" i="3"/>
  <c r="L58" i="3"/>
  <c r="K58" i="3"/>
  <c r="K52" i="3"/>
  <c r="J58" i="3"/>
  <c r="J55" i="3"/>
  <c r="J52" i="3"/>
  <c r="M57" i="3"/>
  <c r="M54" i="3"/>
  <c r="L57" i="3"/>
  <c r="L54" i="3"/>
  <c r="L51" i="3"/>
  <c r="M53" i="3"/>
  <c r="K56" i="3"/>
  <c r="M58" i="3"/>
  <c r="M52" i="3"/>
  <c r="L55" i="3"/>
  <c r="K55" i="3"/>
  <c r="K57" i="3"/>
  <c r="K54" i="3"/>
  <c r="K51" i="3"/>
  <c r="J57" i="3"/>
  <c r="J54" i="3"/>
  <c r="G18" i="3" l="1"/>
  <c r="G16" i="3"/>
  <c r="G21" i="3"/>
  <c r="G15" i="3"/>
  <c r="C12" i="3"/>
  <c r="G17" i="3"/>
  <c r="G14" i="3"/>
</calcChain>
</file>

<file path=xl/sharedStrings.xml><?xml version="1.0" encoding="utf-8"?>
<sst xmlns="http://schemas.openxmlformats.org/spreadsheetml/2006/main" count="170" uniqueCount="41">
  <si>
    <t>S</t>
  </si>
  <si>
    <t>M</t>
  </si>
  <si>
    <t>L</t>
  </si>
  <si>
    <t>XL</t>
  </si>
  <si>
    <t>XXL</t>
  </si>
  <si>
    <t>Цифровой продукт</t>
  </si>
  <si>
    <t>Оптимизация процессов</t>
  </si>
  <si>
    <t>Бизнес-проект</t>
  </si>
  <si>
    <t>Тип проекта (продукта)</t>
  </si>
  <si>
    <t>Масштаб  проекта</t>
  </si>
  <si>
    <t>ФОТ команды проекта (исходя из ср.зп 70 тр),</t>
  </si>
  <si>
    <t>ФИО</t>
  </si>
  <si>
    <t>Должность</t>
  </si>
  <si>
    <t>этап 1: Инициация проекта</t>
  </si>
  <si>
    <r>
      <t>Этап 2:</t>
    </r>
    <r>
      <rPr>
        <sz val="10"/>
        <color theme="1"/>
        <rFont val="Arial"/>
      </rPr>
      <t xml:space="preserve"> Реализация (разработка прототипа, MVP, пилот)*</t>
    </r>
  </si>
  <si>
    <t>Этап 3: Тиражирование и ввод в пром.экспл.*</t>
  </si>
  <si>
    <t>Этап 4: Завершение проекта</t>
  </si>
  <si>
    <t>Средняя занятость на проекте</t>
  </si>
  <si>
    <t>(из-за особенностей проекта может меняться расчет, если разработка и тиржаирование в парлель)</t>
  </si>
  <si>
    <t>Руководитель портфеля проекта</t>
  </si>
  <si>
    <t>Менеджер проекта</t>
  </si>
  <si>
    <t>на весь срок</t>
  </si>
  <si>
    <t>Бизнес-аналитик</t>
  </si>
  <si>
    <t>Команда разработки</t>
  </si>
  <si>
    <t>на 2-3 этап</t>
  </si>
  <si>
    <t>Архитектор</t>
  </si>
  <si>
    <t>на 1-2 этап</t>
  </si>
  <si>
    <t>Сотрудник тех.поддержки</t>
  </si>
  <si>
    <t>на 4 этап</t>
  </si>
  <si>
    <t>Аналитик данных</t>
  </si>
  <si>
    <t>на 1 и 2 этап</t>
  </si>
  <si>
    <t>Эксперты от бизнеса</t>
  </si>
  <si>
    <t>Базовые данные</t>
  </si>
  <si>
    <t>плановая длительность (м)</t>
  </si>
  <si>
    <t>Задание:</t>
  </si>
  <si>
    <t>В Таблице 1 Базовые данные - указаны типовые трудозатраты по ролям команды - на средний проект</t>
  </si>
  <si>
    <t>Таблица 1</t>
  </si>
  <si>
    <t>Таблица 2</t>
  </si>
  <si>
    <t>Таблица 3</t>
  </si>
  <si>
    <t>Необходимо при смене типа в полях C2-C3 расчитывать численность команды в ячейках С14-F21</t>
  </si>
  <si>
    <t>В Таблицах 2-3 указаны коэффициенты в зависимости от типов проектов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</si>
</sst>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₽&quot;_-;\-* #,##0.00\ &quot;₽&quot;_-;_-* &quot;-&quot;??\ &quot;₽&quot;_-;_-@_-"/>
    <numFmt numFmtId="164" formatCode="0.0"/>
  </numFmts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6"/>
      <color theme="1"/>
      <name val="Calibri"/>
      <scheme val="minor"/>
    </font>
    <font>
      <sz val="10"/>
      <color theme="1"/>
      <name val="Arial"/>
    </font>
    <font>
      <b/>
      <sz val="10"/>
      <color theme="1"/>
      <name val="Arial"/>
    </font>
    <font>
      <sz val="16"/>
      <color theme="1"/>
      <name val="Arial"/>
    </font>
    <font>
      <sz val="11"/>
      <color theme="1"/>
      <name val="Calibri"/>
      <scheme val="minor"/>
    </font>
    <font>
      <b/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159CA"/>
        <bgColor rgb="FFE159CA"/>
      </patternFill>
    </fill>
    <fill>
      <patternFill patternType="solid">
        <fgColor rgb="FF951B81"/>
        <bgColor rgb="FF951B81"/>
      </patternFill>
    </fill>
    <fill>
      <patternFill patternType="solid">
        <fgColor indexed="65"/>
      </patternFill>
    </fill>
    <fill>
      <patternFill patternType="solid">
        <fgColor rgb="FFFBBC04"/>
        <bgColor rgb="FFFBBC0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44" fontId="6" fillId="0" borderId="0" applyFont="0" applyFill="0" applyBorder="0" applyProtection="0"/>
  </cellStyleXfs>
  <cellXfs count="31">
    <xf numFmtId="0" fontId="0" fillId="0" borderId="0" xfId="0"/>
    <xf numFmtId="0" fontId="2" fillId="0" borderId="0" xfId="0" applyFont="1"/>
    <xf numFmtId="0" fontId="0" fillId="0" borderId="0" xfId="0"/>
    <xf numFmtId="0" fontId="0" fillId="2" borderId="0" xfId="0" applyFill="1"/>
    <xf numFmtId="44" fontId="0" fillId="0" borderId="0" xfId="1" applyNumberFormat="1" applyFont="1"/>
    <xf numFmtId="44" fontId="0" fillId="0" borderId="0" xfId="0" applyNumberFormat="1"/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0" fontId="3" fillId="4" borderId="1" xfId="0" applyFont="1" applyFill="1" applyBorder="1" applyAlignment="1">
      <alignment wrapText="1"/>
    </xf>
    <xf numFmtId="164" fontId="3" fillId="3" borderId="1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vertical="center" wrapText="1"/>
    </xf>
    <xf numFmtId="0" fontId="3" fillId="5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0" fillId="0" borderId="2" xfId="0" applyBorder="1"/>
    <xf numFmtId="0" fontId="3" fillId="5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right" wrapText="1"/>
    </xf>
    <xf numFmtId="0" fontId="5" fillId="6" borderId="0" xfId="0" applyFont="1" applyFill="1" applyAlignment="1">
      <alignment wrapText="1"/>
    </xf>
    <xf numFmtId="0" fontId="0" fillId="0" borderId="0" xfId="0" applyFill="1"/>
    <xf numFmtId="0" fontId="0" fillId="7" borderId="1" xfId="0" applyFill="1" applyBorder="1"/>
    <xf numFmtId="0" fontId="7" fillId="0" borderId="0" xfId="0" applyFont="1"/>
    <xf numFmtId="0" fontId="1" fillId="0" borderId="0" xfId="0" applyFont="1"/>
    <xf numFmtId="0" fontId="2" fillId="0" borderId="0" xfId="0" applyFont="1" applyAlignment="1">
      <alignment horizontal="left" wrapText="1"/>
    </xf>
    <xf numFmtId="0" fontId="8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Трудозатраты по ролям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'Расчет итогов'!$C$13</c:f>
              <c:strCache>
                <c:ptCount val="1"/>
                <c:pt idx="0">
                  <c:v>этап 1: Инициация проекта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'Расчет итогов'!$B$14:$B$21</c:f>
              <c:strCache>
                <c:ptCount val="8"/>
                <c:pt idx="0">
                  <c:v>Руководитель портфеля проекта</c:v>
                </c:pt>
                <c:pt idx="1">
                  <c:v>Менеджер проекта</c:v>
                </c:pt>
                <c:pt idx="2">
                  <c:v>Бизнес-аналитик</c:v>
                </c:pt>
                <c:pt idx="3">
                  <c:v>Команда разработки</c:v>
                </c:pt>
                <c:pt idx="4">
                  <c:v>Архитектор</c:v>
                </c:pt>
                <c:pt idx="5">
                  <c:v>Сотрудник тех.поддержки</c:v>
                </c:pt>
                <c:pt idx="6">
                  <c:v>Аналитик данных</c:v>
                </c:pt>
                <c:pt idx="7">
                  <c:v>Эксперты от бизнеса</c:v>
                </c:pt>
              </c:strCache>
            </c:strRef>
          </c:cat>
          <c:val>
            <c:numRef>
              <c:f>'Расчет итогов'!$C$14:$C$21</c:f>
              <c:numCache>
                <c:formatCode>General</c:formatCode>
                <c:ptCount val="8"/>
                <c:pt idx="0">
                  <c:v>0.1</c:v>
                </c:pt>
                <c:pt idx="1">
                  <c:v>0.89999999999999991</c:v>
                </c:pt>
                <c:pt idx="2">
                  <c:v>1.3</c:v>
                </c:pt>
                <c:pt idx="3">
                  <c:v>0</c:v>
                </c:pt>
                <c:pt idx="4">
                  <c:v>0.05</c:v>
                </c:pt>
                <c:pt idx="5">
                  <c:v>0</c:v>
                </c:pt>
                <c:pt idx="6">
                  <c:v>0.05</c:v>
                </c:pt>
                <c:pt idx="7">
                  <c:v>2.2000000000000002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AF-451C-BDC8-291BAD5FFA0C}"/>
            </c:ext>
          </c:extLst>
        </c:ser>
        <c:ser>
          <c:idx val="1"/>
          <c:order val="1"/>
          <c:tx>
            <c:strRef>
              <c:f>'Расчет итогов'!$D$13</c:f>
              <c:strCache>
                <c:ptCount val="1"/>
                <c:pt idx="0">
                  <c:v>Этап 2: Реализация (разработка прототипа, MVP, пилот)*</c:v>
                </c:pt>
              </c:strCache>
            </c:strRef>
          </c:tx>
          <c:spPr>
            <a:gradFill flip="none" rotWithShape="1">
              <a:gsLst>
                <a:gs pos="0">
                  <a:schemeClr val="accent2"/>
                </a:gs>
                <a:gs pos="75000">
                  <a:schemeClr val="accent2">
                    <a:lumMod val="60000"/>
                    <a:lumOff val="40000"/>
                  </a:schemeClr>
                </a:gs>
                <a:gs pos="51000">
                  <a:schemeClr val="accent2">
                    <a:alpha val="75000"/>
                  </a:schemeClr>
                </a:gs>
                <a:gs pos="100000">
                  <a:schemeClr val="accent2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'Расчет итогов'!$B$14:$B$21</c:f>
              <c:strCache>
                <c:ptCount val="8"/>
                <c:pt idx="0">
                  <c:v>Руководитель портфеля проекта</c:v>
                </c:pt>
                <c:pt idx="1">
                  <c:v>Менеджер проекта</c:v>
                </c:pt>
                <c:pt idx="2">
                  <c:v>Бизнес-аналитик</c:v>
                </c:pt>
                <c:pt idx="3">
                  <c:v>Команда разработки</c:v>
                </c:pt>
                <c:pt idx="4">
                  <c:v>Архитектор</c:v>
                </c:pt>
                <c:pt idx="5">
                  <c:v>Сотрудник тех.поддержки</c:v>
                </c:pt>
                <c:pt idx="6">
                  <c:v>Аналитик данных</c:v>
                </c:pt>
                <c:pt idx="7">
                  <c:v>Эксперты от бизнеса</c:v>
                </c:pt>
              </c:strCache>
            </c:strRef>
          </c:cat>
          <c:val>
            <c:numRef>
              <c:f>'Расчет итогов'!$D$14:$D$21</c:f>
              <c:numCache>
                <c:formatCode>General</c:formatCode>
                <c:ptCount val="8"/>
                <c:pt idx="0">
                  <c:v>0.1</c:v>
                </c:pt>
                <c:pt idx="1">
                  <c:v>1</c:v>
                </c:pt>
                <c:pt idx="2">
                  <c:v>2.2999999999999998</c:v>
                </c:pt>
                <c:pt idx="3">
                  <c:v>2.5</c:v>
                </c:pt>
                <c:pt idx="4">
                  <c:v>-0.8</c:v>
                </c:pt>
                <c:pt idx="5">
                  <c:v>0</c:v>
                </c:pt>
                <c:pt idx="6">
                  <c:v>0.1</c:v>
                </c:pt>
                <c:pt idx="7">
                  <c:v>4.0999999999999996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AF-451C-BDC8-291BAD5FFA0C}"/>
            </c:ext>
          </c:extLst>
        </c:ser>
        <c:ser>
          <c:idx val="2"/>
          <c:order val="2"/>
          <c:tx>
            <c:strRef>
              <c:f>'Расчет итогов'!$E$13</c:f>
              <c:strCache>
                <c:ptCount val="1"/>
                <c:pt idx="0">
                  <c:v>Этап 3: Тиражирование и ввод в пром.экспл.*</c:v>
                </c:pt>
              </c:strCache>
            </c:strRef>
          </c:tx>
          <c:spPr>
            <a:gradFill flip="none" rotWithShape="1">
              <a:gsLst>
                <a:gs pos="0">
                  <a:schemeClr val="accent3"/>
                </a:gs>
                <a:gs pos="75000">
                  <a:schemeClr val="accent3">
                    <a:lumMod val="60000"/>
                    <a:lumOff val="40000"/>
                  </a:schemeClr>
                </a:gs>
                <a:gs pos="51000">
                  <a:schemeClr val="accent3">
                    <a:alpha val="75000"/>
                  </a:schemeClr>
                </a:gs>
                <a:gs pos="100000">
                  <a:schemeClr val="accent3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'Расчет итогов'!$B$14:$B$21</c:f>
              <c:strCache>
                <c:ptCount val="8"/>
                <c:pt idx="0">
                  <c:v>Руководитель портфеля проекта</c:v>
                </c:pt>
                <c:pt idx="1">
                  <c:v>Менеджер проекта</c:v>
                </c:pt>
                <c:pt idx="2">
                  <c:v>Бизнес-аналитик</c:v>
                </c:pt>
                <c:pt idx="3">
                  <c:v>Команда разработки</c:v>
                </c:pt>
                <c:pt idx="4">
                  <c:v>Архитектор</c:v>
                </c:pt>
                <c:pt idx="5">
                  <c:v>Сотрудник тех.поддержки</c:v>
                </c:pt>
                <c:pt idx="6">
                  <c:v>Аналитик данных</c:v>
                </c:pt>
                <c:pt idx="7">
                  <c:v>Эксперты от бизнеса</c:v>
                </c:pt>
              </c:strCache>
            </c:strRef>
          </c:cat>
          <c:val>
            <c:numRef>
              <c:f>'Расчет итогов'!$E$14:$E$21</c:f>
              <c:numCache>
                <c:formatCode>General</c:formatCode>
                <c:ptCount val="8"/>
                <c:pt idx="0">
                  <c:v>0.1</c:v>
                </c:pt>
                <c:pt idx="1">
                  <c:v>1</c:v>
                </c:pt>
                <c:pt idx="2">
                  <c:v>2.2999999999999998</c:v>
                </c:pt>
                <c:pt idx="3">
                  <c:v>1.2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AF-451C-BDC8-291BAD5FFA0C}"/>
            </c:ext>
          </c:extLst>
        </c:ser>
        <c:ser>
          <c:idx val="3"/>
          <c:order val="3"/>
          <c:tx>
            <c:strRef>
              <c:f>'Расчет итогов'!$F$13</c:f>
              <c:strCache>
                <c:ptCount val="1"/>
                <c:pt idx="0">
                  <c:v>Этап 4: Завершение проекта</c:v>
                </c:pt>
              </c:strCache>
            </c:strRef>
          </c:tx>
          <c:spPr>
            <a:gradFill flip="none" rotWithShape="1">
              <a:gsLst>
                <a:gs pos="0">
                  <a:schemeClr val="accent4"/>
                </a:gs>
                <a:gs pos="75000">
                  <a:schemeClr val="accent4">
                    <a:lumMod val="60000"/>
                    <a:lumOff val="40000"/>
                  </a:schemeClr>
                </a:gs>
                <a:gs pos="51000">
                  <a:schemeClr val="accent4">
                    <a:alpha val="75000"/>
                  </a:schemeClr>
                </a:gs>
                <a:gs pos="100000">
                  <a:schemeClr val="accent4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'Расчет итогов'!$B$14:$B$21</c:f>
              <c:strCache>
                <c:ptCount val="8"/>
                <c:pt idx="0">
                  <c:v>Руководитель портфеля проекта</c:v>
                </c:pt>
                <c:pt idx="1">
                  <c:v>Менеджер проекта</c:v>
                </c:pt>
                <c:pt idx="2">
                  <c:v>Бизнес-аналитик</c:v>
                </c:pt>
                <c:pt idx="3">
                  <c:v>Команда разработки</c:v>
                </c:pt>
                <c:pt idx="4">
                  <c:v>Архитектор</c:v>
                </c:pt>
                <c:pt idx="5">
                  <c:v>Сотрудник тех.поддержки</c:v>
                </c:pt>
                <c:pt idx="6">
                  <c:v>Аналитик данных</c:v>
                </c:pt>
                <c:pt idx="7">
                  <c:v>Эксперты от бизнеса</c:v>
                </c:pt>
              </c:strCache>
            </c:strRef>
          </c:cat>
          <c:val>
            <c:numRef>
              <c:f>'Расчет итогов'!$F$14:$F$21</c:f>
              <c:numCache>
                <c:formatCode>General</c:formatCode>
                <c:ptCount val="8"/>
                <c:pt idx="0">
                  <c:v>0.1</c:v>
                </c:pt>
                <c:pt idx="1">
                  <c:v>1</c:v>
                </c:pt>
                <c:pt idx="2">
                  <c:v>1.3</c:v>
                </c:pt>
                <c:pt idx="3">
                  <c:v>0</c:v>
                </c:pt>
                <c:pt idx="4">
                  <c:v>0</c:v>
                </c:pt>
                <c:pt idx="5">
                  <c:v>0.1</c:v>
                </c:pt>
                <c:pt idx="6">
                  <c:v>0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7AF-451C-BDC8-291BAD5FFA0C}"/>
            </c:ext>
          </c:extLst>
        </c:ser>
        <c:ser>
          <c:idx val="4"/>
          <c:order val="4"/>
          <c:tx>
            <c:strRef>
              <c:f>'Расчет итогов'!$G$13</c:f>
              <c:strCache>
                <c:ptCount val="1"/>
                <c:pt idx="0">
                  <c:v>Средняя занятость на проекте</c:v>
                </c:pt>
              </c:strCache>
            </c:strRef>
          </c:tx>
          <c:spPr>
            <a:gradFill flip="none" rotWithShape="1">
              <a:gsLst>
                <a:gs pos="0">
                  <a:schemeClr val="accent5"/>
                </a:gs>
                <a:gs pos="75000">
                  <a:schemeClr val="accent5">
                    <a:lumMod val="60000"/>
                    <a:lumOff val="40000"/>
                  </a:schemeClr>
                </a:gs>
                <a:gs pos="51000">
                  <a:schemeClr val="accent5">
                    <a:alpha val="75000"/>
                  </a:schemeClr>
                </a:gs>
                <a:gs pos="100000">
                  <a:schemeClr val="accent5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'Расчет итогов'!$B$14:$B$21</c:f>
              <c:strCache>
                <c:ptCount val="8"/>
                <c:pt idx="0">
                  <c:v>Руководитель портфеля проекта</c:v>
                </c:pt>
                <c:pt idx="1">
                  <c:v>Менеджер проекта</c:v>
                </c:pt>
                <c:pt idx="2">
                  <c:v>Бизнес-аналитик</c:v>
                </c:pt>
                <c:pt idx="3">
                  <c:v>Команда разработки</c:v>
                </c:pt>
                <c:pt idx="4">
                  <c:v>Архитектор</c:v>
                </c:pt>
                <c:pt idx="5">
                  <c:v>Сотрудник тех.поддержки</c:v>
                </c:pt>
                <c:pt idx="6">
                  <c:v>Аналитик данных</c:v>
                </c:pt>
                <c:pt idx="7">
                  <c:v>Эксперты от бизнеса</c:v>
                </c:pt>
              </c:strCache>
            </c:strRef>
          </c:cat>
          <c:val>
            <c:numRef>
              <c:f>'Расчет итогов'!$G$14:$G$21</c:f>
              <c:numCache>
                <c:formatCode>0.0</c:formatCode>
                <c:ptCount val="8"/>
                <c:pt idx="0">
                  <c:v>0.1</c:v>
                </c:pt>
                <c:pt idx="1">
                  <c:v>0.97499999999999998</c:v>
                </c:pt>
                <c:pt idx="2">
                  <c:v>1.7999999999999998</c:v>
                </c:pt>
                <c:pt idx="3">
                  <c:v>1.85</c:v>
                </c:pt>
                <c:pt idx="4">
                  <c:v>-0.375</c:v>
                </c:pt>
                <c:pt idx="5">
                  <c:v>0.1</c:v>
                </c:pt>
                <c:pt idx="6">
                  <c:v>7.5000000000000011E-2</c:v>
                </c:pt>
                <c:pt idx="7">
                  <c:v>3.6375000000000002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7AF-451C-BDC8-291BAD5FFA0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86306704"/>
        <c:axId val="1790385936"/>
      </c:barChart>
      <c:catAx>
        <c:axId val="1886306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90385936"/>
        <c:crosses val="autoZero"/>
        <c:auto val="1"/>
        <c:lblAlgn val="ctr"/>
        <c:lblOffset val="100"/>
        <c:noMultiLvlLbl val="0"/>
      </c:catAx>
      <c:valAx>
        <c:axId val="179038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86306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alpha val="0"/>
            </a:schemeClr>
          </a:gs>
          <a:gs pos="50000">
            <a:schemeClr val="phClr"/>
          </a:gs>
        </a:gsLst>
        <a:lin ang="5400000" scaled="0"/>
      </a:gradFill>
      <a:sp3d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27214</xdr:colOff>
      <xdr:row>0</xdr:row>
      <xdr:rowOff>23130</xdr:rowOff>
    </xdr:from>
    <xdr:to>
      <xdr:col>14</xdr:col>
      <xdr:colOff>748392</xdr:colOff>
      <xdr:row>36</xdr:row>
      <xdr:rowOff>176891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3485219-DB35-4466-BD67-50C7D7F9CC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0"/>
  <sheetViews>
    <sheetView showZeros="0" tabSelected="1" zoomScale="70" workbookViewId="0">
      <selection activeCell="C3" sqref="C3"/>
    </sheetView>
  </sheetViews>
  <sheetFormatPr defaultRowHeight="15" x14ac:dyDescent="0.25"/>
  <cols>
    <col min="1" max="1" width="16.42578125" customWidth="1"/>
    <col min="2" max="2" width="54" customWidth="1"/>
    <col min="3" max="3" width="22.5703125" customWidth="1"/>
    <col min="4" max="4" width="23.42578125" customWidth="1"/>
    <col min="5" max="5" width="18.140625" customWidth="1"/>
    <col min="6" max="6" width="18" customWidth="1"/>
    <col min="7" max="7" width="10.42578125" customWidth="1"/>
    <col min="8" max="8" width="16.7109375" style="2" customWidth="1"/>
    <col min="9" max="9" width="31.5703125" customWidth="1"/>
    <col min="10" max="13" width="24.5703125" customWidth="1"/>
    <col min="14" max="14" width="11.28515625" style="2" customWidth="1"/>
    <col min="15" max="15" width="31.5703125" customWidth="1"/>
    <col min="16" max="19" width="24.5703125" customWidth="1"/>
    <col min="20" max="21" width="31.5703125" customWidth="1"/>
  </cols>
  <sheetData>
    <row r="1" spans="1:19" x14ac:dyDescent="0.25">
      <c r="I1" s="27" t="s">
        <v>5</v>
      </c>
      <c r="J1" t="s">
        <v>6</v>
      </c>
      <c r="K1" t="s">
        <v>7</v>
      </c>
    </row>
    <row r="2" spans="1:19" x14ac:dyDescent="0.25">
      <c r="B2" s="3" t="s">
        <v>8</v>
      </c>
      <c r="C2" s="3" t="s">
        <v>7</v>
      </c>
      <c r="I2" t="s">
        <v>0</v>
      </c>
      <c r="J2" t="s">
        <v>1</v>
      </c>
      <c r="K2" t="s">
        <v>2</v>
      </c>
      <c r="L2" t="s">
        <v>3</v>
      </c>
      <c r="M2" t="s">
        <v>4</v>
      </c>
    </row>
    <row r="3" spans="1:19" x14ac:dyDescent="0.25">
      <c r="B3" s="3" t="s">
        <v>9</v>
      </c>
      <c r="C3" s="3" t="s">
        <v>4</v>
      </c>
    </row>
    <row r="6" spans="1:19" hidden="1" x14ac:dyDescent="0.25"/>
    <row r="7" spans="1:19" hidden="1" x14ac:dyDescent="0.25"/>
    <row r="8" spans="1:19" hidden="1" x14ac:dyDescent="0.25"/>
    <row r="9" spans="1:19" hidden="1" x14ac:dyDescent="0.25"/>
    <row r="10" spans="1:19" hidden="1" x14ac:dyDescent="0.25"/>
    <row r="11" spans="1:19" x14ac:dyDescent="0.25">
      <c r="C11" s="4"/>
      <c r="D11" s="5"/>
    </row>
    <row r="12" spans="1:19" x14ac:dyDescent="0.25">
      <c r="B12" t="s">
        <v>10</v>
      </c>
      <c r="C12" s="4">
        <f>(C22*C23+D22*D23+E22*E23+F22*F23)*70000</f>
        <v>0</v>
      </c>
      <c r="D12" s="5"/>
      <c r="E12" s="5"/>
      <c r="I12" s="26" t="s">
        <v>37</v>
      </c>
      <c r="O12" s="26" t="s">
        <v>38</v>
      </c>
    </row>
    <row r="13" spans="1:19" ht="51" x14ac:dyDescent="0.25">
      <c r="A13" s="6" t="s">
        <v>11</v>
      </c>
      <c r="B13" s="6" t="s">
        <v>12</v>
      </c>
      <c r="C13" s="6" t="s">
        <v>13</v>
      </c>
      <c r="D13" s="7" t="s">
        <v>14</v>
      </c>
      <c r="E13" s="6" t="s">
        <v>15</v>
      </c>
      <c r="F13" s="6" t="s">
        <v>16</v>
      </c>
      <c r="G13" s="6" t="s">
        <v>17</v>
      </c>
      <c r="H13" s="8" t="s">
        <v>18</v>
      </c>
      <c r="I13" t="s">
        <v>5</v>
      </c>
      <c r="J13">
        <v>7</v>
      </c>
      <c r="O13" t="s">
        <v>0</v>
      </c>
    </row>
    <row r="14" spans="1:19" ht="42" customHeight="1" x14ac:dyDescent="0.25">
      <c r="A14" s="9"/>
      <c r="B14" s="9" t="s">
        <v>19</v>
      </c>
      <c r="C14" s="25">
        <f t="array" ref="C14:F21">IF(($C$2=$I$13)*AND($C$3=$O$13),$C$28:$F$35+$J$15:$M$22+$P$15:$S$22,IF(($C$2=$I$13)*AND($C$3=$O$26),$C$28:$F$35+$J$15:$M$22+$P$28:$S$35,IF(($C$2=$I$13)*AND($C$3=$O$38),$C$28:$F$35+$J$15:$M$22+$P$40:$S$47,IF(($C$2=$I$13)*AND($C$3=$O$49),$C$28:$F$35+$J$15:$M$22+$P$51:$S$58,IF(($C$2=$I$13)*AND($C$3=$O$61),$C$28:$F$35+$J$15:$M$22+$P$63:$S$70,IF(($C$2=$I$26)*AND($C$3=$O$13),$C$28:$F$35+$J$28:$M$35+$P$15:$S$22,IF(($C$2=$I$26)*AND($C$3=$O$26),$C$28:$F$35+$J$28:$M$35+$P$28:$S$35,IF(($C$2=$I$26)*AND($C$3=$O$38),$C$28:$F$35+$J$28:$M$35+$P$40:$S$47,IF(($C$2=$I$26)*AND($C$3=$O$49),$C$28:$F$35+$J$28:$M$35+$P$51:$S$58,IF(($C$2=$I$26)*AND($C$3=$O$61),$C$28:$F$35+$J$28:$M$35+$P$63:$S$70,IF(($C$2=$I$38)*AND($C$3=$O$13),$C$28:$F$35+$J$40:$M$47+$P$15:$S$22,IF(($C$2=$I$38)*AND($C$3=$O$26),$C$28:$F$35+$J$40:$M$47+$P$28:$S$35,IF(($C$2=$I$38)*AND($C$3=$O$38),$C$28:$F$35+$J$40:$M$47+$P$40:$S$47,IF(($C$2=$I$38)*AND($C$3=$O$49),$C$28:$F$35+$J$40:$M$47+$P$51:$S$58,IF(($C$2=$I$38)*AND($C$3=$O$61),$C$28:$F$35+$J$40:$M$47+$P$63:$S$70,"")))))))))))))))</f>
        <v>0.1</v>
      </c>
      <c r="D14" s="25">
        <v>0.1</v>
      </c>
      <c r="E14" s="25">
        <v>0.1</v>
      </c>
      <c r="F14" s="25">
        <v>0.1</v>
      </c>
      <c r="G14" s="10">
        <f t="shared" ref="G14:G16" si="0">AVERAGE(C14:F14)</f>
        <v>0.1</v>
      </c>
      <c r="H14" s="11"/>
      <c r="I14" s="12" t="s">
        <v>12</v>
      </c>
      <c r="J14" s="13" t="s">
        <v>13</v>
      </c>
      <c r="K14" s="14" t="s">
        <v>14</v>
      </c>
      <c r="L14" s="6" t="s">
        <v>15</v>
      </c>
      <c r="M14" s="6" t="s">
        <v>16</v>
      </c>
      <c r="N14" s="15"/>
      <c r="O14" s="12" t="s">
        <v>12</v>
      </c>
      <c r="P14" s="13" t="s">
        <v>13</v>
      </c>
      <c r="Q14" s="14" t="s">
        <v>14</v>
      </c>
      <c r="R14" s="6" t="s">
        <v>15</v>
      </c>
      <c r="S14" s="6" t="s">
        <v>16</v>
      </c>
    </row>
    <row r="15" spans="1:19" x14ac:dyDescent="0.25">
      <c r="A15" s="9"/>
      <c r="B15" s="9" t="s">
        <v>20</v>
      </c>
      <c r="C15" s="25">
        <v>0.89999999999999991</v>
      </c>
      <c r="D15" s="25">
        <v>1</v>
      </c>
      <c r="E15" s="25">
        <v>1</v>
      </c>
      <c r="F15" s="25">
        <v>1</v>
      </c>
      <c r="G15" s="10">
        <f t="shared" si="0"/>
        <v>0.97499999999999998</v>
      </c>
      <c r="H15" s="11" t="s">
        <v>21</v>
      </c>
      <c r="I15" s="9" t="s">
        <v>19</v>
      </c>
      <c r="J15" s="16"/>
      <c r="K15" s="16"/>
      <c r="L15" s="16"/>
      <c r="M15" s="16"/>
      <c r="N15" s="17"/>
      <c r="O15" s="9" t="s">
        <v>19</v>
      </c>
      <c r="P15" s="16"/>
      <c r="Q15" s="16"/>
      <c r="R15" s="16"/>
      <c r="S15" s="16"/>
    </row>
    <row r="16" spans="1:19" x14ac:dyDescent="0.25">
      <c r="A16" s="9"/>
      <c r="B16" s="9" t="s">
        <v>22</v>
      </c>
      <c r="C16" s="25">
        <v>1.3</v>
      </c>
      <c r="D16" s="25">
        <v>2.2999999999999998</v>
      </c>
      <c r="E16" s="25">
        <v>2.2999999999999998</v>
      </c>
      <c r="F16" s="25">
        <v>1.3</v>
      </c>
      <c r="G16" s="10">
        <f t="shared" si="0"/>
        <v>1.7999999999999998</v>
      </c>
      <c r="H16" s="11" t="s">
        <v>21</v>
      </c>
      <c r="I16" s="9" t="s">
        <v>20</v>
      </c>
      <c r="J16" s="16"/>
      <c r="K16" s="16"/>
      <c r="L16" s="16"/>
      <c r="M16" s="16"/>
      <c r="N16" s="17"/>
      <c r="O16" s="9" t="s">
        <v>20</v>
      </c>
      <c r="P16" s="16"/>
      <c r="Q16" s="16"/>
      <c r="R16" s="16"/>
      <c r="S16" s="16"/>
    </row>
    <row r="17" spans="1:19" x14ac:dyDescent="0.25">
      <c r="A17" s="16"/>
      <c r="B17" s="16" t="s">
        <v>23</v>
      </c>
      <c r="C17" s="25">
        <v>0</v>
      </c>
      <c r="D17" s="25">
        <v>2.5</v>
      </c>
      <c r="E17" s="25">
        <v>1.2</v>
      </c>
      <c r="F17" s="25">
        <v>0</v>
      </c>
      <c r="G17" s="10">
        <f>AVERAGE(D17:E17)</f>
        <v>1.85</v>
      </c>
      <c r="H17" s="2" t="s">
        <v>24</v>
      </c>
      <c r="I17" s="9" t="s">
        <v>22</v>
      </c>
      <c r="J17" s="16"/>
      <c r="K17" s="16">
        <v>0.5</v>
      </c>
      <c r="L17" s="16">
        <v>0.7</v>
      </c>
      <c r="M17" s="16"/>
      <c r="N17" s="17"/>
      <c r="O17" s="9" t="s">
        <v>22</v>
      </c>
      <c r="P17" s="16">
        <v>-0.1</v>
      </c>
      <c r="Q17" s="16">
        <v>-0.1</v>
      </c>
      <c r="R17" s="16">
        <v>-0.1</v>
      </c>
      <c r="S17" s="16">
        <v>-0.1</v>
      </c>
    </row>
    <row r="18" spans="1:19" x14ac:dyDescent="0.25">
      <c r="A18" s="16"/>
      <c r="B18" s="16" t="s">
        <v>25</v>
      </c>
      <c r="C18" s="25">
        <v>0.05</v>
      </c>
      <c r="D18" s="25">
        <v>-0.8</v>
      </c>
      <c r="E18" s="25">
        <v>0</v>
      </c>
      <c r="F18" s="25">
        <v>0</v>
      </c>
      <c r="G18" s="10">
        <f>AVERAGE(C18:D18)</f>
        <v>-0.375</v>
      </c>
      <c r="H18" s="11" t="s">
        <v>26</v>
      </c>
      <c r="I18" s="16" t="s">
        <v>23</v>
      </c>
      <c r="J18" s="16"/>
      <c r="K18" s="16">
        <v>1.5</v>
      </c>
      <c r="L18" s="16">
        <v>0.5</v>
      </c>
      <c r="M18" s="16"/>
      <c r="N18" s="17"/>
      <c r="O18" s="16" t="s">
        <v>23</v>
      </c>
      <c r="P18" s="16"/>
      <c r="Q18" s="16">
        <v>-0.2</v>
      </c>
      <c r="R18" s="16"/>
      <c r="S18" s="16"/>
    </row>
    <row r="19" spans="1:19" x14ac:dyDescent="0.25">
      <c r="A19" s="16"/>
      <c r="B19" s="16" t="s">
        <v>27</v>
      </c>
      <c r="C19" s="25">
        <v>0</v>
      </c>
      <c r="D19" s="25">
        <v>0</v>
      </c>
      <c r="E19" s="25">
        <v>0</v>
      </c>
      <c r="F19" s="25">
        <v>0.1</v>
      </c>
      <c r="G19" s="10">
        <f>AVERAGE(F19)</f>
        <v>0.1</v>
      </c>
      <c r="H19" s="11" t="s">
        <v>28</v>
      </c>
      <c r="I19" s="16" t="s">
        <v>25</v>
      </c>
      <c r="J19" s="16"/>
      <c r="K19" s="16">
        <v>0.5</v>
      </c>
      <c r="L19" s="16"/>
      <c r="M19" s="16"/>
      <c r="N19" s="17"/>
      <c r="O19" s="16" t="s">
        <v>25</v>
      </c>
      <c r="P19" s="16"/>
      <c r="Q19" s="16"/>
      <c r="R19" s="16"/>
      <c r="S19" s="16"/>
    </row>
    <row r="20" spans="1:19" x14ac:dyDescent="0.25">
      <c r="A20" s="16"/>
      <c r="B20" s="16" t="s">
        <v>29</v>
      </c>
      <c r="C20" s="25">
        <v>0.05</v>
      </c>
      <c r="D20" s="25">
        <v>0.1</v>
      </c>
      <c r="E20" s="25">
        <v>0</v>
      </c>
      <c r="F20" s="25">
        <v>0</v>
      </c>
      <c r="G20" s="10">
        <f>AVERAGE(C20:D20)</f>
        <v>7.5000000000000011E-2</v>
      </c>
      <c r="H20" s="11" t="s">
        <v>30</v>
      </c>
      <c r="I20" s="16" t="s">
        <v>27</v>
      </c>
      <c r="J20" s="16"/>
      <c r="K20" s="16"/>
      <c r="L20" s="16"/>
      <c r="M20" s="16">
        <v>0.5</v>
      </c>
      <c r="N20" s="17"/>
      <c r="O20" s="16" t="s">
        <v>27</v>
      </c>
      <c r="P20" s="16"/>
      <c r="Q20" s="16"/>
      <c r="R20" s="16"/>
      <c r="S20" s="16"/>
    </row>
    <row r="21" spans="1:19" x14ac:dyDescent="0.25">
      <c r="A21" s="16"/>
      <c r="B21" s="16" t="s">
        <v>31</v>
      </c>
      <c r="C21" s="25">
        <v>2.2000000000000002</v>
      </c>
      <c r="D21" s="25">
        <v>4.0999999999999996</v>
      </c>
      <c r="E21" s="25">
        <v>4.25</v>
      </c>
      <c r="F21" s="25">
        <v>4</v>
      </c>
      <c r="G21" s="10">
        <f>AVERAGE(C21:F21)</f>
        <v>3.6375000000000002</v>
      </c>
      <c r="H21" s="11" t="s">
        <v>21</v>
      </c>
      <c r="I21" s="16" t="s">
        <v>29</v>
      </c>
      <c r="J21" s="16"/>
      <c r="K21" s="16"/>
      <c r="L21" s="16"/>
      <c r="M21" s="16"/>
      <c r="N21" s="17"/>
      <c r="O21" s="16" t="s">
        <v>29</v>
      </c>
      <c r="P21" s="16"/>
      <c r="Q21" s="16"/>
      <c r="R21" s="16"/>
      <c r="S21" s="16"/>
    </row>
    <row r="22" spans="1:19" x14ac:dyDescent="0.25">
      <c r="C22" s="18"/>
      <c r="D22" s="18"/>
      <c r="E22" s="18"/>
      <c r="F22" s="18"/>
      <c r="G22" s="18"/>
      <c r="I22" s="16" t="s">
        <v>31</v>
      </c>
      <c r="J22" s="16"/>
      <c r="K22" s="16"/>
      <c r="L22" s="16"/>
      <c r="M22" s="16"/>
      <c r="N22" s="17"/>
      <c r="O22" s="16" t="s">
        <v>31</v>
      </c>
      <c r="P22" s="16"/>
      <c r="Q22" s="16"/>
      <c r="R22" s="16"/>
      <c r="S22" s="16"/>
    </row>
    <row r="23" spans="1:19" x14ac:dyDescent="0.25">
      <c r="B23" s="17"/>
      <c r="D23" s="24"/>
      <c r="E23" s="24"/>
    </row>
    <row r="24" spans="1:19" x14ac:dyDescent="0.25">
      <c r="D24" s="24"/>
      <c r="E24" s="24"/>
    </row>
    <row r="26" spans="1:19" x14ac:dyDescent="0.25">
      <c r="A26" s="26" t="s">
        <v>36</v>
      </c>
      <c r="B26" s="17" t="s">
        <v>32</v>
      </c>
      <c r="I26" t="s">
        <v>6</v>
      </c>
      <c r="O26" t="s">
        <v>1</v>
      </c>
    </row>
    <row r="27" spans="1:19" ht="62.25" customHeight="1" x14ac:dyDescent="0.25">
      <c r="B27" s="19" t="s">
        <v>12</v>
      </c>
      <c r="C27" s="19" t="s">
        <v>13</v>
      </c>
      <c r="D27" s="20" t="s">
        <v>14</v>
      </c>
      <c r="E27" s="6" t="s">
        <v>15</v>
      </c>
      <c r="F27" s="6" t="s">
        <v>16</v>
      </c>
      <c r="I27" s="12" t="s">
        <v>12</v>
      </c>
      <c r="J27" s="13" t="s">
        <v>13</v>
      </c>
      <c r="K27" s="14" t="s">
        <v>14</v>
      </c>
      <c r="L27" s="6" t="s">
        <v>15</v>
      </c>
      <c r="M27" s="6" t="s">
        <v>16</v>
      </c>
      <c r="N27" s="15"/>
      <c r="O27" s="12" t="s">
        <v>12</v>
      </c>
      <c r="P27" s="13" t="s">
        <v>13</v>
      </c>
      <c r="Q27" s="14" t="s">
        <v>14</v>
      </c>
      <c r="R27" s="6" t="s">
        <v>15</v>
      </c>
      <c r="S27" s="6" t="s">
        <v>16</v>
      </c>
    </row>
    <row r="28" spans="1:19" x14ac:dyDescent="0.25">
      <c r="B28" s="9" t="s">
        <v>19</v>
      </c>
      <c r="C28" s="21">
        <v>0.1</v>
      </c>
      <c r="D28" s="21">
        <v>0.1</v>
      </c>
      <c r="E28" s="22">
        <v>0.1</v>
      </c>
      <c r="F28" s="22">
        <v>0.1</v>
      </c>
      <c r="I28" s="9" t="s">
        <v>19</v>
      </c>
      <c r="J28" s="16"/>
      <c r="K28" s="16"/>
      <c r="L28" s="16"/>
      <c r="M28" s="16"/>
      <c r="N28" s="17"/>
      <c r="O28" s="9" t="s">
        <v>19</v>
      </c>
      <c r="P28" s="16"/>
      <c r="Q28" s="16"/>
      <c r="R28" s="16"/>
      <c r="S28" s="16"/>
    </row>
    <row r="29" spans="1:19" x14ac:dyDescent="0.25">
      <c r="B29" s="9" t="s">
        <v>20</v>
      </c>
      <c r="C29" s="21">
        <v>0.2</v>
      </c>
      <c r="D29" s="21">
        <v>0.3</v>
      </c>
      <c r="E29" s="22">
        <v>0.3</v>
      </c>
      <c r="F29" s="22">
        <v>0.3</v>
      </c>
      <c r="I29" s="9" t="s">
        <v>20</v>
      </c>
      <c r="J29" s="16"/>
      <c r="K29" s="16"/>
      <c r="L29" s="16"/>
      <c r="M29" s="16"/>
      <c r="N29" s="17"/>
      <c r="O29" s="9" t="s">
        <v>20</v>
      </c>
      <c r="P29" s="16"/>
      <c r="Q29" s="16"/>
      <c r="R29" s="16"/>
      <c r="S29" s="16"/>
    </row>
    <row r="30" spans="1:19" x14ac:dyDescent="0.25">
      <c r="B30" s="9" t="s">
        <v>22</v>
      </c>
      <c r="C30" s="21">
        <v>0.3</v>
      </c>
      <c r="D30" s="21">
        <v>0.3</v>
      </c>
      <c r="E30" s="22">
        <v>0.3</v>
      </c>
      <c r="F30" s="22">
        <v>0.3</v>
      </c>
      <c r="I30" s="9" t="s">
        <v>22</v>
      </c>
      <c r="J30" s="16"/>
      <c r="K30" s="16">
        <v>1</v>
      </c>
      <c r="L30" s="16"/>
      <c r="M30" s="16"/>
      <c r="N30" s="17"/>
      <c r="O30" s="9" t="s">
        <v>22</v>
      </c>
      <c r="P30" s="16"/>
      <c r="Q30" s="16"/>
      <c r="R30" s="16"/>
      <c r="S30" s="16"/>
    </row>
    <row r="31" spans="1:19" x14ac:dyDescent="0.25">
      <c r="B31" s="16" t="s">
        <v>23</v>
      </c>
      <c r="C31" s="16"/>
      <c r="D31" s="21">
        <v>0.8</v>
      </c>
      <c r="E31" s="22">
        <v>0.5</v>
      </c>
      <c r="F31" s="16"/>
      <c r="I31" s="16" t="s">
        <v>23</v>
      </c>
      <c r="J31" s="16"/>
      <c r="K31" s="16"/>
      <c r="L31" s="16"/>
      <c r="M31" s="16"/>
      <c r="N31" s="17"/>
      <c r="O31" s="16" t="s">
        <v>23</v>
      </c>
      <c r="P31" s="16"/>
      <c r="Q31" s="16"/>
      <c r="R31" s="16"/>
      <c r="S31" s="16"/>
    </row>
    <row r="32" spans="1:19" x14ac:dyDescent="0.25">
      <c r="B32" s="16" t="s">
        <v>25</v>
      </c>
      <c r="C32" s="21">
        <v>0.05</v>
      </c>
      <c r="D32" s="21">
        <v>0.1</v>
      </c>
      <c r="E32" s="16"/>
      <c r="F32" s="16"/>
      <c r="I32" s="16" t="s">
        <v>25</v>
      </c>
      <c r="J32" s="16"/>
      <c r="K32" s="16"/>
      <c r="L32" s="16"/>
      <c r="M32" s="16"/>
      <c r="N32" s="17"/>
      <c r="O32" s="16" t="s">
        <v>25</v>
      </c>
      <c r="P32" s="16"/>
      <c r="Q32" s="16"/>
      <c r="R32" s="16"/>
      <c r="S32" s="16"/>
    </row>
    <row r="33" spans="1:19" x14ac:dyDescent="0.25">
      <c r="B33" s="16" t="s">
        <v>27</v>
      </c>
      <c r="C33" s="16"/>
      <c r="D33" s="16"/>
      <c r="E33" s="16"/>
      <c r="F33" s="22">
        <v>0.1</v>
      </c>
      <c r="I33" s="16" t="s">
        <v>27</v>
      </c>
      <c r="J33" s="16"/>
      <c r="K33" s="16"/>
      <c r="L33" s="16"/>
      <c r="M33" s="16"/>
      <c r="N33" s="17"/>
      <c r="O33" s="16" t="s">
        <v>27</v>
      </c>
      <c r="P33" s="16"/>
      <c r="Q33" s="16"/>
      <c r="R33" s="16"/>
      <c r="S33" s="16"/>
    </row>
    <row r="34" spans="1:19" x14ac:dyDescent="0.25">
      <c r="B34" s="16" t="s">
        <v>29</v>
      </c>
      <c r="C34" s="21">
        <v>0.05</v>
      </c>
      <c r="D34" s="21">
        <v>0.1</v>
      </c>
      <c r="E34" s="16"/>
      <c r="F34" s="16"/>
      <c r="I34" s="16" t="s">
        <v>29</v>
      </c>
      <c r="J34" s="16"/>
      <c r="K34" s="16"/>
      <c r="L34" s="16"/>
      <c r="M34" s="16"/>
      <c r="N34" s="17"/>
      <c r="O34" s="16" t="s">
        <v>29</v>
      </c>
      <c r="P34" s="16"/>
      <c r="Q34" s="16"/>
      <c r="R34" s="16"/>
      <c r="S34" s="16"/>
    </row>
    <row r="35" spans="1:19" x14ac:dyDescent="0.25">
      <c r="B35" s="16" t="s">
        <v>31</v>
      </c>
      <c r="C35" s="21">
        <v>0.2</v>
      </c>
      <c r="D35" s="21">
        <v>0.1</v>
      </c>
      <c r="E35" s="22">
        <v>0.25</v>
      </c>
      <c r="F35" s="16"/>
      <c r="I35" s="16" t="s">
        <v>31</v>
      </c>
      <c r="J35" s="16"/>
      <c r="K35" s="16"/>
      <c r="L35" s="16"/>
      <c r="M35" s="16"/>
      <c r="N35" s="17"/>
      <c r="O35" s="16" t="s">
        <v>31</v>
      </c>
      <c r="P35" s="16"/>
      <c r="Q35" s="16"/>
      <c r="R35" s="16"/>
      <c r="S35" s="16"/>
    </row>
    <row r="37" spans="1:19" x14ac:dyDescent="0.25">
      <c r="B37" s="17" t="s">
        <v>33</v>
      </c>
      <c r="C37">
        <v>1</v>
      </c>
      <c r="F37">
        <v>1</v>
      </c>
    </row>
    <row r="38" spans="1:19" x14ac:dyDescent="0.25">
      <c r="I38" t="s">
        <v>7</v>
      </c>
      <c r="O38" t="s">
        <v>2</v>
      </c>
    </row>
    <row r="39" spans="1:19" ht="38.25" x14ac:dyDescent="0.3">
      <c r="A39" s="23"/>
      <c r="B39" s="23" t="s">
        <v>34</v>
      </c>
      <c r="I39" s="12" t="s">
        <v>12</v>
      </c>
      <c r="J39" s="13" t="s">
        <v>13</v>
      </c>
      <c r="K39" s="14" t="s">
        <v>14</v>
      </c>
      <c r="L39" s="6" t="s">
        <v>15</v>
      </c>
      <c r="M39" s="6" t="s">
        <v>16</v>
      </c>
      <c r="N39" s="15"/>
      <c r="O39" s="12" t="s">
        <v>12</v>
      </c>
      <c r="P39" s="13" t="s">
        <v>13</v>
      </c>
      <c r="Q39" s="14" t="s">
        <v>14</v>
      </c>
      <c r="R39" s="6" t="s">
        <v>15</v>
      </c>
      <c r="S39" s="6" t="s">
        <v>16</v>
      </c>
    </row>
    <row r="40" spans="1:19" ht="63" customHeight="1" x14ac:dyDescent="0.35">
      <c r="A40" s="1"/>
      <c r="B40" s="28" t="s">
        <v>35</v>
      </c>
      <c r="C40" s="28"/>
      <c r="D40" s="28"/>
      <c r="I40" s="9" t="s">
        <v>19</v>
      </c>
      <c r="J40" s="16"/>
      <c r="K40" s="16"/>
      <c r="L40" s="16"/>
      <c r="M40" s="16"/>
      <c r="N40" s="17"/>
      <c r="O40" s="9" t="s">
        <v>19</v>
      </c>
      <c r="P40" s="16"/>
      <c r="Q40" s="16"/>
      <c r="R40" s="16"/>
      <c r="S40" s="16"/>
    </row>
    <row r="41" spans="1:19" ht="21" x14ac:dyDescent="0.35">
      <c r="B41" s="29" t="s">
        <v>40</v>
      </c>
      <c r="C41" s="30"/>
      <c r="D41" s="30"/>
      <c r="I41" s="9" t="s">
        <v>20</v>
      </c>
      <c r="J41" s="16"/>
      <c r="K41" s="16"/>
      <c r="L41" s="16"/>
      <c r="M41" s="16"/>
      <c r="N41" s="17"/>
      <c r="O41" s="9" t="s">
        <v>20</v>
      </c>
      <c r="P41" s="16">
        <v>0.2</v>
      </c>
      <c r="Q41" s="16">
        <v>0.2</v>
      </c>
      <c r="R41" s="16">
        <v>0.2</v>
      </c>
      <c r="S41" s="16">
        <v>0.2</v>
      </c>
    </row>
    <row r="42" spans="1:19" x14ac:dyDescent="0.25">
      <c r="I42" s="9" t="s">
        <v>22</v>
      </c>
      <c r="J42" s="16"/>
      <c r="K42" s="16"/>
      <c r="L42" s="16"/>
      <c r="M42" s="16"/>
      <c r="N42" s="17"/>
      <c r="O42" s="9" t="s">
        <v>22</v>
      </c>
      <c r="P42" s="16"/>
      <c r="Q42" s="16">
        <v>0.7</v>
      </c>
      <c r="R42" s="16">
        <v>0.7</v>
      </c>
      <c r="S42" s="16"/>
    </row>
    <row r="43" spans="1:19" ht="21" x14ac:dyDescent="0.35">
      <c r="B43" s="1" t="s">
        <v>39</v>
      </c>
      <c r="I43" s="16" t="s">
        <v>23</v>
      </c>
      <c r="J43" s="16"/>
      <c r="K43" s="16">
        <v>-0.3</v>
      </c>
      <c r="L43" s="16">
        <v>-0.3</v>
      </c>
      <c r="M43" s="16"/>
      <c r="N43" s="17"/>
      <c r="O43" s="16" t="s">
        <v>23</v>
      </c>
      <c r="P43" s="16"/>
      <c r="Q43" s="16">
        <v>0.5</v>
      </c>
      <c r="R43" s="16"/>
      <c r="S43" s="16"/>
    </row>
    <row r="44" spans="1:19" x14ac:dyDescent="0.25">
      <c r="I44" s="16" t="s">
        <v>25</v>
      </c>
      <c r="J44" s="16"/>
      <c r="K44" s="16">
        <v>-1</v>
      </c>
      <c r="L44" s="16"/>
      <c r="M44" s="16"/>
      <c r="N44" s="17"/>
      <c r="O44" s="16" t="s">
        <v>25</v>
      </c>
      <c r="P44" s="16"/>
      <c r="Q44" s="16"/>
      <c r="R44" s="16"/>
      <c r="S44" s="16"/>
    </row>
    <row r="45" spans="1:19" x14ac:dyDescent="0.25">
      <c r="I45" s="16" t="s">
        <v>27</v>
      </c>
      <c r="J45" s="16"/>
      <c r="K45" s="16"/>
      <c r="L45" s="16"/>
      <c r="M45" s="16"/>
      <c r="N45" s="17"/>
      <c r="O45" s="16" t="s">
        <v>27</v>
      </c>
      <c r="P45" s="16"/>
      <c r="Q45" s="16"/>
      <c r="R45" s="16"/>
      <c r="S45" s="16"/>
    </row>
    <row r="46" spans="1:19" x14ac:dyDescent="0.25">
      <c r="I46" s="16" t="s">
        <v>29</v>
      </c>
      <c r="J46" s="16"/>
      <c r="K46" s="16"/>
      <c r="L46" s="16"/>
      <c r="M46" s="16"/>
      <c r="N46" s="17"/>
      <c r="O46" s="16" t="s">
        <v>29</v>
      </c>
      <c r="P46" s="16"/>
      <c r="Q46" s="16"/>
      <c r="R46" s="16"/>
      <c r="S46" s="16"/>
    </row>
    <row r="47" spans="1:19" x14ac:dyDescent="0.25">
      <c r="I47" s="16" t="s">
        <v>31</v>
      </c>
      <c r="J47" s="16">
        <v>2</v>
      </c>
      <c r="K47" s="16">
        <v>2</v>
      </c>
      <c r="L47" s="16">
        <v>2</v>
      </c>
      <c r="M47" s="16">
        <v>2</v>
      </c>
      <c r="N47" s="17"/>
      <c r="O47" s="16" t="s">
        <v>31</v>
      </c>
      <c r="P47" s="16"/>
      <c r="Q47" s="16"/>
      <c r="R47" s="16"/>
      <c r="S47" s="16"/>
    </row>
    <row r="49" spans="10:19" x14ac:dyDescent="0.25">
      <c r="O49" t="s">
        <v>3</v>
      </c>
    </row>
    <row r="50" spans="10:19" ht="38.25" x14ac:dyDescent="0.25">
      <c r="O50" s="12" t="s">
        <v>12</v>
      </c>
      <c r="P50" s="13" t="s">
        <v>13</v>
      </c>
      <c r="Q50" s="14" t="s">
        <v>14</v>
      </c>
      <c r="R50" s="6" t="s">
        <v>15</v>
      </c>
      <c r="S50" s="6" t="s">
        <v>16</v>
      </c>
    </row>
    <row r="51" spans="10:19" x14ac:dyDescent="0.25">
      <c r="J51">
        <f t="array" ref="J51:M58">IF(($C$2=$I$1)*AND($C$3=$I$2),$C$28:$F$35+$J$15:$M$22+$P$15:$S$22,0)</f>
        <v>0</v>
      </c>
      <c r="K51">
        <v>0</v>
      </c>
      <c r="L51">
        <v>0</v>
      </c>
      <c r="M51">
        <v>0</v>
      </c>
      <c r="O51" s="9" t="s">
        <v>19</v>
      </c>
      <c r="P51" s="16"/>
      <c r="Q51" s="16"/>
      <c r="R51" s="16"/>
      <c r="S51" s="16"/>
    </row>
    <row r="52" spans="10:19" x14ac:dyDescent="0.25">
      <c r="J52">
        <v>0</v>
      </c>
      <c r="K52">
        <v>0</v>
      </c>
      <c r="L52">
        <v>0</v>
      </c>
      <c r="M52">
        <v>0</v>
      </c>
      <c r="O52" s="9" t="s">
        <v>20</v>
      </c>
      <c r="P52" s="16">
        <v>0.7</v>
      </c>
      <c r="Q52" s="16">
        <v>0.7</v>
      </c>
      <c r="R52" s="16">
        <v>0.7</v>
      </c>
      <c r="S52" s="16">
        <v>0.7</v>
      </c>
    </row>
    <row r="53" spans="10:19" x14ac:dyDescent="0.25">
      <c r="J53">
        <v>0</v>
      </c>
      <c r="K53">
        <v>0</v>
      </c>
      <c r="L53">
        <v>0</v>
      </c>
      <c r="M53">
        <v>0</v>
      </c>
      <c r="O53" s="9" t="s">
        <v>22</v>
      </c>
      <c r="P53" s="16"/>
      <c r="Q53" s="16">
        <v>1</v>
      </c>
      <c r="R53" s="16">
        <v>1.5</v>
      </c>
      <c r="S53" s="16"/>
    </row>
    <row r="54" spans="10:19" x14ac:dyDescent="0.25">
      <c r="J54">
        <v>0</v>
      </c>
      <c r="K54">
        <v>0</v>
      </c>
      <c r="L54">
        <v>0</v>
      </c>
      <c r="M54">
        <v>0</v>
      </c>
      <c r="O54" s="16" t="s">
        <v>23</v>
      </c>
      <c r="P54" s="16"/>
      <c r="Q54" s="16">
        <v>1</v>
      </c>
      <c r="R54" s="16">
        <v>1</v>
      </c>
      <c r="S54" s="16"/>
    </row>
    <row r="55" spans="10:19" x14ac:dyDescent="0.25">
      <c r="J55">
        <v>0</v>
      </c>
      <c r="K55">
        <v>0</v>
      </c>
      <c r="L55">
        <v>0</v>
      </c>
      <c r="M55">
        <v>0</v>
      </c>
      <c r="O55" s="16" t="s">
        <v>25</v>
      </c>
      <c r="P55" s="16"/>
      <c r="Q55" s="16">
        <v>0.5</v>
      </c>
      <c r="R55" s="16"/>
      <c r="S55" s="16"/>
    </row>
    <row r="56" spans="10:19" x14ac:dyDescent="0.25">
      <c r="J56">
        <v>0</v>
      </c>
      <c r="K56">
        <v>0</v>
      </c>
      <c r="L56">
        <v>0</v>
      </c>
      <c r="M56">
        <v>0</v>
      </c>
      <c r="O56" s="16" t="s">
        <v>27</v>
      </c>
      <c r="P56" s="16"/>
      <c r="Q56" s="16"/>
      <c r="R56" s="16"/>
      <c r="S56" s="16"/>
    </row>
    <row r="57" spans="10:19" x14ac:dyDescent="0.25">
      <c r="J57">
        <v>0</v>
      </c>
      <c r="K57">
        <v>0</v>
      </c>
      <c r="L57">
        <v>0</v>
      </c>
      <c r="M57">
        <v>0</v>
      </c>
      <c r="O57" s="16" t="s">
        <v>29</v>
      </c>
      <c r="P57" s="16"/>
      <c r="Q57" s="16"/>
      <c r="R57" s="16"/>
      <c r="S57" s="16"/>
    </row>
    <row r="58" spans="10:19" x14ac:dyDescent="0.25">
      <c r="J58">
        <v>0</v>
      </c>
      <c r="K58">
        <v>0</v>
      </c>
      <c r="L58">
        <v>0</v>
      </c>
      <c r="M58">
        <v>0</v>
      </c>
      <c r="O58" s="16" t="s">
        <v>31</v>
      </c>
      <c r="P58" s="16"/>
      <c r="Q58" s="16">
        <v>1.5</v>
      </c>
      <c r="R58" s="16">
        <v>1.5</v>
      </c>
      <c r="S58" s="16">
        <v>1.5</v>
      </c>
    </row>
    <row r="61" spans="10:19" x14ac:dyDescent="0.25">
      <c r="O61" t="s">
        <v>4</v>
      </c>
    </row>
    <row r="62" spans="10:19" ht="38.25" x14ac:dyDescent="0.25">
      <c r="O62" s="12" t="s">
        <v>12</v>
      </c>
      <c r="P62" s="13" t="s">
        <v>13</v>
      </c>
      <c r="Q62" s="14" t="s">
        <v>14</v>
      </c>
      <c r="R62" s="6" t="s">
        <v>15</v>
      </c>
      <c r="S62" s="6" t="s">
        <v>16</v>
      </c>
    </row>
    <row r="63" spans="10:19" x14ac:dyDescent="0.25">
      <c r="O63" s="9" t="s">
        <v>19</v>
      </c>
      <c r="P63" s="16"/>
      <c r="Q63" s="16"/>
      <c r="R63" s="16"/>
      <c r="S63" s="16"/>
    </row>
    <row r="64" spans="10:19" x14ac:dyDescent="0.25">
      <c r="O64" s="9" t="s">
        <v>20</v>
      </c>
      <c r="P64" s="16">
        <v>0.7</v>
      </c>
      <c r="Q64" s="16">
        <v>0.7</v>
      </c>
      <c r="R64" s="16">
        <v>0.7</v>
      </c>
      <c r="S64" s="16">
        <v>0.7</v>
      </c>
    </row>
    <row r="65" spans="15:19" x14ac:dyDescent="0.25">
      <c r="O65" s="9" t="s">
        <v>22</v>
      </c>
      <c r="P65" s="16">
        <v>1</v>
      </c>
      <c r="Q65" s="16">
        <v>2</v>
      </c>
      <c r="R65" s="16">
        <v>2</v>
      </c>
      <c r="S65" s="16">
        <v>1</v>
      </c>
    </row>
    <row r="66" spans="15:19" x14ac:dyDescent="0.25">
      <c r="O66" s="16" t="s">
        <v>23</v>
      </c>
      <c r="P66" s="16"/>
      <c r="Q66" s="16">
        <v>2</v>
      </c>
      <c r="R66" s="16">
        <v>1</v>
      </c>
      <c r="S66" s="16"/>
    </row>
    <row r="67" spans="15:19" x14ac:dyDescent="0.25">
      <c r="O67" s="16" t="s">
        <v>25</v>
      </c>
      <c r="P67" s="16"/>
      <c r="Q67" s="16">
        <v>0.1</v>
      </c>
      <c r="R67" s="16"/>
      <c r="S67" s="16"/>
    </row>
    <row r="68" spans="15:19" x14ac:dyDescent="0.25">
      <c r="O68" s="16" t="s">
        <v>27</v>
      </c>
      <c r="P68" s="16"/>
      <c r="Q68" s="16"/>
      <c r="R68" s="16"/>
      <c r="S68" s="16"/>
    </row>
    <row r="69" spans="15:19" x14ac:dyDescent="0.25">
      <c r="O69" s="16" t="s">
        <v>29</v>
      </c>
      <c r="P69" s="16"/>
      <c r="Q69" s="16"/>
      <c r="R69" s="16"/>
      <c r="S69" s="16"/>
    </row>
    <row r="70" spans="15:19" x14ac:dyDescent="0.25">
      <c r="O70" s="16" t="s">
        <v>31</v>
      </c>
      <c r="P70" s="16"/>
      <c r="Q70" s="16">
        <v>2</v>
      </c>
      <c r="R70" s="16">
        <v>2</v>
      </c>
      <c r="S70" s="16">
        <v>2</v>
      </c>
    </row>
  </sheetData>
  <mergeCells count="2">
    <mergeCell ref="B40:D40"/>
    <mergeCell ref="B41:D41"/>
  </mergeCells>
  <dataValidations count="2">
    <dataValidation type="list" allowBlank="1" showInputMessage="1" showErrorMessage="1" sqref="C2" xr:uid="{00000000-0002-0000-0200-000000000000}">
      <formula1>$I$1:$K$1</formula1>
    </dataValidation>
    <dataValidation type="list" allowBlank="1" showInputMessage="1" showErrorMessage="1" sqref="C3" xr:uid="{00000000-0002-0000-0200-000001000000}">
      <formula1>$I$2:$M$2</formula1>
    </dataValidation>
  </dataValidations>
  <pageMargins left="0.7" right="0.7" top="0.75" bottom="0.75" header="0.3" footer="0.3"/>
  <pageSetup paperSize="9" firstPageNumber="214748364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16</vt:i4>
      </vt:variant>
    </vt:vector>
  </HeadingPairs>
  <TitlesOfParts>
    <vt:vector size="17" baseType="lpstr">
      <vt:lpstr>Расчет итогов</vt:lpstr>
      <vt:lpstr>L</vt:lpstr>
      <vt:lpstr>M</vt:lpstr>
      <vt:lpstr>S</vt:lpstr>
      <vt:lpstr>XL</vt:lpstr>
      <vt:lpstr>XXL</vt:lpstr>
      <vt:lpstr>Бизнес_проект</vt:lpstr>
      <vt:lpstr>Должность_L</vt:lpstr>
      <vt:lpstr>Должность_M</vt:lpstr>
      <vt:lpstr>Должность_S</vt:lpstr>
      <vt:lpstr>Должность_XL</vt:lpstr>
      <vt:lpstr>Должность_XXL</vt:lpstr>
      <vt:lpstr>Должность_БП</vt:lpstr>
      <vt:lpstr>Должность_ОП</vt:lpstr>
      <vt:lpstr>Должность_ЦП</vt:lpstr>
      <vt:lpstr>Оптимизация_процессов</vt:lpstr>
      <vt:lpstr>Цифровой_продукт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Владимир Владимир</cp:lastModifiedBy>
  <cp:revision>15</cp:revision>
  <cp:lastPrinted>2022-09-28T19:44:07Z</cp:lastPrinted>
  <dcterms:created xsi:type="dcterms:W3CDTF">2015-06-05T18:19:34Z</dcterms:created>
  <dcterms:modified xsi:type="dcterms:W3CDTF">2022-09-28T20:55:45Z</dcterms:modified>
</cp:coreProperties>
</file>