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iscoj\Python_Initial\Pyhton_Web\Base\"/>
    </mc:Choice>
  </mc:AlternateContent>
  <xr:revisionPtr revIDLastSave="0" documentId="13_ncr:1_{F980B18F-A51B-447A-9766-AA63717AA34D}" xr6:coauthVersionLast="47" xr6:coauthVersionMax="47" xr10:uidLastSave="{00000000-0000-0000-0000-000000000000}"/>
  <bookViews>
    <workbookView xWindow="-120" yWindow="-120" windowWidth="29040" windowHeight="15720" xr2:uid="{6349F67D-1078-42E3-9EB4-0E826E842F60}"/>
  </bookViews>
  <sheets>
    <sheet name="Home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I29" i="2"/>
  <c r="I28" i="2"/>
  <c r="I26" i="2"/>
  <c r="I25" i="2"/>
  <c r="I24" i="2"/>
  <c r="I20" i="2"/>
  <c r="I18" i="2"/>
  <c r="I14" i="2"/>
  <c r="I12" i="2"/>
  <c r="I11" i="2"/>
  <c r="I9" i="2"/>
  <c r="I6" i="2"/>
  <c r="I5" i="2"/>
  <c r="I4" i="2"/>
  <c r="I3" i="2"/>
  <c r="I2" i="2"/>
  <c r="O12" i="1"/>
  <c r="O11" i="1"/>
  <c r="M17" i="1" s="1"/>
  <c r="J7" i="1"/>
  <c r="J4" i="1"/>
  <c r="J5" i="1"/>
  <c r="J6" i="1"/>
  <c r="J10" i="1"/>
  <c r="J12" i="1"/>
  <c r="J13" i="1"/>
  <c r="J15" i="1"/>
  <c r="J19" i="1"/>
  <c r="J21" i="1"/>
  <c r="J25" i="1"/>
  <c r="J26" i="1"/>
  <c r="J27" i="1"/>
  <c r="J29" i="1"/>
  <c r="J30" i="1"/>
  <c r="J31" i="1"/>
  <c r="J3" i="1"/>
</calcChain>
</file>

<file path=xl/sharedStrings.xml><?xml version="1.0" encoding="utf-8"?>
<sst xmlns="http://schemas.openxmlformats.org/spreadsheetml/2006/main" count="195" uniqueCount="78">
  <si>
    <t>AC001</t>
  </si>
  <si>
    <t>Desativação de conta de usuário tempestivamente</t>
  </si>
  <si>
    <t>AC002</t>
  </si>
  <si>
    <t>Superusuário</t>
  </si>
  <si>
    <t>AC003</t>
  </si>
  <si>
    <t>Chave de Desenvolvimento</t>
  </si>
  <si>
    <t>AC004</t>
  </si>
  <si>
    <t>Objetos Críticos SAP</t>
  </si>
  <si>
    <t>AC005</t>
  </si>
  <si>
    <t>Acesso a transações de lista técnica e Perfis HZ</t>
  </si>
  <si>
    <t>AC006</t>
  </si>
  <si>
    <t>Acesso para abrir e fechar mandante de sistemas/ambientes</t>
  </si>
  <si>
    <t>AC007</t>
  </si>
  <si>
    <t>Acesso para transporte de request</t>
  </si>
  <si>
    <t>AC008</t>
  </si>
  <si>
    <t>Criação de novos usuários e/ou atribuição de acessos</t>
  </si>
  <si>
    <t>AC009</t>
  </si>
  <si>
    <t>Acesso para criar e alterar perfis, roles, autorizações e manutenção para usuários no SAP</t>
  </si>
  <si>
    <t>AC010</t>
  </si>
  <si>
    <t xml:space="preserve">Política de Senha </t>
  </si>
  <si>
    <t>AC011</t>
  </si>
  <si>
    <t>Hierarquia de Aprovação de Pedido de Compra</t>
  </si>
  <si>
    <t>AC012</t>
  </si>
  <si>
    <t xml:space="preserve">Acesso para deletar logs de modificação em tabelas e dados </t>
  </si>
  <si>
    <t>AC013</t>
  </si>
  <si>
    <t>Usuários Genéricos</t>
  </si>
  <si>
    <t>AC014</t>
  </si>
  <si>
    <t>Segregação de Funções</t>
  </si>
  <si>
    <t>AC015</t>
  </si>
  <si>
    <t>Grupo de acesso privilegiado (Domain Admins)</t>
  </si>
  <si>
    <t>AC016</t>
  </si>
  <si>
    <t>Revisão de Perfis de Acesso  (Transferências e Alterações hierarquicas de Cargo)</t>
  </si>
  <si>
    <t>AC017</t>
  </si>
  <si>
    <t>Atendimento SLA (Item Acessos)</t>
  </si>
  <si>
    <t>MD001</t>
  </si>
  <si>
    <t xml:space="preserve">Abertura de mandante </t>
  </si>
  <si>
    <t>MD002</t>
  </si>
  <si>
    <t>Firefighter</t>
  </si>
  <si>
    <t>MD003</t>
  </si>
  <si>
    <t>Transporte de request</t>
  </si>
  <si>
    <t>MD004</t>
  </si>
  <si>
    <t>Processo de Mudança</t>
  </si>
  <si>
    <t>OP001</t>
  </si>
  <si>
    <t>Backup &amp; Restore</t>
  </si>
  <si>
    <t>OP002A</t>
  </si>
  <si>
    <t>Job's (escalonados para super usuários)</t>
  </si>
  <si>
    <t>OP002B</t>
  </si>
  <si>
    <t>Job's (roles com acesso para escalonar jobs para outros usuários)</t>
  </si>
  <si>
    <t>OP003</t>
  </si>
  <si>
    <t>OP004</t>
  </si>
  <si>
    <t>Controles de Aplicação</t>
  </si>
  <si>
    <t>SI001</t>
  </si>
  <si>
    <t>SI002</t>
  </si>
  <si>
    <t>SI003</t>
  </si>
  <si>
    <t xml:space="preserve">Variação </t>
  </si>
  <si>
    <t>ID</t>
  </si>
  <si>
    <t>Codigo</t>
  </si>
  <si>
    <t>Descrição</t>
  </si>
  <si>
    <r>
      <t>Controle e Inventário de Ativos de TI (Hardware/Software)</t>
    </r>
    <r>
      <rPr>
        <b/>
        <sz val="10"/>
        <color rgb="FFFF0000"/>
        <rFont val="Calibri Light"/>
        <family val="2"/>
      </rPr>
      <t>1</t>
    </r>
  </si>
  <si>
    <r>
      <t>Controles de S.I e Privacidade de Dados (Medidas Organizacionais)</t>
    </r>
    <r>
      <rPr>
        <b/>
        <sz val="10"/>
        <color rgb="FFFF0000"/>
        <rFont val="Calibri Light"/>
        <family val="2"/>
      </rPr>
      <t>3</t>
    </r>
  </si>
  <si>
    <r>
      <t>Controles de S.I e Privacidade de Dados (Medidas Técnicas)</t>
    </r>
    <r>
      <rPr>
        <b/>
        <sz val="10"/>
        <color rgb="FFFF0000"/>
        <rFont val="Calibri Light"/>
        <family val="2"/>
      </rPr>
      <t>2'3</t>
    </r>
  </si>
  <si>
    <r>
      <t>Controles de S.I e Privacidade de Dados (Medidas Físicas)</t>
    </r>
    <r>
      <rPr>
        <b/>
        <sz val="10"/>
        <color rgb="FFFF0000"/>
        <rFont val="Calibri Light"/>
        <family val="2"/>
      </rPr>
      <t>3</t>
    </r>
  </si>
  <si>
    <t xml:space="preserve">Análise Resumida
</t>
  </si>
  <si>
    <t>Cálculo de Compensação</t>
  </si>
  <si>
    <t>Compensação Total</t>
  </si>
  <si>
    <t>Compensação = Soma das Melhorias - Soma das Pioras</t>
  </si>
  <si>
    <t>Interpretação Técnica</t>
  </si>
  <si>
    <t>Soma das Melhorias (Variações Positivas):</t>
  </si>
  <si>
    <t xml:space="preserve">Compensação = </t>
  </si>
  <si>
    <t>Total de Itens Auditados: 29 (100%)
Itens com Aumento nas Notas: 12 (41,38%)
Itens com Diminuição nas Notas: 5 (17,24%)
Itens Sem Alteração: 12 (41,38%)</t>
  </si>
  <si>
    <t>A compensação positiva de 33,70% indica que, apesar de algumas áreas apresentarem quedas de desempenho, as melhorias superaram essas diminuições. Esse resultado sugere que, no geral, o desempenho foi positivo em relação ao ano anterior, com um saldo positivo de variações, refletindo um desempenho melhorado.</t>
  </si>
  <si>
    <t>Nota 2025</t>
  </si>
  <si>
    <t>Categoria</t>
  </si>
  <si>
    <t>Acessos a Programa e Dados</t>
  </si>
  <si>
    <t>Mudanças do Programa</t>
  </si>
  <si>
    <t>Operações Computacionais</t>
  </si>
  <si>
    <t>Segurança da Informação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</si>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</sst>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0"/>
      <color rgb="FF000000"/>
      <name val="Calibri Light"/>
      <family val="2"/>
    </font>
    <font>
      <sz val="11"/>
      <color rgb="FF000000"/>
      <name val="Calibri Light"/>
      <family val="2"/>
    </font>
    <font>
      <b/>
      <sz val="11"/>
      <color rgb="FF000000"/>
      <name val="Calibri Light"/>
      <family val="2"/>
    </font>
    <font>
      <b/>
      <sz val="10"/>
      <color rgb="FFFF0000"/>
      <name val="Calibri Light"/>
      <family val="2"/>
    </font>
    <font>
      <sz val="14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10" fontId="3" fillId="0" borderId="1" xfId="1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/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10" fontId="8" fillId="0" borderId="0" xfId="1" applyNumberFormat="1" applyFont="1" applyAlignment="1">
      <alignment horizontal="center" vertical="top" wrapText="1"/>
    </xf>
  </cellXfs>
  <cellStyles count="2">
    <cellStyle name="Normal" xfId="0" builtinId="0"/>
    <cellStyle name="Porcentagem" xfId="1" builtinId="5"/>
  </cellStyles>
  <dxfs count="6">
    <dxf>
      <font>
        <color theme="9" tint="-0.24994659260841701"/>
      </font>
    </dxf>
    <dxf>
      <font>
        <color rgb="FFFF0000"/>
      </font>
    </dxf>
    <dxf>
      <font>
        <color rgb="FFFFC000"/>
      </font>
    </dxf>
    <dxf>
      <font>
        <color theme="9" tint="-0.24994659260841701"/>
      </font>
    </dxf>
    <dxf>
      <font>
        <color rgb="FFFF0000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67A4-C77B-4CEE-B369-5BCF0B269D3C}">
  <dimension ref="B1:Q31"/>
  <sheetViews>
    <sheetView showGridLines="0" tabSelected="1" zoomScaleNormal="100" workbookViewId="0">
      <selection activeCell="B2" sqref="B2:F6"/>
    </sheetView>
  </sheetViews>
  <sheetFormatPr defaultColWidth="61.85546875" defaultRowHeight="15" x14ac:dyDescent="0.25"/>
  <cols>
    <col min="1" max="1" width="1.85546875" style="4" customWidth="1"/>
    <col min="2" max="2" width="3.42578125" style="11" bestFit="1" customWidth="1"/>
    <col min="3" max="3" width="25.85546875" style="11" bestFit="1" customWidth="1"/>
    <col min="4" max="4" width="10" style="4" customWidth="1"/>
    <col min="5" max="5" width="82.42578125" style="4" customWidth="1"/>
    <col min="6" max="6" width="9.5703125" style="11" customWidth="1"/>
    <col min="7" max="7" width="10.140625" style="11" customWidth="1"/>
    <col min="8" max="8" width="9.42578125" style="11" customWidth="1"/>
    <col min="9" max="9" width="9.5703125" style="11" customWidth="1"/>
    <col min="10" max="10" width="10.28515625" style="11" bestFit="1" customWidth="1"/>
    <col min="11" max="11" width="3.42578125" style="4" customWidth="1"/>
    <col min="12" max="12" width="15.42578125" style="4" customWidth="1"/>
    <col min="13" max="13" width="9.28515625" style="4" customWidth="1"/>
    <col min="14" max="15" width="13.7109375" style="4" customWidth="1"/>
    <col min="16" max="16" width="6.7109375" style="4" customWidth="1"/>
    <col min="17" max="17" width="8.5703125" style="4" customWidth="1"/>
    <col min="18" max="16384" width="61.85546875" style="4"/>
  </cols>
  <sheetData>
    <row r="1" spans="2:17" ht="9" customHeight="1" x14ac:dyDescent="0.25"/>
    <row r="2" spans="2:17" ht="15" customHeight="1" x14ac:dyDescent="0.25">
      <c r="B2" s="1" t="s">
        <v>55</v>
      </c>
      <c r="C2" s="1" t="s">
        <v>72</v>
      </c>
      <c r="D2" s="2" t="s">
        <v>56</v>
      </c>
      <c r="E2" s="2" t="s">
        <v>57</v>
      </c>
      <c r="F2" s="3">
        <v>2024</v>
      </c>
      <c r="G2" s="3">
        <v>2023</v>
      </c>
      <c r="H2" s="3">
        <v>2022</v>
      </c>
      <c r="I2" s="3">
        <v>2021</v>
      </c>
      <c r="J2" s="3" t="s">
        <v>54</v>
      </c>
      <c r="L2" s="17" t="s">
        <v>62</v>
      </c>
      <c r="M2" s="17"/>
      <c r="N2" s="17"/>
      <c r="O2" s="17"/>
      <c r="P2" s="13"/>
      <c r="Q2" s="13"/>
    </row>
    <row r="3" spans="2:17" x14ac:dyDescent="0.25">
      <c r="B3" s="5">
        <v>1</v>
      </c>
      <c r="C3" s="5" t="s">
        <v>73</v>
      </c>
      <c r="D3" s="6" t="s">
        <v>0</v>
      </c>
      <c r="E3" s="7" t="s">
        <v>1</v>
      </c>
      <c r="F3" s="8">
        <v>0.90800000000000003</v>
      </c>
      <c r="G3" s="8">
        <v>0.81200000000000006</v>
      </c>
      <c r="H3" s="8">
        <v>0.85709999999999997</v>
      </c>
      <c r="I3" s="8">
        <v>0.97689999999999999</v>
      </c>
      <c r="J3" s="9">
        <f>(F3-G3)/G3</f>
        <v>0.11822660098522164</v>
      </c>
      <c r="L3" s="13"/>
      <c r="M3" s="13"/>
      <c r="N3" s="13"/>
      <c r="O3" s="13"/>
      <c r="P3" s="13"/>
      <c r="Q3" s="13"/>
    </row>
    <row r="4" spans="2:17" ht="15" customHeight="1" x14ac:dyDescent="0.25">
      <c r="B4" s="5">
        <v>2</v>
      </c>
      <c r="C4" s="5" t="s">
        <v>73</v>
      </c>
      <c r="D4" s="6" t="s">
        <v>2</v>
      </c>
      <c r="E4" s="7" t="s">
        <v>3</v>
      </c>
      <c r="F4" s="8">
        <v>1</v>
      </c>
      <c r="G4" s="8">
        <v>0.7</v>
      </c>
      <c r="H4" s="8">
        <v>0.97499999999999998</v>
      </c>
      <c r="I4" s="8">
        <v>0.72499999999999998</v>
      </c>
      <c r="J4" s="9">
        <f t="shared" ref="J4:J31" si="0">(F4-G4)/G4</f>
        <v>0.42857142857142866</v>
      </c>
      <c r="L4" s="18" t="s">
        <v>69</v>
      </c>
      <c r="M4" s="18"/>
      <c r="N4" s="18"/>
      <c r="O4" s="18"/>
      <c r="P4" s="13"/>
      <c r="Q4" s="13"/>
    </row>
    <row r="5" spans="2:17" x14ac:dyDescent="0.25">
      <c r="B5" s="5">
        <v>3</v>
      </c>
      <c r="C5" s="5" t="s">
        <v>73</v>
      </c>
      <c r="D5" s="6" t="s">
        <v>4</v>
      </c>
      <c r="E5" s="7" t="s">
        <v>5</v>
      </c>
      <c r="F5" s="8">
        <v>1</v>
      </c>
      <c r="G5" s="8">
        <v>0.83330000000000004</v>
      </c>
      <c r="H5" s="8">
        <v>1</v>
      </c>
      <c r="I5" s="8">
        <v>1</v>
      </c>
      <c r="J5" s="9">
        <f t="shared" si="0"/>
        <v>0.20004800192007674</v>
      </c>
      <c r="L5" s="18"/>
      <c r="M5" s="18"/>
      <c r="N5" s="18"/>
      <c r="O5" s="18"/>
      <c r="P5" s="13"/>
      <c r="Q5" s="13"/>
    </row>
    <row r="6" spans="2:17" x14ac:dyDescent="0.25">
      <c r="B6" s="5">
        <v>4</v>
      </c>
      <c r="C6" s="5" t="s">
        <v>73</v>
      </c>
      <c r="D6" s="6" t="s">
        <v>6</v>
      </c>
      <c r="E6" s="7" t="s">
        <v>7</v>
      </c>
      <c r="F6" s="10">
        <v>0.82609999999999995</v>
      </c>
      <c r="G6" s="8">
        <v>1</v>
      </c>
      <c r="H6" s="8">
        <v>1</v>
      </c>
      <c r="I6" s="8">
        <v>0.86960000000000004</v>
      </c>
      <c r="J6" s="9">
        <f t="shared" si="0"/>
        <v>-0.17390000000000005</v>
      </c>
      <c r="L6" s="18"/>
      <c r="M6" s="18"/>
      <c r="N6" s="18"/>
      <c r="O6" s="18"/>
      <c r="P6" s="13"/>
      <c r="Q6" s="13"/>
    </row>
    <row r="7" spans="2:17" x14ac:dyDescent="0.25">
      <c r="B7" s="5">
        <v>5</v>
      </c>
      <c r="C7" s="5" t="s">
        <v>73</v>
      </c>
      <c r="D7" s="6" t="s">
        <v>8</v>
      </c>
      <c r="E7" s="7" t="s">
        <v>9</v>
      </c>
      <c r="F7" s="8">
        <v>0.91669999999999996</v>
      </c>
      <c r="G7" s="8">
        <v>1</v>
      </c>
      <c r="H7" s="8">
        <v>1</v>
      </c>
      <c r="I7" s="8">
        <v>1</v>
      </c>
      <c r="J7" s="9">
        <f>(F7-G7)/G7</f>
        <v>-8.3300000000000041E-2</v>
      </c>
      <c r="L7" s="18"/>
      <c r="M7" s="18"/>
      <c r="N7" s="18"/>
      <c r="O7" s="18"/>
      <c r="P7" s="13"/>
      <c r="Q7" s="13"/>
    </row>
    <row r="8" spans="2:17" x14ac:dyDescent="0.25">
      <c r="B8" s="5">
        <v>6</v>
      </c>
      <c r="C8" s="5" t="s">
        <v>73</v>
      </c>
      <c r="D8" s="6" t="s">
        <v>10</v>
      </c>
      <c r="E8" s="7" t="s">
        <v>11</v>
      </c>
      <c r="F8" s="8">
        <v>1</v>
      </c>
      <c r="G8" s="8">
        <v>1</v>
      </c>
      <c r="H8" s="8">
        <v>1</v>
      </c>
      <c r="I8" s="8">
        <v>1</v>
      </c>
      <c r="J8" s="9"/>
      <c r="L8" s="18"/>
      <c r="M8" s="18"/>
      <c r="N8" s="18"/>
      <c r="O8" s="18"/>
      <c r="P8" s="13"/>
      <c r="Q8" s="13"/>
    </row>
    <row r="9" spans="2:17" x14ac:dyDescent="0.25">
      <c r="B9" s="5">
        <v>7</v>
      </c>
      <c r="C9" s="5" t="s">
        <v>73</v>
      </c>
      <c r="D9" s="6" t="s">
        <v>12</v>
      </c>
      <c r="E9" s="7" t="s">
        <v>13</v>
      </c>
      <c r="F9" s="8">
        <v>1</v>
      </c>
      <c r="G9" s="8">
        <v>1</v>
      </c>
      <c r="H9" s="8">
        <v>1</v>
      </c>
      <c r="I9" s="8">
        <v>1</v>
      </c>
      <c r="J9" s="9"/>
      <c r="L9" s="17" t="s">
        <v>63</v>
      </c>
      <c r="M9" s="17"/>
      <c r="N9" s="17"/>
      <c r="O9" s="17"/>
      <c r="P9" s="13"/>
      <c r="Q9" s="13"/>
    </row>
    <row r="10" spans="2:17" x14ac:dyDescent="0.25">
      <c r="B10" s="5">
        <v>8</v>
      </c>
      <c r="C10" s="5" t="s">
        <v>73</v>
      </c>
      <c r="D10" s="6" t="s">
        <v>14</v>
      </c>
      <c r="E10" s="7" t="s">
        <v>15</v>
      </c>
      <c r="F10" s="8">
        <v>1</v>
      </c>
      <c r="G10" s="8">
        <v>0.87029999999999996</v>
      </c>
      <c r="H10" s="8">
        <v>0.98919999999999997</v>
      </c>
      <c r="I10" s="8">
        <v>0.95130000000000003</v>
      </c>
      <c r="J10" s="9">
        <f t="shared" si="0"/>
        <v>0.14902907043548208</v>
      </c>
      <c r="L10" s="12"/>
      <c r="M10" s="12"/>
      <c r="N10" s="12"/>
      <c r="O10" s="12"/>
      <c r="P10" s="13"/>
      <c r="Q10" s="13"/>
    </row>
    <row r="11" spans="2:17" ht="15" customHeight="1" x14ac:dyDescent="0.25">
      <c r="B11" s="5">
        <v>9</v>
      </c>
      <c r="C11" s="5" t="s">
        <v>73</v>
      </c>
      <c r="D11" s="6" t="s">
        <v>16</v>
      </c>
      <c r="E11" s="7" t="s">
        <v>17</v>
      </c>
      <c r="F11" s="8">
        <v>1</v>
      </c>
      <c r="G11" s="8">
        <v>1</v>
      </c>
      <c r="H11" s="8">
        <v>1</v>
      </c>
      <c r="I11" s="8">
        <v>0.88890000000000002</v>
      </c>
      <c r="J11" s="9"/>
      <c r="L11" s="19" t="s">
        <v>67</v>
      </c>
      <c r="M11" s="19"/>
      <c r="N11" s="19"/>
      <c r="O11" s="14">
        <f>J3+J4+J5+J10+J13+J19+J27+J29+J30+J31+J12+J21</f>
        <v>1.7131654818321935</v>
      </c>
      <c r="P11" s="15"/>
      <c r="Q11" s="13"/>
    </row>
    <row r="12" spans="2:17" ht="15" customHeight="1" x14ac:dyDescent="0.25">
      <c r="B12" s="5">
        <v>10</v>
      </c>
      <c r="C12" s="5" t="s">
        <v>73</v>
      </c>
      <c r="D12" s="6" t="s">
        <v>18</v>
      </c>
      <c r="E12" s="7" t="s">
        <v>19</v>
      </c>
      <c r="F12" s="8">
        <v>0.94540000000000002</v>
      </c>
      <c r="G12" s="8">
        <v>0.88500000000000001</v>
      </c>
      <c r="H12" s="8">
        <v>0.84499999999999997</v>
      </c>
      <c r="I12" s="8">
        <v>0.81499999999999995</v>
      </c>
      <c r="J12" s="9">
        <f t="shared" si="0"/>
        <v>6.824858757062148E-2</v>
      </c>
      <c r="L12" s="19" t="s">
        <v>67</v>
      </c>
      <c r="M12" s="19"/>
      <c r="N12" s="19"/>
      <c r="O12" s="14">
        <f>J6+J7+J15+J25+J26</f>
        <v>-1.3762142857142856</v>
      </c>
      <c r="P12" s="15"/>
      <c r="Q12" s="13"/>
    </row>
    <row r="13" spans="2:17" x14ac:dyDescent="0.25">
      <c r="B13" s="5">
        <v>11</v>
      </c>
      <c r="C13" s="5" t="s">
        <v>73</v>
      </c>
      <c r="D13" s="6" t="s">
        <v>20</v>
      </c>
      <c r="E13" s="7" t="s">
        <v>21</v>
      </c>
      <c r="F13" s="8">
        <v>1</v>
      </c>
      <c r="G13" s="8">
        <v>0.97860000000000003</v>
      </c>
      <c r="H13" s="8">
        <v>0.88329999999999997</v>
      </c>
      <c r="I13" s="8">
        <v>1</v>
      </c>
      <c r="J13" s="9">
        <f t="shared" si="0"/>
        <v>2.1867974657674202E-2</v>
      </c>
      <c r="L13" s="15"/>
      <c r="M13" s="15"/>
      <c r="N13" s="15"/>
      <c r="O13" s="15"/>
      <c r="P13" s="13"/>
      <c r="Q13" s="12"/>
    </row>
    <row r="14" spans="2:17" x14ac:dyDescent="0.25">
      <c r="B14" s="5">
        <v>12</v>
      </c>
      <c r="C14" s="5" t="s">
        <v>73</v>
      </c>
      <c r="D14" s="6" t="s">
        <v>22</v>
      </c>
      <c r="E14" s="7" t="s">
        <v>23</v>
      </c>
      <c r="F14" s="8">
        <v>1</v>
      </c>
      <c r="G14" s="8">
        <v>1</v>
      </c>
      <c r="H14" s="8">
        <v>0.8</v>
      </c>
      <c r="I14" s="8">
        <v>1</v>
      </c>
      <c r="J14" s="9"/>
      <c r="L14" s="17" t="s">
        <v>64</v>
      </c>
      <c r="M14" s="17"/>
      <c r="N14" s="17"/>
      <c r="O14" s="17"/>
      <c r="P14" s="13"/>
      <c r="Q14" s="12"/>
    </row>
    <row r="15" spans="2:17" ht="15" customHeight="1" x14ac:dyDescent="0.25">
      <c r="B15" s="5">
        <v>13</v>
      </c>
      <c r="C15" s="5" t="s">
        <v>73</v>
      </c>
      <c r="D15" s="6" t="s">
        <v>24</v>
      </c>
      <c r="E15" s="7" t="s">
        <v>25</v>
      </c>
      <c r="F15" s="10">
        <v>0.3</v>
      </c>
      <c r="G15" s="8">
        <v>1</v>
      </c>
      <c r="H15" s="8">
        <v>1</v>
      </c>
      <c r="I15" s="8">
        <v>1</v>
      </c>
      <c r="J15" s="9">
        <f t="shared" si="0"/>
        <v>-0.7</v>
      </c>
      <c r="L15" s="15"/>
      <c r="M15" s="15"/>
      <c r="N15" s="15"/>
      <c r="O15" s="15"/>
      <c r="P15" s="15"/>
      <c r="Q15" s="12"/>
    </row>
    <row r="16" spans="2:17" x14ac:dyDescent="0.25">
      <c r="B16" s="5">
        <v>14</v>
      </c>
      <c r="C16" s="5" t="s">
        <v>73</v>
      </c>
      <c r="D16" s="6" t="s">
        <v>26</v>
      </c>
      <c r="E16" s="7" t="s">
        <v>27</v>
      </c>
      <c r="F16" s="8">
        <v>1</v>
      </c>
      <c r="G16" s="8">
        <v>1</v>
      </c>
      <c r="H16" s="8">
        <v>1</v>
      </c>
      <c r="I16" s="8">
        <v>1</v>
      </c>
      <c r="J16" s="9"/>
      <c r="L16" s="19" t="s">
        <v>65</v>
      </c>
      <c r="M16" s="19"/>
      <c r="N16" s="19"/>
      <c r="O16" s="19"/>
      <c r="P16" s="19"/>
    </row>
    <row r="17" spans="2:16" ht="15" customHeight="1" x14ac:dyDescent="0.25">
      <c r="B17" s="5">
        <v>15</v>
      </c>
      <c r="C17" s="5" t="s">
        <v>73</v>
      </c>
      <c r="D17" s="6" t="s">
        <v>28</v>
      </c>
      <c r="E17" s="7" t="s">
        <v>29</v>
      </c>
      <c r="F17" s="8">
        <v>1</v>
      </c>
      <c r="G17" s="8">
        <v>1</v>
      </c>
      <c r="H17" s="8">
        <v>0.875</v>
      </c>
      <c r="I17" s="8">
        <v>1</v>
      </c>
      <c r="J17" s="9"/>
      <c r="L17" s="13" t="s">
        <v>68</v>
      </c>
      <c r="M17" s="14">
        <f>(O11)+O12</f>
        <v>0.33695119611790791</v>
      </c>
      <c r="N17" s="13"/>
      <c r="O17" s="13"/>
      <c r="P17" s="13"/>
    </row>
    <row r="18" spans="2:16" x14ac:dyDescent="0.25">
      <c r="B18" s="5">
        <v>16</v>
      </c>
      <c r="C18" s="5" t="s">
        <v>73</v>
      </c>
      <c r="D18" s="6" t="s">
        <v>30</v>
      </c>
      <c r="E18" s="7" t="s">
        <v>31</v>
      </c>
      <c r="F18" s="8">
        <v>1</v>
      </c>
      <c r="G18" s="8">
        <v>1</v>
      </c>
      <c r="H18" s="8">
        <v>1</v>
      </c>
      <c r="I18" s="8">
        <v>0.75</v>
      </c>
      <c r="J18" s="9"/>
      <c r="L18" s="15"/>
      <c r="M18" s="15"/>
      <c r="N18" s="15"/>
      <c r="O18" s="15"/>
      <c r="P18" s="15"/>
    </row>
    <row r="19" spans="2:16" x14ac:dyDescent="0.25">
      <c r="B19" s="5">
        <v>17</v>
      </c>
      <c r="C19" s="5" t="s">
        <v>73</v>
      </c>
      <c r="D19" s="6" t="s">
        <v>32</v>
      </c>
      <c r="E19" s="7" t="s">
        <v>33</v>
      </c>
      <c r="F19" s="8">
        <v>0.9264</v>
      </c>
      <c r="G19" s="8">
        <v>0.92169999999999996</v>
      </c>
      <c r="H19" s="8">
        <v>0.86209999999999998</v>
      </c>
      <c r="I19" s="8">
        <v>0.89170000000000005</v>
      </c>
      <c r="J19" s="9">
        <f t="shared" si="0"/>
        <v>5.0992730823478764E-3</v>
      </c>
      <c r="L19" s="17" t="s">
        <v>66</v>
      </c>
      <c r="M19" s="17"/>
      <c r="N19" s="17"/>
      <c r="O19" s="17"/>
      <c r="P19" s="15"/>
    </row>
    <row r="20" spans="2:16" ht="15" customHeight="1" x14ac:dyDescent="0.25">
      <c r="B20" s="5">
        <v>18</v>
      </c>
      <c r="C20" s="5" t="s">
        <v>74</v>
      </c>
      <c r="D20" s="6" t="s">
        <v>34</v>
      </c>
      <c r="E20" s="7" t="s">
        <v>35</v>
      </c>
      <c r="F20" s="8">
        <v>1</v>
      </c>
      <c r="G20" s="8">
        <v>1</v>
      </c>
      <c r="H20" s="8">
        <v>0.95830000000000004</v>
      </c>
      <c r="I20" s="8">
        <v>1</v>
      </c>
      <c r="J20" s="9"/>
      <c r="L20" s="15"/>
      <c r="M20" s="15"/>
      <c r="N20" s="15"/>
      <c r="O20" s="15"/>
      <c r="P20" s="15"/>
    </row>
    <row r="21" spans="2:16" ht="15" customHeight="1" x14ac:dyDescent="0.25">
      <c r="B21" s="5">
        <v>19</v>
      </c>
      <c r="C21" s="5" t="s">
        <v>74</v>
      </c>
      <c r="D21" s="6" t="s">
        <v>36</v>
      </c>
      <c r="E21" s="7" t="s">
        <v>37</v>
      </c>
      <c r="F21" s="8">
        <v>0.96840000000000004</v>
      </c>
      <c r="G21" s="8">
        <v>0.92310000000000003</v>
      </c>
      <c r="H21" s="8">
        <v>0.90629999999999999</v>
      </c>
      <c r="I21" s="8">
        <v>0.80400000000000005</v>
      </c>
      <c r="J21" s="9">
        <f t="shared" si="0"/>
        <v>4.9073773155671116E-2</v>
      </c>
      <c r="L21" s="18" t="s">
        <v>70</v>
      </c>
      <c r="M21" s="18"/>
      <c r="N21" s="18"/>
      <c r="O21" s="18"/>
      <c r="P21" s="12"/>
    </row>
    <row r="22" spans="2:16" x14ac:dyDescent="0.25">
      <c r="B22" s="5">
        <v>20</v>
      </c>
      <c r="C22" s="5" t="s">
        <v>74</v>
      </c>
      <c r="D22" s="6" t="s">
        <v>38</v>
      </c>
      <c r="E22" s="7" t="s">
        <v>39</v>
      </c>
      <c r="F22" s="8">
        <v>1</v>
      </c>
      <c r="G22" s="8">
        <v>1</v>
      </c>
      <c r="H22" s="8">
        <v>0.99880000000000002</v>
      </c>
      <c r="I22" s="8">
        <v>1</v>
      </c>
      <c r="J22" s="9"/>
      <c r="L22" s="18"/>
      <c r="M22" s="18"/>
      <c r="N22" s="18"/>
      <c r="O22" s="18"/>
      <c r="P22" s="12"/>
    </row>
    <row r="23" spans="2:16" x14ac:dyDescent="0.25">
      <c r="B23" s="5">
        <v>21</v>
      </c>
      <c r="C23" s="5" t="s">
        <v>74</v>
      </c>
      <c r="D23" s="6" t="s">
        <v>40</v>
      </c>
      <c r="E23" s="7" t="s">
        <v>41</v>
      </c>
      <c r="F23" s="8">
        <v>1</v>
      </c>
      <c r="G23" s="8">
        <v>1</v>
      </c>
      <c r="H23" s="8">
        <v>1</v>
      </c>
      <c r="I23" s="8">
        <v>1</v>
      </c>
      <c r="J23" s="9"/>
      <c r="L23" s="18"/>
      <c r="M23" s="18"/>
      <c r="N23" s="18"/>
      <c r="O23" s="18"/>
      <c r="P23" s="12"/>
    </row>
    <row r="24" spans="2:16" x14ac:dyDescent="0.25">
      <c r="B24" s="5">
        <v>22</v>
      </c>
      <c r="C24" s="5" t="s">
        <v>75</v>
      </c>
      <c r="D24" s="6" t="s">
        <v>42</v>
      </c>
      <c r="E24" s="7" t="s">
        <v>43</v>
      </c>
      <c r="F24" s="8">
        <v>1</v>
      </c>
      <c r="G24" s="8">
        <v>1</v>
      </c>
      <c r="H24" s="8">
        <v>1</v>
      </c>
      <c r="I24" s="8">
        <v>1</v>
      </c>
      <c r="J24" s="9"/>
      <c r="L24" s="18"/>
      <c r="M24" s="18"/>
      <c r="N24" s="18"/>
      <c r="O24" s="18"/>
      <c r="P24" s="12"/>
    </row>
    <row r="25" spans="2:16" ht="19.5" customHeight="1" x14ac:dyDescent="0.25">
      <c r="B25" s="5">
        <v>23</v>
      </c>
      <c r="C25" s="5" t="s">
        <v>75</v>
      </c>
      <c r="D25" s="6" t="s">
        <v>44</v>
      </c>
      <c r="E25" s="7" t="s">
        <v>45</v>
      </c>
      <c r="F25" s="10">
        <v>0.8</v>
      </c>
      <c r="G25" s="8">
        <v>0.875</v>
      </c>
      <c r="H25" s="8">
        <v>0.9133</v>
      </c>
      <c r="I25" s="8">
        <v>1</v>
      </c>
      <c r="J25" s="9">
        <f t="shared" si="0"/>
        <v>-8.571428571428566E-2</v>
      </c>
      <c r="L25" s="18"/>
      <c r="M25" s="18"/>
      <c r="N25" s="18"/>
      <c r="O25" s="18"/>
      <c r="P25" s="12"/>
    </row>
    <row r="26" spans="2:16" ht="15" customHeight="1" x14ac:dyDescent="0.25">
      <c r="B26" s="5">
        <v>24</v>
      </c>
      <c r="C26" s="5" t="s">
        <v>75</v>
      </c>
      <c r="D26" s="6" t="s">
        <v>46</v>
      </c>
      <c r="E26" s="7" t="s">
        <v>47</v>
      </c>
      <c r="F26" s="10">
        <v>0.66669999999999996</v>
      </c>
      <c r="G26" s="8">
        <v>1</v>
      </c>
      <c r="H26" s="8">
        <v>1</v>
      </c>
      <c r="I26" s="8">
        <v>1</v>
      </c>
      <c r="J26" s="9">
        <f t="shared" si="0"/>
        <v>-0.33330000000000004</v>
      </c>
      <c r="L26" s="18"/>
      <c r="M26" s="18"/>
      <c r="N26" s="18"/>
      <c r="O26" s="18"/>
      <c r="P26" s="12"/>
    </row>
    <row r="27" spans="2:16" x14ac:dyDescent="0.25">
      <c r="B27" s="5">
        <v>25</v>
      </c>
      <c r="C27" s="5" t="s">
        <v>75</v>
      </c>
      <c r="D27" s="6" t="s">
        <v>48</v>
      </c>
      <c r="E27" s="7" t="s">
        <v>58</v>
      </c>
      <c r="F27" s="8">
        <v>1</v>
      </c>
      <c r="G27" s="8">
        <v>0.99329999999999996</v>
      </c>
      <c r="H27" s="8">
        <v>0.97670000000000001</v>
      </c>
      <c r="I27" s="8">
        <v>0.95330000000000004</v>
      </c>
      <c r="J27" s="9">
        <f t="shared" si="0"/>
        <v>6.7451927917044595E-3</v>
      </c>
      <c r="L27" s="12"/>
      <c r="M27" s="12"/>
      <c r="N27" s="12"/>
      <c r="O27" s="12"/>
      <c r="P27" s="12"/>
    </row>
    <row r="28" spans="2:16" x14ac:dyDescent="0.25">
      <c r="B28" s="5">
        <v>26</v>
      </c>
      <c r="C28" s="5" t="s">
        <v>75</v>
      </c>
      <c r="D28" s="6" t="s">
        <v>49</v>
      </c>
      <c r="E28" s="7" t="s">
        <v>50</v>
      </c>
      <c r="F28" s="8">
        <v>1</v>
      </c>
      <c r="G28" s="8">
        <v>1</v>
      </c>
      <c r="H28" s="8">
        <v>1</v>
      </c>
      <c r="I28" s="8">
        <v>0.83330000000000004</v>
      </c>
      <c r="J28" s="9"/>
      <c r="L28" s="20" t="s">
        <v>71</v>
      </c>
      <c r="M28" s="20"/>
      <c r="N28" s="20"/>
      <c r="O28" s="20"/>
      <c r="P28" s="12"/>
    </row>
    <row r="29" spans="2:16" x14ac:dyDescent="0.25">
      <c r="B29" s="5">
        <v>27</v>
      </c>
      <c r="C29" s="5" t="s">
        <v>76</v>
      </c>
      <c r="D29" s="6" t="s">
        <v>51</v>
      </c>
      <c r="E29" s="7" t="s">
        <v>59</v>
      </c>
      <c r="F29" s="8">
        <v>0.9</v>
      </c>
      <c r="G29" s="8">
        <v>0.83330000000000004</v>
      </c>
      <c r="H29" s="8">
        <v>0.91669999999999996</v>
      </c>
      <c r="I29" s="8">
        <v>0.85709999999999997</v>
      </c>
      <c r="J29" s="9">
        <f t="shared" si="0"/>
        <v>8.0043201728069099E-2</v>
      </c>
      <c r="L29" s="12"/>
      <c r="M29" s="12"/>
      <c r="N29" s="12"/>
      <c r="O29" s="12"/>
      <c r="P29" s="12"/>
    </row>
    <row r="30" spans="2:16" x14ac:dyDescent="0.25">
      <c r="B30" s="5">
        <v>28</v>
      </c>
      <c r="C30" s="5" t="s">
        <v>76</v>
      </c>
      <c r="D30" s="6" t="s">
        <v>52</v>
      </c>
      <c r="E30" s="7" t="s">
        <v>60</v>
      </c>
      <c r="F30" s="8">
        <v>0.98829999999999996</v>
      </c>
      <c r="G30" s="8">
        <v>0.9</v>
      </c>
      <c r="H30" s="8">
        <v>0.9</v>
      </c>
      <c r="I30" s="8">
        <v>1</v>
      </c>
      <c r="J30" s="9">
        <f t="shared" si="0"/>
        <v>9.8111111111111038E-2</v>
      </c>
      <c r="L30" s="12"/>
      <c r="M30" s="21">
        <v>0.90100000000000002</v>
      </c>
      <c r="N30" s="21"/>
      <c r="O30" s="12"/>
      <c r="P30" s="12"/>
    </row>
    <row r="31" spans="2:16" x14ac:dyDescent="0.25">
      <c r="B31" s="5">
        <v>29</v>
      </c>
      <c r="C31" s="5" t="s">
        <v>76</v>
      </c>
      <c r="D31" s="6" t="s">
        <v>53</v>
      </c>
      <c r="E31" s="7" t="s">
        <v>61</v>
      </c>
      <c r="F31" s="8">
        <v>0.88170000000000004</v>
      </c>
      <c r="G31" s="8">
        <v>0.59250000000000003</v>
      </c>
      <c r="H31" s="8">
        <v>0.56999999999999995</v>
      </c>
      <c r="I31" s="8">
        <v>0.5625</v>
      </c>
      <c r="J31" s="9">
        <f t="shared" si="0"/>
        <v>0.48810126582278479</v>
      </c>
      <c r="L31" s="15"/>
      <c r="M31" s="21"/>
      <c r="N31" s="21"/>
      <c r="O31" s="15"/>
      <c r="P31" s="15"/>
    </row>
  </sheetData>
  <mergeCells count="11">
    <mergeCell ref="M30:N31"/>
    <mergeCell ref="L9:O9"/>
    <mergeCell ref="L4:O8"/>
    <mergeCell ref="L14:O14"/>
    <mergeCell ref="L2:O2"/>
    <mergeCell ref="L21:O26"/>
    <mergeCell ref="L28:O28"/>
    <mergeCell ref="L11:N11"/>
    <mergeCell ref="L12:N12"/>
    <mergeCell ref="L16:P16"/>
    <mergeCell ref="L19:O19"/>
  </mergeCells>
  <conditionalFormatting sqref="J3:J31">
    <cfRule type="cellIs" dxfId="5" priority="1" operator="equal">
      <formula>0</formula>
    </cfRule>
    <cfRule type="cellIs" dxfId="4" priority="2" operator="lessThan">
      <formula>0</formula>
    </cfRule>
    <cfRule type="cellIs" dxfId="3" priority="3" stopIfTrue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0A3-294D-41B7-A4AF-3E77F93F31B5}">
  <dimension ref="A1:I30"/>
  <sheetViews>
    <sheetView workbookViewId="0">
      <selection activeCell="D24" sqref="D24"/>
    </sheetView>
  </sheetViews>
  <sheetFormatPr defaultColWidth="67.42578125" defaultRowHeight="15" x14ac:dyDescent="0.25"/>
  <cols>
    <col min="1" max="1" width="3.42578125" bestFit="1" customWidth="1"/>
    <col min="2" max="2" width="25.85546875" bestFit="1" customWidth="1"/>
    <col min="3" max="3" width="9.28515625" bestFit="1" customWidth="1"/>
    <col min="4" max="4" width="87.85546875" customWidth="1"/>
    <col min="5" max="8" width="8.85546875" bestFit="1" customWidth="1"/>
    <col min="9" max="9" width="9.7109375" bestFit="1" customWidth="1"/>
  </cols>
  <sheetData>
    <row r="1" spans="1:9" x14ac:dyDescent="0.25">
      <c r="A1" s="1" t="s">
        <v>55</v>
      </c>
      <c r="B1" s="1" t="s">
        <v>72</v>
      </c>
      <c r="C1" s="2" t="s">
        <v>56</v>
      </c>
      <c r="D1" s="2" t="s">
        <v>57</v>
      </c>
      <c r="E1" s="16">
        <v>2024</v>
      </c>
      <c r="F1" s="16">
        <v>2023</v>
      </c>
      <c r="G1" s="16">
        <v>2022</v>
      </c>
      <c r="H1" s="16">
        <v>2021</v>
      </c>
      <c r="I1" s="3" t="s">
        <v>77</v>
      </c>
    </row>
    <row r="2" spans="1:9" x14ac:dyDescent="0.25">
      <c r="A2" s="5">
        <v>1</v>
      </c>
      <c r="B2" s="5" t="s">
        <v>73</v>
      </c>
      <c r="C2" s="6" t="s">
        <v>0</v>
      </c>
      <c r="D2" s="7" t="s">
        <v>1</v>
      </c>
      <c r="E2" s="8">
        <v>0.90800000000000003</v>
      </c>
      <c r="F2" s="8">
        <v>0.81200000000000006</v>
      </c>
      <c r="G2" s="8">
        <v>0.85709999999999997</v>
      </c>
      <c r="H2" s="8">
        <v>0.97689999999999999</v>
      </c>
      <c r="I2" s="9">
        <f>(E2-F2)/F2</f>
        <v>0.11822660098522164</v>
      </c>
    </row>
    <row r="3" spans="1:9" x14ac:dyDescent="0.25">
      <c r="A3" s="5">
        <v>2</v>
      </c>
      <c r="B3" s="5" t="s">
        <v>73</v>
      </c>
      <c r="C3" s="6" t="s">
        <v>2</v>
      </c>
      <c r="D3" s="7" t="s">
        <v>3</v>
      </c>
      <c r="E3" s="8">
        <v>1</v>
      </c>
      <c r="F3" s="8">
        <v>0.7</v>
      </c>
      <c r="G3" s="8">
        <v>0.97499999999999998</v>
      </c>
      <c r="H3" s="8">
        <v>0.72499999999999998</v>
      </c>
      <c r="I3" s="9">
        <f t="shared" ref="I3:I30" si="0">(E3-F3)/F3</f>
        <v>0.42857142857142866</v>
      </c>
    </row>
    <row r="4" spans="1:9" x14ac:dyDescent="0.25">
      <c r="A4" s="5">
        <v>3</v>
      </c>
      <c r="B4" s="5" t="s">
        <v>73</v>
      </c>
      <c r="C4" s="6" t="s">
        <v>4</v>
      </c>
      <c r="D4" s="7" t="s">
        <v>5</v>
      </c>
      <c r="E4" s="8">
        <v>1</v>
      </c>
      <c r="F4" s="8">
        <v>0.83330000000000004</v>
      </c>
      <c r="G4" s="8">
        <v>1</v>
      </c>
      <c r="H4" s="8">
        <v>1</v>
      </c>
      <c r="I4" s="9">
        <f t="shared" si="0"/>
        <v>0.20004800192007674</v>
      </c>
    </row>
    <row r="5" spans="1:9" x14ac:dyDescent="0.25">
      <c r="A5" s="5">
        <v>4</v>
      </c>
      <c r="B5" s="5" t="s">
        <v>73</v>
      </c>
      <c r="C5" s="6" t="s">
        <v>6</v>
      </c>
      <c r="D5" s="7" t="s">
        <v>7</v>
      </c>
      <c r="E5" s="10">
        <v>0.82609999999999995</v>
      </c>
      <c r="F5" s="8">
        <v>1</v>
      </c>
      <c r="G5" s="8">
        <v>1</v>
      </c>
      <c r="H5" s="8">
        <v>0.86960000000000004</v>
      </c>
      <c r="I5" s="9">
        <f t="shared" si="0"/>
        <v>-0.17390000000000005</v>
      </c>
    </row>
    <row r="6" spans="1:9" x14ac:dyDescent="0.25">
      <c r="A6" s="5">
        <v>5</v>
      </c>
      <c r="B6" s="5" t="s">
        <v>73</v>
      </c>
      <c r="C6" s="6" t="s">
        <v>8</v>
      </c>
      <c r="D6" s="7" t="s">
        <v>9</v>
      </c>
      <c r="E6" s="8">
        <v>0.91669999999999996</v>
      </c>
      <c r="F6" s="8">
        <v>1</v>
      </c>
      <c r="G6" s="8">
        <v>1</v>
      </c>
      <c r="H6" s="8">
        <v>1</v>
      </c>
      <c r="I6" s="9">
        <f>(E6-F6)/F6</f>
        <v>-8.3300000000000041E-2</v>
      </c>
    </row>
    <row r="7" spans="1:9" x14ac:dyDescent="0.25">
      <c r="A7" s="5">
        <v>6</v>
      </c>
      <c r="B7" s="5" t="s">
        <v>73</v>
      </c>
      <c r="C7" s="6" t="s">
        <v>10</v>
      </c>
      <c r="D7" s="7" t="s">
        <v>11</v>
      </c>
      <c r="E7" s="8">
        <v>1</v>
      </c>
      <c r="F7" s="8">
        <v>1</v>
      </c>
      <c r="G7" s="8">
        <v>1</v>
      </c>
      <c r="H7" s="8">
        <v>1</v>
      </c>
      <c r="I7" s="9"/>
    </row>
    <row r="8" spans="1:9" x14ac:dyDescent="0.25">
      <c r="A8" s="5">
        <v>7</v>
      </c>
      <c r="B8" s="5" t="s">
        <v>73</v>
      </c>
      <c r="C8" s="6" t="s">
        <v>12</v>
      </c>
      <c r="D8" s="7" t="s">
        <v>13</v>
      </c>
      <c r="E8" s="8">
        <v>1</v>
      </c>
      <c r="F8" s="8">
        <v>1</v>
      </c>
      <c r="G8" s="8">
        <v>1</v>
      </c>
      <c r="H8" s="8">
        <v>1</v>
      </c>
      <c r="I8" s="9"/>
    </row>
    <row r="9" spans="1:9" x14ac:dyDescent="0.25">
      <c r="A9" s="5">
        <v>8</v>
      </c>
      <c r="B9" s="5" t="s">
        <v>73</v>
      </c>
      <c r="C9" s="6" t="s">
        <v>14</v>
      </c>
      <c r="D9" s="7" t="s">
        <v>15</v>
      </c>
      <c r="E9" s="8">
        <v>1</v>
      </c>
      <c r="F9" s="8">
        <v>0.87029999999999996</v>
      </c>
      <c r="G9" s="8">
        <v>0.98919999999999997</v>
      </c>
      <c r="H9" s="8">
        <v>0.95130000000000003</v>
      </c>
      <c r="I9" s="9">
        <f t="shared" si="0"/>
        <v>0.14902907043548208</v>
      </c>
    </row>
    <row r="10" spans="1:9" x14ac:dyDescent="0.25">
      <c r="A10" s="5">
        <v>9</v>
      </c>
      <c r="B10" s="5" t="s">
        <v>73</v>
      </c>
      <c r="C10" s="6" t="s">
        <v>16</v>
      </c>
      <c r="D10" s="7" t="s">
        <v>17</v>
      </c>
      <c r="E10" s="8">
        <v>1</v>
      </c>
      <c r="F10" s="8">
        <v>1</v>
      </c>
      <c r="G10" s="8">
        <v>1</v>
      </c>
      <c r="H10" s="8">
        <v>0.88890000000000002</v>
      </c>
      <c r="I10" s="9"/>
    </row>
    <row r="11" spans="1:9" x14ac:dyDescent="0.25">
      <c r="A11" s="5">
        <v>10</v>
      </c>
      <c r="B11" s="5" t="s">
        <v>73</v>
      </c>
      <c r="C11" s="6" t="s">
        <v>18</v>
      </c>
      <c r="D11" s="7" t="s">
        <v>19</v>
      </c>
      <c r="E11" s="8">
        <v>0.94540000000000002</v>
      </c>
      <c r="F11" s="8">
        <v>0.88500000000000001</v>
      </c>
      <c r="G11" s="8">
        <v>0.84499999999999997</v>
      </c>
      <c r="H11" s="8">
        <v>0.81499999999999995</v>
      </c>
      <c r="I11" s="9">
        <f t="shared" si="0"/>
        <v>6.824858757062148E-2</v>
      </c>
    </row>
    <row r="12" spans="1:9" x14ac:dyDescent="0.25">
      <c r="A12" s="5">
        <v>11</v>
      </c>
      <c r="B12" s="5" t="s">
        <v>73</v>
      </c>
      <c r="C12" s="6" t="s">
        <v>20</v>
      </c>
      <c r="D12" s="7" t="s">
        <v>21</v>
      </c>
      <c r="E12" s="8">
        <v>1</v>
      </c>
      <c r="F12" s="8">
        <v>0.97860000000000003</v>
      </c>
      <c r="G12" s="8">
        <v>0.88329999999999997</v>
      </c>
      <c r="H12" s="8">
        <v>1</v>
      </c>
      <c r="I12" s="9">
        <f t="shared" si="0"/>
        <v>2.1867974657674202E-2</v>
      </c>
    </row>
    <row r="13" spans="1:9" x14ac:dyDescent="0.25">
      <c r="A13" s="5">
        <v>12</v>
      </c>
      <c r="B13" s="5" t="s">
        <v>73</v>
      </c>
      <c r="C13" s="6" t="s">
        <v>22</v>
      </c>
      <c r="D13" s="7" t="s">
        <v>23</v>
      </c>
      <c r="E13" s="8">
        <v>1</v>
      </c>
      <c r="F13" s="8">
        <v>1</v>
      </c>
      <c r="G13" s="8">
        <v>0.8</v>
      </c>
      <c r="H13" s="8">
        <v>1</v>
      </c>
      <c r="I13" s="9"/>
    </row>
    <row r="14" spans="1:9" x14ac:dyDescent="0.25">
      <c r="A14" s="5">
        <v>13</v>
      </c>
      <c r="B14" s="5" t="s">
        <v>73</v>
      </c>
      <c r="C14" s="6" t="s">
        <v>24</v>
      </c>
      <c r="D14" s="7" t="s">
        <v>25</v>
      </c>
      <c r="E14" s="10">
        <v>0.3</v>
      </c>
      <c r="F14" s="8">
        <v>1</v>
      </c>
      <c r="G14" s="8">
        <v>1</v>
      </c>
      <c r="H14" s="8">
        <v>1</v>
      </c>
      <c r="I14" s="9">
        <f t="shared" si="0"/>
        <v>-0.7</v>
      </c>
    </row>
    <row r="15" spans="1:9" x14ac:dyDescent="0.25">
      <c r="A15" s="5">
        <v>14</v>
      </c>
      <c r="B15" s="5" t="s">
        <v>73</v>
      </c>
      <c r="C15" s="6" t="s">
        <v>26</v>
      </c>
      <c r="D15" s="7" t="s">
        <v>27</v>
      </c>
      <c r="E15" s="8">
        <v>1</v>
      </c>
      <c r="F15" s="8">
        <v>1</v>
      </c>
      <c r="G15" s="8">
        <v>1</v>
      </c>
      <c r="H15" s="8">
        <v>1</v>
      </c>
      <c r="I15" s="9"/>
    </row>
    <row r="16" spans="1:9" x14ac:dyDescent="0.25">
      <c r="A16" s="5">
        <v>15</v>
      </c>
      <c r="B16" s="5" t="s">
        <v>73</v>
      </c>
      <c r="C16" s="6" t="s">
        <v>28</v>
      </c>
      <c r="D16" s="7" t="s">
        <v>29</v>
      </c>
      <c r="E16" s="8">
        <v>1</v>
      </c>
      <c r="F16" s="8">
        <v>1</v>
      </c>
      <c r="G16" s="8">
        <v>0.875</v>
      </c>
      <c r="H16" s="8">
        <v>1</v>
      </c>
      <c r="I16" s="9"/>
    </row>
    <row r="17" spans="1:9" x14ac:dyDescent="0.25">
      <c r="A17" s="5">
        <v>16</v>
      </c>
      <c r="B17" s="5" t="s">
        <v>73</v>
      </c>
      <c r="C17" s="6" t="s">
        <v>30</v>
      </c>
      <c r="D17" s="7" t="s">
        <v>31</v>
      </c>
      <c r="E17" s="8">
        <v>1</v>
      </c>
      <c r="F17" s="8">
        <v>1</v>
      </c>
      <c r="G17" s="8">
        <v>1</v>
      </c>
      <c r="H17" s="8">
        <v>0.75</v>
      </c>
      <c r="I17" s="9"/>
    </row>
    <row r="18" spans="1:9" x14ac:dyDescent="0.25">
      <c r="A18" s="5">
        <v>17</v>
      </c>
      <c r="B18" s="5" t="s">
        <v>73</v>
      </c>
      <c r="C18" s="6" t="s">
        <v>32</v>
      </c>
      <c r="D18" s="7" t="s">
        <v>33</v>
      </c>
      <c r="E18" s="8">
        <v>0.9264</v>
      </c>
      <c r="F18" s="8">
        <v>0.92169999999999996</v>
      </c>
      <c r="G18" s="8">
        <v>0.86209999999999998</v>
      </c>
      <c r="H18" s="8">
        <v>0.89170000000000005</v>
      </c>
      <c r="I18" s="9">
        <f t="shared" si="0"/>
        <v>5.0992730823478764E-3</v>
      </c>
    </row>
    <row r="19" spans="1:9" x14ac:dyDescent="0.25">
      <c r="A19" s="5">
        <v>18</v>
      </c>
      <c r="B19" s="5" t="s">
        <v>74</v>
      </c>
      <c r="C19" s="6" t="s">
        <v>34</v>
      </c>
      <c r="D19" s="7" t="s">
        <v>35</v>
      </c>
      <c r="E19" s="8">
        <v>1</v>
      </c>
      <c r="F19" s="8">
        <v>1</v>
      </c>
      <c r="G19" s="8">
        <v>0.95830000000000004</v>
      </c>
      <c r="H19" s="8">
        <v>1</v>
      </c>
      <c r="I19" s="9"/>
    </row>
    <row r="20" spans="1:9" x14ac:dyDescent="0.25">
      <c r="A20" s="5">
        <v>19</v>
      </c>
      <c r="B20" s="5" t="s">
        <v>74</v>
      </c>
      <c r="C20" s="6" t="s">
        <v>36</v>
      </c>
      <c r="D20" s="7" t="s">
        <v>37</v>
      </c>
      <c r="E20" s="8">
        <v>0.96840000000000004</v>
      </c>
      <c r="F20" s="8">
        <v>0.92310000000000003</v>
      </c>
      <c r="G20" s="8">
        <v>0.90629999999999999</v>
      </c>
      <c r="H20" s="8">
        <v>0.80400000000000005</v>
      </c>
      <c r="I20" s="9">
        <f t="shared" si="0"/>
        <v>4.9073773155671116E-2</v>
      </c>
    </row>
    <row r="21" spans="1:9" x14ac:dyDescent="0.25">
      <c r="A21" s="5">
        <v>20</v>
      </c>
      <c r="B21" s="5" t="s">
        <v>74</v>
      </c>
      <c r="C21" s="6" t="s">
        <v>38</v>
      </c>
      <c r="D21" s="7" t="s">
        <v>39</v>
      </c>
      <c r="E21" s="8">
        <v>1</v>
      </c>
      <c r="F21" s="8">
        <v>1</v>
      </c>
      <c r="G21" s="8">
        <v>0.99880000000000002</v>
      </c>
      <c r="H21" s="8">
        <v>1</v>
      </c>
      <c r="I21" s="9"/>
    </row>
    <row r="22" spans="1:9" x14ac:dyDescent="0.25">
      <c r="A22" s="5">
        <v>21</v>
      </c>
      <c r="B22" s="5" t="s">
        <v>74</v>
      </c>
      <c r="C22" s="6" t="s">
        <v>40</v>
      </c>
      <c r="D22" s="7" t="s">
        <v>41</v>
      </c>
      <c r="E22" s="8">
        <v>1</v>
      </c>
      <c r="F22" s="8">
        <v>1</v>
      </c>
      <c r="G22" s="8">
        <v>1</v>
      </c>
      <c r="H22" s="8">
        <v>1</v>
      </c>
      <c r="I22" s="9"/>
    </row>
    <row r="23" spans="1:9" x14ac:dyDescent="0.25">
      <c r="A23" s="5">
        <v>22</v>
      </c>
      <c r="B23" s="5" t="s">
        <v>75</v>
      </c>
      <c r="C23" s="6" t="s">
        <v>42</v>
      </c>
      <c r="D23" s="7" t="s">
        <v>43</v>
      </c>
      <c r="E23" s="8">
        <v>1</v>
      </c>
      <c r="F23" s="8">
        <v>1</v>
      </c>
      <c r="G23" s="8">
        <v>1</v>
      </c>
      <c r="H23" s="8">
        <v>1</v>
      </c>
      <c r="I23" s="9"/>
    </row>
    <row r="24" spans="1:9" x14ac:dyDescent="0.25">
      <c r="A24" s="5">
        <v>23</v>
      </c>
      <c r="B24" s="5" t="s">
        <v>75</v>
      </c>
      <c r="C24" s="6" t="s">
        <v>44</v>
      </c>
      <c r="D24" s="7" t="s">
        <v>45</v>
      </c>
      <c r="E24" s="10">
        <v>0.8</v>
      </c>
      <c r="F24" s="8">
        <v>0.875</v>
      </c>
      <c r="G24" s="8">
        <v>0.9133</v>
      </c>
      <c r="H24" s="8">
        <v>1</v>
      </c>
      <c r="I24" s="9">
        <f t="shared" si="0"/>
        <v>-8.571428571428566E-2</v>
      </c>
    </row>
    <row r="25" spans="1:9" x14ac:dyDescent="0.25">
      <c r="A25" s="5">
        <v>24</v>
      </c>
      <c r="B25" s="5" t="s">
        <v>75</v>
      </c>
      <c r="C25" s="6" t="s">
        <v>46</v>
      </c>
      <c r="D25" s="7" t="s">
        <v>47</v>
      </c>
      <c r="E25" s="10">
        <v>0.66669999999999996</v>
      </c>
      <c r="F25" s="8">
        <v>1</v>
      </c>
      <c r="G25" s="8">
        <v>1</v>
      </c>
      <c r="H25" s="8">
        <v>1</v>
      </c>
      <c r="I25" s="9">
        <f t="shared" si="0"/>
        <v>-0.33330000000000004</v>
      </c>
    </row>
    <row r="26" spans="1:9" x14ac:dyDescent="0.25">
      <c r="A26" s="5">
        <v>25</v>
      </c>
      <c r="B26" s="5" t="s">
        <v>75</v>
      </c>
      <c r="C26" s="6" t="s">
        <v>48</v>
      </c>
      <c r="D26" s="7" t="s">
        <v>58</v>
      </c>
      <c r="E26" s="8">
        <v>1</v>
      </c>
      <c r="F26" s="8">
        <v>0.99329999999999996</v>
      </c>
      <c r="G26" s="8">
        <v>0.97670000000000001</v>
      </c>
      <c r="H26" s="8">
        <v>0.95330000000000004</v>
      </c>
      <c r="I26" s="9">
        <f t="shared" si="0"/>
        <v>6.7451927917044595E-3</v>
      </c>
    </row>
    <row r="27" spans="1:9" x14ac:dyDescent="0.25">
      <c r="A27" s="5">
        <v>26</v>
      </c>
      <c r="B27" s="5" t="s">
        <v>75</v>
      </c>
      <c r="C27" s="6" t="s">
        <v>49</v>
      </c>
      <c r="D27" s="7" t="s">
        <v>50</v>
      </c>
      <c r="E27" s="8">
        <v>1</v>
      </c>
      <c r="F27" s="8">
        <v>1</v>
      </c>
      <c r="G27" s="8">
        <v>1</v>
      </c>
      <c r="H27" s="8">
        <v>0.83330000000000004</v>
      </c>
      <c r="I27" s="9"/>
    </row>
    <row r="28" spans="1:9" x14ac:dyDescent="0.25">
      <c r="A28" s="5">
        <v>27</v>
      </c>
      <c r="B28" s="5" t="s">
        <v>76</v>
      </c>
      <c r="C28" s="6" t="s">
        <v>51</v>
      </c>
      <c r="D28" s="7" t="s">
        <v>59</v>
      </c>
      <c r="E28" s="8">
        <v>0.9</v>
      </c>
      <c r="F28" s="8">
        <v>0.83330000000000004</v>
      </c>
      <c r="G28" s="8">
        <v>0.91669999999999996</v>
      </c>
      <c r="H28" s="8">
        <v>0.85709999999999997</v>
      </c>
      <c r="I28" s="9">
        <f t="shared" si="0"/>
        <v>8.0043201728069099E-2</v>
      </c>
    </row>
    <row r="29" spans="1:9" x14ac:dyDescent="0.25">
      <c r="A29" s="5">
        <v>28</v>
      </c>
      <c r="B29" s="5" t="s">
        <v>76</v>
      </c>
      <c r="C29" s="6" t="s">
        <v>52</v>
      </c>
      <c r="D29" s="7" t="s">
        <v>60</v>
      </c>
      <c r="E29" s="8">
        <v>0.98829999999999996</v>
      </c>
      <c r="F29" s="8">
        <v>0.9</v>
      </c>
      <c r="G29" s="8">
        <v>0.9</v>
      </c>
      <c r="H29" s="8">
        <v>1</v>
      </c>
      <c r="I29" s="9">
        <f t="shared" si="0"/>
        <v>9.8111111111111038E-2</v>
      </c>
    </row>
    <row r="30" spans="1:9" x14ac:dyDescent="0.25">
      <c r="A30" s="5">
        <v>29</v>
      </c>
      <c r="B30" s="5" t="s">
        <v>76</v>
      </c>
      <c r="C30" s="6" t="s">
        <v>53</v>
      </c>
      <c r="D30" s="7" t="s">
        <v>61</v>
      </c>
      <c r="E30" s="8">
        <v>0.88170000000000004</v>
      </c>
      <c r="F30" s="8">
        <v>0.59250000000000003</v>
      </c>
      <c r="G30" s="8">
        <v>0.56999999999999995</v>
      </c>
      <c r="H30" s="8">
        <v>0.5625</v>
      </c>
      <c r="I30" s="9">
        <f t="shared" si="0"/>
        <v>0.48810126582278479</v>
      </c>
    </row>
  </sheetData>
  <conditionalFormatting sqref="I2:I30">
    <cfRule type="cellIs" dxfId="2" priority="1" operator="equal">
      <formula>0</formula>
    </cfRule>
    <cfRule type="cellIs" dxfId="1" priority="2" operator="lessThan">
      <formula>0</formula>
    </cfRule>
    <cfRule type="cellIs" dxfId="0" priority="3" stopIfTrue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Home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JOSE PEREIRA</dc:creator>
  <cp:lastModifiedBy>FRANCISCO JOSE PEREIRA</cp:lastModifiedBy>
  <dcterms:created xsi:type="dcterms:W3CDTF">2025-02-06T10:25:54Z</dcterms:created>
  <dcterms:modified xsi:type="dcterms:W3CDTF">2025-02-13T14:19:27Z</dcterms:modified>
</cp:coreProperties>
</file>