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FEB7B92D-0F88-4668-9FDC-7F19F006E3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2" i="1"/>
  <c r="M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N2" i="1" l="1"/>
  <c r="L2" i="1"/>
  <c r="L19" i="1"/>
  <c r="N23" i="1"/>
  <c r="J19" i="1"/>
  <c r="L28" i="1"/>
  <c r="N19" i="1"/>
  <c r="L23" i="1"/>
  <c r="N28" i="1"/>
  <c r="J28" i="1"/>
  <c r="J2" i="1"/>
  <c r="J23" i="1"/>
  <c r="P23" i="1"/>
  <c r="P19" i="1"/>
  <c r="P28" i="1"/>
  <c r="P2" i="1"/>
</calcChain>
</file>

<file path=xl/sharedStrings.xml><?xml version="1.0" encoding="utf-8"?>
<sst xmlns="http://schemas.openxmlformats.org/spreadsheetml/2006/main" count="219" uniqueCount="122">
  <si>
    <t>ID</t>
  </si>
  <si>
    <t>Categoria</t>
  </si>
  <si>
    <t>Codigo</t>
  </si>
  <si>
    <t>Descrição</t>
  </si>
  <si>
    <t>2024</t>
  </si>
  <si>
    <t>2023</t>
  </si>
  <si>
    <t>2022</t>
  </si>
  <si>
    <t>2021</t>
  </si>
  <si>
    <t>AC001</t>
  </si>
  <si>
    <t>Desativação de conta de usuário tempestivamente</t>
  </si>
  <si>
    <t>90,80%</t>
  </si>
  <si>
    <t>81,20%</t>
  </si>
  <si>
    <t>85,71%</t>
  </si>
  <si>
    <t>97,69%</t>
  </si>
  <si>
    <t>AC002</t>
  </si>
  <si>
    <t>Superusuário</t>
  </si>
  <si>
    <t>100,00%</t>
  </si>
  <si>
    <t>70,00%</t>
  </si>
  <si>
    <t>97,50%</t>
  </si>
  <si>
    <t>72,50%</t>
  </si>
  <si>
    <t>AC003</t>
  </si>
  <si>
    <t>Chave de Desenvolvimento</t>
  </si>
  <si>
    <t>83,33%</t>
  </si>
  <si>
    <t>AC004</t>
  </si>
  <si>
    <t>Objetos Críticos SAP</t>
  </si>
  <si>
    <t>82,61%</t>
  </si>
  <si>
    <t>86,96%</t>
  </si>
  <si>
    <t>AC005</t>
  </si>
  <si>
    <t>Acesso a transações de lista técnica e Perfis HZ</t>
  </si>
  <si>
    <t>91,67%</t>
  </si>
  <si>
    <t>AC006</t>
  </si>
  <si>
    <t>Acesso para abrir e fechar mandante de sistemas/ambientes</t>
  </si>
  <si>
    <t>AC007</t>
  </si>
  <si>
    <t>Acesso para transporte de request</t>
  </si>
  <si>
    <t>AC008</t>
  </si>
  <si>
    <t>Criação de novos usuários e/ou atribuição de acessos</t>
  </si>
  <si>
    <t>87,03%</t>
  </si>
  <si>
    <t>98,92%</t>
  </si>
  <si>
    <t>95,13%</t>
  </si>
  <si>
    <t>AC009</t>
  </si>
  <si>
    <t>Acesso para criar e alterar perfis, roles, autorizações e manutenção para usuários no SAP</t>
  </si>
  <si>
    <t>88,89%</t>
  </si>
  <si>
    <t>AC010</t>
  </si>
  <si>
    <t>Política de Senha</t>
  </si>
  <si>
    <t>94,54%</t>
  </si>
  <si>
    <t>88,50%</t>
  </si>
  <si>
    <t>84,50%</t>
  </si>
  <si>
    <t>81,50%</t>
  </si>
  <si>
    <t>AC011</t>
  </si>
  <si>
    <t>Hierarquia de Aprovação de Pedido de Compra</t>
  </si>
  <si>
    <t>97,86%</t>
  </si>
  <si>
    <t>88,33%</t>
  </si>
  <si>
    <t>AC012</t>
  </si>
  <si>
    <t>Acesso para deletar logs de modificação em tabelas e dados</t>
  </si>
  <si>
    <t>80,00%</t>
  </si>
  <si>
    <t>AC013</t>
  </si>
  <si>
    <t>Usuários Genéricos</t>
  </si>
  <si>
    <t>30,00%</t>
  </si>
  <si>
    <t>AC014</t>
  </si>
  <si>
    <t>Segregação de Funções</t>
  </si>
  <si>
    <t>AC015</t>
  </si>
  <si>
    <t>Grupo de acesso privilegiado (Domain Admins)</t>
  </si>
  <si>
    <t>87,50%</t>
  </si>
  <si>
    <t>AC016</t>
  </si>
  <si>
    <t>Revisão de Perfis de Acesso  (Transferências e Alterações hierarquicas de Cargo)</t>
  </si>
  <si>
    <t>75,00%</t>
  </si>
  <si>
    <t>AC017</t>
  </si>
  <si>
    <t>Atendimento SLA (Item Acessos)</t>
  </si>
  <si>
    <t>92,64%</t>
  </si>
  <si>
    <t>92,17%</t>
  </si>
  <si>
    <t>86,21%</t>
  </si>
  <si>
    <t>89,17%</t>
  </si>
  <si>
    <t>MD001</t>
  </si>
  <si>
    <t>Abertura de mandante</t>
  </si>
  <si>
    <t>95,83%</t>
  </si>
  <si>
    <t>MD002</t>
  </si>
  <si>
    <t>Firefighter</t>
  </si>
  <si>
    <t>96,84%</t>
  </si>
  <si>
    <t>92,31%</t>
  </si>
  <si>
    <t>90,63%</t>
  </si>
  <si>
    <t>80,40%</t>
  </si>
  <si>
    <t>MD003</t>
  </si>
  <si>
    <t>Transporte de request</t>
  </si>
  <si>
    <t>99,88%</t>
  </si>
  <si>
    <t>MD004</t>
  </si>
  <si>
    <t>Processo de Mudança</t>
  </si>
  <si>
    <t>OP001</t>
  </si>
  <si>
    <t>Backup &amp; Restore</t>
  </si>
  <si>
    <t>OP002A</t>
  </si>
  <si>
    <t>Job's (escalonados para super usuários)</t>
  </si>
  <si>
    <t>91,33%</t>
  </si>
  <si>
    <t>OP002B</t>
  </si>
  <si>
    <t>Job's (roles com acesso para escalonar jobs para outros usuários)</t>
  </si>
  <si>
    <t>66,67%</t>
  </si>
  <si>
    <t>OP003</t>
  </si>
  <si>
    <t>Controle e Inventário de Ativos de TI (Hardware/Software)1</t>
  </si>
  <si>
    <t>99,33%</t>
  </si>
  <si>
    <t>97,67%</t>
  </si>
  <si>
    <t>95,33%</t>
  </si>
  <si>
    <t>OP004</t>
  </si>
  <si>
    <t>Controles de Aplicação</t>
  </si>
  <si>
    <t>SI001</t>
  </si>
  <si>
    <t>Controles de S.I e Privacidade de Dados (Medidas Organizacionais)</t>
  </si>
  <si>
    <t>90,00%</t>
  </si>
  <si>
    <t>SI002</t>
  </si>
  <si>
    <t>Controles de S.I e Privacidade de Dados (Medidas Técnicas)</t>
  </si>
  <si>
    <t>98,83%</t>
  </si>
  <si>
    <t>SI003</t>
  </si>
  <si>
    <t>Controles de S.I e Privacidade de Dados (Medidas Físicas)</t>
  </si>
  <si>
    <t>88,17%</t>
  </si>
  <si>
    <t>59,25%</t>
  </si>
  <si>
    <t>57,00%</t>
  </si>
  <si>
    <t>56,25%</t>
  </si>
  <si>
    <t>AC</t>
  </si>
  <si>
    <t>MD</t>
  </si>
  <si>
    <t>OP</t>
  </si>
  <si>
    <t>SI</t>
  </si>
  <si>
    <t>Var. 2024-2021</t>
  </si>
  <si>
    <t>Var. 2022-2021</t>
  </si>
  <si>
    <t>Var. 2023-2022</t>
  </si>
  <si>
    <t>Var. 2024-2023</t>
  </si>
  <si>
    <t>Var. Cat.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</si>
</sst>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9" fontId="3" fillId="0" borderId="1" xfId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0" fontId="0" fillId="2" borderId="1" xfId="1" applyNumberFormat="1" applyFont="1" applyFill="1" applyBorder="1" applyAlignment="1">
      <alignment horizontal="center"/>
    </xf>
    <xf numFmtId="9" fontId="3" fillId="0" borderId="0" xfId="1" applyFont="1" applyFill="1" applyBorder="1" applyAlignment="1">
      <alignment horizontal="center" vertical="top"/>
    </xf>
    <xf numFmtId="10" fontId="0" fillId="2" borderId="2" xfId="1" applyNumberFormat="1" applyFont="1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10" fontId="0" fillId="0" borderId="4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10" fontId="0" fillId="2" borderId="4" xfId="1" applyNumberFormat="1" applyFont="1" applyFill="1" applyBorder="1" applyAlignment="1">
      <alignment horizontal="center" vertical="center"/>
    </xf>
    <xf numFmtId="10" fontId="0" fillId="2" borderId="6" xfId="1" applyNumberFormat="1" applyFont="1" applyFill="1" applyBorder="1" applyAlignment="1">
      <alignment horizontal="center" vertical="center"/>
    </xf>
    <xf numFmtId="10" fontId="0" fillId="2" borderId="5" xfId="1" applyNumberFormat="1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2">
    <dxf>
      <font>
        <color rgb="FF00B05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showGridLines="0" tabSelected="1" zoomScaleNormal="100" workbookViewId="0">
      <selection activeCell="F44" sqref="F44"/>
    </sheetView>
  </sheetViews>
  <sheetFormatPr defaultRowHeight="15" x14ac:dyDescent="0.25"/>
  <cols>
    <col min="1" max="1" width="3" style="1" bestFit="1" customWidth="1"/>
    <col min="2" max="2" width="9.42578125" style="1" bestFit="1" customWidth="1"/>
    <col min="3" max="3" width="7.85546875" style="1" bestFit="1" customWidth="1"/>
    <col min="4" max="4" width="80" style="3" customWidth="1"/>
    <col min="5" max="5" width="10.42578125" style="1" customWidth="1"/>
    <col min="6" max="6" width="10.28515625" style="1" customWidth="1"/>
    <col min="7" max="7" width="11.42578125" style="1" customWidth="1"/>
    <col min="8" max="8" width="10.140625" style="1" customWidth="1"/>
    <col min="9" max="9" width="13.85546875" style="2" bestFit="1" customWidth="1"/>
    <col min="10" max="10" width="8.42578125" style="2" bestFit="1" customWidth="1"/>
    <col min="11" max="11" width="14" style="2" customWidth="1"/>
    <col min="12" max="12" width="8.42578125" style="2" bestFit="1" customWidth="1"/>
    <col min="13" max="13" width="13.85546875" style="2" bestFit="1" customWidth="1"/>
    <col min="14" max="14" width="8.42578125" style="2" bestFit="1" customWidth="1"/>
    <col min="15" max="15" width="14.85546875" bestFit="1" customWidth="1"/>
    <col min="16" max="16" width="8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120</v>
      </c>
      <c r="J1" s="5" t="s">
        <v>121</v>
      </c>
      <c r="K1" s="5" t="s">
        <v>119</v>
      </c>
      <c r="L1" s="5" t="s">
        <v>121</v>
      </c>
      <c r="M1" s="5" t="s">
        <v>118</v>
      </c>
      <c r="N1" s="14" t="s">
        <v>121</v>
      </c>
      <c r="O1" s="5" t="s">
        <v>117</v>
      </c>
      <c r="P1" s="5" t="s">
        <v>121</v>
      </c>
    </row>
    <row r="2" spans="1:16" x14ac:dyDescent="0.25">
      <c r="A2" s="11">
        <v>1</v>
      </c>
      <c r="B2" s="11" t="s">
        <v>113</v>
      </c>
      <c r="C2" s="11" t="s">
        <v>8</v>
      </c>
      <c r="D2" s="12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3">
        <f t="shared" ref="I2:I30" si="0">(E2-F2)/F2</f>
        <v>0.11822660098522164</v>
      </c>
      <c r="J2" s="20">
        <f>SUM(I2:I18)</f>
        <v>3.3890937222852704E-2</v>
      </c>
      <c r="K2" s="13">
        <f t="shared" ref="K2:K30" si="1">(F2-G2)/G2</f>
        <v>-5.2619297631548149E-2</v>
      </c>
      <c r="L2" s="20">
        <f>SUM(K2:K18)</f>
        <v>-4.3499236304393868E-3</v>
      </c>
      <c r="M2" s="15">
        <f t="shared" ref="M2:M15" si="2">(G2-H2)/H2</f>
        <v>-0.12263281809806532</v>
      </c>
      <c r="N2" s="23">
        <f>SUM(M2:M18)</f>
        <v>0.43222305481006784</v>
      </c>
      <c r="O2" s="16">
        <f t="shared" ref="O2:O30" si="3">(E2-H2)/H2</f>
        <v>-7.052922509980547E-2</v>
      </c>
      <c r="P2" s="25">
        <f>SUM(O2:O18)</f>
        <v>0.18388492893539729</v>
      </c>
    </row>
    <row r="3" spans="1:16" x14ac:dyDescent="0.25">
      <c r="A3" s="11">
        <v>2</v>
      </c>
      <c r="B3" s="11" t="s">
        <v>113</v>
      </c>
      <c r="C3" s="11" t="s">
        <v>14</v>
      </c>
      <c r="D3" s="12" t="s">
        <v>15</v>
      </c>
      <c r="E3" s="11" t="s">
        <v>16</v>
      </c>
      <c r="F3" s="11" t="s">
        <v>17</v>
      </c>
      <c r="G3" s="11" t="s">
        <v>18</v>
      </c>
      <c r="H3" s="11" t="s">
        <v>19</v>
      </c>
      <c r="I3" s="13">
        <f t="shared" si="0"/>
        <v>0.42857142857142866</v>
      </c>
      <c r="J3" s="21"/>
      <c r="K3" s="13">
        <f t="shared" si="1"/>
        <v>-0.2820512820512821</v>
      </c>
      <c r="L3" s="21"/>
      <c r="M3" s="15">
        <f t="shared" si="2"/>
        <v>0.34482758620689657</v>
      </c>
      <c r="N3" s="23"/>
      <c r="O3" s="16">
        <f t="shared" si="3"/>
        <v>0.37931034482758624</v>
      </c>
      <c r="P3" s="26"/>
    </row>
    <row r="4" spans="1:16" x14ac:dyDescent="0.25">
      <c r="A4" s="11">
        <v>3</v>
      </c>
      <c r="B4" s="11" t="s">
        <v>113</v>
      </c>
      <c r="C4" s="11" t="s">
        <v>20</v>
      </c>
      <c r="D4" s="12" t="s">
        <v>21</v>
      </c>
      <c r="E4" s="11" t="s">
        <v>16</v>
      </c>
      <c r="F4" s="11" t="s">
        <v>22</v>
      </c>
      <c r="G4" s="11" t="s">
        <v>16</v>
      </c>
      <c r="H4" s="11" t="s">
        <v>16</v>
      </c>
      <c r="I4" s="13">
        <f t="shared" si="0"/>
        <v>0.20004800192007674</v>
      </c>
      <c r="J4" s="21"/>
      <c r="K4" s="13">
        <f t="shared" si="1"/>
        <v>-0.16669999999999996</v>
      </c>
      <c r="L4" s="21"/>
      <c r="M4" s="15">
        <f t="shared" si="2"/>
        <v>0</v>
      </c>
      <c r="N4" s="23"/>
      <c r="O4" s="16">
        <f t="shared" si="3"/>
        <v>0</v>
      </c>
      <c r="P4" s="26"/>
    </row>
    <row r="5" spans="1:16" x14ac:dyDescent="0.25">
      <c r="A5" s="11">
        <v>4</v>
      </c>
      <c r="B5" s="11" t="s">
        <v>113</v>
      </c>
      <c r="C5" s="11" t="s">
        <v>23</v>
      </c>
      <c r="D5" s="12" t="s">
        <v>24</v>
      </c>
      <c r="E5" s="11" t="s">
        <v>25</v>
      </c>
      <c r="F5" s="11" t="s">
        <v>16</v>
      </c>
      <c r="G5" s="11" t="s">
        <v>16</v>
      </c>
      <c r="H5" s="11" t="s">
        <v>26</v>
      </c>
      <c r="I5" s="13">
        <f t="shared" si="0"/>
        <v>-0.17390000000000005</v>
      </c>
      <c r="J5" s="21"/>
      <c r="K5" s="13">
        <f t="shared" si="1"/>
        <v>0</v>
      </c>
      <c r="L5" s="21"/>
      <c r="M5" s="15">
        <f t="shared" si="2"/>
        <v>0.14995400183992635</v>
      </c>
      <c r="N5" s="23"/>
      <c r="O5" s="16">
        <f t="shared" si="3"/>
        <v>-5.0022999080036906E-2</v>
      </c>
      <c r="P5" s="26"/>
    </row>
    <row r="6" spans="1:16" x14ac:dyDescent="0.25">
      <c r="A6" s="11">
        <v>5</v>
      </c>
      <c r="B6" s="11" t="s">
        <v>113</v>
      </c>
      <c r="C6" s="11" t="s">
        <v>27</v>
      </c>
      <c r="D6" s="12" t="s">
        <v>28</v>
      </c>
      <c r="E6" s="11" t="s">
        <v>29</v>
      </c>
      <c r="F6" s="11" t="s">
        <v>16</v>
      </c>
      <c r="G6" s="11" t="s">
        <v>16</v>
      </c>
      <c r="H6" s="11" t="s">
        <v>16</v>
      </c>
      <c r="I6" s="13">
        <f t="shared" si="0"/>
        <v>-8.3300000000000041E-2</v>
      </c>
      <c r="J6" s="21"/>
      <c r="K6" s="13">
        <f t="shared" si="1"/>
        <v>0</v>
      </c>
      <c r="L6" s="21"/>
      <c r="M6" s="15">
        <f t="shared" si="2"/>
        <v>0</v>
      </c>
      <c r="N6" s="23"/>
      <c r="O6" s="16">
        <f t="shared" si="3"/>
        <v>-8.3300000000000041E-2</v>
      </c>
      <c r="P6" s="26"/>
    </row>
    <row r="7" spans="1:16" x14ac:dyDescent="0.25">
      <c r="A7" s="11">
        <v>6</v>
      </c>
      <c r="B7" s="11" t="s">
        <v>113</v>
      </c>
      <c r="C7" s="11" t="s">
        <v>30</v>
      </c>
      <c r="D7" s="12" t="s">
        <v>31</v>
      </c>
      <c r="E7" s="11" t="s">
        <v>16</v>
      </c>
      <c r="F7" s="11" t="s">
        <v>16</v>
      </c>
      <c r="G7" s="11" t="s">
        <v>16</v>
      </c>
      <c r="H7" s="11" t="s">
        <v>16</v>
      </c>
      <c r="I7" s="13">
        <f t="shared" si="0"/>
        <v>0</v>
      </c>
      <c r="J7" s="21"/>
      <c r="K7" s="13">
        <f t="shared" si="1"/>
        <v>0</v>
      </c>
      <c r="L7" s="21"/>
      <c r="M7" s="15">
        <f t="shared" si="2"/>
        <v>0</v>
      </c>
      <c r="N7" s="23"/>
      <c r="O7" s="16">
        <f t="shared" si="3"/>
        <v>0</v>
      </c>
      <c r="P7" s="26"/>
    </row>
    <row r="8" spans="1:16" x14ac:dyDescent="0.25">
      <c r="A8" s="11">
        <v>7</v>
      </c>
      <c r="B8" s="11" t="s">
        <v>113</v>
      </c>
      <c r="C8" s="11" t="s">
        <v>32</v>
      </c>
      <c r="D8" s="12" t="s">
        <v>33</v>
      </c>
      <c r="E8" s="11" t="s">
        <v>16</v>
      </c>
      <c r="F8" s="11" t="s">
        <v>16</v>
      </c>
      <c r="G8" s="11" t="s">
        <v>16</v>
      </c>
      <c r="H8" s="11" t="s">
        <v>16</v>
      </c>
      <c r="I8" s="13">
        <f t="shared" si="0"/>
        <v>0</v>
      </c>
      <c r="J8" s="21"/>
      <c r="K8" s="13">
        <f t="shared" si="1"/>
        <v>0</v>
      </c>
      <c r="L8" s="21"/>
      <c r="M8" s="15">
        <f t="shared" si="2"/>
        <v>0</v>
      </c>
      <c r="N8" s="23"/>
      <c r="O8" s="16">
        <f t="shared" si="3"/>
        <v>0</v>
      </c>
      <c r="P8" s="26"/>
    </row>
    <row r="9" spans="1:16" x14ac:dyDescent="0.25">
      <c r="A9" s="11">
        <v>8</v>
      </c>
      <c r="B9" s="11" t="s">
        <v>113</v>
      </c>
      <c r="C9" s="11" t="s">
        <v>34</v>
      </c>
      <c r="D9" s="12" t="s">
        <v>35</v>
      </c>
      <c r="E9" s="11" t="s">
        <v>16</v>
      </c>
      <c r="F9" s="11" t="s">
        <v>36</v>
      </c>
      <c r="G9" s="11" t="s">
        <v>37</v>
      </c>
      <c r="H9" s="11" t="s">
        <v>38</v>
      </c>
      <c r="I9" s="13">
        <f t="shared" si="0"/>
        <v>0.14902907043548208</v>
      </c>
      <c r="J9" s="21"/>
      <c r="K9" s="13">
        <f t="shared" si="1"/>
        <v>-0.12019813991103924</v>
      </c>
      <c r="L9" s="21"/>
      <c r="M9" s="15">
        <f t="shared" si="2"/>
        <v>3.9840218648165594E-2</v>
      </c>
      <c r="N9" s="23"/>
      <c r="O9" s="16">
        <f t="shared" si="3"/>
        <v>5.1193104173236588E-2</v>
      </c>
      <c r="P9" s="26"/>
    </row>
    <row r="10" spans="1:16" x14ac:dyDescent="0.25">
      <c r="A10" s="11">
        <v>9</v>
      </c>
      <c r="B10" s="11" t="s">
        <v>113</v>
      </c>
      <c r="C10" s="11" t="s">
        <v>39</v>
      </c>
      <c r="D10" s="12" t="s">
        <v>40</v>
      </c>
      <c r="E10" s="11" t="s">
        <v>16</v>
      </c>
      <c r="F10" s="11" t="s">
        <v>16</v>
      </c>
      <c r="G10" s="11" t="s">
        <v>16</v>
      </c>
      <c r="H10" s="11" t="s">
        <v>41</v>
      </c>
      <c r="I10" s="13">
        <f t="shared" si="0"/>
        <v>0</v>
      </c>
      <c r="J10" s="21"/>
      <c r="K10" s="13">
        <f t="shared" si="1"/>
        <v>0</v>
      </c>
      <c r="L10" s="21"/>
      <c r="M10" s="15">
        <f t="shared" si="2"/>
        <v>0.12498593767577902</v>
      </c>
      <c r="N10" s="23"/>
      <c r="O10" s="16">
        <f t="shared" si="3"/>
        <v>0.12498593767577902</v>
      </c>
      <c r="P10" s="26"/>
    </row>
    <row r="11" spans="1:16" x14ac:dyDescent="0.25">
      <c r="A11" s="11">
        <v>10</v>
      </c>
      <c r="B11" s="11" t="s">
        <v>113</v>
      </c>
      <c r="C11" s="11" t="s">
        <v>42</v>
      </c>
      <c r="D11" s="12" t="s">
        <v>43</v>
      </c>
      <c r="E11" s="11" t="s">
        <v>44</v>
      </c>
      <c r="F11" s="11" t="s">
        <v>45</v>
      </c>
      <c r="G11" s="11" t="s">
        <v>46</v>
      </c>
      <c r="H11" s="11" t="s">
        <v>47</v>
      </c>
      <c r="I11" s="13">
        <f t="shared" si="0"/>
        <v>6.824858757062148E-2</v>
      </c>
      <c r="J11" s="21"/>
      <c r="K11" s="13">
        <f t="shared" si="1"/>
        <v>4.7337278106508916E-2</v>
      </c>
      <c r="L11" s="21"/>
      <c r="M11" s="15">
        <f t="shared" si="2"/>
        <v>3.6809815950920283E-2</v>
      </c>
      <c r="N11" s="23"/>
      <c r="O11" s="16">
        <f t="shared" si="3"/>
        <v>0.16000000000000009</v>
      </c>
      <c r="P11" s="26"/>
    </row>
    <row r="12" spans="1:16" x14ac:dyDescent="0.25">
      <c r="A12" s="11">
        <v>11</v>
      </c>
      <c r="B12" s="11" t="s">
        <v>113</v>
      </c>
      <c r="C12" s="11" t="s">
        <v>48</v>
      </c>
      <c r="D12" s="12" t="s">
        <v>49</v>
      </c>
      <c r="E12" s="11" t="s">
        <v>16</v>
      </c>
      <c r="F12" s="11" t="s">
        <v>50</v>
      </c>
      <c r="G12" s="11" t="s">
        <v>51</v>
      </c>
      <c r="H12" s="11" t="s">
        <v>16</v>
      </c>
      <c r="I12" s="13">
        <f t="shared" si="0"/>
        <v>2.1867974657674202E-2</v>
      </c>
      <c r="J12" s="21"/>
      <c r="K12" s="13">
        <f t="shared" si="1"/>
        <v>0.10789086380618143</v>
      </c>
      <c r="L12" s="21"/>
      <c r="M12" s="15">
        <f t="shared" si="2"/>
        <v>-0.11670000000000003</v>
      </c>
      <c r="N12" s="23"/>
      <c r="O12" s="16">
        <f t="shared" si="3"/>
        <v>0</v>
      </c>
      <c r="P12" s="26"/>
    </row>
    <row r="13" spans="1:16" x14ac:dyDescent="0.25">
      <c r="A13" s="11">
        <v>12</v>
      </c>
      <c r="B13" s="11" t="s">
        <v>113</v>
      </c>
      <c r="C13" s="11" t="s">
        <v>52</v>
      </c>
      <c r="D13" s="12" t="s">
        <v>53</v>
      </c>
      <c r="E13" s="11" t="s">
        <v>16</v>
      </c>
      <c r="F13" s="11" t="s">
        <v>16</v>
      </c>
      <c r="G13" s="11" t="s">
        <v>54</v>
      </c>
      <c r="H13" s="11" t="s">
        <v>16</v>
      </c>
      <c r="I13" s="13">
        <f t="shared" si="0"/>
        <v>0</v>
      </c>
      <c r="J13" s="21"/>
      <c r="K13" s="13">
        <f t="shared" si="1"/>
        <v>0.24999999999999994</v>
      </c>
      <c r="L13" s="21"/>
      <c r="M13" s="15">
        <f t="shared" si="2"/>
        <v>-0.19999999999999996</v>
      </c>
      <c r="N13" s="23"/>
      <c r="O13" s="16">
        <f t="shared" si="3"/>
        <v>0</v>
      </c>
      <c r="P13" s="26"/>
    </row>
    <row r="14" spans="1:16" x14ac:dyDescent="0.25">
      <c r="A14" s="11">
        <v>13</v>
      </c>
      <c r="B14" s="11" t="s">
        <v>113</v>
      </c>
      <c r="C14" s="11" t="s">
        <v>55</v>
      </c>
      <c r="D14" s="12" t="s">
        <v>56</v>
      </c>
      <c r="E14" s="11" t="s">
        <v>57</v>
      </c>
      <c r="F14" s="11" t="s">
        <v>16</v>
      </c>
      <c r="G14" s="11" t="s">
        <v>16</v>
      </c>
      <c r="H14" s="11" t="s">
        <v>16</v>
      </c>
      <c r="I14" s="13">
        <f t="shared" si="0"/>
        <v>-0.7</v>
      </c>
      <c r="J14" s="21"/>
      <c r="K14" s="13">
        <f t="shared" si="1"/>
        <v>0</v>
      </c>
      <c r="L14" s="21"/>
      <c r="M14" s="15">
        <f t="shared" si="2"/>
        <v>0</v>
      </c>
      <c r="N14" s="23"/>
      <c r="O14" s="16">
        <f t="shared" si="3"/>
        <v>-0.7</v>
      </c>
      <c r="P14" s="26"/>
    </row>
    <row r="15" spans="1:16" x14ac:dyDescent="0.25">
      <c r="A15" s="11">
        <v>14</v>
      </c>
      <c r="B15" s="11" t="s">
        <v>113</v>
      </c>
      <c r="C15" s="11" t="s">
        <v>58</v>
      </c>
      <c r="D15" s="12" t="s">
        <v>59</v>
      </c>
      <c r="E15" s="11" t="s">
        <v>16</v>
      </c>
      <c r="F15" s="11" t="s">
        <v>16</v>
      </c>
      <c r="G15" s="11" t="s">
        <v>16</v>
      </c>
      <c r="H15" s="11" t="s">
        <v>16</v>
      </c>
      <c r="I15" s="13">
        <f t="shared" si="0"/>
        <v>0</v>
      </c>
      <c r="J15" s="21"/>
      <c r="K15" s="13">
        <f t="shared" si="1"/>
        <v>0</v>
      </c>
      <c r="L15" s="21"/>
      <c r="M15" s="15">
        <f t="shared" si="2"/>
        <v>0</v>
      </c>
      <c r="N15" s="23"/>
      <c r="O15" s="16">
        <f t="shared" si="3"/>
        <v>0</v>
      </c>
      <c r="P15" s="26"/>
    </row>
    <row r="16" spans="1:16" x14ac:dyDescent="0.25">
      <c r="A16" s="11">
        <v>15</v>
      </c>
      <c r="B16" s="11" t="s">
        <v>113</v>
      </c>
      <c r="C16" s="11" t="s">
        <v>60</v>
      </c>
      <c r="D16" s="12" t="s">
        <v>61</v>
      </c>
      <c r="E16" s="11" t="s">
        <v>16</v>
      </c>
      <c r="F16" s="11" t="s">
        <v>16</v>
      </c>
      <c r="G16" s="11" t="s">
        <v>62</v>
      </c>
      <c r="H16" s="11" t="s">
        <v>16</v>
      </c>
      <c r="I16" s="13">
        <f t="shared" si="0"/>
        <v>0</v>
      </c>
      <c r="J16" s="21"/>
      <c r="K16" s="13">
        <f t="shared" si="1"/>
        <v>0.14285714285714285</v>
      </c>
      <c r="L16" s="21"/>
      <c r="M16" s="15">
        <f t="shared" ref="M16:M30" si="4">(G16-H16)/H16</f>
        <v>-0.125</v>
      </c>
      <c r="N16" s="23"/>
      <c r="O16" s="16">
        <f t="shared" si="3"/>
        <v>0</v>
      </c>
      <c r="P16" s="26"/>
    </row>
    <row r="17" spans="1:16" x14ac:dyDescent="0.25">
      <c r="A17" s="11">
        <v>16</v>
      </c>
      <c r="B17" s="11" t="s">
        <v>113</v>
      </c>
      <c r="C17" s="11" t="s">
        <v>63</v>
      </c>
      <c r="D17" s="12" t="s">
        <v>64</v>
      </c>
      <c r="E17" s="11" t="s">
        <v>16</v>
      </c>
      <c r="F17" s="11" t="s">
        <v>16</v>
      </c>
      <c r="G17" s="11" t="s">
        <v>16</v>
      </c>
      <c r="H17" s="11" t="s">
        <v>65</v>
      </c>
      <c r="I17" s="13">
        <f t="shared" si="0"/>
        <v>0</v>
      </c>
      <c r="J17" s="21"/>
      <c r="K17" s="13">
        <f t="shared" si="1"/>
        <v>0</v>
      </c>
      <c r="L17" s="21"/>
      <c r="M17" s="15">
        <f t="shared" si="4"/>
        <v>0.33333333333333331</v>
      </c>
      <c r="N17" s="23"/>
      <c r="O17" s="16">
        <f t="shared" si="3"/>
        <v>0.33333333333333331</v>
      </c>
      <c r="P17" s="26"/>
    </row>
    <row r="18" spans="1:16" x14ac:dyDescent="0.25">
      <c r="A18" s="11">
        <v>17</v>
      </c>
      <c r="B18" s="11" t="s">
        <v>113</v>
      </c>
      <c r="C18" s="11" t="s">
        <v>66</v>
      </c>
      <c r="D18" s="12" t="s">
        <v>67</v>
      </c>
      <c r="E18" s="11" t="s">
        <v>68</v>
      </c>
      <c r="F18" s="11" t="s">
        <v>69</v>
      </c>
      <c r="G18" s="11" t="s">
        <v>70</v>
      </c>
      <c r="H18" s="11" t="s">
        <v>71</v>
      </c>
      <c r="I18" s="13">
        <f t="shared" si="0"/>
        <v>5.0992730823478764E-3</v>
      </c>
      <c r="J18" s="22"/>
      <c r="K18" s="13">
        <f t="shared" si="1"/>
        <v>6.9133511193597022E-2</v>
      </c>
      <c r="L18" s="22"/>
      <c r="M18" s="15">
        <f t="shared" si="4"/>
        <v>-3.3195020746888043E-2</v>
      </c>
      <c r="N18" s="23"/>
      <c r="O18" s="16">
        <f t="shared" si="3"/>
        <v>3.8914433105304423E-2</v>
      </c>
      <c r="P18" s="26"/>
    </row>
    <row r="19" spans="1:16" x14ac:dyDescent="0.25">
      <c r="A19" s="6">
        <v>18</v>
      </c>
      <c r="B19" s="6" t="s">
        <v>114</v>
      </c>
      <c r="C19" s="6" t="s">
        <v>72</v>
      </c>
      <c r="D19" s="7" t="s">
        <v>73</v>
      </c>
      <c r="E19" s="6" t="s">
        <v>16</v>
      </c>
      <c r="F19" s="6" t="s">
        <v>16</v>
      </c>
      <c r="G19" s="6" t="s">
        <v>74</v>
      </c>
      <c r="H19" s="6" t="s">
        <v>16</v>
      </c>
      <c r="I19" s="8">
        <f t="shared" si="0"/>
        <v>0</v>
      </c>
      <c r="J19" s="17">
        <f>SUM(I19:I22)</f>
        <v>4.9073773155671116E-2</v>
      </c>
      <c r="K19" s="8">
        <f t="shared" si="1"/>
        <v>4.35145570280705E-2</v>
      </c>
      <c r="L19" s="17">
        <f>SUM(K19:K22)</f>
        <v>6.3252907066653721E-2</v>
      </c>
      <c r="M19" s="9">
        <f t="shared" si="4"/>
        <v>-4.1699999999999959E-2</v>
      </c>
      <c r="N19" s="24">
        <f>SUM(M19:M22)</f>
        <v>8.4338805970149228E-2</v>
      </c>
      <c r="O19" s="10">
        <f t="shared" si="3"/>
        <v>0</v>
      </c>
      <c r="P19" s="27">
        <f>SUM(O19:O22)</f>
        <v>0.20447761194029848</v>
      </c>
    </row>
    <row r="20" spans="1:16" x14ac:dyDescent="0.25">
      <c r="A20" s="6">
        <v>19</v>
      </c>
      <c r="B20" s="6" t="s">
        <v>114</v>
      </c>
      <c r="C20" s="6" t="s">
        <v>75</v>
      </c>
      <c r="D20" s="7" t="s">
        <v>76</v>
      </c>
      <c r="E20" s="6" t="s">
        <v>77</v>
      </c>
      <c r="F20" s="6" t="s">
        <v>78</v>
      </c>
      <c r="G20" s="6" t="s">
        <v>79</v>
      </c>
      <c r="H20" s="6" t="s">
        <v>80</v>
      </c>
      <c r="I20" s="8">
        <f t="shared" si="0"/>
        <v>4.9073773155671116E-2</v>
      </c>
      <c r="J20" s="18"/>
      <c r="K20" s="8">
        <f t="shared" si="1"/>
        <v>1.8536908308507159E-2</v>
      </c>
      <c r="L20" s="18"/>
      <c r="M20" s="9">
        <f t="shared" si="4"/>
        <v>0.12723880597014917</v>
      </c>
      <c r="N20" s="24"/>
      <c r="O20" s="10">
        <f t="shared" si="3"/>
        <v>0.20447761194029848</v>
      </c>
      <c r="P20" s="28"/>
    </row>
    <row r="21" spans="1:16" x14ac:dyDescent="0.25">
      <c r="A21" s="6">
        <v>20</v>
      </c>
      <c r="B21" s="6" t="s">
        <v>114</v>
      </c>
      <c r="C21" s="6" t="s">
        <v>81</v>
      </c>
      <c r="D21" s="7" t="s">
        <v>82</v>
      </c>
      <c r="E21" s="6" t="s">
        <v>16</v>
      </c>
      <c r="F21" s="6" t="s">
        <v>16</v>
      </c>
      <c r="G21" s="6" t="s">
        <v>83</v>
      </c>
      <c r="H21" s="6" t="s">
        <v>16</v>
      </c>
      <c r="I21" s="8">
        <f t="shared" si="0"/>
        <v>0</v>
      </c>
      <c r="J21" s="18"/>
      <c r="K21" s="8">
        <f t="shared" si="1"/>
        <v>1.2014417300760701E-3</v>
      </c>
      <c r="L21" s="18"/>
      <c r="M21" s="9">
        <f t="shared" si="4"/>
        <v>-1.1999999999999789E-3</v>
      </c>
      <c r="N21" s="24"/>
      <c r="O21" s="10">
        <f t="shared" si="3"/>
        <v>0</v>
      </c>
      <c r="P21" s="28"/>
    </row>
    <row r="22" spans="1:16" x14ac:dyDescent="0.25">
      <c r="A22" s="6">
        <v>21</v>
      </c>
      <c r="B22" s="6" t="s">
        <v>114</v>
      </c>
      <c r="C22" s="6" t="s">
        <v>84</v>
      </c>
      <c r="D22" s="7" t="s">
        <v>85</v>
      </c>
      <c r="E22" s="6" t="s">
        <v>16</v>
      </c>
      <c r="F22" s="6" t="s">
        <v>16</v>
      </c>
      <c r="G22" s="6" t="s">
        <v>16</v>
      </c>
      <c r="H22" s="6" t="s">
        <v>16</v>
      </c>
      <c r="I22" s="8">
        <f t="shared" si="0"/>
        <v>0</v>
      </c>
      <c r="J22" s="19"/>
      <c r="K22" s="8">
        <f t="shared" si="1"/>
        <v>0</v>
      </c>
      <c r="L22" s="19"/>
      <c r="M22" s="9">
        <f t="shared" si="4"/>
        <v>0</v>
      </c>
      <c r="N22" s="24"/>
      <c r="O22" s="10">
        <f t="shared" si="3"/>
        <v>0</v>
      </c>
      <c r="P22" s="28"/>
    </row>
    <row r="23" spans="1:16" x14ac:dyDescent="0.25">
      <c r="A23" s="6">
        <v>22</v>
      </c>
      <c r="B23" s="11" t="s">
        <v>115</v>
      </c>
      <c r="C23" s="11" t="s">
        <v>86</v>
      </c>
      <c r="D23" s="12" t="s">
        <v>87</v>
      </c>
      <c r="E23" s="11" t="s">
        <v>16</v>
      </c>
      <c r="F23" s="11" t="s">
        <v>16</v>
      </c>
      <c r="G23" s="11" t="s">
        <v>16</v>
      </c>
      <c r="H23" s="11" t="s">
        <v>16</v>
      </c>
      <c r="I23" s="13">
        <f t="shared" si="0"/>
        <v>0</v>
      </c>
      <c r="J23" s="20">
        <f>SUM(I23:I27)</f>
        <v>-0.41226909292258124</v>
      </c>
      <c r="K23" s="13">
        <f t="shared" si="1"/>
        <v>0</v>
      </c>
      <c r="L23" s="20">
        <f>SUM(K23:K27)</f>
        <v>-2.4939830112126117E-2</v>
      </c>
      <c r="M23" s="15">
        <f t="shared" si="4"/>
        <v>0</v>
      </c>
      <c r="N23" s="23">
        <f>SUM(M23:M27)</f>
        <v>0.13789431472821687</v>
      </c>
      <c r="O23" s="16">
        <f t="shared" si="3"/>
        <v>0</v>
      </c>
      <c r="P23" s="25">
        <f>SUM(O23:O27)</f>
        <v>-0.28426427123632736</v>
      </c>
    </row>
    <row r="24" spans="1:16" x14ac:dyDescent="0.25">
      <c r="A24" s="6">
        <v>23</v>
      </c>
      <c r="B24" s="11" t="s">
        <v>115</v>
      </c>
      <c r="C24" s="11" t="s">
        <v>88</v>
      </c>
      <c r="D24" s="12" t="s">
        <v>89</v>
      </c>
      <c r="E24" s="11" t="s">
        <v>54</v>
      </c>
      <c r="F24" s="11" t="s">
        <v>62</v>
      </c>
      <c r="G24" s="11" t="s">
        <v>90</v>
      </c>
      <c r="H24" s="11" t="s">
        <v>16</v>
      </c>
      <c r="I24" s="13">
        <f t="shared" si="0"/>
        <v>-8.571428571428566E-2</v>
      </c>
      <c r="J24" s="21"/>
      <c r="K24" s="13">
        <f t="shared" si="1"/>
        <v>-4.1935837074345783E-2</v>
      </c>
      <c r="L24" s="21"/>
      <c r="M24" s="15">
        <f t="shared" si="4"/>
        <v>-8.6699999999999999E-2</v>
      </c>
      <c r="N24" s="23"/>
      <c r="O24" s="16">
        <f t="shared" si="3"/>
        <v>-0.19999999999999996</v>
      </c>
      <c r="P24" s="26"/>
    </row>
    <row r="25" spans="1:16" x14ac:dyDescent="0.25">
      <c r="A25" s="6">
        <v>24</v>
      </c>
      <c r="B25" s="11" t="s">
        <v>115</v>
      </c>
      <c r="C25" s="11" t="s">
        <v>91</v>
      </c>
      <c r="D25" s="12" t="s">
        <v>92</v>
      </c>
      <c r="E25" s="11" t="s">
        <v>93</v>
      </c>
      <c r="F25" s="11" t="s">
        <v>16</v>
      </c>
      <c r="G25" s="11" t="s">
        <v>16</v>
      </c>
      <c r="H25" s="11" t="s">
        <v>16</v>
      </c>
      <c r="I25" s="13">
        <f t="shared" si="0"/>
        <v>-0.33330000000000004</v>
      </c>
      <c r="J25" s="21"/>
      <c r="K25" s="13">
        <f t="shared" si="1"/>
        <v>0</v>
      </c>
      <c r="L25" s="21"/>
      <c r="M25" s="15">
        <f t="shared" si="4"/>
        <v>0</v>
      </c>
      <c r="N25" s="23"/>
      <c r="O25" s="16">
        <f t="shared" si="3"/>
        <v>-0.33330000000000004</v>
      </c>
      <c r="P25" s="26"/>
    </row>
    <row r="26" spans="1:16" x14ac:dyDescent="0.25">
      <c r="A26" s="6">
        <v>25</v>
      </c>
      <c r="B26" s="11" t="s">
        <v>115</v>
      </c>
      <c r="C26" s="11" t="s">
        <v>94</v>
      </c>
      <c r="D26" s="12" t="s">
        <v>95</v>
      </c>
      <c r="E26" s="11" t="s">
        <v>16</v>
      </c>
      <c r="F26" s="11" t="s">
        <v>96</v>
      </c>
      <c r="G26" s="11" t="s">
        <v>97</v>
      </c>
      <c r="H26" s="11" t="s">
        <v>98</v>
      </c>
      <c r="I26" s="13">
        <f t="shared" si="0"/>
        <v>6.7451927917044595E-3</v>
      </c>
      <c r="J26" s="21"/>
      <c r="K26" s="13">
        <f t="shared" si="1"/>
        <v>1.6996006962219666E-2</v>
      </c>
      <c r="L26" s="21"/>
      <c r="M26" s="15">
        <f t="shared" si="4"/>
        <v>2.4546312808140118E-2</v>
      </c>
      <c r="N26" s="23"/>
      <c r="O26" s="16">
        <f t="shared" si="3"/>
        <v>4.898772684359589E-2</v>
      </c>
      <c r="P26" s="26"/>
    </row>
    <row r="27" spans="1:16" x14ac:dyDescent="0.25">
      <c r="A27" s="6">
        <v>26</v>
      </c>
      <c r="B27" s="11" t="s">
        <v>115</v>
      </c>
      <c r="C27" s="11" t="s">
        <v>99</v>
      </c>
      <c r="D27" s="12" t="s">
        <v>100</v>
      </c>
      <c r="E27" s="11" t="s">
        <v>16</v>
      </c>
      <c r="F27" s="11" t="s">
        <v>16</v>
      </c>
      <c r="G27" s="11" t="s">
        <v>16</v>
      </c>
      <c r="H27" s="11" t="s">
        <v>22</v>
      </c>
      <c r="I27" s="13">
        <f t="shared" si="0"/>
        <v>0</v>
      </c>
      <c r="J27" s="22"/>
      <c r="K27" s="13">
        <f t="shared" si="1"/>
        <v>0</v>
      </c>
      <c r="L27" s="22"/>
      <c r="M27" s="15">
        <f t="shared" si="4"/>
        <v>0.20004800192007674</v>
      </c>
      <c r="N27" s="23"/>
      <c r="O27" s="16">
        <f t="shared" si="3"/>
        <v>0.20004800192007674</v>
      </c>
      <c r="P27" s="26"/>
    </row>
    <row r="28" spans="1:16" x14ac:dyDescent="0.25">
      <c r="A28" s="6">
        <v>27</v>
      </c>
      <c r="B28" s="6" t="s">
        <v>116</v>
      </c>
      <c r="C28" s="6" t="s">
        <v>101</v>
      </c>
      <c r="D28" s="7" t="s">
        <v>102</v>
      </c>
      <c r="E28" s="6" t="s">
        <v>103</v>
      </c>
      <c r="F28" s="6" t="s">
        <v>22</v>
      </c>
      <c r="G28" s="6" t="s">
        <v>29</v>
      </c>
      <c r="H28" s="6" t="s">
        <v>12</v>
      </c>
      <c r="I28" s="8">
        <f t="shared" si="0"/>
        <v>8.0043201728069099E-2</v>
      </c>
      <c r="J28" s="17">
        <f>SUM(I28:I30)</f>
        <v>0.66625557866196494</v>
      </c>
      <c r="K28" s="8">
        <f t="shared" si="1"/>
        <v>-9.0978509872368191E-2</v>
      </c>
      <c r="L28" s="17">
        <f>SUM(K28:K30)</f>
        <v>-5.1504825661841738E-2</v>
      </c>
      <c r="M28" s="9">
        <f t="shared" si="4"/>
        <v>6.9536810173842015E-2</v>
      </c>
      <c r="N28" s="24">
        <f>SUM(M28:M30)</f>
        <v>-1.7129856492824717E-2</v>
      </c>
      <c r="O28" s="10">
        <f t="shared" si="3"/>
        <v>5.0052502625131313E-2</v>
      </c>
      <c r="P28" s="27">
        <f>SUM(O28:O30)</f>
        <v>0.60581916929179802</v>
      </c>
    </row>
    <row r="29" spans="1:16" x14ac:dyDescent="0.25">
      <c r="A29" s="6">
        <v>28</v>
      </c>
      <c r="B29" s="6" t="s">
        <v>116</v>
      </c>
      <c r="C29" s="6" t="s">
        <v>104</v>
      </c>
      <c r="D29" s="7" t="s">
        <v>105</v>
      </c>
      <c r="E29" s="6" t="s">
        <v>106</v>
      </c>
      <c r="F29" s="6" t="s">
        <v>103</v>
      </c>
      <c r="G29" s="6" t="s">
        <v>103</v>
      </c>
      <c r="H29" s="6" t="s">
        <v>16</v>
      </c>
      <c r="I29" s="8">
        <f t="shared" si="0"/>
        <v>9.8111111111111038E-2</v>
      </c>
      <c r="J29" s="18"/>
      <c r="K29" s="8">
        <f t="shared" si="1"/>
        <v>0</v>
      </c>
      <c r="L29" s="18"/>
      <c r="M29" s="9">
        <f t="shared" si="4"/>
        <v>-9.9999999999999978E-2</v>
      </c>
      <c r="N29" s="24"/>
      <c r="O29" s="10">
        <f t="shared" si="3"/>
        <v>-1.1700000000000044E-2</v>
      </c>
      <c r="P29" s="28"/>
    </row>
    <row r="30" spans="1:16" x14ac:dyDescent="0.25">
      <c r="A30" s="6">
        <v>29</v>
      </c>
      <c r="B30" s="6" t="s">
        <v>116</v>
      </c>
      <c r="C30" s="6" t="s">
        <v>107</v>
      </c>
      <c r="D30" s="7" t="s">
        <v>108</v>
      </c>
      <c r="E30" s="6" t="s">
        <v>109</v>
      </c>
      <c r="F30" s="6" t="s">
        <v>110</v>
      </c>
      <c r="G30" s="6" t="s">
        <v>111</v>
      </c>
      <c r="H30" s="6" t="s">
        <v>112</v>
      </c>
      <c r="I30" s="8">
        <f t="shared" si="0"/>
        <v>0.48810126582278479</v>
      </c>
      <c r="J30" s="19"/>
      <c r="K30" s="8">
        <f t="shared" si="1"/>
        <v>3.9473684210526452E-2</v>
      </c>
      <c r="L30" s="19"/>
      <c r="M30" s="9">
        <f t="shared" si="4"/>
        <v>1.3333333333333246E-2</v>
      </c>
      <c r="N30" s="24"/>
      <c r="O30" s="10">
        <f t="shared" si="3"/>
        <v>0.56746666666666679</v>
      </c>
      <c r="P30" s="28"/>
    </row>
  </sheetData>
  <mergeCells count="16">
    <mergeCell ref="P2:P18"/>
    <mergeCell ref="P19:P22"/>
    <mergeCell ref="P23:P27"/>
    <mergeCell ref="P28:P30"/>
    <mergeCell ref="J2:J18"/>
    <mergeCell ref="J19:J22"/>
    <mergeCell ref="J23:J27"/>
    <mergeCell ref="N2:N18"/>
    <mergeCell ref="N19:N22"/>
    <mergeCell ref="N23:N27"/>
    <mergeCell ref="N28:N30"/>
    <mergeCell ref="J28:J30"/>
    <mergeCell ref="L2:L18"/>
    <mergeCell ref="L19:L22"/>
    <mergeCell ref="L23:L27"/>
    <mergeCell ref="L28:L30"/>
  </mergeCells>
  <conditionalFormatting sqref="I2:P293">
    <cfRule type="cellIs" dxfId="1" priority="2" operator="lessThan">
      <formula>0</formula>
    </cfRule>
  </conditionalFormatting>
  <conditionalFormatting sqref="I2:P30">
    <cfRule type="cellIs" dxfId="0" priority="1" operator="greater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JOSE PEREIRA</cp:lastModifiedBy>
  <dcterms:created xsi:type="dcterms:W3CDTF">2025-02-13T11:48:54Z</dcterms:created>
  <dcterms:modified xsi:type="dcterms:W3CDTF">2025-02-17T17:04:07Z</dcterms:modified>
</cp:coreProperties>
</file>