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ansh Kalra\Downloads\Machine Learning\E-Internship\1990-2016\"/>
    </mc:Choice>
  </mc:AlternateContent>
  <xr:revisionPtr revIDLastSave="0" documentId="13_ncr:1_{0D1BB786-CFE9-4275-AFDE-35B4A10D0651}" xr6:coauthVersionLast="45" xr6:coauthVersionMax="45" xr10:uidLastSave="{00000000-0000-0000-0000-000000000000}"/>
  <bookViews>
    <workbookView xWindow="-96" yWindow="-96" windowWidth="23232" windowHeight="12552" tabRatio="828" activeTab="1" xr2:uid="{00000000-000D-0000-FFFF-FFFF00000000}"/>
  </bookViews>
  <sheets>
    <sheet name="Main sheet" sheetId="1" r:id="rId1"/>
    <sheet name="Descriptive Analysis" sheetId="10" r:id="rId2"/>
    <sheet name="Sheet 1" sheetId="2" r:id="rId3"/>
    <sheet name="Number of Factories" sheetId="3" r:id="rId4"/>
    <sheet name="People Having Diabetes" sheetId="4" r:id="rId5"/>
    <sheet name="Literacy Rate" sheetId="5" r:id="rId6"/>
    <sheet name="Life expectancy" sheetId="6" r:id="rId7"/>
    <sheet name="GDP of States of India" sheetId="7" r:id="rId8"/>
    <sheet name="Rainfall" sheetId="8" r:id="rId9"/>
    <sheet name="Water Quality" sheetId="9" r:id="rId10"/>
  </sheets>
  <definedNames>
    <definedName name="_xlnm._FilterDatabase" localSheetId="8" hidden="1">Rainfall!$A$1:$M$34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2" i="10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2" i="10"/>
  <c r="L34" i="10"/>
  <c r="J34" i="10"/>
  <c r="H34" i="10"/>
  <c r="F34" i="10"/>
  <c r="L33" i="10"/>
  <c r="J33" i="10"/>
  <c r="H33" i="10"/>
  <c r="F33" i="10"/>
  <c r="L32" i="10"/>
  <c r="J32" i="10"/>
  <c r="H32" i="10"/>
  <c r="F32" i="10"/>
  <c r="L31" i="10"/>
  <c r="J31" i="10"/>
  <c r="H31" i="10"/>
  <c r="F31" i="10"/>
  <c r="L30" i="10"/>
  <c r="J30" i="10"/>
  <c r="H30" i="10"/>
  <c r="L29" i="10"/>
  <c r="J29" i="10"/>
  <c r="H29" i="10"/>
  <c r="F29" i="10"/>
  <c r="L28" i="10"/>
  <c r="J28" i="10"/>
  <c r="H28" i="10"/>
  <c r="F28" i="10"/>
  <c r="L27" i="10"/>
  <c r="J27" i="10"/>
  <c r="H27" i="10"/>
  <c r="F27" i="10"/>
  <c r="L26" i="10"/>
  <c r="J26" i="10"/>
  <c r="H26" i="10"/>
  <c r="F26" i="10"/>
  <c r="L25" i="10"/>
  <c r="J25" i="10"/>
  <c r="H25" i="10"/>
  <c r="F25" i="10"/>
  <c r="L24" i="10"/>
  <c r="J24" i="10"/>
  <c r="H24" i="10"/>
  <c r="F24" i="10"/>
  <c r="L23" i="10"/>
  <c r="J23" i="10"/>
  <c r="H23" i="10"/>
  <c r="F23" i="10"/>
  <c r="L22" i="10"/>
  <c r="J22" i="10"/>
  <c r="H22" i="10"/>
  <c r="F22" i="10"/>
  <c r="L21" i="10"/>
  <c r="J21" i="10"/>
  <c r="H21" i="10"/>
  <c r="F21" i="10"/>
  <c r="L20" i="10"/>
  <c r="J20" i="10"/>
  <c r="H20" i="10"/>
  <c r="F20" i="10"/>
  <c r="L19" i="10"/>
  <c r="J19" i="10"/>
  <c r="H19" i="10"/>
  <c r="F19" i="10"/>
  <c r="L18" i="10"/>
  <c r="J18" i="10"/>
  <c r="H18" i="10"/>
  <c r="F18" i="10"/>
  <c r="L17" i="10"/>
  <c r="J17" i="10"/>
  <c r="H17" i="10"/>
  <c r="F17" i="10"/>
  <c r="L16" i="10"/>
  <c r="J16" i="10"/>
  <c r="H16" i="10"/>
  <c r="F16" i="10"/>
  <c r="L15" i="10"/>
  <c r="J15" i="10"/>
  <c r="H15" i="10"/>
  <c r="F15" i="10"/>
  <c r="L14" i="10"/>
  <c r="J14" i="10"/>
  <c r="H14" i="10"/>
  <c r="L13" i="10"/>
  <c r="J13" i="10"/>
  <c r="H13" i="10"/>
  <c r="F13" i="10"/>
  <c r="L12" i="10"/>
  <c r="J12" i="10"/>
  <c r="H12" i="10"/>
  <c r="F12" i="10"/>
  <c r="L11" i="10"/>
  <c r="J11" i="10"/>
  <c r="H11" i="10"/>
  <c r="F11" i="10"/>
  <c r="L10" i="10"/>
  <c r="J10" i="10"/>
  <c r="H10" i="10"/>
  <c r="F10" i="10"/>
  <c r="L9" i="10"/>
  <c r="J9" i="10"/>
  <c r="H9" i="10"/>
  <c r="F9" i="10"/>
  <c r="L8" i="10"/>
  <c r="J8" i="10"/>
  <c r="H8" i="10"/>
  <c r="L7" i="10"/>
  <c r="J7" i="10"/>
  <c r="H7" i="10"/>
  <c r="F7" i="10"/>
  <c r="L6" i="10"/>
  <c r="J6" i="10"/>
  <c r="H6" i="10"/>
  <c r="F6" i="10"/>
  <c r="L5" i="10"/>
  <c r="J5" i="10"/>
  <c r="H5" i="10"/>
  <c r="F5" i="10"/>
  <c r="L4" i="10"/>
  <c r="J4" i="10"/>
  <c r="H4" i="10"/>
  <c r="F4" i="10"/>
  <c r="L3" i="10"/>
  <c r="J3" i="10"/>
  <c r="H3" i="10"/>
  <c r="F3" i="10"/>
  <c r="L2" i="10"/>
  <c r="J2" i="10"/>
  <c r="H2" i="10"/>
  <c r="H36" i="1" l="1"/>
  <c r="H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</calcChain>
</file>

<file path=xl/sharedStrings.xml><?xml version="1.0" encoding="utf-8"?>
<sst xmlns="http://schemas.openxmlformats.org/spreadsheetml/2006/main" count="811" uniqueCount="285">
  <si>
    <t>States</t>
  </si>
  <si>
    <t>diab_1990</t>
  </si>
  <si>
    <t>diab_2016</t>
  </si>
  <si>
    <t>literacy_2011</t>
  </si>
  <si>
    <t>GDP_2016–17</t>
  </si>
  <si>
    <t>number_of_factories_2014-15</t>
  </si>
  <si>
    <t>Life expectancy_2010-2014</t>
  </si>
  <si>
    <t>population_2016-17</t>
  </si>
  <si>
    <t>Andaman and Nicobar Islands</t>
  </si>
  <si>
    <t>Andhra Pradesh</t>
  </si>
  <si>
    <t>Arunachal Pradesh</t>
  </si>
  <si>
    <t>Assam</t>
  </si>
  <si>
    <t>Bihar</t>
  </si>
  <si>
    <t>Chandigarh</t>
  </si>
  <si>
    <t>Chattisgarh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</si>
  <si>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</si>
  <si>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</si>
  <si>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</si>
  <si>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</si>
  <si>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</si>
  <si>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</si>
  <si>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</si>
  <si>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</si>
  <si>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</si>
  <si>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</si>
  <si>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</si>
  <si>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</si>
  <si>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</si>
  <si>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</si>
  <si>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</si>
  <si>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</si>
  <si>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</si>
  <si>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</si>
  <si>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</si>
  <si>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</si>
  <si>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</si>
  <si>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</si>
  <si>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</si>
  <si>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</si>
  <si>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</si>
  <si>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</si>
  <si>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area_per_state</t>
  </si>
  <si>
    <t>Zones</t>
  </si>
  <si>
    <t>diab_2015</t>
  </si>
  <si>
    <t>diab_2017</t>
  </si>
  <si>
    <t>diab_2018</t>
  </si>
  <si>
    <t>GDP_2015</t>
  </si>
  <si>
    <t>GDP_2016</t>
  </si>
  <si>
    <t>GDP_2017</t>
  </si>
  <si>
    <t>GDP_2018</t>
  </si>
  <si>
    <t>population_2015-16</t>
  </si>
  <si>
    <t>population_2017-18</t>
  </si>
  <si>
    <t>population_2018-19</t>
  </si>
  <si>
    <t>population_2019-20</t>
  </si>
  <si>
    <t>AQI 2015</t>
  </si>
  <si>
    <t>AQI 2016</t>
  </si>
  <si>
    <t>AQI 2017</t>
  </si>
  <si>
    <t>AQI 2018</t>
  </si>
  <si>
    <t>AQI 2019</t>
  </si>
  <si>
    <t>Andaman &amp; Nicobar Islands</t>
  </si>
  <si>
    <t>South</t>
  </si>
  <si>
    <t>North East</t>
  </si>
  <si>
    <t>East</t>
  </si>
  <si>
    <t>North</t>
  </si>
  <si>
    <t>Central</t>
  </si>
  <si>
    <t>West</t>
  </si>
  <si>
    <t>Year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</si>
  <si>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</si>
  <si>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</si>
  <si>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</si>
  <si>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</si>
  <si>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</si>
  <si>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</si>
  <si>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</si>
  <si>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</si>
  <si>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</si>
  <si>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</si>
  <si>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</si>
  <si>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</si>
  <si>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</si>
  <si>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</si>
  <si>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</si>
  <si>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</si>
  <si>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</si>
  <si>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</si>
  <si>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</si>
  <si>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</si>
  <si>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</si>
  <si>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</si>
  <si>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</si>
  <si>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</si>
  <si>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</si>
  <si>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.</t>
  </si>
  <si>
    <t>Dadra &amp; Nagar Haveli</t>
  </si>
  <si>
    <t>Daman &amp; Diu</t>
  </si>
  <si>
    <t>Jammu and Kashmir</t>
  </si>
  <si>
    <t>-</t>
  </si>
  <si>
    <t>Total</t>
  </si>
  <si>
    <t>2012-2013</t>
  </si>
  <si>
    <t>2012-2015</t>
  </si>
  <si>
    <t>States/Union Territories</t>
  </si>
  <si>
    <t>Chhattisgarh</t>
  </si>
  <si>
    <t>Lakshadweep</t>
  </si>
  <si>
    <t>1991-95</t>
  </si>
  <si>
    <t>1993-97</t>
  </si>
  <si>
    <t>1994-98</t>
  </si>
  <si>
    <t>1995-99</t>
  </si>
  <si>
    <t>1996-00</t>
  </si>
  <si>
    <t>2009-13</t>
  </si>
  <si>
    <t>2010-14</t>
  </si>
  <si>
    <t>Uttrakhand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</si>
  <si>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</si>
  <si>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</si>
  <si>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</si>
  <si>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</si>
  <si>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</si>
  <si>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</si>
  <si>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</si>
  <si>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</si>
  <si>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</si>
  <si>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</si>
  <si>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</si>
  <si>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</si>
  <si>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</si>
  <si>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</si>
  <si>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</si>
  <si>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2016–17</t>
  </si>
  <si>
    <t>2017–18</t>
  </si>
  <si>
    <t>2018–19</t>
  </si>
  <si>
    <t>2019–20</t>
  </si>
  <si>
    <t>–</t>
  </si>
  <si>
    <t>1,56,711</t>
  </si>
  <si>
    <t>1,67,096</t>
  </si>
  <si>
    <t>1,90,017</t>
  </si>
  <si>
    <t>2,24,713</t>
  </si>
  <si>
    <t>2,55,941</t>
  </si>
  <si>
    <t>3,01,035</t>
  </si>
  <si>
    <t>3,64,813</t>
  </si>
  <si>
    <t>4,26,765</t>
  </si>
  <si>
    <t>4,76,835</t>
  </si>
  <si>
    <t>5,83,762</t>
  </si>
  <si>
    <t>1,12,688</t>
  </si>
  <si>
    <t>1,00,737</t>
  </si>
  <si>
    <t>1,13,680</t>
  </si>
  <si>
    <t>1,42,279</t>
  </si>
  <si>
    <t>1,62,923</t>
  </si>
  <si>
    <t>2,04,289</t>
  </si>
  <si>
    <t>1,19,420</t>
  </si>
  <si>
    <t>1,00,325</t>
  </si>
  <si>
    <t>1,15,374</t>
  </si>
  <si>
    <t>1,35,584</t>
  </si>
  <si>
    <t>1,57,947</t>
  </si>
  <si>
    <t>1,89,553</t>
  </si>
  <si>
    <t>2,19,753</t>
  </si>
  <si>
    <t>2,52,753</t>
  </si>
  <si>
    <t>1,23,573</t>
  </si>
  <si>
    <t>1,41,534</t>
  </si>
  <si>
    <t>1,68,080</t>
  </si>
  <si>
    <t>2,03,373</t>
  </si>
  <si>
    <t>2,44,736</t>
  </si>
  <si>
    <t>2,83,693</t>
  </si>
  <si>
    <t>3,29,285</t>
  </si>
  <si>
    <t>3,67,912</t>
  </si>
  <si>
    <t>4,31,262</t>
  </si>
  <si>
    <t>5,21,519</t>
  </si>
  <si>
    <t>1,08,885</t>
  </si>
  <si>
    <t>1,28,732</t>
  </si>
  <si>
    <t>1,51,596</t>
  </si>
  <si>
    <t>1,82,522</t>
  </si>
  <si>
    <t>2,23,600</t>
  </si>
  <si>
    <t>2,60,621</t>
  </si>
  <si>
    <t>Jammu and Kashmir (state)</t>
  </si>
  <si>
    <t>1,00,621</t>
  </si>
  <si>
    <t>1,27,281</t>
  </si>
  <si>
    <t>1,12,847</t>
  </si>
  <si>
    <t>1,20,889</t>
  </si>
  <si>
    <t>1,30,990</t>
  </si>
  <si>
    <t>1,66,747</t>
  </si>
  <si>
    <t>1,95,904</t>
  </si>
  <si>
    <t>2,27,237</t>
  </si>
  <si>
    <t>2,70,629</t>
  </si>
  <si>
    <t>3,10,312</t>
  </si>
  <si>
    <t>3,37,559</t>
  </si>
  <si>
    <t>4,10,703</t>
  </si>
  <si>
    <t>1,19,264</t>
  </si>
  <si>
    <t>1,36,842</t>
  </si>
  <si>
    <t>1,53,758</t>
  </si>
  <si>
    <t>1,75,141</t>
  </si>
  <si>
    <t>2,02,783</t>
  </si>
  <si>
    <t>2,31,999</t>
  </si>
  <si>
    <t>2,63,773</t>
  </si>
  <si>
    <t>1,02,839</t>
  </si>
  <si>
    <t>1,12,927</t>
  </si>
  <si>
    <t>1,24,276</t>
  </si>
  <si>
    <t>1,44,577</t>
  </si>
  <si>
    <t>1,61,479</t>
  </si>
  <si>
    <t>1,97,276</t>
  </si>
  <si>
    <t>2,27,984</t>
  </si>
  <si>
    <t>2,63,396</t>
  </si>
  <si>
    <t>2,73,188</t>
  </si>
  <si>
    <t>2,99,479</t>
  </si>
  <si>
    <t>3,40,600</t>
  </si>
  <si>
    <t>4,15,480</t>
  </si>
  <si>
    <t>4,86,766</t>
  </si>
  <si>
    <t>5,84,498</t>
  </si>
  <si>
    <t>6,84,817</t>
  </si>
  <si>
    <t>7,53,969</t>
  </si>
  <si>
    <t>8,55,751</t>
  </si>
  <si>
    <t>10,35,086</t>
  </si>
  <si>
    <t>1,01,839</t>
  </si>
  <si>
    <t>1,29,274</t>
  </si>
  <si>
    <t>1,48,491</t>
  </si>
  <si>
    <t>1,62,946</t>
  </si>
  <si>
    <t>1,97,530</t>
  </si>
  <si>
    <t>1,08,637</t>
  </si>
  <si>
    <t>1,27,123</t>
  </si>
  <si>
    <t>1,52,245</t>
  </si>
  <si>
    <t>1,74,039</t>
  </si>
  <si>
    <t>1,97,500</t>
  </si>
  <si>
    <t>2,26,204</t>
  </si>
  <si>
    <t>1,11,606</t>
  </si>
  <si>
    <t>1,27,746</t>
  </si>
  <si>
    <t>1,42,236</t>
  </si>
  <si>
    <t>1,71,043</t>
  </si>
  <si>
    <t>1,94,822</t>
  </si>
  <si>
    <t>2,30,949</t>
  </si>
  <si>
    <t>2,65,825</t>
  </si>
  <si>
    <t>3,38,348</t>
  </si>
  <si>
    <t>1,48,861</t>
  </si>
  <si>
    <t>1,58,155</t>
  </si>
  <si>
    <t>1,75,371</t>
  </si>
  <si>
    <t>2,19,003</t>
  </si>
  <si>
    <t>2,57,833</t>
  </si>
  <si>
    <t>3,10,526</t>
  </si>
  <si>
    <t>3,50,819</t>
  </si>
  <si>
    <t>4,01,336</t>
  </si>
  <si>
    <t>4,79,733</t>
  </si>
  <si>
    <t>5,84,896</t>
  </si>
  <si>
    <t>1,90,269</t>
  </si>
  <si>
    <t>2,06,855</t>
  </si>
  <si>
    <t>2,26,972</t>
  </si>
  <si>
    <t>2,60,841</t>
  </si>
  <si>
    <t>2,93,172</t>
  </si>
  <si>
    <t>3,36,317</t>
  </si>
  <si>
    <t>3,83,026</t>
  </si>
  <si>
    <t>4,44,685</t>
  </si>
  <si>
    <t>5,23,394</t>
  </si>
  <si>
    <t>6,00,164</t>
  </si>
  <si>
    <t>1,57,144</t>
  </si>
  <si>
    <t>1,68,000</t>
  </si>
  <si>
    <t>1,89,259</t>
  </si>
  <si>
    <t>2,08,656</t>
  </si>
  <si>
    <t>2,30,245</t>
  </si>
  <si>
    <t>2,61,682</t>
  </si>
  <si>
    <t>2,99,483</t>
  </si>
  <si>
    <t>3,41,942</t>
  </si>
  <si>
    <t>3,98,880</t>
  </si>
  <si>
    <t>4,60,959</t>
  </si>
  <si>
    <t>State</t>
  </si>
  <si>
    <t>rf_sum_2014</t>
  </si>
  <si>
    <t>rf_mon_2014</t>
  </si>
  <si>
    <t>rf_aut_2014</t>
  </si>
  <si>
    <t>rf_wint_2014</t>
  </si>
  <si>
    <t>rf_sum_2004</t>
  </si>
  <si>
    <t>rf_mon_2004</t>
  </si>
  <si>
    <t>rf_aut_2004</t>
  </si>
  <si>
    <t>rf_wint_2004</t>
  </si>
  <si>
    <t>rf_sum_1994</t>
  </si>
  <si>
    <t>rf_mon_1994</t>
  </si>
  <si>
    <t>rf_aut_1994</t>
  </si>
  <si>
    <t>rf_wint_1994</t>
  </si>
  <si>
    <t>2014_do</t>
  </si>
  <si>
    <t>2014_pH</t>
  </si>
  <si>
    <t>2014_N</t>
  </si>
  <si>
    <t>2004_do</t>
  </si>
  <si>
    <r>
      <rPr>
        <sz val="10"/>
        <color rgb="FF000000"/>
        <rFont val="Arial"/>
      </rPr>
      <t>2004</t>
    </r>
    <r>
      <rPr>
        <sz val="10"/>
        <color rgb="FF000000"/>
        <rFont val="Arial"/>
        <charset val="1"/>
      </rPr>
      <t>_pH</t>
    </r>
  </si>
  <si>
    <r>
      <rPr>
        <sz val="10"/>
        <color rgb="FF000000"/>
        <rFont val="Arial"/>
      </rPr>
      <t>2004</t>
    </r>
    <r>
      <rPr>
        <sz val="10"/>
        <color rgb="FF000000"/>
        <rFont val="Arial"/>
        <charset val="1"/>
      </rPr>
      <t>_N</t>
    </r>
  </si>
  <si>
    <t>water_quality_2014_do</t>
  </si>
  <si>
    <t>water_quality_2014_pH</t>
  </si>
  <si>
    <t>water_quality_2014_N</t>
  </si>
  <si>
    <t>literacy_1991</t>
  </si>
  <si>
    <t>number_of_factories_1990-91</t>
  </si>
  <si>
    <t>Life expectancy_1991-1995</t>
  </si>
  <si>
    <t>population_1991</t>
  </si>
  <si>
    <t>GDP_1990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</si>
</sst>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yyyy\-mm"/>
    <numFmt numFmtId="166" formatCode="yyyy\-m"/>
    <numFmt numFmtId="167" formatCode="###,000"/>
    <numFmt numFmtId="168" formatCode="#,##0;[Red]#,##0"/>
  </numFmts>
  <fonts count="11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b/>
      <sz val="9"/>
      <color rgb="FF181717"/>
      <name val="Arial"/>
      <family val="2"/>
      <charset val="1"/>
    </font>
    <font>
      <b/>
      <sz val="10"/>
      <color rgb="FF20212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181717"/>
      <name val="Arial"/>
      <family val="2"/>
      <charset val="1"/>
    </font>
    <font>
      <sz val="10"/>
      <color rgb="FF2021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AECF0"/>
        <bgColor rgb="FFF8F9FA"/>
      </patternFill>
    </fill>
    <fill>
      <patternFill patternType="solid">
        <fgColor rgb="FFF8F9FA"/>
        <bgColor rgb="FFEAECF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18171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181717"/>
      </top>
      <bottom/>
      <diagonal/>
    </border>
    <border>
      <left/>
      <right/>
      <top style="medium">
        <color rgb="FF181717"/>
      </top>
      <bottom style="medium">
        <color rgb="FF181717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/>
    <xf numFmtId="0" fontId="4" fillId="0" borderId="2" xfId="0" applyFont="1" applyBorder="1" applyAlignment="1">
      <alignment horizontal="center" vertical="top"/>
    </xf>
    <xf numFmtId="0" fontId="5" fillId="0" borderId="0" xfId="0" applyFont="1" applyAlignment="1"/>
    <xf numFmtId="10" fontId="0" fillId="0" borderId="0" xfId="0" applyNumberFormat="1"/>
    <xf numFmtId="0" fontId="6" fillId="0" borderId="0" xfId="0" applyFont="1" applyAlignment="1"/>
    <xf numFmtId="0" fontId="7" fillId="3" borderId="0" xfId="0" applyFont="1" applyFill="1" applyAlignment="1">
      <alignment horizontal="right"/>
    </xf>
    <xf numFmtId="164" fontId="6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left" vertical="center" wrapText="1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9" fillId="0" borderId="0" xfId="0" applyFont="1" applyAlignment="1"/>
    <xf numFmtId="3" fontId="7" fillId="3" borderId="0" xfId="0" applyNumberFormat="1" applyFont="1" applyFill="1" applyAlignment="1">
      <alignment horizontal="right"/>
    </xf>
    <xf numFmtId="0" fontId="7" fillId="3" borderId="0" xfId="0" applyFont="1" applyFill="1" applyAlignment="1"/>
    <xf numFmtId="0" fontId="0" fillId="0" borderId="0" xfId="0" applyFont="1"/>
    <xf numFmtId="0" fontId="10" fillId="0" borderId="0" xfId="0" applyFont="1"/>
    <xf numFmtId="0" fontId="8" fillId="0" borderId="0" xfId="0" applyFont="1" applyAlignment="1">
      <alignment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0" borderId="0" xfId="0" applyNumberFormat="1" applyFont="1" applyAlignment="1"/>
    <xf numFmtId="1" fontId="0" fillId="0" borderId="0" xfId="0" applyNumberFormat="1"/>
    <xf numFmtId="167" fontId="0" fillId="0" borderId="0" xfId="0" applyNumberFormat="1"/>
    <xf numFmtId="4" fontId="4" fillId="0" borderId="2" xfId="0" applyNumberFormat="1" applyFont="1" applyBorder="1" applyAlignment="1">
      <alignment horizontal="center" vertical="top"/>
    </xf>
    <xf numFmtId="4" fontId="0" fillId="0" borderId="0" xfId="0" applyNumberFormat="1"/>
    <xf numFmtId="3" fontId="2" fillId="0" borderId="0" xfId="0" applyNumberFormat="1" applyFont="1" applyAlignment="1"/>
    <xf numFmtId="3" fontId="0" fillId="0" borderId="0" xfId="0" applyNumberFormat="1"/>
    <xf numFmtId="168" fontId="4" fillId="0" borderId="2" xfId="0" applyNumberFormat="1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8F9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C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81717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zoomScaleNormal="100" workbookViewId="0">
      <selection sqref="A1:I1048576"/>
    </sheetView>
  </sheetViews>
  <sheetFormatPr defaultColWidth="8.6640625" defaultRowHeight="12.3" x14ac:dyDescent="0.4"/>
  <cols>
    <col min="1" max="1" width="27.71875" customWidth="1"/>
    <col min="2" max="2" width="18.33203125" customWidth="1"/>
    <col min="3" max="3" width="11.21875" customWidth="1"/>
    <col min="4" max="4" width="19.1640625" customWidth="1"/>
    <col min="5" max="5" width="15.27734375" customWidth="1"/>
    <col min="6" max="6" width="13.27734375" customWidth="1"/>
    <col min="7" max="7" width="26.77734375" customWidth="1"/>
    <col min="8" max="8" width="29.27734375" customWidth="1"/>
    <col min="9" max="9" width="22.21875" customWidth="1"/>
    <col min="10" max="10" width="16.71875" customWidth="1"/>
    <col min="11" max="11" width="21.44140625" customWidth="1"/>
    <col min="12" max="12" width="18.88671875" customWidth="1"/>
    <col min="13" max="14" width="15.71875" customWidth="1"/>
    <col min="15" max="15" width="12.0546875" customWidth="1"/>
    <col min="16" max="16" width="11.609375" customWidth="1"/>
  </cols>
  <sheetData>
    <row r="1" spans="1:16" ht="14.1" x14ac:dyDescent="0.4">
      <c r="A1" s="1" t="s">
        <v>0</v>
      </c>
      <c r="B1" s="1" t="s">
        <v>1</v>
      </c>
      <c r="C1" s="1" t="s">
        <v>2</v>
      </c>
      <c r="D1" s="6" t="s">
        <v>41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t="s">
        <v>277</v>
      </c>
      <c r="K1" t="s">
        <v>278</v>
      </c>
      <c r="L1" t="s">
        <v>279</v>
      </c>
      <c r="M1" s="33" t="s">
        <v>259</v>
      </c>
      <c r="N1" s="33" t="s">
        <v>260</v>
      </c>
      <c r="O1" s="33" t="s">
        <v>261</v>
      </c>
      <c r="P1" s="33" t="s">
        <v>262</v>
      </c>
    </row>
    <row r="2" spans="1:16" ht="14.4" x14ac:dyDescent="0.55000000000000004">
      <c r="A2" s="7" t="s">
        <v>8</v>
      </c>
      <c r="B2" s="8"/>
      <c r="C2" s="8"/>
      <c r="D2">
        <v>8249</v>
      </c>
      <c r="E2" s="9">
        <v>86.63</v>
      </c>
      <c r="F2" s="10">
        <f>VLOOKUP(A2,'GDP of States of India'!A:Q,17,0)</f>
        <v>6836</v>
      </c>
      <c r="G2" s="11">
        <f>VLOOKUP('Main sheet'!A2,'Number of Factories'!A:Z,26,0)</f>
        <v>20</v>
      </c>
      <c r="H2" t="e">
        <f>VLOOKUP(A2,'Life expectancy'!A:T,20,0)</f>
        <v>#N/A</v>
      </c>
      <c r="I2">
        <v>2.9440267218806899E-2</v>
      </c>
      <c r="M2">
        <v>83.033333330000005</v>
      </c>
      <c r="N2">
        <v>404.67500000000001</v>
      </c>
      <c r="O2">
        <v>301.89999999999998</v>
      </c>
      <c r="P2">
        <v>50.3</v>
      </c>
    </row>
    <row r="3" spans="1:16" x14ac:dyDescent="0.4">
      <c r="A3" t="s">
        <v>9</v>
      </c>
      <c r="B3" s="8">
        <v>5.3999999999999999E-2</v>
      </c>
      <c r="C3" s="8">
        <v>7.5999999999999998E-2</v>
      </c>
      <c r="D3">
        <v>162970</v>
      </c>
      <c r="E3" s="9">
        <f>VLOOKUP(A3,'Literacy Rate'!A:H,8,0)</f>
        <v>67.02</v>
      </c>
      <c r="F3" s="10">
        <f>VLOOKUP(A3,'GDP of States of India'!A:Q,17,0)</f>
        <v>697508</v>
      </c>
      <c r="G3" s="11">
        <f>VLOOKUP('Main sheet'!A3,'Number of Factories'!A:Z,26,0)</f>
        <v>16012</v>
      </c>
      <c r="H3">
        <f>VLOOKUP(A3,'Life expectancy'!A:T,20,0)</f>
        <v>68.5</v>
      </c>
      <c r="I3">
        <v>6.6738250863270601</v>
      </c>
      <c r="J3" s="35">
        <v>5.9</v>
      </c>
      <c r="K3" s="35">
        <v>8.01</v>
      </c>
      <c r="L3" s="35">
        <v>1.08</v>
      </c>
      <c r="M3">
        <v>37.133333329999999</v>
      </c>
      <c r="N3">
        <v>117.6333333</v>
      </c>
      <c r="O3">
        <v>67.016666670000006</v>
      </c>
      <c r="P3">
        <v>2.8333333330000001</v>
      </c>
    </row>
    <row r="4" spans="1:16" x14ac:dyDescent="0.4">
      <c r="A4" t="s">
        <v>10</v>
      </c>
      <c r="B4" s="8">
        <v>0.04</v>
      </c>
      <c r="C4" s="8">
        <v>4.9000000000000002E-2</v>
      </c>
      <c r="D4">
        <v>83743</v>
      </c>
      <c r="E4" s="9">
        <f>VLOOKUP(A4,'Literacy Rate'!A:H,8,0)</f>
        <v>65.39</v>
      </c>
      <c r="F4" s="10">
        <f>VLOOKUP(A4,'GDP of States of India'!A:Q,17,0)</f>
        <v>19627</v>
      </c>
      <c r="G4" s="11" t="e">
        <f>VLOOKUP('Main sheet'!A4,'Number of Factories'!A:Z,26,0)</f>
        <v>#N/A</v>
      </c>
      <c r="H4" t="e">
        <f>VLOOKUP(A4,'Life expectancy'!A:T,20,0)</f>
        <v>#N/A</v>
      </c>
      <c r="I4">
        <v>0.117819423838512</v>
      </c>
      <c r="M4">
        <v>155.33333329999999</v>
      </c>
      <c r="N4">
        <v>437.7</v>
      </c>
      <c r="O4">
        <v>27.6</v>
      </c>
      <c r="P4">
        <v>43.7</v>
      </c>
    </row>
    <row r="5" spans="1:16" x14ac:dyDescent="0.4">
      <c r="A5" t="s">
        <v>11</v>
      </c>
      <c r="B5" s="8">
        <v>5.0999999999999997E-2</v>
      </c>
      <c r="C5" s="8">
        <v>6.5000000000000002E-2</v>
      </c>
      <c r="D5">
        <v>78438</v>
      </c>
      <c r="E5" s="9">
        <f>VLOOKUP(A5,'Literacy Rate'!A:H,8,0)</f>
        <v>72.19</v>
      </c>
      <c r="F5" s="10">
        <f>VLOOKUP(A5,'GDP of States of India'!A:Q,17,0)</f>
        <v>254478</v>
      </c>
      <c r="G5" s="11">
        <f>VLOOKUP('Main sheet'!A5,'Number of Factories'!A:Z,26,0)</f>
        <v>3717</v>
      </c>
      <c r="H5">
        <f>VLOOKUP(A5,'Life expectancy'!A:T,20,0)</f>
        <v>63.9</v>
      </c>
      <c r="I5">
        <v>2.5529384593572</v>
      </c>
      <c r="J5" s="12">
        <v>11.03</v>
      </c>
      <c r="K5" s="12">
        <v>7</v>
      </c>
      <c r="L5" s="12">
        <v>2.02</v>
      </c>
      <c r="M5">
        <v>143.96666669999999</v>
      </c>
      <c r="N5">
        <v>426.4</v>
      </c>
      <c r="O5">
        <v>19</v>
      </c>
      <c r="P5">
        <v>10.233333330000001</v>
      </c>
    </row>
    <row r="6" spans="1:16" x14ac:dyDescent="0.4">
      <c r="A6" t="s">
        <v>12</v>
      </c>
      <c r="B6" s="8">
        <v>4.2999999999999997E-2</v>
      </c>
      <c r="C6" s="8">
        <v>5.0999999999999997E-2</v>
      </c>
      <c r="D6">
        <v>94163</v>
      </c>
      <c r="E6" s="9">
        <f>VLOOKUP(A6,'Literacy Rate'!A:H,8,0)</f>
        <v>61.8</v>
      </c>
      <c r="F6" s="10">
        <f>VLOOKUP(A6,'GDP of States of India'!A:Q,17,0)</f>
        <v>422316</v>
      </c>
      <c r="G6" s="11">
        <f>VLOOKUP('Main sheet'!A6,'Number of Factories'!A:Z,26,0)</f>
        <v>3529</v>
      </c>
      <c r="H6">
        <f>VLOOKUP(A6,'Life expectancy'!A:T,20,0)</f>
        <v>68.099999999999994</v>
      </c>
      <c r="I6">
        <v>8.8506041392968999</v>
      </c>
      <c r="J6" s="12">
        <v>7.39</v>
      </c>
      <c r="K6" s="12">
        <v>7.87</v>
      </c>
      <c r="L6" s="12">
        <v>0.04</v>
      </c>
      <c r="M6">
        <v>37.666666669999998</v>
      </c>
      <c r="N6">
        <v>212.125</v>
      </c>
      <c r="O6">
        <v>23.9</v>
      </c>
      <c r="P6">
        <v>17.233333330000001</v>
      </c>
    </row>
    <row r="7" spans="1:16" x14ac:dyDescent="0.4">
      <c r="A7" t="s">
        <v>13</v>
      </c>
      <c r="C7" s="8"/>
      <c r="D7">
        <v>114</v>
      </c>
      <c r="E7" s="9">
        <f>VLOOKUP(A7,'Literacy Rate'!A:H,8,0)</f>
        <v>86.05</v>
      </c>
      <c r="F7" s="10">
        <f>VLOOKUP(A7,'GDP of States of India'!A:Q,17,0)</f>
        <v>32741</v>
      </c>
      <c r="G7" s="11">
        <f>VLOOKUP('Main sheet'!A7,'Number of Factories'!A:Z,26,0)</f>
        <v>276</v>
      </c>
      <c r="H7" t="e">
        <f>VLOOKUP(A7,'Life expectancy'!A:T,20,0)</f>
        <v>#N/A</v>
      </c>
      <c r="I7">
        <v>8.3866548484739303E-2</v>
      </c>
      <c r="M7">
        <v>18.2</v>
      </c>
      <c r="N7">
        <v>50.075000000000003</v>
      </c>
      <c r="O7">
        <v>5.35</v>
      </c>
      <c r="P7">
        <v>13.3</v>
      </c>
    </row>
    <row r="8" spans="1:16" x14ac:dyDescent="0.4">
      <c r="A8" t="s">
        <v>14</v>
      </c>
      <c r="B8" s="8">
        <v>4.5999999999999999E-2</v>
      </c>
      <c r="C8" s="8">
        <v>7.1999999999999995E-2</v>
      </c>
      <c r="D8">
        <v>135191</v>
      </c>
      <c r="E8" s="9">
        <v>70.28</v>
      </c>
      <c r="F8" s="10" t="e">
        <f>VLOOKUP(A8,'GDP of States of India'!A:Q,17,0)</f>
        <v>#N/A</v>
      </c>
      <c r="G8" s="11">
        <f>VLOOKUP('Main sheet'!A8,'Number of Factories'!A:Z,26,0)</f>
        <v>2809</v>
      </c>
      <c r="H8" t="e">
        <f>VLOOKUP(A8,'Life expectancy'!A:T,20,0)</f>
        <v>#N/A</v>
      </c>
      <c r="I8">
        <v>2.1981485652278701</v>
      </c>
      <c r="J8" s="12">
        <v>10.47</v>
      </c>
      <c r="K8" s="12">
        <v>7.52</v>
      </c>
      <c r="L8" s="12">
        <v>0.63</v>
      </c>
      <c r="M8">
        <v>21.233333330000001</v>
      </c>
      <c r="N8">
        <v>275.5</v>
      </c>
      <c r="O8">
        <v>40.25</v>
      </c>
      <c r="P8">
        <v>10.8</v>
      </c>
    </row>
    <row r="9" spans="1:16" x14ac:dyDescent="0.4">
      <c r="A9" t="s">
        <v>15</v>
      </c>
      <c r="B9" s="8">
        <v>8.2000000000000003E-2</v>
      </c>
      <c r="C9" s="8">
        <v>0.108</v>
      </c>
      <c r="D9">
        <v>1483</v>
      </c>
      <c r="E9" s="9">
        <f>VLOOKUP(A9,'Literacy Rate'!A:H,8,0)</f>
        <v>86.21</v>
      </c>
      <c r="F9" s="10">
        <f>VLOOKUP(A9,'GDP of States of India'!A:Q,17,0)</f>
        <v>615605</v>
      </c>
      <c r="G9" s="11">
        <f>VLOOKUP('Main sheet'!A9,'Number of Factories'!A:Z,26,0)</f>
        <v>3868</v>
      </c>
      <c r="H9">
        <f>VLOOKUP(A9,'Life expectancy'!A:T,20,0)</f>
        <v>73.2</v>
      </c>
      <c r="I9">
        <v>1.37006784245628</v>
      </c>
      <c r="J9" s="12">
        <v>4.0999999999999996</v>
      </c>
      <c r="K9" s="12">
        <v>7.55</v>
      </c>
      <c r="L9" s="12">
        <v>4.55</v>
      </c>
      <c r="M9">
        <v>18.2</v>
      </c>
      <c r="N9">
        <v>50.075000000000003</v>
      </c>
      <c r="O9">
        <v>5.35</v>
      </c>
      <c r="P9">
        <v>13.3</v>
      </c>
    </row>
    <row r="10" spans="1:16" x14ac:dyDescent="0.4">
      <c r="A10" t="s">
        <v>16</v>
      </c>
      <c r="B10" s="8">
        <v>5.0999999999999997E-2</v>
      </c>
      <c r="C10" s="8">
        <v>9.1999999999999998E-2</v>
      </c>
      <c r="D10">
        <v>3702</v>
      </c>
      <c r="E10" s="9">
        <f>VLOOKUP(A10,'Literacy Rate'!A:H,8,0)</f>
        <v>88.7</v>
      </c>
      <c r="F10" s="10">
        <f>VLOOKUP(A10,'GDP of States of India'!A:Q,17,0)</f>
        <v>63460</v>
      </c>
      <c r="G10" s="11">
        <f>VLOOKUP('Main sheet'!A10,'Number of Factories'!A:Z,26,0)</f>
        <v>635</v>
      </c>
      <c r="H10" t="e">
        <f>VLOOKUP(A10,'Life expectancy'!A:T,20,0)</f>
        <v>#N/A</v>
      </c>
      <c r="I10">
        <v>0.11255445080917501</v>
      </c>
      <c r="M10">
        <v>7.9333333330000002</v>
      </c>
      <c r="N10">
        <v>652.22500000000002</v>
      </c>
      <c r="O10">
        <v>53.35</v>
      </c>
      <c r="P10">
        <v>6.1</v>
      </c>
    </row>
    <row r="11" spans="1:16" x14ac:dyDescent="0.4">
      <c r="A11" t="s">
        <v>17</v>
      </c>
      <c r="B11" s="8">
        <v>4.8000000000000001E-2</v>
      </c>
      <c r="C11" s="8">
        <v>6.2E-2</v>
      </c>
      <c r="D11">
        <v>196024</v>
      </c>
      <c r="E11" s="9">
        <f>VLOOKUP(A11,'Literacy Rate'!A:H,8,0)</f>
        <v>78.03</v>
      </c>
      <c r="F11" s="10">
        <f>VLOOKUP(A11,'GDP of States of India'!A:Q,17,0)</f>
        <v>1153327</v>
      </c>
      <c r="G11" s="11">
        <f>VLOOKUP('Main sheet'!A11,'Number of Factories'!A:Z,26,0)</f>
        <v>23433</v>
      </c>
      <c r="H11">
        <f>VLOOKUP(A11,'Life expectancy'!A:T,20,0)</f>
        <v>68.7</v>
      </c>
      <c r="I11">
        <v>4.9720207227013304</v>
      </c>
      <c r="J11" s="35">
        <v>7.2</v>
      </c>
      <c r="K11" s="35">
        <v>7.3</v>
      </c>
      <c r="L11" s="35">
        <v>0.3</v>
      </c>
      <c r="M11">
        <v>0.86666666699999995</v>
      </c>
      <c r="N11">
        <v>133.22499999999999</v>
      </c>
      <c r="O11">
        <v>3.125</v>
      </c>
      <c r="P11">
        <v>1.016666667</v>
      </c>
    </row>
    <row r="12" spans="1:16" x14ac:dyDescent="0.4">
      <c r="A12" t="s">
        <v>18</v>
      </c>
      <c r="B12" s="8">
        <v>4.8000000000000001E-2</v>
      </c>
      <c r="C12" s="8">
        <v>7.1999999999999995E-2</v>
      </c>
      <c r="D12">
        <v>44212</v>
      </c>
      <c r="E12" s="9">
        <f>VLOOKUP(A12,'Literacy Rate'!A:H,8,0)</f>
        <v>75.55</v>
      </c>
      <c r="F12" s="10">
        <f>VLOOKUP(A12,'GDP of States of India'!A:Q,17,0)</f>
        <v>556325</v>
      </c>
      <c r="G12" s="11">
        <f>VLOOKUP('Main sheet'!A12,'Number of Factories'!A:Z,26,0)</f>
        <v>8243</v>
      </c>
      <c r="H12">
        <f>VLOOKUP(A12,'Life expectancy'!A:T,20,0)</f>
        <v>68.599999999999994</v>
      </c>
      <c r="I12">
        <v>2.05794545751781</v>
      </c>
      <c r="M12">
        <v>18.2</v>
      </c>
      <c r="N12">
        <v>50.075000000000003</v>
      </c>
      <c r="O12">
        <v>5.35</v>
      </c>
      <c r="P12">
        <v>13.3</v>
      </c>
    </row>
    <row r="13" spans="1:16" x14ac:dyDescent="0.4">
      <c r="A13" t="s">
        <v>19</v>
      </c>
      <c r="B13" s="8">
        <v>3.7999999999999999E-2</v>
      </c>
      <c r="C13" s="8">
        <v>5.8000000000000003E-2</v>
      </c>
      <c r="D13">
        <v>55673</v>
      </c>
      <c r="E13" s="9">
        <f>VLOOKUP(A13,'Literacy Rate'!A:H,8,0)</f>
        <v>82.8</v>
      </c>
      <c r="F13" s="10">
        <f>VLOOKUP(A13,'GDP of States of India'!A:Q,17,0)</f>
        <v>125634</v>
      </c>
      <c r="G13" s="11">
        <f>VLOOKUP('Main sheet'!A13,'Number of Factories'!A:Z,26,0)</f>
        <v>2784</v>
      </c>
      <c r="H13">
        <f>VLOOKUP(A13,'Life expectancy'!A:T,20,0)</f>
        <v>71.599999999999994</v>
      </c>
      <c r="I13">
        <v>0.544151524097086</v>
      </c>
      <c r="J13" s="12">
        <v>8.61</v>
      </c>
      <c r="K13" s="12">
        <v>7.85</v>
      </c>
      <c r="L13" s="12">
        <v>0.49</v>
      </c>
      <c r="M13">
        <v>84.9</v>
      </c>
      <c r="N13">
        <v>121.65</v>
      </c>
      <c r="O13">
        <v>11.9</v>
      </c>
      <c r="P13">
        <v>81.266666670000006</v>
      </c>
    </row>
    <row r="14" spans="1:16" x14ac:dyDescent="0.4">
      <c r="A14" t="s">
        <v>20</v>
      </c>
      <c r="B14" s="8">
        <v>0.04</v>
      </c>
      <c r="C14" s="8">
        <v>6.3E-2</v>
      </c>
      <c r="D14">
        <v>42241</v>
      </c>
      <c r="E14" s="9">
        <v>67.16</v>
      </c>
      <c r="F14" s="10" t="e">
        <f>VLOOKUP(A14,'GDP of States of India'!A:Q,17,0)</f>
        <v>#N/A</v>
      </c>
      <c r="G14" s="11" t="e">
        <f>VLOOKUP('Main sheet'!A14,'Number of Factories'!A:Z,26,0)</f>
        <v>#N/A</v>
      </c>
      <c r="H14" t="e">
        <f>VLOOKUP(A14,'Life expectancy'!A:T,20,0)</f>
        <v>#N/A</v>
      </c>
      <c r="I14">
        <v>1.04548496211496</v>
      </c>
      <c r="J14" s="12">
        <v>7.9</v>
      </c>
      <c r="K14" s="12">
        <v>7.7</v>
      </c>
      <c r="L14" s="12">
        <v>0.75</v>
      </c>
      <c r="M14">
        <v>93.966666669999995</v>
      </c>
      <c r="N14">
        <v>155.80000000000001</v>
      </c>
      <c r="O14">
        <v>23.15</v>
      </c>
      <c r="P14">
        <v>47.366666670000001</v>
      </c>
    </row>
    <row r="15" spans="1:16" x14ac:dyDescent="0.4">
      <c r="A15" t="s">
        <v>21</v>
      </c>
      <c r="B15" s="8">
        <v>5.0999999999999997E-2</v>
      </c>
      <c r="C15" s="8">
        <v>5.1999999999999998E-2</v>
      </c>
      <c r="D15">
        <v>79714</v>
      </c>
      <c r="E15" s="9">
        <f>VLOOKUP(A15,'Literacy Rate'!A:H,8,0)</f>
        <v>66.41</v>
      </c>
      <c r="F15" s="10">
        <f>VLOOKUP(A15,'GDP of States of India'!A:Q,17,0)</f>
        <v>236250</v>
      </c>
      <c r="G15" s="11">
        <f>VLOOKUP('Main sheet'!A15,'Number of Factories'!A:Z,26,0)</f>
        <v>2738</v>
      </c>
      <c r="H15">
        <f>VLOOKUP(A15,'Life expectancy'!A:T,20,0)</f>
        <v>66.599999999999994</v>
      </c>
      <c r="I15">
        <v>2.77928772395643</v>
      </c>
      <c r="M15">
        <v>41</v>
      </c>
      <c r="N15">
        <v>232.52500000000001</v>
      </c>
      <c r="O15">
        <v>22.45</v>
      </c>
      <c r="P15">
        <v>19.533333330000001</v>
      </c>
    </row>
    <row r="16" spans="1:16" x14ac:dyDescent="0.4">
      <c r="A16" t="s">
        <v>22</v>
      </c>
      <c r="B16" s="8">
        <v>7.0000000000000007E-2</v>
      </c>
      <c r="C16" s="8">
        <v>0.09</v>
      </c>
      <c r="D16">
        <v>191791</v>
      </c>
      <c r="E16" s="9">
        <f>VLOOKUP(A16,'Literacy Rate'!A:H,8,0)</f>
        <v>75.37</v>
      </c>
      <c r="F16" s="10">
        <f>VLOOKUP(A16,'GDP of States of India'!A:Q,17,0)</f>
        <v>1209136</v>
      </c>
      <c r="G16" s="11">
        <f>VLOOKUP('Main sheet'!A16,'Number of Factories'!A:Z,26,0)</f>
        <v>12566</v>
      </c>
      <c r="H16">
        <f>VLOOKUP(A16,'Life expectancy'!A:T,20,0)</f>
        <v>68.8</v>
      </c>
      <c r="I16">
        <v>4.9595083644189701</v>
      </c>
      <c r="J16" s="12">
        <v>6.62</v>
      </c>
      <c r="K16" s="12">
        <v>8</v>
      </c>
      <c r="L16" s="12">
        <v>0.73</v>
      </c>
      <c r="M16">
        <v>63.08888889</v>
      </c>
      <c r="N16">
        <v>369.9916667</v>
      </c>
      <c r="O16">
        <v>90.8</v>
      </c>
      <c r="P16">
        <v>8.0888888889999997</v>
      </c>
    </row>
    <row r="17" spans="1:16" x14ac:dyDescent="0.4">
      <c r="A17" t="s">
        <v>23</v>
      </c>
      <c r="B17" s="8">
        <v>9.7000000000000003E-2</v>
      </c>
      <c r="C17" s="8">
        <v>0.123</v>
      </c>
      <c r="D17">
        <v>38863</v>
      </c>
      <c r="E17" s="9">
        <f>VLOOKUP(A17,'Literacy Rate'!A:H,8,0)</f>
        <v>94</v>
      </c>
      <c r="F17" s="10">
        <f>VLOOKUP(A17,'GDP of States of India'!A:Q,17,0)</f>
        <v>634871</v>
      </c>
      <c r="G17" s="11">
        <f>VLOOKUP('Main sheet'!A17,'Number of Factories'!A:Z,26,0)</f>
        <v>7320</v>
      </c>
      <c r="H17">
        <f>VLOOKUP(A17,'Life expectancy'!A:T,20,0)</f>
        <v>74.900000000000006</v>
      </c>
      <c r="I17">
        <v>2.5702865993260202</v>
      </c>
      <c r="J17" s="12">
        <v>7.05</v>
      </c>
      <c r="K17" s="12">
        <v>7.7</v>
      </c>
      <c r="L17" s="12">
        <v>0.5</v>
      </c>
      <c r="M17">
        <v>121.5333333</v>
      </c>
      <c r="N17">
        <v>541.22500000000002</v>
      </c>
      <c r="O17">
        <v>227.5</v>
      </c>
      <c r="P17">
        <v>20.7</v>
      </c>
    </row>
    <row r="18" spans="1:16" x14ac:dyDescent="0.4">
      <c r="A18" t="s">
        <v>24</v>
      </c>
      <c r="B18" s="8">
        <v>0.06</v>
      </c>
      <c r="C18" s="8">
        <v>8.6999999999999994E-2</v>
      </c>
      <c r="D18">
        <v>308350</v>
      </c>
      <c r="E18" s="9">
        <f>VLOOKUP(A18,'Literacy Rate'!A:H,8,0)</f>
        <v>69.319999999999993</v>
      </c>
      <c r="F18" s="10">
        <f>VLOOKUP(A18,'GDP of States of India'!A:Q,17,0)</f>
        <v>648849</v>
      </c>
      <c r="G18" s="11">
        <f>VLOOKUP('Main sheet'!A18,'Number of Factories'!A:Z,26,0)</f>
        <v>4240</v>
      </c>
      <c r="H18">
        <f>VLOOKUP(A18,'Life expectancy'!A:T,20,0)</f>
        <v>64.2</v>
      </c>
      <c r="I18">
        <v>5.9908003453089798</v>
      </c>
      <c r="J18" s="12">
        <v>7.02</v>
      </c>
      <c r="K18" s="12">
        <v>7.77</v>
      </c>
      <c r="L18" s="12">
        <v>2.98</v>
      </c>
      <c r="M18">
        <v>6.8611111109999996</v>
      </c>
      <c r="N18">
        <v>244.8125</v>
      </c>
      <c r="O18">
        <v>21.56666667</v>
      </c>
      <c r="P18">
        <v>12.07222222</v>
      </c>
    </row>
    <row r="19" spans="1:16" x14ac:dyDescent="0.4">
      <c r="A19" t="s">
        <v>25</v>
      </c>
      <c r="B19" s="8">
        <v>5.8999999999999997E-2</v>
      </c>
      <c r="C19" s="8">
        <v>7.3999999999999996E-2</v>
      </c>
      <c r="D19">
        <v>307713</v>
      </c>
      <c r="E19" s="9">
        <f>VLOOKUP(A19,'Literacy Rate'!A:H,8,0)</f>
        <v>82.34</v>
      </c>
      <c r="F19" s="10">
        <f>VLOOKUP(A19,'GDP of States of India'!A:Q,17,0)</f>
        <v>2188532</v>
      </c>
      <c r="G19" s="11">
        <f>VLOOKUP('Main sheet'!A19,'Number of Factories'!A:Z,26,0)</f>
        <v>28601</v>
      </c>
      <c r="H19">
        <f>VLOOKUP(A19,'Life expectancy'!A:T,20,0)</f>
        <v>71.599999999999994</v>
      </c>
      <c r="I19">
        <v>8.9925909511685695</v>
      </c>
      <c r="J19" s="12">
        <v>5.42</v>
      </c>
      <c r="K19" s="12">
        <v>8.02</v>
      </c>
      <c r="L19" s="12">
        <v>2.37</v>
      </c>
      <c r="M19">
        <v>19.966666669999999</v>
      </c>
      <c r="N19">
        <v>281.73750000000001</v>
      </c>
      <c r="O19">
        <v>29.45</v>
      </c>
      <c r="P19">
        <v>6.7166666670000001</v>
      </c>
    </row>
    <row r="20" spans="1:16" x14ac:dyDescent="0.4">
      <c r="A20" s="12" t="s">
        <v>26</v>
      </c>
      <c r="B20" s="8">
        <v>5.3999999999999999E-2</v>
      </c>
      <c r="C20" s="8">
        <v>6.6000000000000003E-2</v>
      </c>
      <c r="D20">
        <v>22327</v>
      </c>
      <c r="E20" s="9">
        <f>VLOOKUP(A20,'Literacy Rate'!A:H,8,0)</f>
        <v>89.22</v>
      </c>
      <c r="F20" s="10">
        <f>VLOOKUP(A20,'GDP of States of India'!A:Q,17,0)</f>
        <v>21294</v>
      </c>
      <c r="G20" s="11">
        <f>VLOOKUP('Main sheet'!A20,'Number of Factories'!A:Z,26,0)</f>
        <v>160</v>
      </c>
      <c r="H20" t="e">
        <f>VLOOKUP(A20,'Life expectancy'!A:T,20,0)</f>
        <v>#N/A</v>
      </c>
      <c r="I20">
        <v>0.23933350746856</v>
      </c>
      <c r="M20">
        <v>89.166666669999998</v>
      </c>
      <c r="N20">
        <v>309.3</v>
      </c>
      <c r="O20">
        <v>36.450000000000003</v>
      </c>
      <c r="P20">
        <v>7.4333333330000002</v>
      </c>
    </row>
    <row r="21" spans="1:16" x14ac:dyDescent="0.4">
      <c r="A21" t="s">
        <v>27</v>
      </c>
      <c r="B21" s="8">
        <v>4.1000000000000002E-2</v>
      </c>
      <c r="C21" s="8">
        <v>5.2999999999999999E-2</v>
      </c>
      <c r="D21">
        <v>22429</v>
      </c>
      <c r="E21" s="9">
        <f>VLOOKUP(A21,'Literacy Rate'!A:H,8,0)</f>
        <v>74.430000000000007</v>
      </c>
      <c r="F21" s="10">
        <f>VLOOKUP(A21,'GDP of States of India'!A:Q,17,0)</f>
        <v>27439</v>
      </c>
      <c r="G21" s="11">
        <f>VLOOKUP('Main sheet'!A21,'Number of Factories'!A:Z,26,0)</f>
        <v>109</v>
      </c>
      <c r="H21" t="e">
        <f>VLOOKUP(A21,'Life expectancy'!A:T,20,0)</f>
        <v>#N/A</v>
      </c>
      <c r="I21">
        <v>0.25664693564632302</v>
      </c>
      <c r="M21">
        <v>143.96666669999999</v>
      </c>
      <c r="N21">
        <v>426.4</v>
      </c>
      <c r="O21">
        <v>19</v>
      </c>
      <c r="P21">
        <v>10.233333330000001</v>
      </c>
    </row>
    <row r="22" spans="1:16" x14ac:dyDescent="0.4">
      <c r="A22" t="s">
        <v>28</v>
      </c>
      <c r="B22" s="8">
        <v>4.2000000000000003E-2</v>
      </c>
      <c r="C22" s="8">
        <v>4.2000000000000003E-2</v>
      </c>
      <c r="D22">
        <v>21081</v>
      </c>
      <c r="E22" s="9">
        <f>VLOOKUP(A22,'Literacy Rate'!A:H,8,0)</f>
        <v>91.33</v>
      </c>
      <c r="F22" s="10">
        <f>VLOOKUP(A22,'GDP of States of India'!A:Q,17,0)</f>
        <v>17192</v>
      </c>
      <c r="G22" s="11" t="e">
        <f>VLOOKUP('Main sheet'!A22,'Number of Factories'!A:Z,26,0)</f>
        <v>#N/A</v>
      </c>
      <c r="H22" t="e">
        <f>VLOOKUP(A22,'Life expectancy'!A:T,20,0)</f>
        <v>#N/A</v>
      </c>
      <c r="I22">
        <v>9.1466774199628995E-2</v>
      </c>
      <c r="M22">
        <v>89.166666669999998</v>
      </c>
      <c r="N22">
        <v>309.3</v>
      </c>
      <c r="O22">
        <v>36.450000000000003</v>
      </c>
      <c r="P22">
        <v>7.4333333330000002</v>
      </c>
    </row>
    <row r="23" spans="1:16" x14ac:dyDescent="0.4">
      <c r="A23" t="s">
        <v>29</v>
      </c>
      <c r="B23" s="8">
        <v>3.5000000000000003E-2</v>
      </c>
      <c r="C23" s="8">
        <v>5.3999999999999999E-2</v>
      </c>
      <c r="D23">
        <v>16579</v>
      </c>
      <c r="E23" s="9">
        <f>VLOOKUP(A23,'Literacy Rate'!A:H,8,0)</f>
        <v>89.56</v>
      </c>
      <c r="F23" s="10">
        <f>VLOOKUP(A23,'GDP of States of India'!A:Q,17,0)</f>
        <v>21722</v>
      </c>
      <c r="G23" s="11">
        <f>VLOOKUP('Main sheet'!A23,'Number of Factories'!A:Z,26,0)</f>
        <v>197</v>
      </c>
      <c r="H23" t="e">
        <f>VLOOKUP(A23,'Life expectancy'!A:T,20,0)</f>
        <v>#N/A</v>
      </c>
      <c r="I23">
        <v>0.15304933167912799</v>
      </c>
      <c r="J23" s="12">
        <v>6.5119999999999996</v>
      </c>
      <c r="K23" s="12">
        <v>8.31</v>
      </c>
      <c r="L23" s="12">
        <v>4.88</v>
      </c>
      <c r="M23">
        <v>89.166666669999998</v>
      </c>
      <c r="N23">
        <v>309.3</v>
      </c>
      <c r="O23">
        <v>36.450000000000003</v>
      </c>
      <c r="P23">
        <v>7.4333333330000002</v>
      </c>
    </row>
    <row r="24" spans="1:16" x14ac:dyDescent="0.4">
      <c r="A24" t="s">
        <v>30</v>
      </c>
      <c r="B24" s="8">
        <v>4.2999999999999997E-2</v>
      </c>
      <c r="C24" s="8">
        <v>6.8000000000000005E-2</v>
      </c>
      <c r="D24">
        <v>155707</v>
      </c>
      <c r="E24" s="9">
        <f>VLOOKUP(A24,'Literacy Rate'!A:H,8,0)</f>
        <v>72.89</v>
      </c>
      <c r="F24" s="10">
        <f>VLOOKUP(A24,'GDP of States of India'!A:Q,17,0)</f>
        <v>393808</v>
      </c>
      <c r="G24" s="11">
        <f>VLOOKUP('Main sheet'!A24,'Number of Factories'!A:Z,26,0)</f>
        <v>2803</v>
      </c>
      <c r="H24">
        <f>VLOOKUP(A24,'Life expectancy'!A:T,20,0)</f>
        <v>65.8</v>
      </c>
      <c r="I24">
        <v>3.3780018916917101</v>
      </c>
      <c r="J24" s="12">
        <v>7.28</v>
      </c>
      <c r="K24" s="12">
        <v>8.19</v>
      </c>
      <c r="L24" s="12">
        <v>4.8099999999999996</v>
      </c>
      <c r="M24">
        <v>49.566666669999996</v>
      </c>
      <c r="N24">
        <v>313.95</v>
      </c>
      <c r="O24">
        <v>57</v>
      </c>
      <c r="P24">
        <v>6.1666666670000003</v>
      </c>
    </row>
    <row r="25" spans="1:16" x14ac:dyDescent="0.4">
      <c r="A25" t="s">
        <v>31</v>
      </c>
      <c r="C25" s="8"/>
      <c r="D25">
        <v>492</v>
      </c>
      <c r="E25" s="9">
        <f>VLOOKUP(A25,'Literacy Rate'!A:H,8,0)</f>
        <v>85.85</v>
      </c>
      <c r="F25" s="10">
        <f>VLOOKUP(A25,'GDP of States of India'!A:Q,17,0)</f>
        <v>29573</v>
      </c>
      <c r="G25" s="11">
        <f>VLOOKUP('Main sheet'!A25,'Number of Factories'!A:Z,26,0)</f>
        <v>716</v>
      </c>
      <c r="H25" t="e">
        <f>VLOOKUP(A25,'Life expectancy'!A:T,20,0)</f>
        <v>#N/A</v>
      </c>
      <c r="I25">
        <v>0.11024442252710701</v>
      </c>
    </row>
    <row r="26" spans="1:16" x14ac:dyDescent="0.4">
      <c r="A26" t="s">
        <v>32</v>
      </c>
      <c r="B26" s="8">
        <v>7.1999999999999995E-2</v>
      </c>
      <c r="C26" s="8">
        <v>9.6000000000000002E-2</v>
      </c>
      <c r="D26">
        <v>50362</v>
      </c>
      <c r="E26" s="9">
        <f>VLOOKUP(A26,'Literacy Rate'!A:H,8,0)</f>
        <v>75.84</v>
      </c>
      <c r="F26" s="10">
        <f>VLOOKUP(A26,'GDP of States of India'!A:Q,17,0)</f>
        <v>426988</v>
      </c>
      <c r="G26" s="11">
        <f>VLOOKUP('Main sheet'!A26,'Number of Factories'!A:Z,26,0)</f>
        <v>12413</v>
      </c>
      <c r="H26">
        <f>VLOOKUP(A26,'Life expectancy'!A:T,20,0)</f>
        <v>71.599999999999994</v>
      </c>
      <c r="I26">
        <v>2.2044978111233999</v>
      </c>
      <c r="J26" s="12">
        <v>7.16</v>
      </c>
      <c r="K26" s="12">
        <v>7.49</v>
      </c>
      <c r="L26" s="12">
        <v>1.98</v>
      </c>
      <c r="M26">
        <v>25.2</v>
      </c>
      <c r="N26">
        <v>61.15</v>
      </c>
      <c r="O26">
        <v>3.35</v>
      </c>
      <c r="P26">
        <v>18.666666670000001</v>
      </c>
    </row>
    <row r="27" spans="1:16" x14ac:dyDescent="0.4">
      <c r="A27" t="s">
        <v>33</v>
      </c>
      <c r="B27" s="8">
        <v>4.1000000000000002E-2</v>
      </c>
      <c r="C27" s="8">
        <v>5.7000000000000002E-2</v>
      </c>
      <c r="D27">
        <v>342238</v>
      </c>
      <c r="E27" s="9">
        <f>VLOOKUP(A27,'Literacy Rate'!A:H,8,0)</f>
        <v>66.11</v>
      </c>
      <c r="F27" s="10">
        <f>VLOOKUP(A27,'GDP of States of India'!A:Q,17,0)</f>
        <v>758809</v>
      </c>
      <c r="G27" s="11">
        <f>VLOOKUP('Main sheet'!A27,'Number of Factories'!A:Z,26,0)</f>
        <v>8986</v>
      </c>
      <c r="H27">
        <f>VLOOKUP(A27,'Life expectancy'!A:T,20,0)</f>
        <v>67.7</v>
      </c>
      <c r="I27">
        <v>5.6241061139663602</v>
      </c>
      <c r="J27" s="12">
        <v>5.36</v>
      </c>
      <c r="K27" s="12">
        <v>8.06</v>
      </c>
      <c r="L27" s="12">
        <v>0.59</v>
      </c>
      <c r="M27">
        <v>9.6999999999999993</v>
      </c>
      <c r="N27">
        <v>110.1375</v>
      </c>
      <c r="O27">
        <v>0.97499999999999998</v>
      </c>
      <c r="P27">
        <v>7.0833333329999997</v>
      </c>
    </row>
    <row r="28" spans="1:16" x14ac:dyDescent="0.4">
      <c r="A28" t="s">
        <v>34</v>
      </c>
      <c r="B28" s="8">
        <v>4.2000000000000003E-2</v>
      </c>
      <c r="C28" s="8">
        <v>6.6000000000000003E-2</v>
      </c>
      <c r="D28">
        <v>7096</v>
      </c>
      <c r="E28" s="9">
        <f>VLOOKUP(A28,'Literacy Rate'!A:H,8,0)</f>
        <v>81.42</v>
      </c>
      <c r="F28" s="10">
        <f>VLOOKUP(A28,'GDP of States of India'!A:Q,17,0)</f>
        <v>20687</v>
      </c>
      <c r="G28" s="11">
        <f>VLOOKUP('Main sheet'!A28,'Number of Factories'!A:Z,26,0)</f>
        <v>67</v>
      </c>
      <c r="H28" t="e">
        <f>VLOOKUP(A28,'Life expectancy'!A:T,20,0)</f>
        <v>#N/A</v>
      </c>
      <c r="I28">
        <v>4.7999479741783799E-2</v>
      </c>
      <c r="M28">
        <v>131.4</v>
      </c>
      <c r="N28">
        <v>465.65</v>
      </c>
      <c r="O28">
        <v>18.25</v>
      </c>
      <c r="P28">
        <v>9.7333333329999991</v>
      </c>
    </row>
    <row r="29" spans="1:16" x14ac:dyDescent="0.4">
      <c r="A29" t="s">
        <v>35</v>
      </c>
      <c r="B29" s="8">
        <v>8.3000000000000004E-2</v>
      </c>
      <c r="C29" s="8">
        <v>0.13100000000000001</v>
      </c>
      <c r="D29">
        <v>130058</v>
      </c>
      <c r="E29" s="9">
        <f>VLOOKUP(A29,'Literacy Rate'!A:H,8,0)</f>
        <v>80.09</v>
      </c>
      <c r="F29" s="10">
        <f>VLOOKUP(A29,'GDP of States of India'!A:Q,17,0)</f>
        <v>1302639</v>
      </c>
      <c r="G29" s="11">
        <f>VLOOKUP('Main sheet'!A29,'Number of Factories'!A:Z,26,0)</f>
        <v>37878</v>
      </c>
      <c r="H29">
        <f>VLOOKUP(A29,'Life expectancy'!A:T,20,0)</f>
        <v>70.599999999999994</v>
      </c>
      <c r="I29">
        <v>5.9193552719573299</v>
      </c>
      <c r="J29" s="35">
        <v>7.22</v>
      </c>
      <c r="K29" s="35">
        <v>8.1</v>
      </c>
      <c r="L29" s="35">
        <v>0.3</v>
      </c>
      <c r="M29">
        <v>51.833333330000002</v>
      </c>
      <c r="N29">
        <v>78.75</v>
      </c>
      <c r="O29">
        <v>181.5</v>
      </c>
      <c r="P29">
        <v>26.5</v>
      </c>
    </row>
    <row r="30" spans="1:16" x14ac:dyDescent="0.4">
      <c r="A30" t="s">
        <v>36</v>
      </c>
      <c r="B30" s="8">
        <v>5.7000000000000002E-2</v>
      </c>
      <c r="C30" s="8">
        <v>7.4999999999999997E-2</v>
      </c>
      <c r="D30">
        <v>112077</v>
      </c>
      <c r="E30" s="9"/>
      <c r="F30" s="10">
        <f>VLOOKUP(A30,'GDP of States of India'!A:Q,17,0)</f>
        <v>659033</v>
      </c>
      <c r="G30" s="11">
        <f>VLOOKUP('Main sheet'!A30,'Number of Factories'!A:Z,26,0)</f>
        <v>14427</v>
      </c>
      <c r="H30" t="e">
        <f>VLOOKUP(A30,'Life expectancy'!A:T,20,0)</f>
        <v>#N/A</v>
      </c>
      <c r="I30">
        <v>2.8393574196006899</v>
      </c>
      <c r="M30">
        <v>47.3</v>
      </c>
      <c r="N30">
        <v>140.07499999999999</v>
      </c>
      <c r="O30">
        <v>20.2</v>
      </c>
      <c r="P30">
        <v>1.266666667</v>
      </c>
    </row>
    <row r="31" spans="1:16" x14ac:dyDescent="0.4">
      <c r="A31" t="s">
        <v>37</v>
      </c>
      <c r="B31" s="8">
        <v>6.0999999999999999E-2</v>
      </c>
      <c r="C31" s="8">
        <v>8.5999999999999993E-2</v>
      </c>
      <c r="D31">
        <v>10486</v>
      </c>
      <c r="E31" s="9">
        <f>VLOOKUP(A31,'Literacy Rate'!A:H,8,0)</f>
        <v>87.22</v>
      </c>
      <c r="F31" s="10">
        <f>VLOOKUP(A31,'GDP of States of India'!A:Q,17,0)</f>
        <v>39612</v>
      </c>
      <c r="G31" s="11">
        <f>VLOOKUP('Main sheet'!A31,'Number of Factories'!A:Z,26,0)</f>
        <v>548</v>
      </c>
      <c r="H31" t="e">
        <f>VLOOKUP(A31,'Life expectancy'!A:T,20,0)</f>
        <v>#N/A</v>
      </c>
      <c r="I31">
        <v>0.29823610384713101</v>
      </c>
      <c r="M31">
        <v>89.166666669999998</v>
      </c>
      <c r="N31">
        <v>309.3</v>
      </c>
      <c r="O31">
        <v>36.450000000000003</v>
      </c>
      <c r="P31">
        <v>7.4333333330000002</v>
      </c>
    </row>
    <row r="32" spans="1:16" x14ac:dyDescent="0.4">
      <c r="A32" t="s">
        <v>38</v>
      </c>
      <c r="B32" s="8">
        <v>4.4999999999999998E-2</v>
      </c>
      <c r="C32" s="8">
        <v>6.7000000000000004E-2</v>
      </c>
      <c r="D32">
        <v>243290</v>
      </c>
      <c r="E32" s="9">
        <f>VLOOKUP(A32,'Literacy Rate'!A:H,8,0)</f>
        <v>67.680000000000007</v>
      </c>
      <c r="F32" s="10">
        <f>VLOOKUP(A32,'GDP of States of India'!A:Q,17,0)</f>
        <v>1248374</v>
      </c>
      <c r="G32" s="11">
        <f>VLOOKUP('Main sheet'!A32,'Number of Factories'!A:Z,26,0)</f>
        <v>14867</v>
      </c>
      <c r="H32">
        <f>VLOOKUP(A32,'Life expectancy'!A:T,20,0)</f>
        <v>64.099999999999994</v>
      </c>
      <c r="I32">
        <v>16.381543537992801</v>
      </c>
      <c r="J32" s="12">
        <v>7.08</v>
      </c>
      <c r="K32" s="12">
        <v>8.02</v>
      </c>
      <c r="L32" s="12">
        <v>0.73</v>
      </c>
      <c r="M32">
        <v>11.116666670000001</v>
      </c>
      <c r="N32">
        <v>107.05</v>
      </c>
      <c r="O32">
        <v>22.324999999999999</v>
      </c>
      <c r="P32">
        <v>29.266666669999999</v>
      </c>
    </row>
    <row r="33" spans="1:16" x14ac:dyDescent="0.4">
      <c r="A33" t="s">
        <v>39</v>
      </c>
      <c r="B33" s="8">
        <v>4.9000000000000002E-2</v>
      </c>
      <c r="C33" s="8">
        <v>7.6999999999999999E-2</v>
      </c>
      <c r="D33">
        <v>53483</v>
      </c>
      <c r="E33" s="9">
        <f>VLOOKUP(A33,'Literacy Rate'!A:H,8,0)</f>
        <v>78.819999999999993</v>
      </c>
      <c r="F33" s="10">
        <f>VLOOKUP(A33,'GDP of States of India'!A:Q,17,0)</f>
        <v>195125</v>
      </c>
      <c r="G33" s="11">
        <f>VLOOKUP('Main sheet'!A33,'Number of Factories'!A:Z,26,0)</f>
        <v>2987</v>
      </c>
      <c r="H33" t="e">
        <f>VLOOKUP(A33,'Life expectancy'!A:T,20,0)</f>
        <v>#N/A</v>
      </c>
      <c r="I33">
        <v>0.82753715570069097</v>
      </c>
      <c r="J33" s="12">
        <v>6.31</v>
      </c>
      <c r="K33" s="12">
        <v>7.69</v>
      </c>
      <c r="L33" s="12">
        <v>0</v>
      </c>
      <c r="M33">
        <v>52.966666670000002</v>
      </c>
      <c r="N33">
        <v>224.42500000000001</v>
      </c>
      <c r="O33">
        <v>20.399999999999999</v>
      </c>
      <c r="P33">
        <v>63.366666670000001</v>
      </c>
    </row>
    <row r="34" spans="1:16" x14ac:dyDescent="0.4">
      <c r="A34" t="s">
        <v>40</v>
      </c>
      <c r="B34" s="8">
        <v>3.9E-2</v>
      </c>
      <c r="C34" s="8">
        <v>6.2E-2</v>
      </c>
      <c r="D34">
        <v>88752</v>
      </c>
      <c r="E34" s="9">
        <f>VLOOKUP(A34,'Literacy Rate'!A:H,8,0)</f>
        <v>76.260000000000005</v>
      </c>
      <c r="F34" s="10">
        <f>VLOOKUP(A34,'GDP of States of India'!A:Q,17,0)</f>
        <v>872527</v>
      </c>
      <c r="G34" s="11">
        <f>VLOOKUP('Main sheet'!A34,'Number of Factories'!A:Z,26,0)</f>
        <v>9112</v>
      </c>
      <c r="H34">
        <f>VLOOKUP(A34,'Life expectancy'!A:T,20,0)</f>
        <v>70.2</v>
      </c>
      <c r="I34">
        <v>7.2812283457437603</v>
      </c>
      <c r="J34" s="12">
        <v>6.5</v>
      </c>
      <c r="K34" s="12">
        <v>7.7</v>
      </c>
      <c r="L34" s="12">
        <v>3.25</v>
      </c>
      <c r="M34">
        <v>90.066666670000004</v>
      </c>
      <c r="N34">
        <v>359.625</v>
      </c>
      <c r="O34">
        <v>23.375</v>
      </c>
      <c r="P34">
        <v>12.15</v>
      </c>
    </row>
    <row r="35" spans="1:16" x14ac:dyDescent="0.4">
      <c r="E35" s="9"/>
      <c r="G35" s="11"/>
      <c r="H35" t="e">
        <f>VLOOKUP(A35,'Life expectancy'!A:T,20,0)</f>
        <v>#N/A</v>
      </c>
    </row>
    <row r="36" spans="1:16" x14ac:dyDescent="0.4">
      <c r="E36" s="9"/>
      <c r="H36" t="e">
        <f>VLOOKUP(A36,'Life expectancy'!A:T,20,0)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4"/>
  <sheetViews>
    <sheetView zoomScaleNormal="100" workbookViewId="0">
      <selection activeCell="C8" activeCellId="1" sqref="B1:D1048576 C8"/>
    </sheetView>
  </sheetViews>
  <sheetFormatPr defaultColWidth="11.5546875" defaultRowHeight="12.3" x14ac:dyDescent="0.4"/>
  <cols>
    <col min="1" max="1" width="25.71875" customWidth="1"/>
  </cols>
  <sheetData>
    <row r="1" spans="1:7" x14ac:dyDescent="0.4">
      <c r="A1" s="33" t="s">
        <v>258</v>
      </c>
      <c r="B1" t="s">
        <v>271</v>
      </c>
      <c r="C1" t="s">
        <v>272</v>
      </c>
      <c r="D1" t="s">
        <v>273</v>
      </c>
      <c r="E1" t="s">
        <v>274</v>
      </c>
      <c r="F1" s="34" t="s">
        <v>275</v>
      </c>
      <c r="G1" s="34" t="s">
        <v>276</v>
      </c>
    </row>
    <row r="2" spans="1:7" x14ac:dyDescent="0.4">
      <c r="A2" t="s">
        <v>8</v>
      </c>
    </row>
    <row r="3" spans="1:7" x14ac:dyDescent="0.4">
      <c r="A3" t="s">
        <v>9</v>
      </c>
      <c r="B3" s="35">
        <v>5.9</v>
      </c>
      <c r="C3" s="35">
        <v>8.01</v>
      </c>
      <c r="D3" s="35">
        <v>1.08</v>
      </c>
      <c r="E3">
        <v>6.0754464290000003</v>
      </c>
      <c r="F3">
        <v>7.9508928570000004</v>
      </c>
      <c r="G3">
        <v>0.78031547599999995</v>
      </c>
    </row>
    <row r="4" spans="1:7" x14ac:dyDescent="0.4">
      <c r="A4" t="s">
        <v>10</v>
      </c>
    </row>
    <row r="5" spans="1:7" x14ac:dyDescent="0.4">
      <c r="A5" t="s">
        <v>11</v>
      </c>
      <c r="B5" s="12">
        <v>11.03</v>
      </c>
      <c r="C5" s="12">
        <v>7</v>
      </c>
      <c r="D5" s="12">
        <v>2.02</v>
      </c>
      <c r="E5">
        <v>6.3411764709999998</v>
      </c>
      <c r="F5">
        <v>7.1294117650000004</v>
      </c>
      <c r="G5">
        <v>0.127882353</v>
      </c>
    </row>
    <row r="6" spans="1:7" x14ac:dyDescent="0.4">
      <c r="A6" t="s">
        <v>12</v>
      </c>
      <c r="B6" s="12">
        <v>7.39</v>
      </c>
      <c r="C6" s="12">
        <v>7.87</v>
      </c>
      <c r="D6" s="12">
        <v>0.04</v>
      </c>
      <c r="E6">
        <v>8.06</v>
      </c>
      <c r="F6">
        <v>7.94</v>
      </c>
    </row>
    <row r="7" spans="1:7" x14ac:dyDescent="0.4">
      <c r="A7" t="s">
        <v>13</v>
      </c>
    </row>
    <row r="8" spans="1:7" x14ac:dyDescent="0.4">
      <c r="A8" t="s">
        <v>101</v>
      </c>
      <c r="B8" s="12">
        <v>10.47</v>
      </c>
      <c r="C8" s="12">
        <v>7.52</v>
      </c>
      <c r="D8" s="12">
        <v>0.63</v>
      </c>
      <c r="E8">
        <v>7.2769230770000002</v>
      </c>
      <c r="F8">
        <v>7.8</v>
      </c>
      <c r="G8">
        <v>0.36697857099999998</v>
      </c>
    </row>
    <row r="9" spans="1:7" x14ac:dyDescent="0.4">
      <c r="A9" t="s">
        <v>15</v>
      </c>
      <c r="B9" s="12">
        <v>4.0999999999999996</v>
      </c>
      <c r="C9" s="12">
        <v>7.55</v>
      </c>
      <c r="D9" s="12">
        <v>4.55</v>
      </c>
      <c r="E9">
        <v>0.4</v>
      </c>
      <c r="F9">
        <v>7.55</v>
      </c>
    </row>
    <row r="10" spans="1:7" x14ac:dyDescent="0.4">
      <c r="A10" t="s">
        <v>16</v>
      </c>
      <c r="E10">
        <v>7.05</v>
      </c>
      <c r="F10">
        <v>7.13</v>
      </c>
      <c r="G10">
        <v>7.1666667000000003E-2</v>
      </c>
    </row>
    <row r="11" spans="1:7" x14ac:dyDescent="0.4">
      <c r="A11" t="s">
        <v>17</v>
      </c>
      <c r="B11" s="35">
        <v>7.2</v>
      </c>
      <c r="C11" s="35">
        <v>7.3</v>
      </c>
      <c r="D11" s="35">
        <v>0.3</v>
      </c>
      <c r="E11">
        <v>6.4675555559999998</v>
      </c>
      <c r="F11">
        <v>7.9368888889999996</v>
      </c>
      <c r="G11">
        <v>1.0425</v>
      </c>
    </row>
    <row r="12" spans="1:7" x14ac:dyDescent="0.4">
      <c r="A12" t="s">
        <v>18</v>
      </c>
      <c r="E12">
        <v>6.516666667</v>
      </c>
      <c r="F12">
        <v>7.7833333329999999</v>
      </c>
    </row>
    <row r="13" spans="1:7" x14ac:dyDescent="0.4">
      <c r="A13" t="s">
        <v>19</v>
      </c>
      <c r="B13" s="12">
        <v>8.61</v>
      </c>
      <c r="C13" s="12">
        <v>7.85</v>
      </c>
      <c r="D13" s="12">
        <v>0.49</v>
      </c>
      <c r="E13">
        <v>8.3789855069999994</v>
      </c>
      <c r="F13">
        <v>7.8608695649999998</v>
      </c>
      <c r="G13">
        <v>1.1305000000000001</v>
      </c>
    </row>
    <row r="14" spans="1:7" x14ac:dyDescent="0.4">
      <c r="A14" t="s">
        <v>95</v>
      </c>
      <c r="B14" s="12">
        <v>7.9</v>
      </c>
      <c r="C14" s="12">
        <v>7.7</v>
      </c>
      <c r="D14" s="12">
        <v>0.75</v>
      </c>
    </row>
    <row r="15" spans="1:7" x14ac:dyDescent="0.4">
      <c r="A15" t="s">
        <v>21</v>
      </c>
    </row>
    <row r="16" spans="1:7" x14ac:dyDescent="0.4">
      <c r="A16" t="s">
        <v>22</v>
      </c>
      <c r="B16" s="12">
        <v>6.62</v>
      </c>
      <c r="C16" s="12">
        <v>8</v>
      </c>
      <c r="D16" s="12">
        <v>0.73</v>
      </c>
      <c r="E16">
        <v>6.9719155840000004</v>
      </c>
      <c r="F16">
        <v>7.9959415580000002</v>
      </c>
      <c r="G16">
        <v>1.1362188849999999</v>
      </c>
    </row>
    <row r="17" spans="1:7" x14ac:dyDescent="0.4">
      <c r="A17" t="s">
        <v>23</v>
      </c>
      <c r="B17" s="12">
        <v>7.05</v>
      </c>
      <c r="C17" s="12">
        <v>7.7</v>
      </c>
      <c r="D17" s="12">
        <v>0.5</v>
      </c>
      <c r="E17">
        <v>6.7392857140000002</v>
      </c>
      <c r="F17">
        <v>7.1392857139999997</v>
      </c>
      <c r="G17">
        <v>0.205921523</v>
      </c>
    </row>
    <row r="18" spans="1:7" x14ac:dyDescent="0.4">
      <c r="A18" t="s">
        <v>24</v>
      </c>
      <c r="B18" s="12">
        <v>7.02</v>
      </c>
      <c r="C18" s="12">
        <v>7.77</v>
      </c>
      <c r="D18" s="12">
        <v>2.98</v>
      </c>
      <c r="E18">
        <v>7.5360765550000002</v>
      </c>
      <c r="F18">
        <v>7.7751515150000001</v>
      </c>
      <c r="G18">
        <v>0.84125000000000005</v>
      </c>
    </row>
    <row r="19" spans="1:7" x14ac:dyDescent="0.4">
      <c r="A19" t="s">
        <v>25</v>
      </c>
      <c r="B19" s="12">
        <v>5.42</v>
      </c>
      <c r="C19" s="12">
        <v>8.02</v>
      </c>
      <c r="D19" s="12">
        <v>2.37</v>
      </c>
      <c r="E19">
        <v>6.6464761899999996</v>
      </c>
      <c r="F19">
        <v>7.8307936509999996</v>
      </c>
      <c r="G19">
        <v>0.62008988099999995</v>
      </c>
    </row>
    <row r="20" spans="1:7" x14ac:dyDescent="0.4">
      <c r="A20" t="s">
        <v>26</v>
      </c>
      <c r="E20">
        <v>6.9124999999999996</v>
      </c>
      <c r="F20">
        <v>7.3875000000000002</v>
      </c>
    </row>
    <row r="21" spans="1:7" x14ac:dyDescent="0.4">
      <c r="A21" t="s">
        <v>27</v>
      </c>
      <c r="E21">
        <v>6.9</v>
      </c>
      <c r="F21">
        <v>6.16</v>
      </c>
    </row>
    <row r="22" spans="1:7" x14ac:dyDescent="0.4">
      <c r="A22" t="s">
        <v>28</v>
      </c>
    </row>
    <row r="23" spans="1:7" x14ac:dyDescent="0.4">
      <c r="A23" t="s">
        <v>29</v>
      </c>
      <c r="B23" s="12">
        <v>6.5119999999999996</v>
      </c>
      <c r="C23" s="12">
        <v>8.31</v>
      </c>
      <c r="D23" s="12">
        <v>4.88</v>
      </c>
      <c r="E23">
        <v>7.38</v>
      </c>
      <c r="F23">
        <v>7.3</v>
      </c>
    </row>
    <row r="24" spans="1:7" x14ac:dyDescent="0.4">
      <c r="A24" t="s">
        <v>30</v>
      </c>
      <c r="B24" s="12">
        <v>7.28</v>
      </c>
      <c r="C24" s="12">
        <v>8.19</v>
      </c>
      <c r="D24" s="12">
        <v>4.8099999999999996</v>
      </c>
      <c r="E24">
        <v>7.5317708330000004</v>
      </c>
      <c r="F24">
        <v>7.6661458329999999</v>
      </c>
      <c r="G24">
        <v>0.63600607600000003</v>
      </c>
    </row>
    <row r="25" spans="1:7" x14ac:dyDescent="0.4">
      <c r="A25" t="s">
        <v>31</v>
      </c>
      <c r="E25">
        <v>5.4</v>
      </c>
      <c r="F25">
        <v>8</v>
      </c>
      <c r="G25">
        <v>2.1955</v>
      </c>
    </row>
    <row r="26" spans="1:7" x14ac:dyDescent="0.4">
      <c r="A26" t="s">
        <v>32</v>
      </c>
      <c r="B26" s="12">
        <v>7.16</v>
      </c>
      <c r="C26" s="12">
        <v>7.49</v>
      </c>
      <c r="D26" s="12">
        <v>1.98</v>
      </c>
      <c r="E26">
        <v>7.0871376809999997</v>
      </c>
      <c r="F26">
        <v>7.6528985509999998</v>
      </c>
      <c r="G26">
        <v>1.131166667</v>
      </c>
    </row>
    <row r="27" spans="1:7" x14ac:dyDescent="0.4">
      <c r="A27" t="s">
        <v>33</v>
      </c>
      <c r="B27" s="12">
        <v>5.36</v>
      </c>
      <c r="C27" s="12">
        <v>8.06</v>
      </c>
      <c r="D27" s="12">
        <v>0.59</v>
      </c>
      <c r="E27">
        <v>5.7583333330000004</v>
      </c>
      <c r="F27">
        <v>8.1</v>
      </c>
      <c r="G27">
        <v>7.2249999999999995E-2</v>
      </c>
    </row>
    <row r="28" spans="1:7" x14ac:dyDescent="0.4">
      <c r="A28" t="s">
        <v>34</v>
      </c>
      <c r="E28">
        <v>14.975</v>
      </c>
      <c r="F28">
        <v>6.3875000000000002</v>
      </c>
      <c r="G28">
        <v>2.8385875</v>
      </c>
    </row>
    <row r="29" spans="1:7" x14ac:dyDescent="0.4">
      <c r="A29" t="s">
        <v>35</v>
      </c>
      <c r="B29" s="35">
        <v>7.22</v>
      </c>
      <c r="C29" s="35">
        <v>8.1</v>
      </c>
      <c r="D29" s="35">
        <v>0.3</v>
      </c>
      <c r="E29">
        <v>7.0687499999999996</v>
      </c>
      <c r="F29">
        <v>7.608333333</v>
      </c>
      <c r="G29">
        <v>0.18275</v>
      </c>
    </row>
    <row r="30" spans="1:7" x14ac:dyDescent="0.4">
      <c r="A30" t="s">
        <v>36</v>
      </c>
    </row>
    <row r="31" spans="1:7" x14ac:dyDescent="0.4">
      <c r="A31" t="s">
        <v>37</v>
      </c>
      <c r="E31">
        <v>6.1333333330000004</v>
      </c>
      <c r="F31">
        <v>7.6333333330000004</v>
      </c>
      <c r="G31">
        <v>0.40766666699999998</v>
      </c>
    </row>
    <row r="32" spans="1:7" x14ac:dyDescent="0.4">
      <c r="A32" t="s">
        <v>38</v>
      </c>
      <c r="B32" s="12">
        <v>7.08</v>
      </c>
      <c r="C32" s="12">
        <v>8.02</v>
      </c>
      <c r="D32" s="12">
        <v>0.73</v>
      </c>
      <c r="E32">
        <v>7.468965517</v>
      </c>
      <c r="F32">
        <v>7.8827586209999998</v>
      </c>
      <c r="G32">
        <v>1.125181287</v>
      </c>
    </row>
    <row r="33" spans="1:7" x14ac:dyDescent="0.4">
      <c r="A33" t="s">
        <v>39</v>
      </c>
      <c r="B33" s="12">
        <v>6.31</v>
      </c>
      <c r="C33" s="12">
        <v>7.69</v>
      </c>
      <c r="D33" s="12">
        <v>0</v>
      </c>
    </row>
    <row r="34" spans="1:7" x14ac:dyDescent="0.4">
      <c r="A34" t="s">
        <v>40</v>
      </c>
      <c r="B34" s="12">
        <v>6.5</v>
      </c>
      <c r="C34" s="12">
        <v>7.7</v>
      </c>
      <c r="D34" s="12">
        <v>3.25</v>
      </c>
      <c r="E34">
        <v>6.7533333329999996</v>
      </c>
      <c r="F34">
        <v>7.8624999999999998</v>
      </c>
      <c r="G34">
        <v>0.28510000000000002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D325-D054-468A-98DB-2B049F3C876B}">
  <dimension ref="A1:P36"/>
  <sheetViews>
    <sheetView tabSelected="1" topLeftCell="F1" workbookViewId="0">
      <selection activeCell="O23" sqref="O23"/>
    </sheetView>
  </sheetViews>
  <sheetFormatPr defaultRowHeight="12.3" x14ac:dyDescent="0.4"/>
  <cols>
    <col min="1" max="1" width="25.5546875" bestFit="1" customWidth="1"/>
    <col min="2" max="2" width="15.5546875" style="43" bestFit="1" customWidth="1"/>
    <col min="3" max="4" width="9.44140625" bestFit="1" customWidth="1"/>
    <col min="5" max="6" width="11.27734375" bestFit="1" customWidth="1"/>
    <col min="7" max="7" width="11.27734375" style="45" customWidth="1"/>
    <col min="8" max="8" width="12.77734375" style="45" bestFit="1" customWidth="1"/>
    <col min="9" max="10" width="24.83203125" style="45" bestFit="1" customWidth="1"/>
    <col min="11" max="11" width="22.77734375" bestFit="1" customWidth="1"/>
    <col min="12" max="12" width="24.109375" bestFit="1" customWidth="1"/>
    <col min="13" max="13" width="29.27734375" customWidth="1"/>
    <col min="14" max="14" width="22.21875" style="47" customWidth="1"/>
    <col min="15" max="15" width="10.71875" bestFit="1" customWidth="1"/>
    <col min="16" max="16" width="9.71875" style="40" bestFit="1" customWidth="1"/>
  </cols>
  <sheetData>
    <row r="1" spans="1:14" ht="14.1" x14ac:dyDescent="0.4">
      <c r="A1" s="1" t="s">
        <v>0</v>
      </c>
      <c r="B1" s="42" t="s">
        <v>41</v>
      </c>
      <c r="C1" s="1" t="s">
        <v>1</v>
      </c>
      <c r="D1" s="1" t="s">
        <v>2</v>
      </c>
      <c r="E1" s="2" t="s">
        <v>280</v>
      </c>
      <c r="F1" s="2" t="s">
        <v>3</v>
      </c>
      <c r="G1" s="44" t="s">
        <v>284</v>
      </c>
      <c r="H1" s="45" t="s">
        <v>4</v>
      </c>
      <c r="I1" s="45" t="s">
        <v>281</v>
      </c>
      <c r="J1" s="45" t="s">
        <v>5</v>
      </c>
      <c r="K1" t="s">
        <v>282</v>
      </c>
      <c r="L1" s="5" t="s">
        <v>6</v>
      </c>
      <c r="M1" s="5" t="s">
        <v>283</v>
      </c>
      <c r="N1" s="46" t="s">
        <v>7</v>
      </c>
    </row>
    <row r="2" spans="1:14" ht="14.4" x14ac:dyDescent="0.55000000000000004">
      <c r="A2" s="7" t="s">
        <v>8</v>
      </c>
      <c r="B2" s="43">
        <v>8249</v>
      </c>
      <c r="C2" s="8"/>
      <c r="D2" s="8"/>
      <c r="E2" s="9">
        <f>VLOOKUP(A2,'Literacy Rate'!A:H,6,0)</f>
        <v>73.02</v>
      </c>
      <c r="F2" s="9">
        <v>86.63</v>
      </c>
      <c r="G2" s="39"/>
      <c r="H2" s="45">
        <f>VLOOKUP(A2,'GDP of States of India'!A:Q,17,0)</f>
        <v>6836</v>
      </c>
      <c r="I2" s="45">
        <f>VLOOKUP(A2,'Number of Factories'!A:Z,2,0)</f>
        <v>52</v>
      </c>
      <c r="J2" s="45">
        <f>VLOOKUP('Main sheet'!A2,'Number of Factories'!A:Z,26,0)</f>
        <v>20</v>
      </c>
      <c r="K2" t="e">
        <f>VLOOKUP(A2,'Life expectancy'!A:C,2,0)</f>
        <v>#N/A</v>
      </c>
      <c r="L2" t="e">
        <f>VLOOKUP(A2,'Life expectancy'!A:T,20,0)</f>
        <v>#N/A</v>
      </c>
      <c r="M2" s="41">
        <v>281000</v>
      </c>
      <c r="N2" s="47">
        <v>389936.33931309736</v>
      </c>
    </row>
    <row r="3" spans="1:14" x14ac:dyDescent="0.4">
      <c r="A3" t="s">
        <v>9</v>
      </c>
      <c r="B3" s="43">
        <v>162970</v>
      </c>
      <c r="C3" s="8">
        <v>5.3999999999999999E-2</v>
      </c>
      <c r="D3" s="8">
        <v>7.5999999999999998E-2</v>
      </c>
      <c r="E3" s="9">
        <f>VLOOKUP(A3,'Literacy Rate'!A:H,6,0)</f>
        <v>44.08</v>
      </c>
      <c r="F3" s="9">
        <f>VLOOKUP(A3,'Literacy Rate'!A:H,8,0)</f>
        <v>67.02</v>
      </c>
      <c r="G3" s="39">
        <v>30577</v>
      </c>
      <c r="H3" s="45">
        <f>VLOOKUP(A3,'GDP of States of India'!A:Q,17,0)</f>
        <v>697508</v>
      </c>
      <c r="I3" s="45">
        <f>VLOOKUP(A3,'Number of Factories'!A:Z,2,0)</f>
        <v>15205</v>
      </c>
      <c r="J3" s="45">
        <f>VLOOKUP('Main sheet'!A3,'Number of Factories'!A:Z,26,0)</f>
        <v>16012</v>
      </c>
      <c r="K3">
        <f>VLOOKUP(A3,'Life expectancy'!A:C,2,0)</f>
        <v>61.8</v>
      </c>
      <c r="L3">
        <f>VLOOKUP(A3,'Life expectancy'!A:T,20,0)</f>
        <v>68.5</v>
      </c>
      <c r="M3" s="41">
        <v>66508000</v>
      </c>
      <c r="N3" s="47">
        <v>88394813.268401906</v>
      </c>
    </row>
    <row r="4" spans="1:14" x14ac:dyDescent="0.4">
      <c r="A4" t="s">
        <v>10</v>
      </c>
      <c r="B4" s="43">
        <v>83743</v>
      </c>
      <c r="C4" s="8">
        <v>0.04</v>
      </c>
      <c r="D4" s="8">
        <v>4.9000000000000002E-2</v>
      </c>
      <c r="E4" s="9">
        <f>VLOOKUP(A4,'Literacy Rate'!A:H,6,0)</f>
        <v>41.59</v>
      </c>
      <c r="F4" s="9">
        <f>VLOOKUP(A4,'Literacy Rate'!A:H,8,0)</f>
        <v>65.39</v>
      </c>
      <c r="G4" s="39"/>
      <c r="H4" s="45">
        <f>VLOOKUP(A4,'GDP of States of India'!A:Q,17,0)</f>
        <v>19627</v>
      </c>
      <c r="I4" s="45" t="e">
        <f>VLOOKUP(A4,'Number of Factories'!A:Z,2,0)</f>
        <v>#N/A</v>
      </c>
      <c r="J4" s="45" t="e">
        <f>VLOOKUP('Main sheet'!A4,'Number of Factories'!A:Z,26,0)</f>
        <v>#N/A</v>
      </c>
      <c r="K4" t="e">
        <f>VLOOKUP(A4,'Life expectancy'!A:C,2,0)</f>
        <v>#N/A</v>
      </c>
      <c r="L4" t="e">
        <f>VLOOKUP(A4,'Life expectancy'!A:T,20,0)</f>
        <v>#N/A</v>
      </c>
      <c r="M4" s="41">
        <v>865000</v>
      </c>
      <c r="N4" s="47">
        <v>1560518.2687410915</v>
      </c>
    </row>
    <row r="5" spans="1:14" x14ac:dyDescent="0.4">
      <c r="A5" t="s">
        <v>11</v>
      </c>
      <c r="B5" s="43">
        <v>78438</v>
      </c>
      <c r="C5" s="8">
        <v>5.0999999999999997E-2</v>
      </c>
      <c r="D5" s="8">
        <v>6.5000000000000002E-2</v>
      </c>
      <c r="E5" s="9">
        <f>VLOOKUP(A5,'Literacy Rate'!A:H,6,0)</f>
        <v>52.89</v>
      </c>
      <c r="F5" s="9">
        <f>VLOOKUP(A5,'Literacy Rate'!A:H,8,0)</f>
        <v>72.19</v>
      </c>
      <c r="G5" s="39">
        <v>9345</v>
      </c>
      <c r="H5" s="45">
        <f>VLOOKUP(A5,'GDP of States of India'!A:Q,17,0)</f>
        <v>254478</v>
      </c>
      <c r="I5" s="45">
        <f>VLOOKUP(A5,'Number of Factories'!A:Z,2,0)</f>
        <v>1548</v>
      </c>
      <c r="J5" s="45">
        <f>VLOOKUP('Main sheet'!A5,'Number of Factories'!A:Z,26,0)</f>
        <v>3717</v>
      </c>
      <c r="K5">
        <f>VLOOKUP(A5,'Life expectancy'!A:C,2,0)</f>
        <v>55.7</v>
      </c>
      <c r="L5">
        <f>VLOOKUP(A5,'Life expectancy'!A:T,20,0)</f>
        <v>63.9</v>
      </c>
      <c r="M5" s="41">
        <v>22414000</v>
      </c>
      <c r="N5" s="47">
        <v>33813669.894186117</v>
      </c>
    </row>
    <row r="6" spans="1:14" x14ac:dyDescent="0.4">
      <c r="A6" t="s">
        <v>12</v>
      </c>
      <c r="B6" s="43">
        <v>94163</v>
      </c>
      <c r="C6" s="8">
        <v>4.2999999999999997E-2</v>
      </c>
      <c r="D6" s="8">
        <v>5.0999999999999997E-2</v>
      </c>
      <c r="E6" s="9">
        <f>VLOOKUP(A6,'Literacy Rate'!A:H,6,0)</f>
        <v>37.49</v>
      </c>
      <c r="F6" s="9">
        <f>VLOOKUP(A6,'Literacy Rate'!A:H,8,0)</f>
        <v>61.8</v>
      </c>
      <c r="G6" s="39">
        <v>24328</v>
      </c>
      <c r="H6" s="45">
        <f>VLOOKUP(A6,'GDP of States of India'!A:Q,17,0)</f>
        <v>422316</v>
      </c>
      <c r="I6" s="45">
        <f>VLOOKUP(A6,'Number of Factories'!A:Z,2,0)</f>
        <v>3409</v>
      </c>
      <c r="J6" s="45">
        <f>VLOOKUP('Main sheet'!A6,'Number of Factories'!A:Z,26,0)</f>
        <v>3529</v>
      </c>
      <c r="K6">
        <f>VLOOKUP(A6,'Life expectancy'!A:C,2,0)</f>
        <v>59.3</v>
      </c>
      <c r="L6">
        <f>VLOOKUP(A6,'Life expectancy'!A:T,20,0)</f>
        <v>68.099999999999994</v>
      </c>
      <c r="M6" s="41">
        <v>64531000</v>
      </c>
      <c r="N6" s="47">
        <v>117226251.82498743</v>
      </c>
    </row>
    <row r="7" spans="1:14" x14ac:dyDescent="0.4">
      <c r="A7" t="s">
        <v>13</v>
      </c>
      <c r="B7" s="43">
        <v>114</v>
      </c>
      <c r="D7" s="8"/>
      <c r="E7" s="9">
        <f>VLOOKUP(A7,'Literacy Rate'!A:H,6,0)</f>
        <v>77.81</v>
      </c>
      <c r="F7" s="9">
        <f>VLOOKUP(A7,'Literacy Rate'!A:H,8,0)</f>
        <v>86.05</v>
      </c>
      <c r="G7" s="39"/>
      <c r="H7" s="45">
        <f>VLOOKUP(A7,'GDP of States of India'!A:Q,17,0)</f>
        <v>32741</v>
      </c>
      <c r="I7" s="45">
        <f>VLOOKUP(A7,'Number of Factories'!A:Z,2,0)</f>
        <v>295</v>
      </c>
      <c r="J7" s="45">
        <f>VLOOKUP('Main sheet'!A7,'Number of Factories'!A:Z,26,0)</f>
        <v>276</v>
      </c>
      <c r="K7" t="e">
        <f>VLOOKUP(A7,'Life expectancy'!A:C,2,0)</f>
        <v>#N/A</v>
      </c>
      <c r="L7" t="e">
        <f>VLOOKUP(A7,'Life expectancy'!A:T,20,0)</f>
        <v>#N/A</v>
      </c>
      <c r="M7" s="41">
        <v>642000</v>
      </c>
      <c r="N7" s="47">
        <v>1110812.434680372</v>
      </c>
    </row>
    <row r="8" spans="1:14" x14ac:dyDescent="0.4">
      <c r="A8" t="s">
        <v>14</v>
      </c>
      <c r="B8" s="43">
        <v>135191</v>
      </c>
      <c r="C8" s="8">
        <v>4.5999999999999999E-2</v>
      </c>
      <c r="D8" s="8">
        <v>7.1999999999999995E-2</v>
      </c>
      <c r="E8" s="9" t="e">
        <f>VLOOKUP(A8,'Literacy Rate'!A:H,6,0)</f>
        <v>#N/A</v>
      </c>
      <c r="F8" s="9">
        <v>70.28</v>
      </c>
      <c r="G8" s="39"/>
      <c r="H8" s="45" t="e">
        <f>VLOOKUP(A8,'GDP of States of India'!A:Q,17,0)</f>
        <v>#N/A</v>
      </c>
      <c r="I8" s="45" t="str">
        <f>VLOOKUP(A8,'Number of Factories'!A:Z,2,0)</f>
        <v>.</v>
      </c>
      <c r="J8" s="45">
        <f>VLOOKUP('Main sheet'!A8,'Number of Factories'!A:Z,26,0)</f>
        <v>2809</v>
      </c>
      <c r="K8" t="e">
        <f>VLOOKUP(A8,'Life expectancy'!A:C,2,0)</f>
        <v>#N/A</v>
      </c>
      <c r="L8" t="e">
        <f>VLOOKUP(A8,'Life expectancy'!A:T,20,0)</f>
        <v>#N/A</v>
      </c>
      <c r="M8" s="41">
        <v>17615000</v>
      </c>
      <c r="N8" s="47">
        <v>29114477.746443138</v>
      </c>
    </row>
    <row r="9" spans="1:14" x14ac:dyDescent="0.4">
      <c r="A9" t="s">
        <v>15</v>
      </c>
      <c r="B9" s="43">
        <v>1483</v>
      </c>
      <c r="C9" s="8">
        <v>8.2000000000000003E-2</v>
      </c>
      <c r="D9" s="8">
        <v>0.108</v>
      </c>
      <c r="E9" s="9">
        <f>VLOOKUP(A9,'Literacy Rate'!A:H,6,0)</f>
        <v>75.290000000000006</v>
      </c>
      <c r="F9" s="9">
        <f>VLOOKUP(A9,'Literacy Rate'!A:H,8,0)</f>
        <v>86.21</v>
      </c>
      <c r="G9" s="39"/>
      <c r="H9" s="45">
        <f>VLOOKUP(A9,'GDP of States of India'!A:Q,17,0)</f>
        <v>615605</v>
      </c>
      <c r="I9" s="45">
        <f>VLOOKUP(A9,'Number of Factories'!A:Z,2,0)</f>
        <v>3453</v>
      </c>
      <c r="J9" s="45">
        <f>VLOOKUP('Main sheet'!A9,'Number of Factories'!A:Z,26,0)</f>
        <v>3868</v>
      </c>
      <c r="K9" t="str">
        <f>VLOOKUP(A9,'Life expectancy'!A:C,2,0)</f>
        <v>-</v>
      </c>
      <c r="L9">
        <f>VLOOKUP(A9,'Life expectancy'!A:T,20,0)</f>
        <v>73.2</v>
      </c>
      <c r="M9" s="41">
        <v>9421000</v>
      </c>
      <c r="N9" s="47">
        <v>18146548.573333427</v>
      </c>
    </row>
    <row r="10" spans="1:14" x14ac:dyDescent="0.4">
      <c r="A10" t="s">
        <v>16</v>
      </c>
      <c r="B10" s="43">
        <v>3702</v>
      </c>
      <c r="C10" s="8">
        <v>5.0999999999999997E-2</v>
      </c>
      <c r="D10" s="8">
        <v>9.1999999999999998E-2</v>
      </c>
      <c r="E10" s="9">
        <f>VLOOKUP(A10,'Literacy Rate'!A:H,6,0)</f>
        <v>75.510000000000005</v>
      </c>
      <c r="F10" s="9">
        <f>VLOOKUP(A10,'Literacy Rate'!A:H,8,0)</f>
        <v>88.7</v>
      </c>
      <c r="G10" s="39"/>
      <c r="H10" s="45">
        <f>VLOOKUP(A10,'GDP of States of India'!A:Q,17,0)</f>
        <v>63460</v>
      </c>
      <c r="I10" s="45">
        <f>VLOOKUP(A10,'Number of Factories'!A:Z,2,0)</f>
        <v>220</v>
      </c>
      <c r="J10" s="45">
        <f>VLOOKUP('Main sheet'!A10,'Number of Factories'!A:Z,26,0)</f>
        <v>635</v>
      </c>
      <c r="K10" t="e">
        <f>VLOOKUP(A10,'Life expectancy'!A:C,2,0)</f>
        <v>#N/A</v>
      </c>
      <c r="L10" t="e">
        <f>VLOOKUP(A10,'Life expectancy'!A:T,20,0)</f>
        <v>#N/A</v>
      </c>
      <c r="M10" s="41">
        <v>1170000</v>
      </c>
      <c r="N10" s="47">
        <v>1490783.7009675228</v>
      </c>
    </row>
    <row r="11" spans="1:14" x14ac:dyDescent="0.4">
      <c r="A11" t="s">
        <v>17</v>
      </c>
      <c r="B11" s="43">
        <v>196024</v>
      </c>
      <c r="C11" s="8">
        <v>4.8000000000000001E-2</v>
      </c>
      <c r="D11" s="8">
        <v>6.2E-2</v>
      </c>
      <c r="E11" s="9">
        <f>VLOOKUP(A11,'Literacy Rate'!A:H,6,0)</f>
        <v>61.29</v>
      </c>
      <c r="F11" s="9">
        <f>VLOOKUP(A11,'Literacy Rate'!A:H,8,0)</f>
        <v>78.03</v>
      </c>
      <c r="G11" s="39">
        <v>26225</v>
      </c>
      <c r="H11" s="45">
        <f>VLOOKUP(A11,'GDP of States of India'!A:Q,17,0)</f>
        <v>1153327</v>
      </c>
      <c r="I11" s="45">
        <f>VLOOKUP(A11,'Number of Factories'!A:Z,2,0)</f>
        <v>10943</v>
      </c>
      <c r="J11" s="45">
        <f>VLOOKUP('Main sheet'!A11,'Number of Factories'!A:Z,26,0)</f>
        <v>23433</v>
      </c>
      <c r="K11">
        <f>VLOOKUP(A11,'Life expectancy'!A:C,2,0)</f>
        <v>61</v>
      </c>
      <c r="L11">
        <f>VLOOKUP(A11,'Life expectancy'!A:T,20,0)</f>
        <v>68.7</v>
      </c>
      <c r="M11" s="41">
        <v>41310000</v>
      </c>
      <c r="N11" s="47">
        <v>65854414.472179115</v>
      </c>
    </row>
    <row r="12" spans="1:14" x14ac:dyDescent="0.4">
      <c r="A12" t="s">
        <v>18</v>
      </c>
      <c r="B12" s="43">
        <v>44212</v>
      </c>
      <c r="C12" s="8">
        <v>4.8000000000000001E-2</v>
      </c>
      <c r="D12" s="8">
        <v>7.1999999999999995E-2</v>
      </c>
      <c r="E12" s="9">
        <f>VLOOKUP(A12,'Literacy Rate'!A:H,6,0)</f>
        <v>55.85</v>
      </c>
      <c r="F12" s="9">
        <f>VLOOKUP(A12,'Literacy Rate'!A:H,8,0)</f>
        <v>75.55</v>
      </c>
      <c r="G12" s="39">
        <v>12267</v>
      </c>
      <c r="H12" s="45">
        <f>VLOOKUP(A12,'GDP of States of India'!A:Q,17,0)</f>
        <v>556325</v>
      </c>
      <c r="I12" s="45">
        <f>VLOOKUP(A12,'Number of Factories'!A:Z,2,0)</f>
        <v>3070</v>
      </c>
      <c r="J12" s="45">
        <f>VLOOKUP('Main sheet'!A12,'Number of Factories'!A:Z,26,0)</f>
        <v>8243</v>
      </c>
      <c r="K12">
        <f>VLOOKUP(A12,'Life expectancy'!A:C,2,0)</f>
        <v>63.4</v>
      </c>
      <c r="L12">
        <f>VLOOKUP(A12,'Life expectancy'!A:T,20,0)</f>
        <v>68.599999999999994</v>
      </c>
      <c r="M12" s="41">
        <v>16464000</v>
      </c>
      <c r="N12" s="47">
        <v>27257487.584823392</v>
      </c>
    </row>
    <row r="13" spans="1:14" x14ac:dyDescent="0.4">
      <c r="A13" t="s">
        <v>19</v>
      </c>
      <c r="B13" s="43">
        <v>55673</v>
      </c>
      <c r="C13" s="8">
        <v>3.7999999999999999E-2</v>
      </c>
      <c r="D13" s="8">
        <v>5.8000000000000003E-2</v>
      </c>
      <c r="E13" s="9">
        <f>VLOOKUP(A13,'Literacy Rate'!A:H,6,0)</f>
        <v>63.86</v>
      </c>
      <c r="F13" s="9">
        <f>VLOOKUP(A13,'Literacy Rate'!A:H,8,0)</f>
        <v>82.8</v>
      </c>
      <c r="G13" s="39"/>
      <c r="H13" s="45">
        <f>VLOOKUP(A13,'GDP of States of India'!A:Q,17,0)</f>
        <v>125634</v>
      </c>
      <c r="I13" s="45">
        <f>VLOOKUP(A13,'Number of Factories'!A:Z,2,0)</f>
        <v>282</v>
      </c>
      <c r="J13" s="45">
        <f>VLOOKUP('Main sheet'!A13,'Number of Factories'!A:Z,26,0)</f>
        <v>2784</v>
      </c>
      <c r="K13" t="str">
        <f>VLOOKUP(A13,'Life expectancy'!A:C,2,0)</f>
        <v>-</v>
      </c>
      <c r="L13">
        <f>VLOOKUP(A13,'Life expectancy'!A:T,20,0)</f>
        <v>71.599999999999994</v>
      </c>
      <c r="M13" s="41">
        <v>5171000</v>
      </c>
      <c r="N13" s="47">
        <v>7207286.9366659047</v>
      </c>
    </row>
    <row r="14" spans="1:14" x14ac:dyDescent="0.4">
      <c r="A14" t="s">
        <v>20</v>
      </c>
      <c r="B14" s="43">
        <v>42241</v>
      </c>
      <c r="C14" s="8">
        <v>0.04</v>
      </c>
      <c r="D14" s="8">
        <v>6.3E-2</v>
      </c>
      <c r="E14" s="9" t="e">
        <f>VLOOKUP(A14,'Literacy Rate'!A:H,6,0)</f>
        <v>#N/A</v>
      </c>
      <c r="F14" s="9">
        <v>67.16</v>
      </c>
      <c r="G14" s="39"/>
      <c r="H14" s="45" t="e">
        <f>VLOOKUP(A14,'GDP of States of India'!A:Q,17,0)</f>
        <v>#N/A</v>
      </c>
      <c r="I14" s="45" t="e">
        <f>VLOOKUP(A14,'Number of Factories'!A:Z,2,0)</f>
        <v>#N/A</v>
      </c>
      <c r="J14" s="45" t="e">
        <f>VLOOKUP('Main sheet'!A14,'Number of Factories'!A:Z,26,0)</f>
        <v>#N/A</v>
      </c>
      <c r="K14" t="e">
        <f>VLOOKUP(A14,'Life expectancy'!A:C,2,0)</f>
        <v>#N/A</v>
      </c>
      <c r="L14" t="e">
        <f>VLOOKUP(A14,'Life expectancy'!A:T,20,0)</f>
        <v>#N/A</v>
      </c>
      <c r="M14" s="41">
        <v>7837000</v>
      </c>
      <c r="N14" s="47">
        <v>13847448.323212646</v>
      </c>
    </row>
    <row r="15" spans="1:14" x14ac:dyDescent="0.4">
      <c r="A15" t="s">
        <v>21</v>
      </c>
      <c r="B15" s="43">
        <v>79714</v>
      </c>
      <c r="C15" s="8">
        <v>5.0999999999999997E-2</v>
      </c>
      <c r="D15" s="8">
        <v>5.1999999999999998E-2</v>
      </c>
      <c r="E15" s="9">
        <f>VLOOKUP(A15,'Literacy Rate'!A:H,6,0)</f>
        <v>41.39</v>
      </c>
      <c r="F15" s="9">
        <f>VLOOKUP(A15,'Literacy Rate'!A:H,8,0)</f>
        <v>66.41</v>
      </c>
      <c r="G15" s="39"/>
      <c r="H15" s="45">
        <f>VLOOKUP(A15,'GDP of States of India'!A:Q,17,0)</f>
        <v>236250</v>
      </c>
      <c r="I15" s="45" t="str">
        <f>VLOOKUP(A15,'Number of Factories'!A:Z,2,0)</f>
        <v>.</v>
      </c>
      <c r="J15" s="45">
        <f>VLOOKUP('Main sheet'!A15,'Number of Factories'!A:Z,26,0)</f>
        <v>2738</v>
      </c>
      <c r="K15" t="str">
        <f>VLOOKUP(A15,'Life expectancy'!A:C,2,0)</f>
        <v>-</v>
      </c>
      <c r="L15">
        <f>VLOOKUP(A15,'Life expectancy'!A:T,20,0)</f>
        <v>66.599999999999994</v>
      </c>
      <c r="M15" s="41">
        <v>21844000</v>
      </c>
      <c r="N15" s="47">
        <v>36811665.903802916</v>
      </c>
    </row>
    <row r="16" spans="1:14" x14ac:dyDescent="0.4">
      <c r="A16" t="s">
        <v>22</v>
      </c>
      <c r="B16" s="43">
        <v>191791</v>
      </c>
      <c r="C16" s="8">
        <v>7.0000000000000007E-2</v>
      </c>
      <c r="D16" s="8">
        <v>0.09</v>
      </c>
      <c r="E16" s="9">
        <f>VLOOKUP(A16,'Literacy Rate'!A:H,6,0)</f>
        <v>56.04</v>
      </c>
      <c r="F16" s="9">
        <f>VLOOKUP(A16,'Literacy Rate'!A:H,8,0)</f>
        <v>75.37</v>
      </c>
      <c r="G16" s="39">
        <v>21602</v>
      </c>
      <c r="H16" s="45">
        <f>VLOOKUP(A16,'GDP of States of India'!A:Q,17,0)</f>
        <v>1209136</v>
      </c>
      <c r="I16" s="45">
        <f>VLOOKUP(A16,'Number of Factories'!A:Z,2,0)</f>
        <v>5911</v>
      </c>
      <c r="J16" s="45">
        <f>VLOOKUP('Main sheet'!A16,'Number of Factories'!A:Z,26,0)</f>
        <v>12566</v>
      </c>
      <c r="K16">
        <f>VLOOKUP(A16,'Life expectancy'!A:C,2,0)</f>
        <v>62.5</v>
      </c>
      <c r="L16">
        <f>VLOOKUP(A16,'Life expectancy'!A:T,20,0)</f>
        <v>68.8</v>
      </c>
      <c r="M16" s="41">
        <v>44977000</v>
      </c>
      <c r="N16" s="47">
        <v>65688688.286729261</v>
      </c>
    </row>
    <row r="17" spans="1:14" x14ac:dyDescent="0.4">
      <c r="A17" t="s">
        <v>23</v>
      </c>
      <c r="B17" s="43">
        <v>38863</v>
      </c>
      <c r="C17" s="8">
        <v>9.7000000000000003E-2</v>
      </c>
      <c r="D17" s="8">
        <v>0.123</v>
      </c>
      <c r="E17" s="9">
        <f>VLOOKUP(A17,'Literacy Rate'!A:H,6,0)</f>
        <v>89.81</v>
      </c>
      <c r="F17" s="9">
        <f>VLOOKUP(A17,'Literacy Rate'!A:H,8,0)</f>
        <v>94</v>
      </c>
      <c r="G17" s="39">
        <v>13061</v>
      </c>
      <c r="H17" s="45">
        <f>VLOOKUP(A17,'GDP of States of India'!A:Q,17,0)</f>
        <v>634871</v>
      </c>
      <c r="I17" s="45">
        <f>VLOOKUP(A17,'Number of Factories'!A:Z,2,0)</f>
        <v>3484</v>
      </c>
      <c r="J17" s="45">
        <f>VLOOKUP('Main sheet'!A17,'Number of Factories'!A:Z,26,0)</f>
        <v>7320</v>
      </c>
      <c r="K17">
        <f>VLOOKUP(A17,'Life expectancy'!A:C,2,0)</f>
        <v>72.900000000000006</v>
      </c>
      <c r="L17">
        <f>VLOOKUP(A17,'Life expectancy'!A:T,20,0)</f>
        <v>74.900000000000006</v>
      </c>
      <c r="M17" s="41">
        <v>29099000</v>
      </c>
      <c r="N17" s="47">
        <v>34043446.008073136</v>
      </c>
    </row>
    <row r="18" spans="1:14" x14ac:dyDescent="0.4">
      <c r="A18" t="s">
        <v>24</v>
      </c>
      <c r="B18" s="43">
        <v>308350</v>
      </c>
      <c r="C18" s="8">
        <v>0.06</v>
      </c>
      <c r="D18" s="8">
        <v>8.6999999999999994E-2</v>
      </c>
      <c r="E18" s="9">
        <f>VLOOKUP(A18,'Literacy Rate'!A:H,6,0)</f>
        <v>44.67</v>
      </c>
      <c r="F18" s="9">
        <f>VLOOKUP(A18,'Literacy Rate'!A:H,8,0)</f>
        <v>69.319999999999993</v>
      </c>
      <c r="G18" s="39">
        <v>27183</v>
      </c>
      <c r="H18" s="45">
        <f>VLOOKUP(A18,'GDP of States of India'!A:Q,17,0)</f>
        <v>648849</v>
      </c>
      <c r="I18" s="45">
        <f>VLOOKUP(A18,'Number of Factories'!A:Z,2,0)</f>
        <v>3962</v>
      </c>
      <c r="J18" s="45">
        <f>VLOOKUP('Main sheet'!A18,'Number of Factories'!A:Z,26,0)</f>
        <v>4240</v>
      </c>
      <c r="K18">
        <f>VLOOKUP(A18,'Life expectancy'!A:C,2,0)</f>
        <v>54.7</v>
      </c>
      <c r="L18">
        <f>VLOOKUP(A18,'Life expectancy'!A:T,20,0)</f>
        <v>64.2</v>
      </c>
      <c r="M18" s="41">
        <v>48566000</v>
      </c>
      <c r="N18" s="47">
        <v>79348150.573617443</v>
      </c>
    </row>
    <row r="19" spans="1:14" x14ac:dyDescent="0.4">
      <c r="A19" t="s">
        <v>25</v>
      </c>
      <c r="B19" s="43">
        <v>307713</v>
      </c>
      <c r="C19" s="8">
        <v>5.8999999999999997E-2</v>
      </c>
      <c r="D19" s="8">
        <v>7.3999999999999996E-2</v>
      </c>
      <c r="E19" s="9">
        <f>VLOOKUP(A19,'Literacy Rate'!A:H,6,0)</f>
        <v>64.87</v>
      </c>
      <c r="F19" s="9">
        <f>VLOOKUP(A19,'Literacy Rate'!A:H,8,0)</f>
        <v>82.34</v>
      </c>
      <c r="G19" s="39">
        <v>59615</v>
      </c>
      <c r="H19" s="45">
        <f>VLOOKUP(A19,'GDP of States of India'!A:Q,17,0)</f>
        <v>2188532</v>
      </c>
      <c r="I19" s="45">
        <f>VLOOKUP(A19,'Number of Factories'!A:Z,2,0)</f>
        <v>15595</v>
      </c>
      <c r="J19" s="45">
        <f>VLOOKUP('Main sheet'!A19,'Number of Factories'!A:Z,26,0)</f>
        <v>28601</v>
      </c>
      <c r="K19">
        <f>VLOOKUP(A19,'Life expectancy'!A:C,2,0)</f>
        <v>64.8</v>
      </c>
      <c r="L19">
        <f>VLOOKUP(A19,'Life expectancy'!A:T,20,0)</f>
        <v>71.599999999999994</v>
      </c>
      <c r="M19" s="41">
        <v>78937000</v>
      </c>
      <c r="N19" s="47">
        <v>119106867.14822771</v>
      </c>
    </row>
    <row r="20" spans="1:14" x14ac:dyDescent="0.4">
      <c r="A20" s="12" t="s">
        <v>26</v>
      </c>
      <c r="B20" s="43">
        <v>22327</v>
      </c>
      <c r="C20" s="8">
        <v>5.3999999999999999E-2</v>
      </c>
      <c r="D20" s="8">
        <v>6.6000000000000003E-2</v>
      </c>
      <c r="E20" s="9">
        <f>VLOOKUP(A20,'Literacy Rate'!A:H,6,0)</f>
        <v>59.89</v>
      </c>
      <c r="F20" s="9">
        <f>VLOOKUP(A20,'Literacy Rate'!A:H,8,0)</f>
        <v>89.22</v>
      </c>
      <c r="G20" s="39"/>
      <c r="H20" s="45">
        <f>VLOOKUP(A20,'GDP of States of India'!A:Q,17,0)</f>
        <v>21294</v>
      </c>
      <c r="I20" s="45">
        <f>VLOOKUP(A20,'Number of Factories'!A:Z,2,0)</f>
        <v>60</v>
      </c>
      <c r="J20" s="45">
        <f>VLOOKUP('Main sheet'!A20,'Number of Factories'!A:Z,26,0)</f>
        <v>160</v>
      </c>
      <c r="K20" t="e">
        <f>VLOOKUP(A20,'Life expectancy'!A:C,2,0)</f>
        <v>#N/A</v>
      </c>
      <c r="L20" t="e">
        <f>VLOOKUP(A20,'Life expectancy'!A:T,20,0)</f>
        <v>#N/A</v>
      </c>
      <c r="M20" s="41">
        <v>1837000</v>
      </c>
      <c r="N20" s="47">
        <v>3169972.3064210773</v>
      </c>
    </row>
    <row r="21" spans="1:14" x14ac:dyDescent="0.4">
      <c r="A21" t="s">
        <v>27</v>
      </c>
      <c r="B21" s="43">
        <v>22429</v>
      </c>
      <c r="C21" s="8">
        <v>4.1000000000000002E-2</v>
      </c>
      <c r="D21" s="8">
        <v>5.2999999999999999E-2</v>
      </c>
      <c r="E21" s="9">
        <f>VLOOKUP(A21,'Literacy Rate'!A:H,6,0)</f>
        <v>49.1</v>
      </c>
      <c r="F21" s="9">
        <f>VLOOKUP(A21,'Literacy Rate'!A:H,8,0)</f>
        <v>74.430000000000007</v>
      </c>
      <c r="G21" s="39"/>
      <c r="H21" s="45">
        <f>VLOOKUP(A21,'GDP of States of India'!A:Q,17,0)</f>
        <v>27439</v>
      </c>
      <c r="I21" s="45">
        <f>VLOOKUP(A21,'Number of Factories'!A:Z,2,0)</f>
        <v>32</v>
      </c>
      <c r="J21" s="45">
        <f>VLOOKUP('Main sheet'!A21,'Number of Factories'!A:Z,26,0)</f>
        <v>109</v>
      </c>
      <c r="K21" t="e">
        <f>VLOOKUP(A21,'Life expectancy'!A:C,2,0)</f>
        <v>#N/A</v>
      </c>
      <c r="L21" t="e">
        <f>VLOOKUP(A21,'Life expectancy'!A:T,20,0)</f>
        <v>#N/A</v>
      </c>
      <c r="M21" s="41">
        <v>1775000</v>
      </c>
      <c r="N21" s="47">
        <v>3399288.662635548</v>
      </c>
    </row>
    <row r="22" spans="1:14" x14ac:dyDescent="0.4">
      <c r="A22" t="s">
        <v>28</v>
      </c>
      <c r="B22" s="43">
        <v>21081</v>
      </c>
      <c r="C22" s="8">
        <v>4.2000000000000003E-2</v>
      </c>
      <c r="D22" s="8">
        <v>4.2000000000000003E-2</v>
      </c>
      <c r="E22" s="9">
        <f>VLOOKUP(A22,'Literacy Rate'!A:H,6,0)</f>
        <v>82.26</v>
      </c>
      <c r="F22" s="9">
        <f>VLOOKUP(A22,'Literacy Rate'!A:H,8,0)</f>
        <v>91.33</v>
      </c>
      <c r="G22" s="39"/>
      <c r="H22" s="45">
        <f>VLOOKUP(A22,'GDP of States of India'!A:Q,17,0)</f>
        <v>17192</v>
      </c>
      <c r="I22" s="45" t="e">
        <f>VLOOKUP(A22,'Number of Factories'!A:Z,2,0)</f>
        <v>#N/A</v>
      </c>
      <c r="J22" s="45" t="e">
        <f>VLOOKUP('Main sheet'!A22,'Number of Factories'!A:Z,26,0)</f>
        <v>#N/A</v>
      </c>
      <c r="K22" t="e">
        <f>VLOOKUP(A22,'Life expectancy'!A:C,2,0)</f>
        <v>#N/A</v>
      </c>
      <c r="L22" t="e">
        <f>VLOOKUP(A22,'Life expectancy'!A:T,20,0)</f>
        <v>#N/A</v>
      </c>
      <c r="M22" s="41">
        <v>690000</v>
      </c>
      <c r="N22" s="47">
        <v>1211477.424274086</v>
      </c>
    </row>
    <row r="23" spans="1:14" x14ac:dyDescent="0.4">
      <c r="A23" t="s">
        <v>29</v>
      </c>
      <c r="B23" s="43">
        <v>16579</v>
      </c>
      <c r="C23" s="8">
        <v>3.5000000000000003E-2</v>
      </c>
      <c r="D23" s="8">
        <v>5.3999999999999999E-2</v>
      </c>
      <c r="E23" s="9">
        <f>VLOOKUP(A23,'Literacy Rate'!A:H,6,0)</f>
        <v>61.65</v>
      </c>
      <c r="F23" s="9">
        <f>VLOOKUP(A23,'Literacy Rate'!A:H,8,0)</f>
        <v>89.56</v>
      </c>
      <c r="G23" s="39"/>
      <c r="H23" s="45">
        <f>VLOOKUP(A23,'GDP of States of India'!A:Q,17,0)</f>
        <v>21722</v>
      </c>
      <c r="I23" s="45">
        <f>VLOOKUP(A23,'Number of Factories'!A:Z,2,0)</f>
        <v>50</v>
      </c>
      <c r="J23" s="45">
        <f>VLOOKUP('Main sheet'!A23,'Number of Factories'!A:Z,26,0)</f>
        <v>197</v>
      </c>
      <c r="K23" t="e">
        <f>VLOOKUP(A23,'Life expectancy'!A:C,2,0)</f>
        <v>#N/A</v>
      </c>
      <c r="L23" t="e">
        <f>VLOOKUP(A23,'Life expectancy'!A:T,20,0)</f>
        <v>#N/A</v>
      </c>
      <c r="M23" s="41">
        <v>1210000</v>
      </c>
      <c r="N23" s="47">
        <v>2027138.3980900503</v>
      </c>
    </row>
    <row r="24" spans="1:14" x14ac:dyDescent="0.4">
      <c r="A24" t="s">
        <v>30</v>
      </c>
      <c r="B24" s="43">
        <v>155707</v>
      </c>
      <c r="C24" s="8">
        <v>4.2999999999999997E-2</v>
      </c>
      <c r="D24" s="8">
        <v>6.8000000000000005E-2</v>
      </c>
      <c r="E24" s="9">
        <f>VLOOKUP(A24,'Literacy Rate'!A:H,6,0)</f>
        <v>49.09</v>
      </c>
      <c r="F24" s="9">
        <f>VLOOKUP(A24,'Literacy Rate'!A:H,8,0)</f>
        <v>72.89</v>
      </c>
      <c r="G24" s="39">
        <v>11004</v>
      </c>
      <c r="H24" s="45">
        <f>VLOOKUP(A24,'GDP of States of India'!A:Q,17,0)</f>
        <v>393808</v>
      </c>
      <c r="I24" s="45">
        <f>VLOOKUP(A24,'Number of Factories'!A:Z,2,0)</f>
        <v>1465</v>
      </c>
      <c r="J24" s="45">
        <f>VLOOKUP('Main sheet'!A24,'Number of Factories'!A:Z,26,0)</f>
        <v>2803</v>
      </c>
      <c r="K24">
        <f>VLOOKUP(A24,'Life expectancy'!A:C,2,0)</f>
        <v>56.5</v>
      </c>
      <c r="L24">
        <f>VLOOKUP(A24,'Life expectancy'!A:T,20,0)</f>
        <v>65.8</v>
      </c>
      <c r="M24" s="41">
        <v>31660000</v>
      </c>
      <c r="N24" s="47">
        <v>44741635.055456698</v>
      </c>
    </row>
    <row r="25" spans="1:14" x14ac:dyDescent="0.4">
      <c r="A25" t="s">
        <v>31</v>
      </c>
      <c r="B25" s="43">
        <v>492</v>
      </c>
      <c r="D25" s="8"/>
      <c r="E25" s="9">
        <f>VLOOKUP(A25,'Literacy Rate'!A:H,6,0)</f>
        <v>74.739999999999995</v>
      </c>
      <c r="F25" s="9">
        <f>VLOOKUP(A25,'Literacy Rate'!A:H,8,0)</f>
        <v>85.85</v>
      </c>
      <c r="G25" s="39"/>
      <c r="H25" s="45">
        <f>VLOOKUP(A25,'GDP of States of India'!A:Q,17,0)</f>
        <v>29573</v>
      </c>
      <c r="I25" s="45">
        <f>VLOOKUP(A25,'Number of Factories'!A:Z,2,0)</f>
        <v>233</v>
      </c>
      <c r="J25" s="45">
        <f>VLOOKUP('Main sheet'!A25,'Number of Factories'!A:Z,26,0)</f>
        <v>716</v>
      </c>
      <c r="K25" t="e">
        <f>VLOOKUP(A25,'Life expectancy'!A:C,2,0)</f>
        <v>#N/A</v>
      </c>
      <c r="L25" t="e">
        <f>VLOOKUP(A25,'Life expectancy'!A:T,20,0)</f>
        <v>#N/A</v>
      </c>
      <c r="M25" s="41">
        <v>808000</v>
      </c>
      <c r="N25" s="47">
        <v>1460187.3763715324</v>
      </c>
    </row>
    <row r="26" spans="1:14" x14ac:dyDescent="0.4">
      <c r="A26" t="s">
        <v>32</v>
      </c>
      <c r="B26" s="43">
        <v>50362</v>
      </c>
      <c r="C26" s="8">
        <v>7.1999999999999995E-2</v>
      </c>
      <c r="D26" s="8">
        <v>9.6000000000000002E-2</v>
      </c>
      <c r="E26" s="9">
        <f>VLOOKUP(A26,'Literacy Rate'!A:H,6,0)</f>
        <v>58.51</v>
      </c>
      <c r="F26" s="9">
        <f>VLOOKUP(A26,'Literacy Rate'!A:H,8,0)</f>
        <v>75.84</v>
      </c>
      <c r="G26" s="39">
        <v>17836</v>
      </c>
      <c r="H26" s="45">
        <f>VLOOKUP(A26,'GDP of States of India'!A:Q,17,0)</f>
        <v>426988</v>
      </c>
      <c r="I26" s="45">
        <f>VLOOKUP(A26,'Number of Factories'!A:Z,2,0)</f>
        <v>6255</v>
      </c>
      <c r="J26" s="45">
        <f>VLOOKUP('Main sheet'!A26,'Number of Factories'!A:Z,26,0)</f>
        <v>12413</v>
      </c>
      <c r="K26">
        <f>VLOOKUP(A26,'Life expectancy'!A:C,2,0)</f>
        <v>67.2</v>
      </c>
      <c r="L26">
        <f>VLOOKUP(A26,'Life expectancy'!A:T,20,0)</f>
        <v>71.599999999999994</v>
      </c>
      <c r="M26" s="41">
        <v>20282000</v>
      </c>
      <c r="N26" s="47">
        <v>29198573.508329436</v>
      </c>
    </row>
    <row r="27" spans="1:14" x14ac:dyDescent="0.4">
      <c r="A27" t="s">
        <v>33</v>
      </c>
      <c r="B27" s="43">
        <v>342238</v>
      </c>
      <c r="C27" s="8">
        <v>4.1000000000000002E-2</v>
      </c>
      <c r="D27" s="8">
        <v>5.7000000000000002E-2</v>
      </c>
      <c r="E27" s="9">
        <f>VLOOKUP(A27,'Literacy Rate'!A:H,6,0)</f>
        <v>38.549999999999997</v>
      </c>
      <c r="F27" s="9">
        <f>VLOOKUP(A27,'Literacy Rate'!A:H,8,0)</f>
        <v>66.11</v>
      </c>
      <c r="G27" s="39">
        <v>18006</v>
      </c>
      <c r="H27" s="45">
        <f>VLOOKUP(A27,'GDP of States of India'!A:Q,17,0)</f>
        <v>758809</v>
      </c>
      <c r="I27" s="45">
        <f>VLOOKUP(A27,'Number of Factories'!A:Z,2,0)</f>
        <v>3358</v>
      </c>
      <c r="J27" s="45">
        <f>VLOOKUP('Main sheet'!A27,'Number of Factories'!A:Z,26,0)</f>
        <v>8986</v>
      </c>
      <c r="K27">
        <f>VLOOKUP(A27,'Life expectancy'!A:C,2,0)</f>
        <v>59.1</v>
      </c>
      <c r="L27">
        <f>VLOOKUP(A27,'Life expectancy'!A:T,20,0)</f>
        <v>67.7</v>
      </c>
      <c r="M27" s="41">
        <v>44006000</v>
      </c>
      <c r="N27" s="47">
        <v>74491285.479484439</v>
      </c>
    </row>
    <row r="28" spans="1:14" x14ac:dyDescent="0.4">
      <c r="A28" t="s">
        <v>34</v>
      </c>
      <c r="B28" s="43">
        <v>7096</v>
      </c>
      <c r="C28" s="8">
        <v>4.2000000000000003E-2</v>
      </c>
      <c r="D28" s="8">
        <v>6.6000000000000003E-2</v>
      </c>
      <c r="E28" s="9">
        <f>VLOOKUP(A28,'Literacy Rate'!A:H,6,0)</f>
        <v>56.94</v>
      </c>
      <c r="F28" s="9">
        <f>VLOOKUP(A28,'Literacy Rate'!A:H,8,0)</f>
        <v>81.42</v>
      </c>
      <c r="G28" s="39"/>
      <c r="H28" s="45">
        <f>VLOOKUP(A28,'GDP of States of India'!A:Q,17,0)</f>
        <v>20687</v>
      </c>
      <c r="I28" s="45" t="str">
        <f>VLOOKUP(A28,'Number of Factories'!A:Z,2,0)</f>
        <v>-</v>
      </c>
      <c r="J28" s="45">
        <f>VLOOKUP('Main sheet'!A28,'Number of Factories'!A:Z,26,0)</f>
        <v>67</v>
      </c>
      <c r="K28" t="e">
        <f>VLOOKUP(A28,'Life expectancy'!A:C,2,0)</f>
        <v>#N/A</v>
      </c>
      <c r="L28" t="e">
        <f>VLOOKUP(A28,'Life expectancy'!A:T,20,0)</f>
        <v>#N/A</v>
      </c>
      <c r="M28" s="41">
        <v>406000</v>
      </c>
      <c r="N28" s="47">
        <v>635753.10917992645</v>
      </c>
    </row>
    <row r="29" spans="1:14" x14ac:dyDescent="0.4">
      <c r="A29" t="s">
        <v>35</v>
      </c>
      <c r="B29" s="43">
        <v>130058</v>
      </c>
      <c r="C29" s="8">
        <v>8.3000000000000004E-2</v>
      </c>
      <c r="D29" s="8">
        <v>0.13100000000000001</v>
      </c>
      <c r="E29" s="9">
        <f>VLOOKUP(A29,'Literacy Rate'!A:H,6,0)</f>
        <v>62.66</v>
      </c>
      <c r="F29" s="9">
        <f>VLOOKUP(A29,'Literacy Rate'!A:H,8,0)</f>
        <v>80.09</v>
      </c>
      <c r="G29" s="39">
        <v>29026</v>
      </c>
      <c r="H29" s="45">
        <f>VLOOKUP(A29,'GDP of States of India'!A:Q,17,0)</f>
        <v>1302639</v>
      </c>
      <c r="I29" s="45">
        <f>VLOOKUP(A29,'Number of Factories'!A:Z,2,0)</f>
        <v>14617</v>
      </c>
      <c r="J29" s="45">
        <f>VLOOKUP('Main sheet'!A29,'Number of Factories'!A:Z,26,0)</f>
        <v>37878</v>
      </c>
      <c r="K29">
        <f>VLOOKUP(A29,'Life expectancy'!A:C,2,0)</f>
        <v>63.3</v>
      </c>
      <c r="L29">
        <f>VLOOKUP(A29,'Life expectancy'!A:T,20,0)</f>
        <v>70.599999999999994</v>
      </c>
      <c r="M29" s="41">
        <v>55859000</v>
      </c>
      <c r="N29" s="47">
        <v>78401860.577074826</v>
      </c>
    </row>
    <row r="30" spans="1:14" x14ac:dyDescent="0.4">
      <c r="A30" t="s">
        <v>36</v>
      </c>
      <c r="B30" s="43">
        <v>112077</v>
      </c>
      <c r="C30" s="8">
        <v>5.7000000000000002E-2</v>
      </c>
      <c r="D30" s="8">
        <v>7.4999999999999997E-2</v>
      </c>
      <c r="E30" s="9" t="e">
        <f>VLOOKUP(A30,'Literacy Rate'!A:H,6,0)</f>
        <v>#N/A</v>
      </c>
      <c r="F30" s="9"/>
      <c r="G30" s="39"/>
      <c r="H30" s="45">
        <f>VLOOKUP(A30,'GDP of States of India'!A:Q,17,0)</f>
        <v>659033</v>
      </c>
      <c r="I30" s="45" t="str">
        <f>VLOOKUP(A30,'Number of Factories'!A:Z,2,0)</f>
        <v>.</v>
      </c>
      <c r="J30" s="45">
        <f>VLOOKUP('Main sheet'!A30,'Number of Factories'!A:Z,26,0)</f>
        <v>14427</v>
      </c>
      <c r="K30" t="e">
        <f>VLOOKUP(A30,'Life expectancy'!A:C,2,0)</f>
        <v>#N/A</v>
      </c>
      <c r="L30" t="e">
        <f>VLOOKUP(A30,'Life expectancy'!A:T,20,0)</f>
        <v>#N/A</v>
      </c>
      <c r="M30" s="41">
        <v>0</v>
      </c>
      <c r="N30" s="47">
        <v>37607289.022611134</v>
      </c>
    </row>
    <row r="31" spans="1:14" x14ac:dyDescent="0.4">
      <c r="A31" t="s">
        <v>37</v>
      </c>
      <c r="B31" s="43">
        <v>10486</v>
      </c>
      <c r="C31" s="8">
        <v>6.0999999999999999E-2</v>
      </c>
      <c r="D31" s="8">
        <v>8.5999999999999993E-2</v>
      </c>
      <c r="E31" s="9">
        <f>VLOOKUP(A31,'Literacy Rate'!A:H,6,0)</f>
        <v>60.44</v>
      </c>
      <c r="F31" s="9">
        <f>VLOOKUP(A31,'Literacy Rate'!A:H,8,0)</f>
        <v>87.22</v>
      </c>
      <c r="G31" s="39"/>
      <c r="H31" s="45">
        <f>VLOOKUP(A31,'GDP of States of India'!A:Q,17,0)</f>
        <v>39612</v>
      </c>
      <c r="I31" s="45">
        <f>VLOOKUP(A31,'Number of Factories'!A:Z,2,0)</f>
        <v>242</v>
      </c>
      <c r="J31" s="45">
        <f>VLOOKUP('Main sheet'!A31,'Number of Factories'!A:Z,26,0)</f>
        <v>548</v>
      </c>
      <c r="K31" t="e">
        <f>VLOOKUP(A31,'Life expectancy'!A:C,2,0)</f>
        <v>#N/A</v>
      </c>
      <c r="L31" t="e">
        <f>VLOOKUP(A31,'Life expectancy'!A:T,20,0)</f>
        <v>#N/A</v>
      </c>
      <c r="M31" s="41">
        <v>2757000</v>
      </c>
      <c r="N31" s="47">
        <v>3950137.1954552503</v>
      </c>
    </row>
    <row r="32" spans="1:14" x14ac:dyDescent="0.4">
      <c r="A32" t="s">
        <v>38</v>
      </c>
      <c r="B32" s="43">
        <v>243290</v>
      </c>
      <c r="C32" s="8">
        <v>4.4999999999999998E-2</v>
      </c>
      <c r="D32" s="8">
        <v>6.7000000000000004E-2</v>
      </c>
      <c r="E32" s="9">
        <f>VLOOKUP(A32,'Literacy Rate'!A:H,6,0)</f>
        <v>40.71</v>
      </c>
      <c r="F32" s="9">
        <f>VLOOKUP(A32,'Literacy Rate'!A:H,8,0)</f>
        <v>67.680000000000007</v>
      </c>
      <c r="G32" s="39">
        <v>50787</v>
      </c>
      <c r="H32" s="45">
        <f>VLOOKUP(A32,'GDP of States of India'!A:Q,17,0)</f>
        <v>1248374</v>
      </c>
      <c r="I32" s="45">
        <f>VLOOKUP(A32,'Number of Factories'!A:Z,2,0)</f>
        <v>10417</v>
      </c>
      <c r="J32" s="45">
        <f>VLOOKUP('Main sheet'!A32,'Number of Factories'!A:Z,26,0)</f>
        <v>14867</v>
      </c>
      <c r="K32">
        <f>VLOOKUP(A32,'Life expectancy'!A:C,2,0)</f>
        <v>56.8</v>
      </c>
      <c r="L32">
        <f>VLOOKUP(A32,'Life expectancy'!A:T,20,0)</f>
        <v>64.099999999999994</v>
      </c>
      <c r="M32" s="41">
        <v>132062000</v>
      </c>
      <c r="N32" s="47">
        <v>216973544.16071466</v>
      </c>
    </row>
    <row r="33" spans="1:14" x14ac:dyDescent="0.4">
      <c r="A33" t="s">
        <v>39</v>
      </c>
      <c r="B33" s="43">
        <v>53483</v>
      </c>
      <c r="C33" s="8">
        <v>4.9000000000000002E-2</v>
      </c>
      <c r="D33" s="8">
        <v>7.6999999999999999E-2</v>
      </c>
      <c r="E33" s="9">
        <f>VLOOKUP(A33,'Literacy Rate'!A:H,6,0)</f>
        <v>57.75</v>
      </c>
      <c r="F33" s="9">
        <f>VLOOKUP(A33,'Literacy Rate'!A:H,8,0)</f>
        <v>78.819999999999993</v>
      </c>
      <c r="G33" s="39"/>
      <c r="H33" s="45">
        <f>VLOOKUP(A33,'GDP of States of India'!A:Q,17,0)</f>
        <v>195125</v>
      </c>
      <c r="I33" s="45" t="str">
        <f>VLOOKUP(A33,'Number of Factories'!A:Z,2,0)</f>
        <v>.</v>
      </c>
      <c r="J33" s="45">
        <f>VLOOKUP('Main sheet'!A33,'Number of Factories'!A:Z,26,0)</f>
        <v>2987</v>
      </c>
      <c r="K33" t="e">
        <f>VLOOKUP(A33,'Life expectancy'!A:C,2,0)</f>
        <v>#N/A</v>
      </c>
      <c r="L33" t="e">
        <f>VLOOKUP(A33,'Life expectancy'!A:T,20,0)</f>
        <v>#N/A</v>
      </c>
      <c r="M33" s="41">
        <v>7051000</v>
      </c>
      <c r="N33" s="47">
        <v>10960729.627255652</v>
      </c>
    </row>
    <row r="34" spans="1:14" x14ac:dyDescent="0.4">
      <c r="A34" t="s">
        <v>40</v>
      </c>
      <c r="B34" s="43">
        <v>88752</v>
      </c>
      <c r="C34" s="8">
        <v>3.9E-2</v>
      </c>
      <c r="D34" s="8">
        <v>6.2E-2</v>
      </c>
      <c r="E34" s="9">
        <f>VLOOKUP(A34,'Literacy Rate'!A:H,6,0)</f>
        <v>57.7</v>
      </c>
      <c r="F34" s="9">
        <f>VLOOKUP(A34,'Literacy Rate'!A:H,8,0)</f>
        <v>76.260000000000005</v>
      </c>
      <c r="G34" s="39">
        <v>32501</v>
      </c>
      <c r="H34" s="45">
        <f>VLOOKUP(A34,'GDP of States of India'!A:Q,17,0)</f>
        <v>872527</v>
      </c>
      <c r="I34" s="45">
        <f>VLOOKUP(A34,'Number of Factories'!A:Z,2,0)</f>
        <v>5606</v>
      </c>
      <c r="J34" s="45">
        <f>VLOOKUP('Main sheet'!A34,'Number of Factories'!A:Z,26,0)</f>
        <v>9112</v>
      </c>
      <c r="K34">
        <f>VLOOKUP(A34,'Life expectancy'!A:C,2,0)</f>
        <v>62.1</v>
      </c>
      <c r="L34">
        <f>VLOOKUP(A34,'Life expectancy'!A:T,20,0)</f>
        <v>70.2</v>
      </c>
      <c r="M34" s="41">
        <v>68078000</v>
      </c>
      <c r="N34" s="47">
        <v>96439869.439376101</v>
      </c>
    </row>
    <row r="35" spans="1:14" x14ac:dyDescent="0.4">
      <c r="E35" s="9"/>
      <c r="F35" s="9"/>
      <c r="G35" s="39"/>
    </row>
    <row r="36" spans="1:14" x14ac:dyDescent="0.4">
      <c r="E36" s="9"/>
      <c r="F36" s="9"/>
      <c r="G36" s="3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4"/>
  <sheetViews>
    <sheetView zoomScaleNormal="100" workbookViewId="0">
      <selection activeCell="D2" sqref="D2"/>
    </sheetView>
  </sheetViews>
  <sheetFormatPr defaultColWidth="14.44140625" defaultRowHeight="12.3" x14ac:dyDescent="0.4"/>
  <cols>
    <col min="13" max="13" width="19.94140625" customWidth="1"/>
  </cols>
  <sheetData>
    <row r="1" spans="1:22" ht="15.75" customHeight="1" x14ac:dyDescent="0.4">
      <c r="B1" s="6" t="s">
        <v>0</v>
      </c>
      <c r="C1" s="6" t="s">
        <v>41</v>
      </c>
      <c r="D1" s="6" t="s">
        <v>42</v>
      </c>
      <c r="E1" s="6" t="s">
        <v>43</v>
      </c>
      <c r="F1" s="6" t="s">
        <v>2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7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6" t="s">
        <v>57</v>
      </c>
      <c r="V1" s="6" t="s">
        <v>58</v>
      </c>
    </row>
    <row r="2" spans="1:22" ht="15.75" customHeight="1" x14ac:dyDescent="0.4">
      <c r="A2" s="6">
        <v>0</v>
      </c>
      <c r="B2" t="s">
        <v>59</v>
      </c>
      <c r="C2">
        <v>8249</v>
      </c>
      <c r="D2" t="s">
        <v>60</v>
      </c>
      <c r="E2">
        <v>8.5</v>
      </c>
      <c r="F2">
        <v>8.5</v>
      </c>
      <c r="H2">
        <v>8.3000000000000007</v>
      </c>
      <c r="I2">
        <v>4.4373411675356703E-2</v>
      </c>
      <c r="J2">
        <v>4.4736996069086599E-2</v>
      </c>
      <c r="K2">
        <v>4.5896239977799999E-2</v>
      </c>
      <c r="M2">
        <v>2.9288167830633299E-2</v>
      </c>
      <c r="N2">
        <v>2.9440267218806899E-2</v>
      </c>
      <c r="O2">
        <v>2.95901830019028E-2</v>
      </c>
      <c r="P2">
        <v>2.9737839883193999E-2</v>
      </c>
      <c r="Q2">
        <v>396873</v>
      </c>
      <c r="U2">
        <v>308</v>
      </c>
      <c r="V2">
        <v>289</v>
      </c>
    </row>
    <row r="3" spans="1:22" ht="15.75" customHeight="1" x14ac:dyDescent="0.4">
      <c r="A3" s="6">
        <v>1</v>
      </c>
      <c r="B3" t="s">
        <v>9</v>
      </c>
      <c r="C3">
        <v>162970</v>
      </c>
      <c r="D3" t="s">
        <v>60</v>
      </c>
      <c r="E3">
        <v>5.6</v>
      </c>
      <c r="F3">
        <v>7.6</v>
      </c>
      <c r="H3">
        <v>6.6</v>
      </c>
      <c r="I3">
        <v>4.4449108360724701</v>
      </c>
      <c r="J3">
        <v>4.5647180594143402</v>
      </c>
      <c r="K3">
        <v>4.7205137066837803</v>
      </c>
      <c r="L3">
        <v>4.9918667081389003</v>
      </c>
      <c r="M3">
        <v>6.6141074781773996</v>
      </c>
      <c r="N3">
        <v>6.6738250863270601</v>
      </c>
      <c r="O3">
        <v>6.7328766949279997</v>
      </c>
      <c r="P3">
        <v>6.7912592921111701</v>
      </c>
      <c r="Q3">
        <v>90959737</v>
      </c>
      <c r="R3">
        <v>155</v>
      </c>
      <c r="S3">
        <v>180</v>
      </c>
      <c r="T3">
        <v>190</v>
      </c>
      <c r="U3">
        <v>175</v>
      </c>
      <c r="V3">
        <v>171</v>
      </c>
    </row>
    <row r="4" spans="1:22" ht="15.75" customHeight="1" x14ac:dyDescent="0.4">
      <c r="A4" s="6">
        <v>2</v>
      </c>
      <c r="B4" t="s">
        <v>10</v>
      </c>
      <c r="C4">
        <v>83743</v>
      </c>
      <c r="D4" t="s">
        <v>61</v>
      </c>
      <c r="E4">
        <v>2.4</v>
      </c>
      <c r="F4">
        <v>4.9000000000000004</v>
      </c>
      <c r="H4">
        <v>2.4</v>
      </c>
      <c r="I4">
        <v>0.13615840130954501</v>
      </c>
      <c r="J4">
        <v>0.12844543912345799</v>
      </c>
      <c r="K4">
        <v>0.128545624483624</v>
      </c>
      <c r="M4">
        <v>0.115069662671823</v>
      </c>
      <c r="N4">
        <v>0.117819423838512</v>
      </c>
      <c r="O4">
        <v>0.12057867239278</v>
      </c>
      <c r="P4">
        <v>0.123345977696817</v>
      </c>
      <c r="Q4">
        <v>1674976</v>
      </c>
      <c r="R4">
        <v>324</v>
      </c>
      <c r="S4">
        <v>342</v>
      </c>
      <c r="T4">
        <v>387</v>
      </c>
      <c r="U4">
        <v>403</v>
      </c>
      <c r="V4">
        <v>350</v>
      </c>
    </row>
    <row r="5" spans="1:22" ht="15.75" customHeight="1" x14ac:dyDescent="0.4">
      <c r="A5" s="6">
        <v>3</v>
      </c>
      <c r="B5" t="s">
        <v>11</v>
      </c>
      <c r="C5">
        <v>78438</v>
      </c>
      <c r="D5" t="s">
        <v>61</v>
      </c>
      <c r="E5">
        <v>2.1</v>
      </c>
      <c r="F5">
        <v>6.5</v>
      </c>
      <c r="H5">
        <v>2.6</v>
      </c>
      <c r="I5">
        <v>1.6769427307862499</v>
      </c>
      <c r="J5">
        <v>1.66538637882812</v>
      </c>
      <c r="K5">
        <v>1.68222460375498</v>
      </c>
      <c r="M5">
        <v>2.5125794890791502</v>
      </c>
      <c r="N5">
        <v>2.5529384593572</v>
      </c>
      <c r="O5">
        <v>2.5931256025046401</v>
      </c>
      <c r="P5">
        <v>2.6331289463419201</v>
      </c>
      <c r="Q5">
        <v>35498714</v>
      </c>
      <c r="R5">
        <v>60</v>
      </c>
      <c r="S5">
        <v>52</v>
      </c>
      <c r="V5">
        <v>110</v>
      </c>
    </row>
    <row r="6" spans="1:22" ht="15.75" customHeight="1" x14ac:dyDescent="0.4">
      <c r="A6" s="6">
        <v>4</v>
      </c>
      <c r="B6" t="s">
        <v>12</v>
      </c>
      <c r="C6">
        <v>94163</v>
      </c>
      <c r="D6" t="s">
        <v>62</v>
      </c>
      <c r="E6">
        <v>2.9</v>
      </c>
      <c r="F6">
        <v>5.0999999999999996</v>
      </c>
      <c r="H6">
        <v>3</v>
      </c>
      <c r="I6">
        <v>2.7336287343146402</v>
      </c>
      <c r="J6">
        <v>2.7637725617191902</v>
      </c>
      <c r="K6">
        <v>2.8265459746968302</v>
      </c>
      <c r="L6">
        <v>2.9814761176003</v>
      </c>
      <c r="M6">
        <v>8.6464963230522596</v>
      </c>
      <c r="N6">
        <v>8.8506041392968999</v>
      </c>
      <c r="O6">
        <v>9.0553516012358699</v>
      </c>
      <c r="P6">
        <v>9.2606458680049997</v>
      </c>
      <c r="Q6">
        <v>125721208</v>
      </c>
      <c r="R6">
        <v>213</v>
      </c>
      <c r="S6">
        <v>173</v>
      </c>
      <c r="T6">
        <v>138</v>
      </c>
      <c r="U6">
        <v>134</v>
      </c>
      <c r="V6">
        <v>107</v>
      </c>
    </row>
    <row r="7" spans="1:22" ht="15.75" customHeight="1" x14ac:dyDescent="0.4">
      <c r="A7" s="6">
        <v>5</v>
      </c>
      <c r="B7" t="s">
        <v>13</v>
      </c>
      <c r="C7">
        <v>114</v>
      </c>
      <c r="D7" t="s">
        <v>63</v>
      </c>
      <c r="E7">
        <v>3.9</v>
      </c>
      <c r="F7">
        <v>10.5</v>
      </c>
      <c r="H7">
        <v>3.9</v>
      </c>
      <c r="I7">
        <v>0.21539348372918499</v>
      </c>
      <c r="J7">
        <v>0.21426769869777099</v>
      </c>
      <c r="K7">
        <v>0.226279950270424</v>
      </c>
      <c r="M7">
        <v>8.3004099775758997E-2</v>
      </c>
      <c r="N7">
        <v>8.3866548484739303E-2</v>
      </c>
      <c r="O7">
        <v>8.4720488663589097E-2</v>
      </c>
      <c r="P7">
        <v>8.5565845015581607E-2</v>
      </c>
      <c r="Q7">
        <v>1147494</v>
      </c>
      <c r="R7">
        <v>100</v>
      </c>
      <c r="S7">
        <v>174</v>
      </c>
      <c r="T7">
        <v>77</v>
      </c>
      <c r="U7">
        <v>150</v>
      </c>
      <c r="V7">
        <v>84</v>
      </c>
    </row>
    <row r="8" spans="1:22" ht="15.75" customHeight="1" x14ac:dyDescent="0.4">
      <c r="A8" s="6">
        <v>6</v>
      </c>
      <c r="B8" t="s">
        <v>14</v>
      </c>
      <c r="C8">
        <v>135191</v>
      </c>
      <c r="D8" t="s">
        <v>64</v>
      </c>
      <c r="E8">
        <v>1.3</v>
      </c>
      <c r="F8">
        <v>7.2</v>
      </c>
      <c r="H8">
        <v>2.9</v>
      </c>
      <c r="I8">
        <v>1.6727054819260001</v>
      </c>
      <c r="J8">
        <v>1.66698319378436</v>
      </c>
      <c r="K8">
        <v>1.6571510639373499</v>
      </c>
      <c r="L8">
        <v>1.66676863587026</v>
      </c>
      <c r="M8">
        <v>2.1424977332936899</v>
      </c>
      <c r="N8">
        <v>2.1981485652278701</v>
      </c>
      <c r="O8">
        <v>2.2541029935645902</v>
      </c>
      <c r="P8">
        <v>2.3103341373723598</v>
      </c>
      <c r="Q8">
        <v>31433177</v>
      </c>
      <c r="T8">
        <v>83</v>
      </c>
      <c r="U8">
        <v>90</v>
      </c>
      <c r="V8">
        <v>65</v>
      </c>
    </row>
    <row r="9" spans="1:22" ht="15.75" customHeight="1" x14ac:dyDescent="0.4">
      <c r="A9" s="6">
        <v>7</v>
      </c>
      <c r="B9" t="s">
        <v>15</v>
      </c>
      <c r="C9">
        <v>1483</v>
      </c>
      <c r="D9" t="s">
        <v>63</v>
      </c>
      <c r="E9">
        <v>3.8</v>
      </c>
      <c r="F9">
        <v>10.8</v>
      </c>
      <c r="H9">
        <v>4.8</v>
      </c>
      <c r="I9">
        <v>4.0518986479498</v>
      </c>
      <c r="J9">
        <v>4.02871832432856</v>
      </c>
      <c r="K9">
        <v>4.0239999258289698</v>
      </c>
      <c r="L9">
        <v>4.1696063033225901</v>
      </c>
      <c r="M9">
        <v>1.34904318920708</v>
      </c>
      <c r="N9">
        <v>1.37006784245628</v>
      </c>
      <c r="O9">
        <v>1.3909930287293499</v>
      </c>
      <c r="P9">
        <v>1.41181302547506</v>
      </c>
      <c r="Q9">
        <v>19025023</v>
      </c>
      <c r="T9">
        <v>153</v>
      </c>
      <c r="U9">
        <v>239</v>
      </c>
      <c r="V9">
        <v>174</v>
      </c>
    </row>
    <row r="10" spans="1:22" ht="15.75" customHeight="1" x14ac:dyDescent="0.4">
      <c r="A10" s="6">
        <v>8</v>
      </c>
      <c r="B10" t="s">
        <v>16</v>
      </c>
      <c r="C10">
        <v>3702</v>
      </c>
      <c r="D10" t="s">
        <v>65</v>
      </c>
      <c r="E10">
        <v>6.8</v>
      </c>
      <c r="F10">
        <v>9.1999999999999993</v>
      </c>
      <c r="H10">
        <v>8.6</v>
      </c>
      <c r="I10">
        <v>0.404995657555552</v>
      </c>
      <c r="J10">
        <v>0.41530277509424202</v>
      </c>
      <c r="K10">
        <v>0.41104861450324698</v>
      </c>
      <c r="L10">
        <v>0.41271856884867902</v>
      </c>
      <c r="M10">
        <v>0.112024888929459</v>
      </c>
      <c r="N10">
        <v>0.11255445080917501</v>
      </c>
      <c r="O10">
        <v>0.113075880642393</v>
      </c>
      <c r="P10">
        <v>0.11358932902257</v>
      </c>
      <c r="Q10">
        <v>1515268</v>
      </c>
      <c r="T10">
        <v>321</v>
      </c>
      <c r="U10">
        <v>184</v>
      </c>
      <c r="V10">
        <v>111</v>
      </c>
    </row>
    <row r="11" spans="1:22" ht="15.75" customHeight="1" x14ac:dyDescent="0.4">
      <c r="A11" s="6">
        <v>9</v>
      </c>
      <c r="B11" t="s">
        <v>17</v>
      </c>
      <c r="C11">
        <v>196024</v>
      </c>
      <c r="D11" t="s">
        <v>65</v>
      </c>
      <c r="E11">
        <v>2.2999999999999998</v>
      </c>
      <c r="F11">
        <v>6.2</v>
      </c>
      <c r="H11">
        <v>3.2</v>
      </c>
      <c r="I11">
        <v>7.5697421001423804</v>
      </c>
      <c r="J11">
        <v>7.5477450944077598</v>
      </c>
      <c r="K11">
        <v>7.6659724017296504</v>
      </c>
      <c r="L11">
        <v>8.0167742192189593</v>
      </c>
      <c r="M11">
        <v>4.88822036003946</v>
      </c>
      <c r="N11">
        <v>4.9720207227013304</v>
      </c>
      <c r="O11">
        <v>5.0555529537189896</v>
      </c>
      <c r="P11">
        <v>5.1387898709740698</v>
      </c>
      <c r="Q11">
        <v>69348367</v>
      </c>
      <c r="R11">
        <v>50</v>
      </c>
    </row>
    <row r="12" spans="1:22" ht="15.75" customHeight="1" x14ac:dyDescent="0.4">
      <c r="A12" s="6">
        <v>10</v>
      </c>
      <c r="B12" t="s">
        <v>18</v>
      </c>
      <c r="C12">
        <v>44212</v>
      </c>
      <c r="D12" t="s">
        <v>63</v>
      </c>
      <c r="E12">
        <v>1.6</v>
      </c>
      <c r="F12">
        <v>7.2</v>
      </c>
      <c r="H12">
        <v>1.8</v>
      </c>
      <c r="I12">
        <v>3.6432174666460102</v>
      </c>
      <c r="J12">
        <v>3.6407708218453201</v>
      </c>
      <c r="K12">
        <v>3.6505557899963899</v>
      </c>
      <c r="L12">
        <v>3.7817347057960302</v>
      </c>
      <c r="M12">
        <v>2.0284400586303102</v>
      </c>
      <c r="N12">
        <v>2.05794545751781</v>
      </c>
      <c r="O12">
        <v>2.0872812881765199</v>
      </c>
      <c r="P12">
        <v>2.1164403221206598</v>
      </c>
      <c r="Q12">
        <v>28492810</v>
      </c>
      <c r="U12">
        <v>236</v>
      </c>
      <c r="V12">
        <v>118</v>
      </c>
    </row>
    <row r="13" spans="1:22" ht="15.75" customHeight="1" x14ac:dyDescent="0.4">
      <c r="A13" s="6">
        <v>11</v>
      </c>
      <c r="B13" t="s">
        <v>19</v>
      </c>
      <c r="C13">
        <v>55673</v>
      </c>
      <c r="D13" t="s">
        <v>63</v>
      </c>
      <c r="E13">
        <v>2.7</v>
      </c>
      <c r="F13">
        <v>5.8</v>
      </c>
      <c r="H13">
        <v>2.7</v>
      </c>
      <c r="I13">
        <v>0.84038033428068204</v>
      </c>
      <c r="J13">
        <v>0.82218955005026695</v>
      </c>
      <c r="K13">
        <v>0.81992224520370904</v>
      </c>
      <c r="L13">
        <v>0.81921737281409701</v>
      </c>
      <c r="M13">
        <v>0.53880530589951103</v>
      </c>
      <c r="N13">
        <v>0.544151524097086</v>
      </c>
      <c r="O13">
        <v>0.54944277568408295</v>
      </c>
      <c r="P13">
        <v>0.55467868417686805</v>
      </c>
      <c r="Q13">
        <v>7435366</v>
      </c>
    </row>
    <row r="14" spans="1:22" ht="15.75" customHeight="1" x14ac:dyDescent="0.4">
      <c r="A14" s="6">
        <v>12</v>
      </c>
      <c r="B14" t="s">
        <v>20</v>
      </c>
      <c r="C14">
        <v>42241</v>
      </c>
      <c r="D14" t="s">
        <v>63</v>
      </c>
      <c r="E14">
        <v>4.9000000000000004</v>
      </c>
      <c r="F14">
        <v>6.3</v>
      </c>
      <c r="H14">
        <v>4.0999999999999996</v>
      </c>
      <c r="I14">
        <v>0.86192703898842704</v>
      </c>
      <c r="J14">
        <v>0.82052074753452398</v>
      </c>
      <c r="K14">
        <v>0.80753125168918405</v>
      </c>
      <c r="M14">
        <v>1.02524580431993</v>
      </c>
      <c r="N14">
        <v>1.04548496211496</v>
      </c>
      <c r="O14">
        <v>1.06571094298279</v>
      </c>
      <c r="P14">
        <v>1.0859157654703899</v>
      </c>
      <c r="Q14">
        <v>14689775</v>
      </c>
    </row>
    <row r="15" spans="1:22" ht="15.75" customHeight="1" x14ac:dyDescent="0.4">
      <c r="A15" s="6">
        <v>13</v>
      </c>
      <c r="B15" t="s">
        <v>21</v>
      </c>
      <c r="C15">
        <v>79714</v>
      </c>
      <c r="D15" t="s">
        <v>62</v>
      </c>
      <c r="E15">
        <v>2.8</v>
      </c>
      <c r="F15">
        <v>5.2</v>
      </c>
      <c r="H15">
        <v>3</v>
      </c>
      <c r="I15">
        <v>1.51991440757302</v>
      </c>
      <c r="J15">
        <v>1.5460964484086801</v>
      </c>
      <c r="K15">
        <v>1.61078833949783</v>
      </c>
      <c r="L15">
        <v>1.64495400048004</v>
      </c>
      <c r="M15">
        <v>2.7199419310438002</v>
      </c>
      <c r="N15">
        <v>2.77928772395643</v>
      </c>
      <c r="O15">
        <v>2.8387155903012902</v>
      </c>
      <c r="P15">
        <v>2.8982001550814398</v>
      </c>
      <c r="Q15">
        <v>39280812</v>
      </c>
      <c r="R15">
        <v>50</v>
      </c>
    </row>
    <row r="16" spans="1:22" ht="15.75" customHeight="1" x14ac:dyDescent="0.4">
      <c r="A16" s="6">
        <v>14</v>
      </c>
      <c r="B16" t="s">
        <v>22</v>
      </c>
      <c r="C16">
        <v>191791</v>
      </c>
      <c r="D16" t="s">
        <v>60</v>
      </c>
      <c r="E16">
        <v>5.2</v>
      </c>
      <c r="F16">
        <v>9</v>
      </c>
      <c r="H16">
        <v>4.5999999999999996</v>
      </c>
      <c r="I16">
        <v>7.6886057582740701</v>
      </c>
      <c r="J16">
        <v>7.9129772497061301</v>
      </c>
      <c r="K16">
        <v>7.8734238729137704</v>
      </c>
      <c r="L16">
        <v>8.2104319201542602</v>
      </c>
      <c r="M16">
        <v>4.8884024275249098</v>
      </c>
      <c r="N16">
        <v>4.9595083644189701</v>
      </c>
      <c r="O16">
        <v>5.0302058165700396</v>
      </c>
      <c r="P16">
        <v>5.1004770139506004</v>
      </c>
      <c r="Q16">
        <v>68665731</v>
      </c>
    </row>
    <row r="17" spans="1:22" ht="15.75" customHeight="1" x14ac:dyDescent="0.4">
      <c r="A17" s="6">
        <v>15</v>
      </c>
      <c r="B17" t="s">
        <v>23</v>
      </c>
      <c r="C17">
        <v>38863</v>
      </c>
      <c r="D17" t="s">
        <v>60</v>
      </c>
      <c r="E17">
        <v>8.6</v>
      </c>
      <c r="F17">
        <v>12.3</v>
      </c>
      <c r="H17">
        <v>7.5</v>
      </c>
      <c r="I17">
        <v>4.1342160346618702</v>
      </c>
      <c r="J17">
        <v>4.1548012626356199</v>
      </c>
      <c r="K17">
        <v>4.08484116174923</v>
      </c>
      <c r="L17">
        <v>4.6822796491860101</v>
      </c>
      <c r="M17">
        <v>2.5596488283545402</v>
      </c>
      <c r="N17">
        <v>2.5702865993260202</v>
      </c>
      <c r="O17">
        <v>2.58075495266216</v>
      </c>
      <c r="P17">
        <v>2.5910557707811299</v>
      </c>
      <c r="Q17">
        <v>34545868</v>
      </c>
      <c r="U17">
        <v>188</v>
      </c>
      <c r="V17">
        <v>159</v>
      </c>
    </row>
    <row r="18" spans="1:22" ht="15.75" customHeight="1" x14ac:dyDescent="0.4">
      <c r="A18" s="6">
        <v>16</v>
      </c>
      <c r="B18" t="s">
        <v>24</v>
      </c>
      <c r="C18">
        <v>308350</v>
      </c>
      <c r="D18" t="s">
        <v>64</v>
      </c>
      <c r="E18">
        <v>2.1</v>
      </c>
      <c r="F18">
        <v>8.6999999999999993</v>
      </c>
      <c r="H18">
        <v>2.4</v>
      </c>
      <c r="I18">
        <v>3.9811674885899602</v>
      </c>
      <c r="J18">
        <v>4.2462778177926799</v>
      </c>
      <c r="K18">
        <v>4.2464197171786298</v>
      </c>
      <c r="L18">
        <v>4.3283092464960697</v>
      </c>
      <c r="M18">
        <v>5.8867624060833501</v>
      </c>
      <c r="N18">
        <v>5.9908003453089798</v>
      </c>
      <c r="O18">
        <v>6.0945595360519302</v>
      </c>
      <c r="P18">
        <v>6.1980045888505897</v>
      </c>
      <c r="Q18">
        <v>83683604</v>
      </c>
      <c r="R18">
        <v>89</v>
      </c>
      <c r="V18">
        <v>187</v>
      </c>
    </row>
    <row r="19" spans="1:22" ht="15.75" customHeight="1" x14ac:dyDescent="0.4">
      <c r="A19" s="6">
        <v>17</v>
      </c>
      <c r="B19" t="s">
        <v>25</v>
      </c>
      <c r="C19">
        <v>307713</v>
      </c>
      <c r="D19" t="s">
        <v>65</v>
      </c>
      <c r="E19">
        <v>2.5</v>
      </c>
      <c r="F19">
        <v>7.4</v>
      </c>
      <c r="H19">
        <v>2.7</v>
      </c>
      <c r="I19">
        <v>14.463635650740599</v>
      </c>
      <c r="J19">
        <v>14.322461597582</v>
      </c>
      <c r="K19">
        <v>14.0621740986485</v>
      </c>
      <c r="L19">
        <v>14.2073281344727</v>
      </c>
      <c r="M19">
        <v>8.8880553005786709</v>
      </c>
      <c r="N19">
        <v>8.9925909511685695</v>
      </c>
      <c r="O19">
        <v>9.0962407357674504</v>
      </c>
      <c r="P19">
        <v>9.1989883149855896</v>
      </c>
      <c r="Q19">
        <v>123522214</v>
      </c>
      <c r="T19">
        <v>145</v>
      </c>
      <c r="U19">
        <v>146</v>
      </c>
      <c r="V19">
        <v>92</v>
      </c>
    </row>
    <row r="20" spans="1:22" ht="15.75" customHeight="1" x14ac:dyDescent="0.4">
      <c r="A20" s="6">
        <v>18</v>
      </c>
      <c r="B20" t="s">
        <v>26</v>
      </c>
      <c r="C20">
        <v>22327</v>
      </c>
      <c r="D20" t="s">
        <v>61</v>
      </c>
      <c r="E20">
        <v>2.2000000000000002</v>
      </c>
      <c r="F20">
        <v>6.6</v>
      </c>
      <c r="H20">
        <v>2.9</v>
      </c>
      <c r="I20">
        <v>0.143676575502552</v>
      </c>
      <c r="J20">
        <v>0.139354826549902</v>
      </c>
      <c r="K20">
        <v>0.13975874473229699</v>
      </c>
      <c r="M20">
        <v>0.23446150805648799</v>
      </c>
      <c r="N20">
        <v>0.23933350746856</v>
      </c>
      <c r="O20">
        <v>0.24420738929880101</v>
      </c>
      <c r="P20">
        <v>0.24908096994213499</v>
      </c>
      <c r="Q20">
        <v>3372689</v>
      </c>
      <c r="R20">
        <v>131</v>
      </c>
      <c r="S20">
        <v>106</v>
      </c>
      <c r="T20">
        <v>72</v>
      </c>
      <c r="U20">
        <v>123</v>
      </c>
      <c r="V20">
        <v>97</v>
      </c>
    </row>
    <row r="21" spans="1:22" ht="15.75" customHeight="1" x14ac:dyDescent="0.4">
      <c r="A21" s="6">
        <v>19</v>
      </c>
      <c r="B21" t="s">
        <v>27</v>
      </c>
      <c r="C21">
        <v>22429</v>
      </c>
      <c r="D21" t="s">
        <v>61</v>
      </c>
      <c r="E21">
        <v>5.7</v>
      </c>
      <c r="F21">
        <v>5.3</v>
      </c>
      <c r="H21">
        <v>4.9000000000000004</v>
      </c>
      <c r="I21">
        <v>0.18476906184514799</v>
      </c>
      <c r="J21">
        <v>0.179569695017505</v>
      </c>
      <c r="K21">
        <v>0.179538207205751</v>
      </c>
      <c r="M21">
        <v>0.249896282900127</v>
      </c>
      <c r="N21">
        <v>0.25664693564632302</v>
      </c>
      <c r="O21">
        <v>0.26344126049407302</v>
      </c>
      <c r="P21">
        <v>0.27027594438739799</v>
      </c>
      <c r="Q21">
        <v>3680741</v>
      </c>
    </row>
    <row r="22" spans="1:22" ht="15.75" customHeight="1" x14ac:dyDescent="0.4">
      <c r="A22" s="6">
        <v>20</v>
      </c>
      <c r="B22" t="s">
        <v>28</v>
      </c>
      <c r="C22">
        <v>21081</v>
      </c>
      <c r="D22" t="s">
        <v>61</v>
      </c>
      <c r="E22">
        <v>2.2000000000000002</v>
      </c>
      <c r="F22">
        <v>4.2</v>
      </c>
      <c r="H22">
        <v>3</v>
      </c>
      <c r="I22">
        <v>0.11136755294317401</v>
      </c>
      <c r="J22">
        <v>0.11251001117901401</v>
      </c>
      <c r="K22">
        <v>0.11345485214687499</v>
      </c>
      <c r="M22">
        <v>8.9696096371762596E-2</v>
      </c>
      <c r="N22">
        <v>9.1466774199628995E-2</v>
      </c>
      <c r="O22">
        <v>9.3236247279866194E-2</v>
      </c>
      <c r="P22">
        <v>9.5003988535386594E-2</v>
      </c>
      <c r="Q22">
        <v>1285170</v>
      </c>
      <c r="R22">
        <v>178</v>
      </c>
    </row>
    <row r="23" spans="1:22" ht="15.75" customHeight="1" x14ac:dyDescent="0.4">
      <c r="A23" s="6">
        <v>21</v>
      </c>
      <c r="B23" t="s">
        <v>29</v>
      </c>
      <c r="C23">
        <v>16579</v>
      </c>
      <c r="D23" t="s">
        <v>61</v>
      </c>
      <c r="E23">
        <v>1.8</v>
      </c>
      <c r="F23">
        <v>5.4</v>
      </c>
      <c r="H23">
        <v>2.7</v>
      </c>
      <c r="I23">
        <v>0.14362508115876399</v>
      </c>
      <c r="J23">
        <v>0.142155797046913</v>
      </c>
      <c r="K23">
        <v>0.14158386518878899</v>
      </c>
      <c r="M23">
        <v>0.152258414860626</v>
      </c>
      <c r="N23">
        <v>0.15304933167912799</v>
      </c>
      <c r="O23">
        <v>0.15382850220824801</v>
      </c>
      <c r="P23">
        <v>0.154596001744709</v>
      </c>
      <c r="Q23">
        <v>2063196</v>
      </c>
      <c r="R23">
        <v>182</v>
      </c>
    </row>
    <row r="24" spans="1:22" ht="15.75" customHeight="1" x14ac:dyDescent="0.4">
      <c r="A24" s="6">
        <v>22</v>
      </c>
      <c r="B24" t="s">
        <v>30</v>
      </c>
      <c r="C24">
        <v>155707</v>
      </c>
      <c r="D24" t="s">
        <v>62</v>
      </c>
      <c r="E24">
        <v>4.4000000000000004</v>
      </c>
      <c r="F24">
        <v>6.8</v>
      </c>
      <c r="H24">
        <v>4.5999999999999996</v>
      </c>
      <c r="I24">
        <v>2.4169238073505399</v>
      </c>
      <c r="J24">
        <v>2.5772069847827499</v>
      </c>
      <c r="K24">
        <v>2.5445211312504799</v>
      </c>
      <c r="L24">
        <v>2.5958079105568901</v>
      </c>
      <c r="M24">
        <v>3.3351034640049799</v>
      </c>
      <c r="N24">
        <v>3.3780018916917101</v>
      </c>
      <c r="O24">
        <v>3.4205830942683599</v>
      </c>
      <c r="P24">
        <v>3.46283863850151</v>
      </c>
      <c r="Q24">
        <v>46545990</v>
      </c>
    </row>
    <row r="25" spans="1:22" ht="15.75" customHeight="1" x14ac:dyDescent="0.4">
      <c r="A25" s="6">
        <v>23</v>
      </c>
      <c r="B25" t="s">
        <v>31</v>
      </c>
      <c r="C25">
        <v>492</v>
      </c>
      <c r="D25" t="s">
        <v>60</v>
      </c>
      <c r="E25">
        <v>5.4</v>
      </c>
      <c r="F25">
        <v>8.5</v>
      </c>
      <c r="H25">
        <v>6</v>
      </c>
      <c r="I25">
        <v>0.195803564085373</v>
      </c>
      <c r="J25">
        <v>0.19353528156101499</v>
      </c>
      <c r="K25">
        <v>0.19220326034153801</v>
      </c>
      <c r="L25">
        <v>0.196037576578515</v>
      </c>
      <c r="M25">
        <v>0.106912015288296</v>
      </c>
      <c r="N25">
        <v>0.11024442252710701</v>
      </c>
      <c r="O25">
        <v>0.113611993337342</v>
      </c>
      <c r="P25">
        <v>0.117012995894285</v>
      </c>
      <c r="Q25">
        <v>1599615</v>
      </c>
      <c r="R25">
        <v>355</v>
      </c>
      <c r="T25">
        <v>343</v>
      </c>
      <c r="U25">
        <v>744</v>
      </c>
      <c r="V25">
        <v>385</v>
      </c>
    </row>
    <row r="26" spans="1:22" ht="15.75" customHeight="1" x14ac:dyDescent="0.4">
      <c r="A26" s="6">
        <v>24</v>
      </c>
      <c r="B26" t="s">
        <v>32</v>
      </c>
      <c r="C26">
        <v>50362</v>
      </c>
      <c r="D26" t="s">
        <v>63</v>
      </c>
      <c r="E26">
        <v>3.1</v>
      </c>
      <c r="F26">
        <v>9.6</v>
      </c>
      <c r="H26">
        <v>2.8</v>
      </c>
      <c r="I26">
        <v>2.8696105835883401</v>
      </c>
      <c r="J26">
        <v>2.7943476415370299</v>
      </c>
      <c r="K26">
        <v>2.79389789343197</v>
      </c>
      <c r="L26">
        <v>2.7909309731241998</v>
      </c>
      <c r="M26">
        <v>2.1818288279539302</v>
      </c>
      <c r="N26">
        <v>2.2044978111233999</v>
      </c>
      <c r="O26">
        <v>2.22694421716839</v>
      </c>
      <c r="P26">
        <v>2.2491657118903698</v>
      </c>
      <c r="Q26">
        <v>30162799</v>
      </c>
      <c r="R26">
        <v>100</v>
      </c>
    </row>
    <row r="27" spans="1:22" ht="15.75" customHeight="1" x14ac:dyDescent="0.4">
      <c r="A27" s="6">
        <v>25</v>
      </c>
      <c r="B27" t="s">
        <v>33</v>
      </c>
      <c r="C27">
        <v>342238</v>
      </c>
      <c r="D27" t="s">
        <v>65</v>
      </c>
      <c r="E27">
        <v>1.5</v>
      </c>
      <c r="F27">
        <v>5.7</v>
      </c>
      <c r="H27">
        <v>1.8</v>
      </c>
      <c r="I27">
        <v>5.01323183945299</v>
      </c>
      <c r="J27">
        <v>4.9658916398753004</v>
      </c>
      <c r="K27">
        <v>4.8721852983573397</v>
      </c>
      <c r="L27">
        <v>4.9689878137531798</v>
      </c>
      <c r="M27">
        <v>5.5321407248417396</v>
      </c>
      <c r="N27">
        <v>5.6241061139663602</v>
      </c>
      <c r="O27">
        <v>5.7157304089184997</v>
      </c>
      <c r="P27">
        <v>5.80698507223868</v>
      </c>
      <c r="Q27">
        <v>78328005</v>
      </c>
      <c r="R27">
        <v>433</v>
      </c>
      <c r="S27">
        <v>338</v>
      </c>
      <c r="T27">
        <v>451</v>
      </c>
      <c r="U27">
        <v>509</v>
      </c>
      <c r="V27">
        <v>417</v>
      </c>
    </row>
    <row r="28" spans="1:22" ht="15.75" customHeight="1" x14ac:dyDescent="0.4">
      <c r="A28" s="6">
        <v>26</v>
      </c>
      <c r="B28" t="s">
        <v>34</v>
      </c>
      <c r="C28">
        <v>7096</v>
      </c>
      <c r="D28" t="s">
        <v>61</v>
      </c>
      <c r="E28">
        <v>2.8</v>
      </c>
      <c r="F28">
        <v>6.6</v>
      </c>
      <c r="H28">
        <v>2.8</v>
      </c>
      <c r="I28">
        <v>0.13266414226680801</v>
      </c>
      <c r="J28">
        <v>0.13538242213007501</v>
      </c>
      <c r="K28">
        <v>0.137000655352358</v>
      </c>
      <c r="L28">
        <v>0.14325246961567301</v>
      </c>
      <c r="M28">
        <v>4.7603795442352097E-2</v>
      </c>
      <c r="N28">
        <v>4.7999479741783799E-2</v>
      </c>
      <c r="O28">
        <v>4.8390495644152903E-2</v>
      </c>
      <c r="P28">
        <v>4.87767678527323E-2</v>
      </c>
      <c r="Q28">
        <v>652862</v>
      </c>
      <c r="R28">
        <v>135</v>
      </c>
    </row>
    <row r="29" spans="1:22" ht="14.1" x14ac:dyDescent="0.4">
      <c r="A29" s="6">
        <v>27</v>
      </c>
      <c r="B29" t="s">
        <v>35</v>
      </c>
      <c r="C29">
        <v>130058</v>
      </c>
      <c r="D29" t="s">
        <v>60</v>
      </c>
      <c r="E29">
        <v>7.3</v>
      </c>
      <c r="F29">
        <v>13.1</v>
      </c>
      <c r="H29">
        <v>6.8</v>
      </c>
      <c r="I29">
        <v>8.6547279237495296</v>
      </c>
      <c r="J29">
        <v>8.5248911384492203</v>
      </c>
      <c r="K29">
        <v>8.5240764001254092</v>
      </c>
      <c r="L29">
        <v>8.8999808326420098</v>
      </c>
      <c r="M29">
        <v>5.8225620073025501</v>
      </c>
      <c r="N29">
        <v>5.9193552719573299</v>
      </c>
      <c r="O29">
        <v>6.0157895971153597</v>
      </c>
      <c r="P29">
        <v>6.1118348640859201</v>
      </c>
      <c r="Q29">
        <v>82439997</v>
      </c>
      <c r="R29">
        <v>152</v>
      </c>
      <c r="V29">
        <v>206</v>
      </c>
    </row>
    <row r="30" spans="1:22" ht="14.1" x14ac:dyDescent="0.4">
      <c r="A30" s="6">
        <v>28</v>
      </c>
      <c r="B30" t="s">
        <v>36</v>
      </c>
      <c r="C30">
        <v>112077</v>
      </c>
      <c r="D30" t="s">
        <v>60</v>
      </c>
      <c r="E30">
        <v>4.3</v>
      </c>
      <c r="F30">
        <v>7.5</v>
      </c>
      <c r="H30">
        <v>4.8</v>
      </c>
      <c r="I30">
        <v>4.25124060908687</v>
      </c>
      <c r="J30">
        <v>4.3129252092449297</v>
      </c>
      <c r="K30">
        <v>4.3955139822011704</v>
      </c>
      <c r="L30">
        <v>4.6297298557699103</v>
      </c>
      <c r="M30">
        <v>2.7950100569997902</v>
      </c>
      <c r="N30">
        <v>2.8393574196006899</v>
      </c>
      <c r="O30">
        <v>2.87882450014957</v>
      </c>
      <c r="P30">
        <v>2.9188401173533198</v>
      </c>
      <c r="Q30">
        <v>39303329</v>
      </c>
      <c r="R30">
        <v>407</v>
      </c>
      <c r="S30">
        <v>346</v>
      </c>
      <c r="T30">
        <v>396</v>
      </c>
      <c r="U30">
        <v>470</v>
      </c>
      <c r="V30">
        <v>364</v>
      </c>
    </row>
    <row r="31" spans="1:22" ht="14.1" x14ac:dyDescent="0.4">
      <c r="A31" s="6">
        <v>29</v>
      </c>
      <c r="B31" t="s">
        <v>37</v>
      </c>
      <c r="C31">
        <v>10486</v>
      </c>
      <c r="D31" t="s">
        <v>61</v>
      </c>
      <c r="E31">
        <v>3</v>
      </c>
      <c r="F31">
        <v>8.6</v>
      </c>
      <c r="H31">
        <v>3.9</v>
      </c>
      <c r="I31">
        <v>0.26437196100612897</v>
      </c>
      <c r="J31">
        <v>0.25923374609254801</v>
      </c>
      <c r="K31">
        <v>0.26900409590850599</v>
      </c>
      <c r="M31">
        <v>0.293960153324556</v>
      </c>
      <c r="N31">
        <v>0.29823610384713101</v>
      </c>
      <c r="O31">
        <v>0.302487432340037</v>
      </c>
      <c r="P31">
        <v>0.30671308464909702</v>
      </c>
      <c r="Q31">
        <v>4129159</v>
      </c>
      <c r="V31">
        <v>334</v>
      </c>
    </row>
    <row r="32" spans="1:22" ht="14.1" x14ac:dyDescent="0.4">
      <c r="A32" s="6">
        <v>30</v>
      </c>
      <c r="B32" t="s">
        <v>38</v>
      </c>
      <c r="C32">
        <v>243290</v>
      </c>
      <c r="D32" t="s">
        <v>63</v>
      </c>
      <c r="E32">
        <v>2.1</v>
      </c>
      <c r="F32">
        <v>6.7</v>
      </c>
      <c r="H32">
        <v>2.4</v>
      </c>
      <c r="I32">
        <v>8.3656975284039099</v>
      </c>
      <c r="J32">
        <v>8.1697634187755899</v>
      </c>
      <c r="K32">
        <v>8.0254220037105295</v>
      </c>
      <c r="L32">
        <v>8.2489805575390793</v>
      </c>
      <c r="M32">
        <v>16.115978458022099</v>
      </c>
      <c r="N32">
        <v>16.381543537992801</v>
      </c>
      <c r="O32">
        <v>16.646085937819901</v>
      </c>
      <c r="P32">
        <v>16.909524035851401</v>
      </c>
      <c r="Q32">
        <v>228054788</v>
      </c>
    </row>
    <row r="33" spans="1:22" ht="14.1" x14ac:dyDescent="0.4">
      <c r="A33" s="6">
        <v>31</v>
      </c>
      <c r="B33" t="s">
        <v>39</v>
      </c>
      <c r="C33">
        <v>53483</v>
      </c>
      <c r="D33" t="s">
        <v>63</v>
      </c>
      <c r="E33">
        <v>2</v>
      </c>
      <c r="F33">
        <v>7.7</v>
      </c>
      <c r="H33">
        <v>2.9</v>
      </c>
      <c r="I33">
        <v>1.30327034692328</v>
      </c>
      <c r="J33">
        <v>1.2769611407227199</v>
      </c>
      <c r="K33">
        <v>1.29936914390713</v>
      </c>
      <c r="L33">
        <v>1.31505510401501</v>
      </c>
      <c r="M33">
        <v>0.81400520444048496</v>
      </c>
      <c r="N33">
        <v>0.82753715570069097</v>
      </c>
      <c r="O33">
        <v>0.841018808747381</v>
      </c>
      <c r="P33">
        <v>0.85444609755731005</v>
      </c>
      <c r="Q33">
        <v>11525268</v>
      </c>
      <c r="T33">
        <v>120</v>
      </c>
      <c r="U33">
        <v>191</v>
      </c>
      <c r="V33">
        <v>87</v>
      </c>
    </row>
    <row r="34" spans="1:22" ht="14.1" x14ac:dyDescent="0.4">
      <c r="A34" s="6">
        <v>32</v>
      </c>
      <c r="B34" t="s">
        <v>40</v>
      </c>
      <c r="C34">
        <v>88752</v>
      </c>
      <c r="D34" t="s">
        <v>62</v>
      </c>
      <c r="E34">
        <v>3.3</v>
      </c>
      <c r="F34">
        <v>6.2</v>
      </c>
      <c r="H34">
        <v>4.2</v>
      </c>
      <c r="I34">
        <v>5.8652057574207399</v>
      </c>
      <c r="J34">
        <v>5.71009903001345</v>
      </c>
      <c r="K34">
        <v>5.8286358833959104</v>
      </c>
      <c r="L34">
        <v>6.29777132400665</v>
      </c>
      <c r="M34">
        <v>7.2009495356984701</v>
      </c>
      <c r="N34">
        <v>7.2812283457437603</v>
      </c>
      <c r="O34">
        <v>7.3607785846603502</v>
      </c>
      <c r="P34">
        <v>7.4395895603130304</v>
      </c>
      <c r="Q34">
        <v>99840346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5"/>
  <sheetViews>
    <sheetView zoomScaleNormal="100" workbookViewId="0">
      <selection activeCell="B2" sqref="B2"/>
    </sheetView>
  </sheetViews>
  <sheetFormatPr defaultColWidth="8.6640625" defaultRowHeight="12.3" x14ac:dyDescent="0.4"/>
  <cols>
    <col min="1" max="1" width="24.83203125" bestFit="1" customWidth="1"/>
    <col min="2" max="22" width="6.94140625" bestFit="1" customWidth="1"/>
    <col min="23" max="24" width="11.77734375" customWidth="1"/>
    <col min="25" max="25" width="38.0546875" customWidth="1"/>
    <col min="26" max="26" width="11.77734375" customWidth="1"/>
  </cols>
  <sheetData>
    <row r="1" spans="1:27" ht="14.1" x14ac:dyDescent="0.5">
      <c r="A1" s="13" t="s">
        <v>66</v>
      </c>
      <c r="B1" s="14" t="s">
        <v>67</v>
      </c>
      <c r="C1" s="14" t="s">
        <v>68</v>
      </c>
      <c r="D1" s="14" t="s">
        <v>69</v>
      </c>
      <c r="E1" s="14" t="s">
        <v>70</v>
      </c>
      <c r="F1" s="14" t="s">
        <v>71</v>
      </c>
      <c r="G1" s="14" t="s">
        <v>72</v>
      </c>
      <c r="H1" s="14" t="s">
        <v>73</v>
      </c>
      <c r="I1" s="14" t="s">
        <v>74</v>
      </c>
      <c r="J1" s="14" t="s">
        <v>75</v>
      </c>
      <c r="K1" s="14" t="s">
        <v>76</v>
      </c>
      <c r="L1" s="14" t="s">
        <v>77</v>
      </c>
      <c r="M1" s="14" t="s">
        <v>78</v>
      </c>
      <c r="N1" s="14" t="s">
        <v>79</v>
      </c>
      <c r="O1" s="14" t="s">
        <v>80</v>
      </c>
      <c r="P1" s="14" t="s">
        <v>81</v>
      </c>
      <c r="Q1" s="14" t="s">
        <v>82</v>
      </c>
      <c r="R1" s="15" t="s">
        <v>83</v>
      </c>
      <c r="S1" s="15" t="s">
        <v>84</v>
      </c>
      <c r="T1" s="15" t="s">
        <v>85</v>
      </c>
      <c r="U1" s="15" t="s">
        <v>86</v>
      </c>
      <c r="V1" s="15" t="s">
        <v>87</v>
      </c>
      <c r="W1" s="15" t="s">
        <v>88</v>
      </c>
      <c r="X1" s="15" t="s">
        <v>89</v>
      </c>
      <c r="Y1" s="15" t="s">
        <v>90</v>
      </c>
      <c r="Z1" s="4" t="s">
        <v>91</v>
      </c>
      <c r="AA1" s="36" t="s">
        <v>67</v>
      </c>
    </row>
    <row r="2" spans="1:27" x14ac:dyDescent="0.4">
      <c r="A2" s="16" t="s">
        <v>8</v>
      </c>
      <c r="B2" s="17">
        <v>52</v>
      </c>
      <c r="C2" s="17">
        <v>52</v>
      </c>
      <c r="D2" s="17">
        <v>37</v>
      </c>
      <c r="E2" s="17">
        <v>34</v>
      </c>
      <c r="F2" s="17">
        <v>35</v>
      </c>
      <c r="G2" s="17">
        <v>69</v>
      </c>
      <c r="H2" s="17">
        <v>65</v>
      </c>
      <c r="I2" s="17">
        <v>79</v>
      </c>
      <c r="J2" s="17">
        <v>22</v>
      </c>
      <c r="K2" s="17">
        <v>22</v>
      </c>
      <c r="L2" s="17">
        <v>23</v>
      </c>
      <c r="M2" s="17">
        <v>24</v>
      </c>
      <c r="N2" s="17">
        <v>21</v>
      </c>
      <c r="O2" s="17">
        <v>21</v>
      </c>
      <c r="P2" s="17">
        <v>21</v>
      </c>
      <c r="Q2" s="17">
        <v>12</v>
      </c>
      <c r="R2" s="17">
        <v>12</v>
      </c>
      <c r="S2" s="17">
        <v>12</v>
      </c>
      <c r="T2" s="17">
        <v>12</v>
      </c>
      <c r="U2" s="17">
        <v>13</v>
      </c>
      <c r="V2" s="17">
        <v>17</v>
      </c>
      <c r="W2" s="17">
        <v>18</v>
      </c>
      <c r="X2" s="17">
        <v>24</v>
      </c>
      <c r="Y2" s="17">
        <v>20</v>
      </c>
      <c r="Z2" s="11">
        <v>20</v>
      </c>
      <c r="AA2" s="37">
        <v>52</v>
      </c>
    </row>
    <row r="3" spans="1:27" x14ac:dyDescent="0.4">
      <c r="A3" s="18" t="s">
        <v>9</v>
      </c>
      <c r="B3" s="17">
        <v>15205</v>
      </c>
      <c r="C3" s="17">
        <v>15972</v>
      </c>
      <c r="D3" s="17">
        <v>17472</v>
      </c>
      <c r="E3" s="17">
        <v>15227</v>
      </c>
      <c r="F3" s="17">
        <v>16616</v>
      </c>
      <c r="G3" s="17">
        <v>18500</v>
      </c>
      <c r="H3" s="17">
        <v>18286</v>
      </c>
      <c r="I3" s="17">
        <v>18760</v>
      </c>
      <c r="J3" s="17">
        <v>13455</v>
      </c>
      <c r="K3" s="17">
        <v>13165</v>
      </c>
      <c r="L3" s="17">
        <v>14029</v>
      </c>
      <c r="M3" s="17">
        <v>14239</v>
      </c>
      <c r="N3" s="17">
        <v>14635</v>
      </c>
      <c r="O3" s="17">
        <v>14802</v>
      </c>
      <c r="P3" s="17">
        <v>15572</v>
      </c>
      <c r="Q3" s="17">
        <v>15790</v>
      </c>
      <c r="R3" s="17">
        <v>15879</v>
      </c>
      <c r="S3" s="17">
        <v>16741</v>
      </c>
      <c r="T3" s="17">
        <v>16903</v>
      </c>
      <c r="U3" s="17">
        <v>17153</v>
      </c>
      <c r="V3" s="17">
        <v>26286</v>
      </c>
      <c r="W3" s="17">
        <v>27708</v>
      </c>
      <c r="X3" s="17">
        <v>15358</v>
      </c>
      <c r="Y3" s="17">
        <v>15719</v>
      </c>
      <c r="Z3" s="11">
        <v>16012</v>
      </c>
      <c r="AA3" s="37">
        <v>15205</v>
      </c>
    </row>
    <row r="4" spans="1:27" x14ac:dyDescent="0.4">
      <c r="A4" s="19" t="s">
        <v>11</v>
      </c>
      <c r="B4" s="17">
        <v>1548</v>
      </c>
      <c r="C4" s="17">
        <v>1625</v>
      </c>
      <c r="D4" s="17">
        <v>1708</v>
      </c>
      <c r="E4" s="17">
        <v>1435</v>
      </c>
      <c r="F4" s="17">
        <v>1514</v>
      </c>
      <c r="G4" s="17">
        <v>1631</v>
      </c>
      <c r="H4" s="17">
        <v>1534</v>
      </c>
      <c r="I4" s="17">
        <v>1861</v>
      </c>
      <c r="J4" s="17">
        <v>1424</v>
      </c>
      <c r="K4" s="17">
        <v>1647</v>
      </c>
      <c r="L4" s="17">
        <v>1435</v>
      </c>
      <c r="M4" s="17">
        <v>1421</v>
      </c>
      <c r="N4" s="17">
        <v>1531</v>
      </c>
      <c r="O4" s="17">
        <v>1570</v>
      </c>
      <c r="P4" s="17">
        <v>1710</v>
      </c>
      <c r="Q4" s="17">
        <v>1864</v>
      </c>
      <c r="R4" s="17">
        <v>1967</v>
      </c>
      <c r="S4" s="17">
        <v>1859</v>
      </c>
      <c r="T4" s="17">
        <v>2211</v>
      </c>
      <c r="U4" s="17">
        <v>2247</v>
      </c>
      <c r="V4" s="17">
        <v>2795</v>
      </c>
      <c r="W4" s="17">
        <v>3019</v>
      </c>
      <c r="X4" s="17">
        <v>3303</v>
      </c>
      <c r="Y4" s="17">
        <v>3518</v>
      </c>
      <c r="Z4" s="11">
        <v>3717</v>
      </c>
      <c r="AA4" s="37">
        <v>1548</v>
      </c>
    </row>
    <row r="5" spans="1:27" x14ac:dyDescent="0.4">
      <c r="A5" s="19" t="s">
        <v>12</v>
      </c>
      <c r="B5" s="17">
        <v>3409</v>
      </c>
      <c r="C5" s="17">
        <v>3671</v>
      </c>
      <c r="D5" s="17">
        <v>3885</v>
      </c>
      <c r="E5" s="17">
        <v>3763</v>
      </c>
      <c r="F5" s="17">
        <v>3600</v>
      </c>
      <c r="G5" s="17">
        <v>3617</v>
      </c>
      <c r="H5" s="17">
        <v>3376</v>
      </c>
      <c r="I5" s="17">
        <v>3297</v>
      </c>
      <c r="J5" s="17">
        <v>1528</v>
      </c>
      <c r="K5" s="17">
        <v>1570</v>
      </c>
      <c r="L5" s="17">
        <v>1535</v>
      </c>
      <c r="M5" s="17">
        <v>1478</v>
      </c>
      <c r="N5" s="17">
        <v>1403</v>
      </c>
      <c r="O5" s="17">
        <v>1460</v>
      </c>
      <c r="P5" s="17">
        <v>1674</v>
      </c>
      <c r="Q5" s="17">
        <v>1669</v>
      </c>
      <c r="R5" s="17">
        <v>1602</v>
      </c>
      <c r="S5" s="17">
        <v>1783</v>
      </c>
      <c r="T5" s="17">
        <v>1775</v>
      </c>
      <c r="U5" s="17">
        <v>1918</v>
      </c>
      <c r="V5" s="17">
        <v>2805</v>
      </c>
      <c r="W5" s="17">
        <v>3231</v>
      </c>
      <c r="X5" s="17">
        <v>3345</v>
      </c>
      <c r="Y5" s="17">
        <v>3419</v>
      </c>
      <c r="Z5" s="11">
        <v>3529</v>
      </c>
      <c r="AA5" s="37">
        <v>3409</v>
      </c>
    </row>
    <row r="6" spans="1:27" x14ac:dyDescent="0.4">
      <c r="A6" s="19" t="s">
        <v>13</v>
      </c>
      <c r="B6" s="17">
        <v>295</v>
      </c>
      <c r="C6" s="17">
        <v>288</v>
      </c>
      <c r="D6" s="17">
        <v>289</v>
      </c>
      <c r="E6" s="17">
        <v>285</v>
      </c>
      <c r="F6" s="17">
        <v>332</v>
      </c>
      <c r="G6" s="17">
        <v>355</v>
      </c>
      <c r="H6" s="17">
        <v>353</v>
      </c>
      <c r="I6" s="17">
        <v>339</v>
      </c>
      <c r="J6" s="17">
        <v>337</v>
      </c>
      <c r="K6" s="17">
        <v>323</v>
      </c>
      <c r="L6" s="17">
        <v>295</v>
      </c>
      <c r="M6" s="17">
        <v>275</v>
      </c>
      <c r="N6" s="17">
        <v>254</v>
      </c>
      <c r="O6" s="17">
        <v>263</v>
      </c>
      <c r="P6" s="17">
        <v>287</v>
      </c>
      <c r="Q6" s="17">
        <v>296</v>
      </c>
      <c r="R6" s="17">
        <v>274</v>
      </c>
      <c r="S6" s="17">
        <v>294</v>
      </c>
      <c r="T6" s="17">
        <v>278</v>
      </c>
      <c r="U6" s="17">
        <v>284</v>
      </c>
      <c r="V6" s="17">
        <v>308</v>
      </c>
      <c r="W6" s="17">
        <v>308</v>
      </c>
      <c r="X6" s="17">
        <v>297</v>
      </c>
      <c r="Y6" s="17">
        <v>285</v>
      </c>
      <c r="Z6" s="11">
        <v>276</v>
      </c>
      <c r="AA6" s="37">
        <v>295</v>
      </c>
    </row>
    <row r="7" spans="1:27" x14ac:dyDescent="0.4">
      <c r="A7" s="19" t="s">
        <v>14</v>
      </c>
      <c r="B7" s="17" t="s">
        <v>92</v>
      </c>
      <c r="C7" s="17" t="s">
        <v>92</v>
      </c>
      <c r="D7" s="17" t="s">
        <v>92</v>
      </c>
      <c r="E7" s="17" t="s">
        <v>92</v>
      </c>
      <c r="F7" s="17" t="s">
        <v>92</v>
      </c>
      <c r="G7" s="17" t="s">
        <v>92</v>
      </c>
      <c r="H7" s="17" t="s">
        <v>92</v>
      </c>
      <c r="I7" s="17" t="s">
        <v>92</v>
      </c>
      <c r="J7" s="17">
        <v>1259</v>
      </c>
      <c r="K7" s="17">
        <v>1380</v>
      </c>
      <c r="L7" s="17">
        <v>1275</v>
      </c>
      <c r="M7" s="17">
        <v>1277</v>
      </c>
      <c r="N7" s="17">
        <v>1252</v>
      </c>
      <c r="O7" s="17">
        <v>1295</v>
      </c>
      <c r="P7" s="17">
        <v>1343</v>
      </c>
      <c r="Q7" s="17">
        <v>1478</v>
      </c>
      <c r="R7" s="17">
        <v>1779</v>
      </c>
      <c r="S7" s="17">
        <v>1854</v>
      </c>
      <c r="T7" s="17">
        <v>1919</v>
      </c>
      <c r="U7" s="17">
        <v>1976</v>
      </c>
      <c r="V7" s="17">
        <v>2358</v>
      </c>
      <c r="W7" s="17">
        <v>2472</v>
      </c>
      <c r="X7" s="17">
        <v>2441</v>
      </c>
      <c r="Y7" s="17">
        <v>2534</v>
      </c>
      <c r="Z7" s="11">
        <v>2809</v>
      </c>
    </row>
    <row r="8" spans="1:27" x14ac:dyDescent="0.4">
      <c r="A8" s="19" t="s">
        <v>93</v>
      </c>
      <c r="B8" s="17">
        <v>127</v>
      </c>
      <c r="C8" s="17">
        <v>132</v>
      </c>
      <c r="D8" s="17">
        <v>154</v>
      </c>
      <c r="E8" s="17">
        <v>143</v>
      </c>
      <c r="F8" s="17">
        <v>176</v>
      </c>
      <c r="G8" s="17">
        <v>166</v>
      </c>
      <c r="H8" s="17">
        <v>277</v>
      </c>
      <c r="I8" s="17">
        <v>360</v>
      </c>
      <c r="J8" s="17">
        <v>725</v>
      </c>
      <c r="K8" s="17">
        <v>846</v>
      </c>
      <c r="L8" s="17">
        <v>902</v>
      </c>
      <c r="M8" s="17">
        <v>976</v>
      </c>
      <c r="N8" s="17">
        <v>962</v>
      </c>
      <c r="O8" s="17">
        <v>960</v>
      </c>
      <c r="P8" s="17">
        <v>1059</v>
      </c>
      <c r="Q8" s="17">
        <v>1124</v>
      </c>
      <c r="R8" s="17">
        <v>1054</v>
      </c>
      <c r="S8" s="17">
        <v>1014</v>
      </c>
      <c r="T8" s="17">
        <v>1151</v>
      </c>
      <c r="U8" s="17">
        <v>1103</v>
      </c>
      <c r="V8" s="17">
        <v>1457</v>
      </c>
      <c r="W8" s="17">
        <v>1480</v>
      </c>
      <c r="X8" s="17">
        <v>1413</v>
      </c>
      <c r="Y8" s="17">
        <v>1405</v>
      </c>
      <c r="Z8" s="11">
        <v>1411</v>
      </c>
      <c r="AA8" s="37">
        <v>127</v>
      </c>
    </row>
    <row r="9" spans="1:27" x14ac:dyDescent="0.4">
      <c r="A9" s="19" t="s">
        <v>15</v>
      </c>
      <c r="B9" s="17">
        <v>3453</v>
      </c>
      <c r="C9" s="17">
        <v>3346</v>
      </c>
      <c r="D9" s="17">
        <v>3451</v>
      </c>
      <c r="E9" s="17">
        <v>4350</v>
      </c>
      <c r="F9" s="17">
        <v>3879</v>
      </c>
      <c r="G9" s="17">
        <v>3631</v>
      </c>
      <c r="H9" s="17">
        <v>3732</v>
      </c>
      <c r="I9" s="17">
        <v>3561</v>
      </c>
      <c r="J9" s="17">
        <v>3619</v>
      </c>
      <c r="K9" s="17">
        <v>3597</v>
      </c>
      <c r="L9" s="17">
        <v>3498</v>
      </c>
      <c r="M9" s="17">
        <v>3416</v>
      </c>
      <c r="N9" s="17">
        <v>3436</v>
      </c>
      <c r="O9" s="17">
        <v>3197</v>
      </c>
      <c r="P9" s="17">
        <v>3156</v>
      </c>
      <c r="Q9" s="17">
        <v>3312</v>
      </c>
      <c r="R9" s="17">
        <v>3268</v>
      </c>
      <c r="S9" s="17">
        <v>3198</v>
      </c>
      <c r="T9" s="17">
        <v>3026</v>
      </c>
      <c r="U9" s="17">
        <v>2878</v>
      </c>
      <c r="V9" s="17">
        <v>3920</v>
      </c>
      <c r="W9" s="17">
        <v>3849</v>
      </c>
      <c r="X9" s="17">
        <v>3958</v>
      </c>
      <c r="Y9" s="17">
        <v>3918</v>
      </c>
      <c r="Z9" s="11">
        <v>3868</v>
      </c>
      <c r="AA9" s="37">
        <v>3453</v>
      </c>
    </row>
    <row r="10" spans="1:27" x14ac:dyDescent="0.4">
      <c r="A10" s="19" t="s">
        <v>94</v>
      </c>
      <c r="B10" s="17">
        <v>53</v>
      </c>
      <c r="C10" s="17">
        <v>66</v>
      </c>
      <c r="D10" s="17">
        <v>70</v>
      </c>
      <c r="E10" s="17">
        <v>142</v>
      </c>
      <c r="F10" s="17">
        <v>243</v>
      </c>
      <c r="G10" s="17">
        <v>252</v>
      </c>
      <c r="H10" s="17">
        <v>452</v>
      </c>
      <c r="I10" s="17">
        <v>531</v>
      </c>
      <c r="J10" s="17">
        <v>988</v>
      </c>
      <c r="K10" s="17">
        <v>1118</v>
      </c>
      <c r="L10" s="17">
        <v>1274</v>
      </c>
      <c r="M10" s="17">
        <v>1410</v>
      </c>
      <c r="N10" s="17">
        <v>1355</v>
      </c>
      <c r="O10" s="17">
        <v>1386</v>
      </c>
      <c r="P10" s="17">
        <v>1681</v>
      </c>
      <c r="Q10" s="17">
        <v>1534</v>
      </c>
      <c r="R10" s="17">
        <v>1523</v>
      </c>
      <c r="S10" s="17">
        <v>1487</v>
      </c>
      <c r="T10" s="17">
        <v>1443</v>
      </c>
      <c r="U10" s="17">
        <v>1447</v>
      </c>
      <c r="V10" s="17">
        <v>1940</v>
      </c>
      <c r="W10" s="17">
        <v>1950</v>
      </c>
      <c r="X10" s="17">
        <v>1885</v>
      </c>
      <c r="Y10" s="17">
        <v>1881</v>
      </c>
      <c r="Z10" s="11">
        <v>1874</v>
      </c>
      <c r="AA10" s="37">
        <v>53</v>
      </c>
    </row>
    <row r="11" spans="1:27" x14ac:dyDescent="0.4">
      <c r="A11" s="19" t="s">
        <v>16</v>
      </c>
      <c r="B11" s="17">
        <v>220</v>
      </c>
      <c r="C11" s="17">
        <v>243</v>
      </c>
      <c r="D11" s="17">
        <v>244</v>
      </c>
      <c r="E11" s="17">
        <v>256</v>
      </c>
      <c r="F11" s="17">
        <v>248</v>
      </c>
      <c r="G11" s="17">
        <v>304</v>
      </c>
      <c r="H11" s="17">
        <v>341</v>
      </c>
      <c r="I11" s="17">
        <v>341</v>
      </c>
      <c r="J11" s="17">
        <v>423</v>
      </c>
      <c r="K11" s="17">
        <v>477</v>
      </c>
      <c r="L11" s="17">
        <v>523</v>
      </c>
      <c r="M11" s="17">
        <v>506</v>
      </c>
      <c r="N11" s="17">
        <v>543</v>
      </c>
      <c r="O11" s="17">
        <v>549</v>
      </c>
      <c r="P11" s="17">
        <v>518</v>
      </c>
      <c r="Q11" s="17">
        <v>543</v>
      </c>
      <c r="R11" s="17">
        <v>514</v>
      </c>
      <c r="S11" s="17">
        <v>522</v>
      </c>
      <c r="T11" s="17">
        <v>519</v>
      </c>
      <c r="U11" s="17">
        <v>520</v>
      </c>
      <c r="V11" s="17">
        <v>583</v>
      </c>
      <c r="W11" s="17">
        <v>586</v>
      </c>
      <c r="X11" s="17">
        <v>597</v>
      </c>
      <c r="Y11" s="17">
        <v>618</v>
      </c>
      <c r="Z11" s="11">
        <v>635</v>
      </c>
      <c r="AA11" s="37">
        <v>220</v>
      </c>
    </row>
    <row r="12" spans="1:27" x14ac:dyDescent="0.4">
      <c r="A12" s="19" t="s">
        <v>17</v>
      </c>
      <c r="B12" s="17">
        <v>10943</v>
      </c>
      <c r="C12" s="17">
        <v>11094</v>
      </c>
      <c r="D12" s="17">
        <v>11210</v>
      </c>
      <c r="E12" s="17">
        <v>11821</v>
      </c>
      <c r="F12" s="17">
        <v>12034</v>
      </c>
      <c r="G12" s="17">
        <v>13770</v>
      </c>
      <c r="H12" s="17">
        <v>13444</v>
      </c>
      <c r="I12" s="17">
        <v>13386</v>
      </c>
      <c r="J12" s="17">
        <v>15455</v>
      </c>
      <c r="K12" s="17">
        <v>14710</v>
      </c>
      <c r="L12" s="17">
        <v>14090</v>
      </c>
      <c r="M12" s="17">
        <v>13950</v>
      </c>
      <c r="N12" s="17">
        <v>13180</v>
      </c>
      <c r="O12" s="17">
        <v>12795</v>
      </c>
      <c r="P12" s="17">
        <v>13603</v>
      </c>
      <c r="Q12" s="17">
        <v>14055</v>
      </c>
      <c r="R12" s="17">
        <v>14327</v>
      </c>
      <c r="S12" s="17">
        <v>15107</v>
      </c>
      <c r="T12" s="17">
        <v>14863</v>
      </c>
      <c r="U12" s="17">
        <v>15576</v>
      </c>
      <c r="V12" s="17">
        <v>21282</v>
      </c>
      <c r="W12" s="17">
        <v>22220</v>
      </c>
      <c r="X12" s="17">
        <v>22587</v>
      </c>
      <c r="Y12" s="17">
        <v>22876</v>
      </c>
      <c r="Z12" s="11">
        <v>23433</v>
      </c>
      <c r="AA12" s="37">
        <v>10943</v>
      </c>
    </row>
    <row r="13" spans="1:27" x14ac:dyDescent="0.4">
      <c r="A13" s="19" t="s">
        <v>18</v>
      </c>
      <c r="B13" s="17">
        <v>3070</v>
      </c>
      <c r="C13" s="17">
        <v>3102</v>
      </c>
      <c r="D13" s="17">
        <v>3143</v>
      </c>
      <c r="E13" s="17">
        <v>3509</v>
      </c>
      <c r="F13" s="17">
        <v>3568</v>
      </c>
      <c r="G13" s="17">
        <v>3896</v>
      </c>
      <c r="H13" s="17">
        <v>3982</v>
      </c>
      <c r="I13" s="17">
        <v>4017</v>
      </c>
      <c r="J13" s="17">
        <v>3786</v>
      </c>
      <c r="K13" s="17">
        <v>4296</v>
      </c>
      <c r="L13" s="17">
        <v>4448</v>
      </c>
      <c r="M13" s="17">
        <v>4437</v>
      </c>
      <c r="N13" s="17">
        <v>4437</v>
      </c>
      <c r="O13" s="17">
        <v>4265</v>
      </c>
      <c r="P13" s="17">
        <v>4339</v>
      </c>
      <c r="Q13" s="17">
        <v>4304</v>
      </c>
      <c r="R13" s="17">
        <v>4410</v>
      </c>
      <c r="S13" s="17">
        <v>4707</v>
      </c>
      <c r="T13" s="17">
        <v>4450</v>
      </c>
      <c r="U13" s="17">
        <v>4640</v>
      </c>
      <c r="V13" s="17">
        <v>5967</v>
      </c>
      <c r="W13" s="17">
        <v>6142</v>
      </c>
      <c r="X13" s="17">
        <v>6163</v>
      </c>
      <c r="Y13" s="17">
        <v>6117</v>
      </c>
      <c r="Z13" s="11">
        <v>8243</v>
      </c>
      <c r="AA13" s="37">
        <v>3070</v>
      </c>
    </row>
    <row r="14" spans="1:27" x14ac:dyDescent="0.4">
      <c r="A14" s="19" t="s">
        <v>19</v>
      </c>
      <c r="B14" s="17">
        <v>282</v>
      </c>
      <c r="C14" s="17">
        <v>331</v>
      </c>
      <c r="D14" s="17">
        <v>435</v>
      </c>
      <c r="E14" s="17">
        <v>341</v>
      </c>
      <c r="F14" s="17">
        <v>373</v>
      </c>
      <c r="G14" s="17">
        <v>484</v>
      </c>
      <c r="H14" s="17">
        <v>547</v>
      </c>
      <c r="I14" s="17">
        <v>577</v>
      </c>
      <c r="J14" s="17">
        <v>428</v>
      </c>
      <c r="K14" s="17">
        <v>508</v>
      </c>
      <c r="L14" s="17">
        <v>507</v>
      </c>
      <c r="M14" s="17">
        <v>501</v>
      </c>
      <c r="N14" s="17">
        <v>509</v>
      </c>
      <c r="O14" s="17">
        <v>530</v>
      </c>
      <c r="P14" s="17">
        <v>653</v>
      </c>
      <c r="Q14" s="17">
        <v>808</v>
      </c>
      <c r="R14" s="17">
        <v>851</v>
      </c>
      <c r="S14" s="17">
        <v>1160</v>
      </c>
      <c r="T14" s="17">
        <v>1294</v>
      </c>
      <c r="U14" s="17">
        <v>1545</v>
      </c>
      <c r="V14" s="17">
        <v>2210</v>
      </c>
      <c r="W14" s="17">
        <v>2489</v>
      </c>
      <c r="X14" s="17">
        <v>2654</v>
      </c>
      <c r="Y14" s="17">
        <v>2806</v>
      </c>
      <c r="Z14" s="11">
        <v>2784</v>
      </c>
      <c r="AA14" s="37">
        <v>282</v>
      </c>
    </row>
    <row r="15" spans="1:27" x14ac:dyDescent="0.4">
      <c r="A15" s="19" t="s">
        <v>95</v>
      </c>
      <c r="B15" s="17">
        <v>235</v>
      </c>
      <c r="C15" s="17">
        <v>240</v>
      </c>
      <c r="D15" s="17">
        <v>265</v>
      </c>
      <c r="E15" s="17">
        <v>265</v>
      </c>
      <c r="F15" s="17">
        <v>284</v>
      </c>
      <c r="G15" s="17">
        <v>340</v>
      </c>
      <c r="H15" s="17">
        <v>396</v>
      </c>
      <c r="I15" s="17">
        <v>416</v>
      </c>
      <c r="J15" s="17">
        <v>351</v>
      </c>
      <c r="K15" s="17">
        <v>393</v>
      </c>
      <c r="L15" s="17">
        <v>356</v>
      </c>
      <c r="M15" s="17">
        <v>348</v>
      </c>
      <c r="N15" s="17">
        <v>340</v>
      </c>
      <c r="O15" s="17">
        <v>342</v>
      </c>
      <c r="P15" s="17">
        <v>424</v>
      </c>
      <c r="Q15" s="17">
        <v>519</v>
      </c>
      <c r="R15" s="17">
        <v>618</v>
      </c>
      <c r="S15" s="17">
        <v>672</v>
      </c>
      <c r="T15" s="17">
        <v>649</v>
      </c>
      <c r="U15" s="17">
        <v>626</v>
      </c>
      <c r="V15" s="17">
        <v>795</v>
      </c>
      <c r="W15" s="17">
        <v>861</v>
      </c>
      <c r="X15" s="17">
        <v>955</v>
      </c>
      <c r="Y15" s="17">
        <v>943</v>
      </c>
      <c r="Z15" s="11">
        <v>965</v>
      </c>
      <c r="AA15" s="37">
        <v>235</v>
      </c>
    </row>
    <row r="16" spans="1:27" x14ac:dyDescent="0.4">
      <c r="A16" s="19" t="s">
        <v>21</v>
      </c>
      <c r="B16" s="17" t="s">
        <v>92</v>
      </c>
      <c r="C16" s="17" t="s">
        <v>92</v>
      </c>
      <c r="D16" s="17" t="s">
        <v>92</v>
      </c>
      <c r="E16" s="17" t="s">
        <v>92</v>
      </c>
      <c r="F16" s="17" t="s">
        <v>92</v>
      </c>
      <c r="G16" s="17" t="s">
        <v>92</v>
      </c>
      <c r="H16" s="17" t="s">
        <v>92</v>
      </c>
      <c r="I16" s="17" t="s">
        <v>92</v>
      </c>
      <c r="J16" s="17">
        <v>1457</v>
      </c>
      <c r="K16" s="17">
        <v>1423</v>
      </c>
      <c r="L16" s="17">
        <v>1500</v>
      </c>
      <c r="M16" s="17">
        <v>1430</v>
      </c>
      <c r="N16" s="17">
        <v>1417</v>
      </c>
      <c r="O16" s="17">
        <v>1447</v>
      </c>
      <c r="P16" s="17">
        <v>1607</v>
      </c>
      <c r="Q16" s="17">
        <v>1590</v>
      </c>
      <c r="R16" s="17">
        <v>1598</v>
      </c>
      <c r="S16" s="17">
        <v>1615</v>
      </c>
      <c r="T16" s="17">
        <v>1846</v>
      </c>
      <c r="U16" s="17">
        <v>2032</v>
      </c>
      <c r="V16" s="17">
        <v>2504</v>
      </c>
      <c r="W16" s="17">
        <v>2556</v>
      </c>
      <c r="X16" s="17">
        <v>2697</v>
      </c>
      <c r="Y16" s="17">
        <v>2688</v>
      </c>
      <c r="Z16" s="11">
        <v>2738</v>
      </c>
    </row>
    <row r="17" spans="1:27" x14ac:dyDescent="0.4">
      <c r="A17" s="19" t="s">
        <v>22</v>
      </c>
      <c r="B17" s="17">
        <v>5911</v>
      </c>
      <c r="C17" s="17">
        <v>5850</v>
      </c>
      <c r="D17" s="17">
        <v>6165</v>
      </c>
      <c r="E17" s="17">
        <v>6094</v>
      </c>
      <c r="F17" s="17">
        <v>6184</v>
      </c>
      <c r="G17" s="17">
        <v>6701</v>
      </c>
      <c r="H17" s="17">
        <v>6463</v>
      </c>
      <c r="I17" s="17">
        <v>6955</v>
      </c>
      <c r="J17" s="17">
        <v>7442</v>
      </c>
      <c r="K17" s="17">
        <v>6953</v>
      </c>
      <c r="L17" s="17">
        <v>7010</v>
      </c>
      <c r="M17" s="17">
        <v>6987</v>
      </c>
      <c r="N17" s="17">
        <v>6956</v>
      </c>
      <c r="O17" s="17">
        <v>7067</v>
      </c>
      <c r="P17" s="17">
        <v>7596</v>
      </c>
      <c r="Q17" s="17">
        <v>7835</v>
      </c>
      <c r="R17" s="17">
        <v>7827</v>
      </c>
      <c r="S17" s="17">
        <v>8443</v>
      </c>
      <c r="T17" s="17">
        <v>8451</v>
      </c>
      <c r="U17" s="17">
        <v>8541</v>
      </c>
      <c r="V17" s="17">
        <v>10722</v>
      </c>
      <c r="W17" s="17">
        <v>11460</v>
      </c>
      <c r="X17" s="17">
        <v>11753</v>
      </c>
      <c r="Y17" s="17">
        <v>12107</v>
      </c>
      <c r="Z17" s="11">
        <v>12566</v>
      </c>
      <c r="AA17" s="37">
        <v>5911</v>
      </c>
    </row>
    <row r="18" spans="1:27" x14ac:dyDescent="0.4">
      <c r="A18" s="19" t="s">
        <v>23</v>
      </c>
      <c r="B18" s="17">
        <v>3484</v>
      </c>
      <c r="C18" s="17">
        <v>3702</v>
      </c>
      <c r="D18" s="17">
        <v>3918</v>
      </c>
      <c r="E18" s="17">
        <v>4035</v>
      </c>
      <c r="F18" s="17">
        <v>4273</v>
      </c>
      <c r="G18" s="17">
        <v>4307</v>
      </c>
      <c r="H18" s="17">
        <v>4760</v>
      </c>
      <c r="I18" s="17">
        <v>4897</v>
      </c>
      <c r="J18" s="17">
        <v>4703</v>
      </c>
      <c r="K18" s="17">
        <v>4845</v>
      </c>
      <c r="L18" s="17">
        <v>4853</v>
      </c>
      <c r="M18" s="17">
        <v>4813</v>
      </c>
      <c r="N18" s="17">
        <v>4687</v>
      </c>
      <c r="O18" s="17">
        <v>5491</v>
      </c>
      <c r="P18" s="17">
        <v>5493</v>
      </c>
      <c r="Q18" s="17">
        <v>5643</v>
      </c>
      <c r="R18" s="17">
        <v>5554</v>
      </c>
      <c r="S18" s="17">
        <v>5584</v>
      </c>
      <c r="T18" s="17">
        <v>5868</v>
      </c>
      <c r="U18" s="17">
        <v>5907</v>
      </c>
      <c r="V18" s="17">
        <v>6917</v>
      </c>
      <c r="W18" s="17">
        <v>7031</v>
      </c>
      <c r="X18" s="17">
        <v>7129</v>
      </c>
      <c r="Y18" s="17">
        <v>7132</v>
      </c>
      <c r="Z18" s="11">
        <v>7320</v>
      </c>
      <c r="AA18" s="37">
        <v>3484</v>
      </c>
    </row>
    <row r="19" spans="1:27" x14ac:dyDescent="0.4">
      <c r="A19" s="19" t="s">
        <v>24</v>
      </c>
      <c r="B19" s="17">
        <v>3962</v>
      </c>
      <c r="C19" s="17">
        <v>4163</v>
      </c>
      <c r="D19" s="17">
        <v>4037</v>
      </c>
      <c r="E19" s="17">
        <v>4011</v>
      </c>
      <c r="F19" s="17">
        <v>4036</v>
      </c>
      <c r="G19" s="17">
        <v>4604</v>
      </c>
      <c r="H19" s="17">
        <v>4207</v>
      </c>
      <c r="I19" s="17">
        <v>4234</v>
      </c>
      <c r="J19" s="17">
        <v>3216</v>
      </c>
      <c r="K19" s="17">
        <v>3269</v>
      </c>
      <c r="L19" s="17">
        <v>3221</v>
      </c>
      <c r="M19" s="17">
        <v>3020</v>
      </c>
      <c r="N19" s="17">
        <v>2995</v>
      </c>
      <c r="O19" s="17">
        <v>2982</v>
      </c>
      <c r="P19" s="17">
        <v>3028</v>
      </c>
      <c r="Q19" s="17">
        <v>2951</v>
      </c>
      <c r="R19" s="17">
        <v>3069</v>
      </c>
      <c r="S19" s="17">
        <v>3165</v>
      </c>
      <c r="T19" s="17">
        <v>3345</v>
      </c>
      <c r="U19" s="17">
        <v>3523</v>
      </c>
      <c r="V19" s="17">
        <v>4212</v>
      </c>
      <c r="W19" s="17">
        <v>4286</v>
      </c>
      <c r="X19" s="17">
        <v>4206</v>
      </c>
      <c r="Y19" s="17">
        <v>4047</v>
      </c>
      <c r="Z19" s="11">
        <v>4240</v>
      </c>
      <c r="AA19" s="37">
        <v>3962</v>
      </c>
    </row>
    <row r="20" spans="1:27" x14ac:dyDescent="0.4">
      <c r="A20" s="19" t="s">
        <v>25</v>
      </c>
      <c r="B20" s="17">
        <v>15595</v>
      </c>
      <c r="C20" s="17">
        <v>15264</v>
      </c>
      <c r="D20" s="17">
        <v>16556</v>
      </c>
      <c r="E20" s="17">
        <v>18710</v>
      </c>
      <c r="F20" s="17">
        <v>17763</v>
      </c>
      <c r="G20" s="17">
        <v>20536</v>
      </c>
      <c r="H20" s="17">
        <v>20256</v>
      </c>
      <c r="I20" s="17">
        <v>20542</v>
      </c>
      <c r="J20" s="17">
        <v>19390</v>
      </c>
      <c r="K20" s="17">
        <v>19009</v>
      </c>
      <c r="L20" s="17">
        <v>18527</v>
      </c>
      <c r="M20" s="17">
        <v>17853</v>
      </c>
      <c r="N20" s="17">
        <v>17570</v>
      </c>
      <c r="O20" s="17">
        <v>17474</v>
      </c>
      <c r="P20" s="17">
        <v>18912</v>
      </c>
      <c r="Q20" s="17">
        <v>18711</v>
      </c>
      <c r="R20" s="17">
        <v>18612</v>
      </c>
      <c r="S20" s="17">
        <v>18304</v>
      </c>
      <c r="T20" s="17">
        <v>20450</v>
      </c>
      <c r="U20" s="17">
        <v>19457</v>
      </c>
      <c r="V20" s="17">
        <v>27892</v>
      </c>
      <c r="W20" s="17">
        <v>28215</v>
      </c>
      <c r="X20" s="17">
        <v>28949</v>
      </c>
      <c r="Y20" s="17">
        <v>29123</v>
      </c>
      <c r="Z20" s="11">
        <v>28601</v>
      </c>
      <c r="AA20" s="37">
        <v>15595</v>
      </c>
    </row>
    <row r="21" spans="1:27" x14ac:dyDescent="0.4">
      <c r="A21" s="12" t="s">
        <v>26</v>
      </c>
      <c r="B21" s="17">
        <v>60</v>
      </c>
      <c r="C21" s="17">
        <v>63</v>
      </c>
      <c r="D21" s="17">
        <v>73</v>
      </c>
      <c r="E21" s="17">
        <v>32</v>
      </c>
      <c r="F21" s="17">
        <v>74</v>
      </c>
      <c r="G21" s="17">
        <v>78</v>
      </c>
      <c r="H21" s="17">
        <v>74</v>
      </c>
      <c r="I21" s="17">
        <v>77</v>
      </c>
      <c r="J21" s="17">
        <v>65</v>
      </c>
      <c r="K21" s="17">
        <v>61</v>
      </c>
      <c r="L21" s="17">
        <v>59</v>
      </c>
      <c r="M21" s="17">
        <v>61</v>
      </c>
      <c r="N21" s="17">
        <v>44</v>
      </c>
      <c r="O21" s="17">
        <v>45</v>
      </c>
      <c r="P21" s="17">
        <v>55</v>
      </c>
      <c r="Q21" s="17">
        <v>59</v>
      </c>
      <c r="R21" s="17">
        <v>63</v>
      </c>
      <c r="S21" s="17">
        <v>69</v>
      </c>
      <c r="T21" s="17">
        <v>72</v>
      </c>
      <c r="U21" s="17">
        <v>85</v>
      </c>
      <c r="V21" s="17">
        <v>96</v>
      </c>
      <c r="W21" s="17">
        <v>102</v>
      </c>
      <c r="X21" s="17">
        <v>128</v>
      </c>
      <c r="Y21" s="17">
        <v>145</v>
      </c>
      <c r="Z21" s="11">
        <v>160</v>
      </c>
      <c r="AA21" s="37">
        <v>60</v>
      </c>
    </row>
    <row r="22" spans="1:27" x14ac:dyDescent="0.4">
      <c r="A22" t="s">
        <v>27</v>
      </c>
      <c r="B22" s="17">
        <v>32</v>
      </c>
      <c r="C22" s="17">
        <v>29</v>
      </c>
      <c r="D22" s="17">
        <v>32</v>
      </c>
      <c r="E22" s="17">
        <v>29</v>
      </c>
      <c r="F22" s="17">
        <v>30</v>
      </c>
      <c r="G22" s="17">
        <v>39</v>
      </c>
      <c r="H22" s="17">
        <v>41</v>
      </c>
      <c r="I22" s="17">
        <v>43</v>
      </c>
      <c r="J22" s="17">
        <v>25</v>
      </c>
      <c r="K22" s="17">
        <v>27</v>
      </c>
      <c r="L22" s="17">
        <v>30</v>
      </c>
      <c r="M22" s="17">
        <v>34</v>
      </c>
      <c r="N22" s="17">
        <v>41</v>
      </c>
      <c r="O22" s="17">
        <v>47</v>
      </c>
      <c r="P22" s="17">
        <v>58</v>
      </c>
      <c r="Q22" s="17">
        <v>66</v>
      </c>
      <c r="R22" s="17">
        <v>76</v>
      </c>
      <c r="S22" s="17">
        <v>90</v>
      </c>
      <c r="T22" s="17">
        <v>95</v>
      </c>
      <c r="U22" s="17">
        <v>100</v>
      </c>
      <c r="V22" s="17">
        <v>94</v>
      </c>
      <c r="W22" s="17">
        <v>100</v>
      </c>
      <c r="X22" s="17">
        <v>116</v>
      </c>
      <c r="Y22" s="17">
        <v>108</v>
      </c>
      <c r="Z22" s="11">
        <v>109</v>
      </c>
      <c r="AA22" s="37">
        <v>32</v>
      </c>
    </row>
    <row r="23" spans="1:27" x14ac:dyDescent="0.4">
      <c r="A23" t="s">
        <v>29</v>
      </c>
      <c r="B23" s="17">
        <v>50</v>
      </c>
      <c r="C23" s="17">
        <v>63</v>
      </c>
      <c r="D23" s="17">
        <v>68</v>
      </c>
      <c r="E23" s="17">
        <v>96</v>
      </c>
      <c r="F23" s="17">
        <v>85</v>
      </c>
      <c r="G23" s="17">
        <v>154</v>
      </c>
      <c r="H23" s="17">
        <v>165</v>
      </c>
      <c r="I23" s="17">
        <v>165</v>
      </c>
      <c r="J23" s="17">
        <v>145</v>
      </c>
      <c r="K23" s="17">
        <v>147</v>
      </c>
      <c r="L23" s="17">
        <v>129</v>
      </c>
      <c r="M23" s="17">
        <v>117</v>
      </c>
      <c r="N23" s="17">
        <v>119</v>
      </c>
      <c r="O23" s="17">
        <v>120</v>
      </c>
      <c r="P23" s="17">
        <v>113</v>
      </c>
      <c r="Q23" s="17">
        <v>109</v>
      </c>
      <c r="R23" s="17">
        <v>106</v>
      </c>
      <c r="S23" s="17">
        <v>104</v>
      </c>
      <c r="T23" s="17">
        <v>91</v>
      </c>
      <c r="U23" s="17">
        <v>90</v>
      </c>
      <c r="V23" s="17">
        <v>84</v>
      </c>
      <c r="W23" s="17">
        <v>86</v>
      </c>
      <c r="X23" s="17">
        <v>106</v>
      </c>
      <c r="Y23" s="17">
        <v>134</v>
      </c>
      <c r="Z23" s="11">
        <v>197</v>
      </c>
      <c r="AA23" s="37">
        <v>50</v>
      </c>
    </row>
    <row r="24" spans="1:27" x14ac:dyDescent="0.4">
      <c r="A24" s="19" t="s">
        <v>30</v>
      </c>
      <c r="B24" s="17">
        <v>1465</v>
      </c>
      <c r="C24" s="17">
        <v>1566</v>
      </c>
      <c r="D24" s="17">
        <v>1554</v>
      </c>
      <c r="E24" s="17">
        <v>1611</v>
      </c>
      <c r="F24" s="17">
        <v>1774</v>
      </c>
      <c r="G24" s="17">
        <v>1790</v>
      </c>
      <c r="H24" s="17">
        <v>1718</v>
      </c>
      <c r="I24" s="17">
        <v>1643</v>
      </c>
      <c r="J24" s="17">
        <v>1539</v>
      </c>
      <c r="K24" s="17">
        <v>1592</v>
      </c>
      <c r="L24" s="17">
        <v>1665</v>
      </c>
      <c r="M24" s="17">
        <v>1710</v>
      </c>
      <c r="N24" s="17">
        <v>1679</v>
      </c>
      <c r="O24" s="17">
        <v>1678</v>
      </c>
      <c r="P24" s="17">
        <v>1749</v>
      </c>
      <c r="Q24" s="17">
        <v>1862</v>
      </c>
      <c r="R24" s="17">
        <v>1906</v>
      </c>
      <c r="S24" s="17">
        <v>1822</v>
      </c>
      <c r="T24" s="17">
        <v>1930</v>
      </c>
      <c r="U24" s="17">
        <v>2052</v>
      </c>
      <c r="V24" s="17">
        <v>2536</v>
      </c>
      <c r="W24" s="17">
        <v>2678</v>
      </c>
      <c r="X24" s="17">
        <v>2854</v>
      </c>
      <c r="Y24" s="17">
        <v>2714</v>
      </c>
      <c r="Z24" s="11">
        <v>2803</v>
      </c>
      <c r="AA24" s="37">
        <v>1465</v>
      </c>
    </row>
    <row r="25" spans="1:27" x14ac:dyDescent="0.4">
      <c r="A25" s="19" t="s">
        <v>31</v>
      </c>
      <c r="B25" s="17">
        <v>233</v>
      </c>
      <c r="C25" s="17">
        <v>245</v>
      </c>
      <c r="D25" s="17">
        <v>256</v>
      </c>
      <c r="E25" s="17">
        <v>227</v>
      </c>
      <c r="F25" s="17">
        <v>271</v>
      </c>
      <c r="G25" s="17">
        <v>282</v>
      </c>
      <c r="H25" s="17">
        <v>361</v>
      </c>
      <c r="I25" s="17">
        <v>380</v>
      </c>
      <c r="J25" s="17">
        <v>404</v>
      </c>
      <c r="K25" s="17">
        <v>462</v>
      </c>
      <c r="L25" s="17">
        <v>524</v>
      </c>
      <c r="M25" s="17">
        <v>540</v>
      </c>
      <c r="N25" s="17">
        <v>606</v>
      </c>
      <c r="O25" s="17">
        <v>610</v>
      </c>
      <c r="P25" s="17">
        <v>619</v>
      </c>
      <c r="Q25" s="17">
        <v>637</v>
      </c>
      <c r="R25" s="17">
        <v>731</v>
      </c>
      <c r="S25" s="17">
        <v>703</v>
      </c>
      <c r="T25" s="17">
        <v>675</v>
      </c>
      <c r="U25" s="17">
        <v>671</v>
      </c>
      <c r="V25" s="17">
        <v>827</v>
      </c>
      <c r="W25" s="17">
        <v>832</v>
      </c>
      <c r="X25" s="17">
        <v>911</v>
      </c>
      <c r="Y25" s="17">
        <v>857</v>
      </c>
      <c r="Z25" s="11">
        <v>716</v>
      </c>
      <c r="AA25" s="37">
        <v>233</v>
      </c>
    </row>
    <row r="26" spans="1:27" x14ac:dyDescent="0.4">
      <c r="A26" s="19" t="s">
        <v>32</v>
      </c>
      <c r="B26" s="17">
        <v>6255</v>
      </c>
      <c r="C26" s="17">
        <v>5985</v>
      </c>
      <c r="D26" s="17">
        <v>6449</v>
      </c>
      <c r="E26" s="17">
        <v>6099</v>
      </c>
      <c r="F26" s="17">
        <v>6451</v>
      </c>
      <c r="G26" s="17">
        <v>6913</v>
      </c>
      <c r="H26" s="17">
        <v>6992</v>
      </c>
      <c r="I26" s="17">
        <v>6576</v>
      </c>
      <c r="J26" s="17">
        <v>7003</v>
      </c>
      <c r="K26" s="17">
        <v>6910</v>
      </c>
      <c r="L26" s="17">
        <v>7136</v>
      </c>
      <c r="M26" s="17">
        <v>7249</v>
      </c>
      <c r="N26" s="17">
        <v>6986</v>
      </c>
      <c r="O26" s="17">
        <v>6853</v>
      </c>
      <c r="P26" s="17">
        <v>7575</v>
      </c>
      <c r="Q26" s="17">
        <v>8332</v>
      </c>
      <c r="R26" s="17">
        <v>9256</v>
      </c>
      <c r="S26" s="17">
        <v>10178</v>
      </c>
      <c r="T26" s="17">
        <v>10065</v>
      </c>
      <c r="U26" s="17">
        <v>10262</v>
      </c>
      <c r="V26" s="17">
        <v>12770</v>
      </c>
      <c r="W26" s="17">
        <v>12593</v>
      </c>
      <c r="X26" s="17">
        <v>12427</v>
      </c>
      <c r="Y26" s="17">
        <v>12278</v>
      </c>
      <c r="Z26" s="11">
        <v>12413</v>
      </c>
      <c r="AA26" s="37">
        <v>6255</v>
      </c>
    </row>
    <row r="27" spans="1:27" x14ac:dyDescent="0.4">
      <c r="A27" s="19" t="s">
        <v>33</v>
      </c>
      <c r="B27" s="17">
        <v>3358</v>
      </c>
      <c r="C27" s="17">
        <v>3689</v>
      </c>
      <c r="D27" s="17">
        <v>3958</v>
      </c>
      <c r="E27" s="17">
        <v>4173</v>
      </c>
      <c r="F27" s="17">
        <v>4508</v>
      </c>
      <c r="G27" s="17">
        <v>4960</v>
      </c>
      <c r="H27" s="17">
        <v>5069</v>
      </c>
      <c r="I27" s="17">
        <v>5039</v>
      </c>
      <c r="J27" s="17">
        <v>4778</v>
      </c>
      <c r="K27" s="17">
        <v>5063</v>
      </c>
      <c r="L27" s="17">
        <v>5112</v>
      </c>
      <c r="M27" s="17">
        <v>5278</v>
      </c>
      <c r="N27" s="17">
        <v>5409</v>
      </c>
      <c r="O27" s="17">
        <v>5452</v>
      </c>
      <c r="P27" s="17">
        <v>5740</v>
      </c>
      <c r="Q27" s="17">
        <v>6005</v>
      </c>
      <c r="R27" s="17">
        <v>6053</v>
      </c>
      <c r="S27" s="17">
        <v>6337</v>
      </c>
      <c r="T27" s="17">
        <v>6352</v>
      </c>
      <c r="U27" s="17">
        <v>6811</v>
      </c>
      <c r="V27" s="17">
        <v>8172</v>
      </c>
      <c r="W27" s="17">
        <v>8444</v>
      </c>
      <c r="X27" s="17">
        <v>8782</v>
      </c>
      <c r="Y27" s="17">
        <v>8820</v>
      </c>
      <c r="Z27" s="11">
        <v>8986</v>
      </c>
      <c r="AA27" s="37">
        <v>3358</v>
      </c>
    </row>
    <row r="28" spans="1:27" x14ac:dyDescent="0.4">
      <c r="A28" s="19" t="s">
        <v>34</v>
      </c>
      <c r="B28" s="17" t="s">
        <v>96</v>
      </c>
      <c r="C28" s="17" t="s">
        <v>96</v>
      </c>
      <c r="D28" s="17" t="s">
        <v>96</v>
      </c>
      <c r="E28" s="17" t="s">
        <v>96</v>
      </c>
      <c r="F28" s="17" t="s">
        <v>96</v>
      </c>
      <c r="G28" s="17" t="s">
        <v>96</v>
      </c>
      <c r="H28" s="17" t="s">
        <v>96</v>
      </c>
      <c r="I28" s="17" t="s">
        <v>96</v>
      </c>
      <c r="J28" s="17" t="s">
        <v>96</v>
      </c>
      <c r="K28" s="17" t="s">
        <v>96</v>
      </c>
      <c r="L28" s="17" t="s">
        <v>96</v>
      </c>
      <c r="M28" s="17" t="s">
        <v>96</v>
      </c>
      <c r="N28" s="17" t="s">
        <v>96</v>
      </c>
      <c r="O28" s="17" t="s">
        <v>96</v>
      </c>
      <c r="P28" s="17" t="s">
        <v>96</v>
      </c>
      <c r="Q28" s="17" t="s">
        <v>96</v>
      </c>
      <c r="R28" s="17" t="s">
        <v>96</v>
      </c>
      <c r="S28" s="17" t="s">
        <v>96</v>
      </c>
      <c r="T28" s="17" t="s">
        <v>96</v>
      </c>
      <c r="U28" s="17">
        <v>46</v>
      </c>
      <c r="V28" s="17">
        <v>64</v>
      </c>
      <c r="W28" s="17">
        <v>61</v>
      </c>
      <c r="X28" s="17">
        <v>65</v>
      </c>
      <c r="Y28" s="17">
        <v>66</v>
      </c>
      <c r="Z28" s="11">
        <v>67</v>
      </c>
    </row>
    <row r="29" spans="1:27" x14ac:dyDescent="0.4">
      <c r="A29" t="s">
        <v>35</v>
      </c>
      <c r="B29" s="17">
        <v>14617</v>
      </c>
      <c r="C29" s="17">
        <v>15502</v>
      </c>
      <c r="D29" s="17">
        <v>17702</v>
      </c>
      <c r="E29" s="17">
        <v>18522</v>
      </c>
      <c r="F29" s="17">
        <v>18755</v>
      </c>
      <c r="G29" s="17">
        <v>19895</v>
      </c>
      <c r="H29" s="17">
        <v>19038</v>
      </c>
      <c r="I29" s="17">
        <v>19746</v>
      </c>
      <c r="J29" s="17">
        <v>20434</v>
      </c>
      <c r="K29" s="17">
        <v>20249</v>
      </c>
      <c r="L29" s="17">
        <v>20601</v>
      </c>
      <c r="M29" s="17">
        <v>18912</v>
      </c>
      <c r="N29" s="17">
        <v>19550</v>
      </c>
      <c r="O29" s="17">
        <v>20246</v>
      </c>
      <c r="P29" s="17">
        <v>21053</v>
      </c>
      <c r="Q29" s="17">
        <v>21265</v>
      </c>
      <c r="R29" s="17">
        <v>23691</v>
      </c>
      <c r="S29" s="17">
        <v>21042</v>
      </c>
      <c r="T29" s="17">
        <v>26122</v>
      </c>
      <c r="U29" s="17">
        <v>26790</v>
      </c>
      <c r="V29" s="17">
        <v>36848</v>
      </c>
      <c r="W29" s="17">
        <v>36996</v>
      </c>
      <c r="X29" s="17">
        <v>36869</v>
      </c>
      <c r="Y29" s="17">
        <v>37378</v>
      </c>
      <c r="Z29" s="11">
        <v>37878</v>
      </c>
      <c r="AA29" s="37">
        <v>14617</v>
      </c>
    </row>
    <row r="30" spans="1:27" x14ac:dyDescent="0.4">
      <c r="A30" s="19" t="s">
        <v>36</v>
      </c>
      <c r="B30" s="17" t="s">
        <v>92</v>
      </c>
      <c r="C30" s="17" t="s">
        <v>92</v>
      </c>
      <c r="D30" s="17" t="s">
        <v>92</v>
      </c>
      <c r="E30" s="17" t="s">
        <v>92</v>
      </c>
      <c r="F30" s="17" t="s">
        <v>92</v>
      </c>
      <c r="G30" s="17" t="s">
        <v>92</v>
      </c>
      <c r="H30" s="17" t="s">
        <v>92</v>
      </c>
      <c r="I30" s="17" t="s">
        <v>92</v>
      </c>
      <c r="J30" s="17" t="s">
        <v>92</v>
      </c>
      <c r="K30" s="17" t="s">
        <v>92</v>
      </c>
      <c r="L30" s="17" t="s">
        <v>92</v>
      </c>
      <c r="M30" s="17" t="s">
        <v>92</v>
      </c>
      <c r="N30" s="17" t="s">
        <v>92</v>
      </c>
      <c r="O30" s="17" t="s">
        <v>92</v>
      </c>
      <c r="P30" s="17" t="s">
        <v>92</v>
      </c>
      <c r="Q30" s="17" t="s">
        <v>92</v>
      </c>
      <c r="R30" s="17" t="s">
        <v>92</v>
      </c>
      <c r="S30" s="17" t="s">
        <v>92</v>
      </c>
      <c r="T30" s="17" t="s">
        <v>92</v>
      </c>
      <c r="U30" s="17" t="s">
        <v>92</v>
      </c>
      <c r="V30" s="17" t="s">
        <v>92</v>
      </c>
      <c r="W30" s="17" t="s">
        <v>92</v>
      </c>
      <c r="X30" s="17">
        <v>13656</v>
      </c>
      <c r="Y30" s="17">
        <v>14110</v>
      </c>
      <c r="Z30" s="11">
        <v>14427</v>
      </c>
    </row>
    <row r="31" spans="1:27" x14ac:dyDescent="0.4">
      <c r="A31" s="20" t="s">
        <v>37</v>
      </c>
      <c r="B31" s="21">
        <v>242</v>
      </c>
      <c r="C31" s="21">
        <v>200</v>
      </c>
      <c r="D31" s="21">
        <v>222</v>
      </c>
      <c r="E31" s="21">
        <v>168</v>
      </c>
      <c r="F31" s="21">
        <v>157</v>
      </c>
      <c r="G31" s="21">
        <v>202</v>
      </c>
      <c r="H31" s="21">
        <v>218</v>
      </c>
      <c r="I31" s="21">
        <v>243</v>
      </c>
      <c r="J31" s="21">
        <v>206</v>
      </c>
      <c r="K31" s="21">
        <v>206</v>
      </c>
      <c r="L31" s="21">
        <v>239</v>
      </c>
      <c r="M31" s="21">
        <v>240</v>
      </c>
      <c r="N31" s="21">
        <v>259</v>
      </c>
      <c r="O31" s="21">
        <v>269</v>
      </c>
      <c r="P31" s="21">
        <v>275</v>
      </c>
      <c r="Q31" s="21">
        <v>307</v>
      </c>
      <c r="R31" s="21">
        <v>324</v>
      </c>
      <c r="S31" s="21">
        <v>340</v>
      </c>
      <c r="T31" s="21">
        <v>363</v>
      </c>
      <c r="U31" s="21">
        <v>407</v>
      </c>
      <c r="V31" s="21">
        <v>472</v>
      </c>
      <c r="W31" s="21">
        <v>446</v>
      </c>
      <c r="X31" s="21">
        <v>534</v>
      </c>
      <c r="Y31" s="21">
        <v>552</v>
      </c>
      <c r="Z31" s="22">
        <v>548</v>
      </c>
      <c r="AA31" s="37">
        <v>242</v>
      </c>
    </row>
    <row r="32" spans="1:27" x14ac:dyDescent="0.4">
      <c r="A32" s="20" t="s">
        <v>38</v>
      </c>
      <c r="B32" s="21">
        <v>10417</v>
      </c>
      <c r="C32" s="21">
        <v>10124</v>
      </c>
      <c r="D32" s="21">
        <v>10313</v>
      </c>
      <c r="E32" s="21">
        <v>10335</v>
      </c>
      <c r="F32" s="21">
        <v>10154</v>
      </c>
      <c r="G32" s="21">
        <v>10613</v>
      </c>
      <c r="H32" s="21">
        <v>10056</v>
      </c>
      <c r="I32" s="21">
        <v>10583</v>
      </c>
      <c r="J32" s="21">
        <v>10508</v>
      </c>
      <c r="K32" s="21">
        <v>10303</v>
      </c>
      <c r="L32" s="21">
        <v>9634</v>
      </c>
      <c r="M32" s="21">
        <v>9156</v>
      </c>
      <c r="N32" s="21">
        <v>8980</v>
      </c>
      <c r="O32" s="21">
        <v>9237</v>
      </c>
      <c r="P32" s="21">
        <v>9582</v>
      </c>
      <c r="Q32" s="21">
        <v>10503</v>
      </c>
      <c r="R32" s="21">
        <v>10688</v>
      </c>
      <c r="S32" s="21">
        <v>10717</v>
      </c>
      <c r="T32" s="21">
        <v>10935</v>
      </c>
      <c r="U32" s="21">
        <v>11015</v>
      </c>
      <c r="V32" s="21">
        <v>13756</v>
      </c>
      <c r="W32" s="21">
        <v>14090</v>
      </c>
      <c r="X32" s="21">
        <v>14440</v>
      </c>
      <c r="Y32" s="21">
        <v>14463</v>
      </c>
      <c r="Z32" s="22">
        <v>14867</v>
      </c>
      <c r="AA32" s="38">
        <v>10417</v>
      </c>
    </row>
    <row r="33" spans="1:27" x14ac:dyDescent="0.4">
      <c r="A33" s="20" t="s">
        <v>39</v>
      </c>
      <c r="B33" s="21" t="s">
        <v>92</v>
      </c>
      <c r="C33" s="21" t="s">
        <v>92</v>
      </c>
      <c r="D33" s="21" t="s">
        <v>92</v>
      </c>
      <c r="E33" s="21" t="s">
        <v>92</v>
      </c>
      <c r="F33" s="21" t="s">
        <v>92</v>
      </c>
      <c r="G33" s="21" t="s">
        <v>92</v>
      </c>
      <c r="H33" s="21" t="s">
        <v>92</v>
      </c>
      <c r="I33" s="21" t="s">
        <v>92</v>
      </c>
      <c r="J33" s="21">
        <v>713</v>
      </c>
      <c r="K33" s="21">
        <v>616</v>
      </c>
      <c r="L33" s="21">
        <v>744</v>
      </c>
      <c r="M33" s="21">
        <v>698</v>
      </c>
      <c r="N33" s="21">
        <v>715</v>
      </c>
      <c r="O33" s="21">
        <v>679</v>
      </c>
      <c r="P33" s="21">
        <v>752</v>
      </c>
      <c r="Q33" s="21">
        <v>900</v>
      </c>
      <c r="R33" s="21">
        <v>1150</v>
      </c>
      <c r="S33" s="21">
        <v>1475</v>
      </c>
      <c r="T33" s="21">
        <v>1907</v>
      </c>
      <c r="U33" s="21">
        <v>2344</v>
      </c>
      <c r="V33" s="21">
        <v>2739</v>
      </c>
      <c r="W33" s="21">
        <v>2843</v>
      </c>
      <c r="X33" s="21">
        <v>2911</v>
      </c>
      <c r="Y33" s="21">
        <v>2936</v>
      </c>
      <c r="Z33" s="22">
        <v>2987</v>
      </c>
    </row>
    <row r="34" spans="1:27" x14ac:dyDescent="0.4">
      <c r="A34" s="20" t="s">
        <v>40</v>
      </c>
      <c r="B34" s="21">
        <v>5606</v>
      </c>
      <c r="C34" s="21">
        <v>5679</v>
      </c>
      <c r="D34" s="21">
        <v>5828</v>
      </c>
      <c r="E34" s="21">
        <v>5881</v>
      </c>
      <c r="F34" s="21">
        <v>5593</v>
      </c>
      <c r="G34" s="21">
        <v>6482</v>
      </c>
      <c r="H34" s="21">
        <v>6475</v>
      </c>
      <c r="I34" s="21">
        <v>6903</v>
      </c>
      <c r="J34" s="21">
        <v>5879</v>
      </c>
      <c r="K34" s="21">
        <v>6373</v>
      </c>
      <c r="L34" s="21">
        <v>6091</v>
      </c>
      <c r="M34" s="21">
        <v>6194</v>
      </c>
      <c r="N34" s="21">
        <v>6085</v>
      </c>
      <c r="O34" s="21">
        <v>5942</v>
      </c>
      <c r="P34" s="21">
        <v>6105</v>
      </c>
      <c r="Q34" s="21">
        <v>6077</v>
      </c>
      <c r="R34" s="21">
        <v>5928</v>
      </c>
      <c r="S34" s="21">
        <v>5987</v>
      </c>
      <c r="T34" s="21">
        <v>6260</v>
      </c>
      <c r="U34" s="21">
        <v>6818</v>
      </c>
      <c r="V34" s="21">
        <v>8232</v>
      </c>
      <c r="W34" s="21">
        <v>8402</v>
      </c>
      <c r="X34" s="21">
        <v>8607</v>
      </c>
      <c r="Y34" s="21">
        <v>8859</v>
      </c>
      <c r="Z34" s="22">
        <v>9112</v>
      </c>
      <c r="AA34" s="38">
        <v>5606</v>
      </c>
    </row>
    <row r="35" spans="1:27" x14ac:dyDescent="0.4">
      <c r="A35" s="23" t="s">
        <v>97</v>
      </c>
      <c r="B35" s="21">
        <v>110179</v>
      </c>
      <c r="C35" s="21">
        <v>112286</v>
      </c>
      <c r="D35" s="21">
        <v>119494</v>
      </c>
      <c r="E35" s="21">
        <v>121594</v>
      </c>
      <c r="F35" s="21">
        <v>123010</v>
      </c>
      <c r="G35" s="21">
        <v>134571</v>
      </c>
      <c r="H35" s="21">
        <v>132678</v>
      </c>
      <c r="I35" s="21">
        <v>135551</v>
      </c>
      <c r="J35" s="21">
        <v>131706</v>
      </c>
      <c r="K35" s="21">
        <v>131558</v>
      </c>
      <c r="L35" s="21">
        <v>131268</v>
      </c>
      <c r="M35" s="21">
        <v>128549</v>
      </c>
      <c r="N35" s="21">
        <v>127957</v>
      </c>
      <c r="O35" s="21">
        <v>129074</v>
      </c>
      <c r="P35" s="21">
        <v>136353</v>
      </c>
      <c r="Q35" s="21">
        <v>140160</v>
      </c>
      <c r="R35" s="21">
        <v>144710</v>
      </c>
      <c r="S35" s="21">
        <v>146385</v>
      </c>
      <c r="T35" s="21">
        <v>155321</v>
      </c>
      <c r="U35" s="21">
        <v>158877</v>
      </c>
      <c r="V35" s="21">
        <v>211660</v>
      </c>
      <c r="W35" s="21">
        <v>217554</v>
      </c>
      <c r="X35" s="21">
        <v>222120</v>
      </c>
      <c r="Y35" s="21">
        <v>224576</v>
      </c>
      <c r="Z35" s="22">
        <v>230435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zoomScaleNormal="100" workbookViewId="0">
      <selection activeCell="I9" sqref="I9"/>
    </sheetView>
  </sheetViews>
  <sheetFormatPr defaultColWidth="8.6640625" defaultRowHeight="12.3" x14ac:dyDescent="0.4"/>
  <cols>
    <col min="1" max="2" width="27.71875" customWidth="1"/>
    <col min="3" max="3" width="14.5" customWidth="1"/>
    <col min="4" max="4" width="10.21875" customWidth="1"/>
    <col min="5" max="5" width="8.88671875" customWidth="1"/>
    <col min="6" max="6" width="11.38671875" customWidth="1"/>
    <col min="7" max="7" width="11.21875" customWidth="1"/>
  </cols>
  <sheetData>
    <row r="1" spans="1:7" x14ac:dyDescent="0.4">
      <c r="A1" s="1" t="s">
        <v>0</v>
      </c>
      <c r="B1" s="1">
        <v>1990</v>
      </c>
      <c r="C1" s="1">
        <v>2005</v>
      </c>
      <c r="D1" s="1" t="s">
        <v>98</v>
      </c>
      <c r="E1" s="1" t="s">
        <v>99</v>
      </c>
      <c r="F1" s="1" t="s">
        <v>43</v>
      </c>
      <c r="G1" s="1" t="s">
        <v>2</v>
      </c>
    </row>
    <row r="2" spans="1:7" x14ac:dyDescent="0.4">
      <c r="A2" t="s">
        <v>59</v>
      </c>
      <c r="B2" s="8"/>
      <c r="C2" s="8"/>
      <c r="F2" s="8">
        <v>8.5000000000000006E-2</v>
      </c>
      <c r="G2" s="8"/>
    </row>
    <row r="3" spans="1:7" x14ac:dyDescent="0.4">
      <c r="A3" t="s">
        <v>9</v>
      </c>
      <c r="B3" s="8">
        <v>5.3999999999999999E-2</v>
      </c>
      <c r="C3" s="8">
        <v>2.9499999999999998E-2</v>
      </c>
      <c r="D3" s="8">
        <v>8.4000000000000005E-2</v>
      </c>
      <c r="F3" s="8">
        <v>5.6000000000000001E-2</v>
      </c>
      <c r="G3" s="8">
        <v>7.5999999999999998E-2</v>
      </c>
    </row>
    <row r="4" spans="1:7" x14ac:dyDescent="0.4">
      <c r="A4" t="s">
        <v>10</v>
      </c>
      <c r="B4" s="8">
        <v>0.04</v>
      </c>
      <c r="C4" s="8">
        <v>1.1429999999999999E-2</v>
      </c>
      <c r="E4" s="8">
        <v>5.0999999999999997E-2</v>
      </c>
      <c r="F4" s="8">
        <v>2.4E-2</v>
      </c>
      <c r="G4" s="8">
        <v>4.9000000000000002E-2</v>
      </c>
    </row>
    <row r="5" spans="1:7" x14ac:dyDescent="0.4">
      <c r="A5" t="s">
        <v>11</v>
      </c>
      <c r="B5" s="8">
        <v>5.0999999999999997E-2</v>
      </c>
      <c r="C5" s="8">
        <v>1.0030000000000001E-2</v>
      </c>
      <c r="E5" s="8">
        <v>5.5E-2</v>
      </c>
      <c r="F5" s="8">
        <v>2.1000000000000001E-2</v>
      </c>
      <c r="G5" s="8">
        <v>6.5000000000000002E-2</v>
      </c>
    </row>
    <row r="6" spans="1:7" x14ac:dyDescent="0.4">
      <c r="A6" t="s">
        <v>12</v>
      </c>
      <c r="B6" s="8">
        <v>4.2999999999999997E-2</v>
      </c>
      <c r="C6" s="8">
        <v>1.9599999999999999E-2</v>
      </c>
      <c r="D6" s="8">
        <v>4.2999999999999997E-2</v>
      </c>
      <c r="F6" s="8">
        <v>2.9000000000000001E-2</v>
      </c>
      <c r="G6" s="8">
        <v>5.0999999999999997E-2</v>
      </c>
    </row>
    <row r="7" spans="1:7" x14ac:dyDescent="0.4">
      <c r="A7" t="s">
        <v>13</v>
      </c>
      <c r="F7" s="8">
        <v>3.9E-2</v>
      </c>
      <c r="G7" s="8"/>
    </row>
    <row r="8" spans="1:7" x14ac:dyDescent="0.4">
      <c r="A8" t="s">
        <v>14</v>
      </c>
      <c r="B8" s="8">
        <v>4.5999999999999999E-2</v>
      </c>
      <c r="C8" s="8">
        <v>1.5900000000000001E-2</v>
      </c>
      <c r="F8" s="8">
        <v>1.2999999999999999E-2</v>
      </c>
      <c r="G8" s="8">
        <v>7.1999999999999995E-2</v>
      </c>
    </row>
    <row r="9" spans="1:7" x14ac:dyDescent="0.4">
      <c r="A9" t="s">
        <v>15</v>
      </c>
      <c r="B9" s="8">
        <v>8.2000000000000003E-2</v>
      </c>
      <c r="C9" s="8">
        <v>2.921E-2</v>
      </c>
      <c r="F9" s="8">
        <v>3.7999999999999999E-2</v>
      </c>
      <c r="G9" s="8">
        <v>0.108</v>
      </c>
    </row>
    <row r="10" spans="1:7" x14ac:dyDescent="0.4">
      <c r="A10" t="s">
        <v>16</v>
      </c>
      <c r="B10" s="8">
        <v>5.0999999999999997E-2</v>
      </c>
      <c r="C10" s="8">
        <v>4.9369999999999997E-2</v>
      </c>
      <c r="F10" s="8">
        <v>6.8000000000000005E-2</v>
      </c>
      <c r="G10" s="8">
        <v>9.1999999999999998E-2</v>
      </c>
    </row>
    <row r="11" spans="1:7" x14ac:dyDescent="0.4">
      <c r="A11" t="s">
        <v>17</v>
      </c>
      <c r="B11" s="8">
        <v>4.8000000000000001E-2</v>
      </c>
      <c r="C11" s="8">
        <v>1.4919999999999999E-2</v>
      </c>
      <c r="D11" s="8">
        <v>7.0999999999999994E-2</v>
      </c>
      <c r="F11" s="8">
        <v>2.3E-2</v>
      </c>
      <c r="G11" s="8">
        <v>6.2E-2</v>
      </c>
    </row>
    <row r="12" spans="1:7" x14ac:dyDescent="0.4">
      <c r="A12" t="s">
        <v>18</v>
      </c>
      <c r="B12" s="8">
        <v>4.8000000000000001E-2</v>
      </c>
      <c r="C12" s="8">
        <v>1.7770000000000001E-2</v>
      </c>
      <c r="F12" s="8">
        <v>1.6E-2</v>
      </c>
      <c r="G12" s="8">
        <v>7.1999999999999995E-2</v>
      </c>
    </row>
    <row r="13" spans="1:7" x14ac:dyDescent="0.4">
      <c r="A13" t="s">
        <v>19</v>
      </c>
      <c r="B13" s="8">
        <v>3.7999999999999999E-2</v>
      </c>
      <c r="C13" s="8">
        <v>1.392E-2</v>
      </c>
      <c r="F13" s="8">
        <v>2.7E-2</v>
      </c>
      <c r="G13" s="8">
        <v>5.8000000000000003E-2</v>
      </c>
    </row>
    <row r="14" spans="1:7" x14ac:dyDescent="0.4">
      <c r="A14" t="s">
        <v>20</v>
      </c>
      <c r="B14" s="8">
        <v>0.04</v>
      </c>
      <c r="C14" s="8">
        <v>8.1799999999999998E-3</v>
      </c>
      <c r="F14" s="8">
        <v>4.9000000000000002E-2</v>
      </c>
      <c r="G14" s="8">
        <v>6.3E-2</v>
      </c>
    </row>
    <row r="15" spans="1:7" x14ac:dyDescent="0.4">
      <c r="A15" t="s">
        <v>21</v>
      </c>
      <c r="B15" s="8">
        <v>5.0999999999999997E-2</v>
      </c>
      <c r="C15" s="8">
        <v>1.281E-2</v>
      </c>
      <c r="F15" s="8">
        <v>2.8000000000000001E-2</v>
      </c>
      <c r="G15" s="8">
        <v>5.1999999999999998E-2</v>
      </c>
    </row>
    <row r="16" spans="1:7" x14ac:dyDescent="0.4">
      <c r="A16" t="s">
        <v>22</v>
      </c>
      <c r="B16" s="8">
        <v>7.0000000000000007E-2</v>
      </c>
      <c r="C16" s="8">
        <v>1.6539999999999999E-2</v>
      </c>
      <c r="D16" s="8">
        <v>7.6999999999999999E-2</v>
      </c>
      <c r="F16" s="8">
        <v>5.1999999999999998E-2</v>
      </c>
      <c r="G16" s="8">
        <v>0.09</v>
      </c>
    </row>
    <row r="17" spans="1:7" x14ac:dyDescent="0.4">
      <c r="A17" t="s">
        <v>23</v>
      </c>
      <c r="B17" s="8">
        <v>9.7000000000000003E-2</v>
      </c>
      <c r="C17" s="8">
        <v>5.6270000000000001E-2</v>
      </c>
      <c r="F17" s="8">
        <v>8.5999999999999993E-2</v>
      </c>
      <c r="G17" s="8">
        <v>0.123</v>
      </c>
    </row>
    <row r="18" spans="1:7" x14ac:dyDescent="0.4">
      <c r="A18" t="s">
        <v>24</v>
      </c>
      <c r="B18" s="8">
        <v>0.06</v>
      </c>
      <c r="C18" s="8">
        <v>1.1129999999999999E-2</v>
      </c>
      <c r="F18" s="8">
        <v>2.1000000000000001E-2</v>
      </c>
      <c r="G18" s="8">
        <v>8.6999999999999994E-2</v>
      </c>
    </row>
    <row r="19" spans="1:7" x14ac:dyDescent="0.4">
      <c r="A19" t="s">
        <v>25</v>
      </c>
      <c r="B19" s="8">
        <v>5.8999999999999997E-2</v>
      </c>
      <c r="C19" s="8">
        <v>1.3849999999999999E-2</v>
      </c>
      <c r="F19" s="8">
        <v>2.5000000000000001E-2</v>
      </c>
      <c r="G19" s="8">
        <v>7.3999999999999996E-2</v>
      </c>
    </row>
    <row r="20" spans="1:7" x14ac:dyDescent="0.4">
      <c r="A20" t="s">
        <v>26</v>
      </c>
      <c r="B20" s="8">
        <v>5.3999999999999999E-2</v>
      </c>
      <c r="C20" s="8">
        <v>2.0650000000000002E-2</v>
      </c>
      <c r="D20" s="8"/>
      <c r="E20" s="8">
        <v>5.0999999999999997E-2</v>
      </c>
      <c r="F20" s="8">
        <v>2.1999999999999999E-2</v>
      </c>
      <c r="G20" s="8">
        <v>6.6000000000000003E-2</v>
      </c>
    </row>
    <row r="21" spans="1:7" x14ac:dyDescent="0.4">
      <c r="A21" t="s">
        <v>27</v>
      </c>
      <c r="B21" s="8">
        <v>4.1000000000000002E-2</v>
      </c>
      <c r="C21" s="8">
        <v>1.5509999999999999E-2</v>
      </c>
      <c r="E21" s="8">
        <v>4.4999999999999998E-2</v>
      </c>
      <c r="F21" s="8">
        <v>5.7000000000000002E-2</v>
      </c>
      <c r="G21" s="8">
        <v>5.2999999999999999E-2</v>
      </c>
    </row>
    <row r="22" spans="1:7" x14ac:dyDescent="0.4">
      <c r="A22" t="s">
        <v>28</v>
      </c>
      <c r="B22" s="8">
        <v>4.2000000000000003E-2</v>
      </c>
      <c r="C22" s="8">
        <v>1.504E-2</v>
      </c>
      <c r="E22" s="8">
        <v>5.8000000000000003E-2</v>
      </c>
      <c r="F22" s="8">
        <v>2.1999999999999999E-2</v>
      </c>
      <c r="G22" s="8">
        <v>4.2000000000000003E-2</v>
      </c>
    </row>
    <row r="23" spans="1:7" x14ac:dyDescent="0.4">
      <c r="A23" t="s">
        <v>29</v>
      </c>
      <c r="B23" s="8">
        <v>3.5000000000000003E-2</v>
      </c>
      <c r="C23" s="8">
        <v>1.7940000000000001E-2</v>
      </c>
      <c r="F23" s="8">
        <v>1.7999999999999999E-2</v>
      </c>
      <c r="G23" s="8">
        <v>5.3999999999999999E-2</v>
      </c>
    </row>
    <row r="24" spans="1:7" x14ac:dyDescent="0.4">
      <c r="A24" t="s">
        <v>30</v>
      </c>
      <c r="B24" s="8">
        <v>4.2999999999999997E-2</v>
      </c>
      <c r="C24" s="8">
        <v>1.7350000000000001E-2</v>
      </c>
      <c r="F24" s="8">
        <v>4.3999999999999997E-2</v>
      </c>
      <c r="G24" s="8">
        <v>6.8000000000000005E-2</v>
      </c>
    </row>
    <row r="25" spans="1:7" x14ac:dyDescent="0.4">
      <c r="A25" t="s">
        <v>31</v>
      </c>
      <c r="F25" s="8">
        <v>5.3999999999999999E-2</v>
      </c>
      <c r="G25" s="8"/>
    </row>
    <row r="26" spans="1:7" x14ac:dyDescent="0.4">
      <c r="A26" t="s">
        <v>32</v>
      </c>
      <c r="B26" s="8">
        <v>7.1999999999999995E-2</v>
      </c>
      <c r="C26" s="8">
        <v>1.6500000000000001E-2</v>
      </c>
      <c r="D26" s="8">
        <v>0.1</v>
      </c>
      <c r="F26" s="8">
        <v>3.1E-2</v>
      </c>
      <c r="G26" s="8">
        <v>9.6000000000000002E-2</v>
      </c>
    </row>
    <row r="27" spans="1:7" x14ac:dyDescent="0.4">
      <c r="A27" t="s">
        <v>33</v>
      </c>
      <c r="B27" s="8">
        <v>4.1000000000000002E-2</v>
      </c>
      <c r="C27" s="8">
        <v>6.4400000000000004E-3</v>
      </c>
      <c r="F27" s="8">
        <v>1.4999999999999999E-2</v>
      </c>
      <c r="G27" s="8">
        <v>5.7000000000000002E-2</v>
      </c>
    </row>
    <row r="28" spans="1:7" x14ac:dyDescent="0.4">
      <c r="A28" t="s">
        <v>34</v>
      </c>
      <c r="B28" s="8">
        <v>4.2000000000000003E-2</v>
      </c>
      <c r="C28" s="8">
        <v>2.8580000000000001E-2</v>
      </c>
      <c r="F28" s="8">
        <v>2.8000000000000001E-2</v>
      </c>
      <c r="G28" s="8">
        <v>6.6000000000000003E-2</v>
      </c>
    </row>
    <row r="29" spans="1:7" x14ac:dyDescent="0.4">
      <c r="A29" t="s">
        <v>35</v>
      </c>
      <c r="B29" s="8">
        <v>8.3000000000000004E-2</v>
      </c>
      <c r="C29" s="8">
        <v>3.5389999999999998E-2</v>
      </c>
      <c r="F29" s="8">
        <v>7.2999999999999995E-2</v>
      </c>
      <c r="G29" s="8">
        <v>0.13100000000000001</v>
      </c>
    </row>
    <row r="30" spans="1:7" x14ac:dyDescent="0.4">
      <c r="A30" t="s">
        <v>36</v>
      </c>
      <c r="B30" s="8">
        <v>5.7000000000000002E-2</v>
      </c>
      <c r="C30" s="8"/>
      <c r="F30" s="8">
        <v>4.2999999999999997E-2</v>
      </c>
      <c r="G30" s="8">
        <v>7.4999999999999997E-2</v>
      </c>
    </row>
    <row r="31" spans="1:7" x14ac:dyDescent="0.4">
      <c r="A31" t="s">
        <v>37</v>
      </c>
      <c r="B31" s="8">
        <v>6.0999999999999999E-2</v>
      </c>
      <c r="C31" s="8">
        <v>4.0480000000000002E-2</v>
      </c>
      <c r="E31" s="8">
        <v>9.4E-2</v>
      </c>
      <c r="F31" s="8">
        <v>0.03</v>
      </c>
      <c r="G31" s="8">
        <v>8.5999999999999993E-2</v>
      </c>
    </row>
    <row r="32" spans="1:7" x14ac:dyDescent="0.4">
      <c r="A32" t="s">
        <v>38</v>
      </c>
      <c r="B32" s="8">
        <v>4.4999999999999998E-2</v>
      </c>
      <c r="C32" s="8">
        <v>8.3899999999999999E-3</v>
      </c>
      <c r="F32" s="8">
        <v>2.1000000000000001E-2</v>
      </c>
      <c r="G32" s="8">
        <v>6.7000000000000004E-2</v>
      </c>
    </row>
    <row r="33" spans="1:7" x14ac:dyDescent="0.4">
      <c r="A33" t="s">
        <v>39</v>
      </c>
      <c r="B33" s="8">
        <v>4.9000000000000002E-2</v>
      </c>
      <c r="C33" s="8">
        <v>1.7899999999999999E-2</v>
      </c>
      <c r="F33" s="8">
        <v>0.02</v>
      </c>
      <c r="G33" s="8">
        <v>7.6999999999999999E-2</v>
      </c>
    </row>
    <row r="34" spans="1:7" x14ac:dyDescent="0.4">
      <c r="A34" t="s">
        <v>40</v>
      </c>
      <c r="B34" s="8">
        <v>3.9E-2</v>
      </c>
      <c r="C34" s="8">
        <v>3.9640000000000002E-2</v>
      </c>
      <c r="F34" s="8">
        <v>3.3000000000000002E-2</v>
      </c>
      <c r="G34" s="8">
        <v>6.2E-2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4"/>
  <sheetViews>
    <sheetView zoomScaleNormal="100" workbookViewId="0">
      <selection activeCell="F3" sqref="F3"/>
    </sheetView>
  </sheetViews>
  <sheetFormatPr defaultColWidth="14.44140625" defaultRowHeight="12.3" x14ac:dyDescent="0.4"/>
  <cols>
    <col min="1" max="1" width="25.38671875" customWidth="1"/>
  </cols>
  <sheetData>
    <row r="1" spans="1:8" ht="15.75" customHeight="1" x14ac:dyDescent="0.4">
      <c r="A1" s="24" t="s">
        <v>100</v>
      </c>
      <c r="B1" s="24">
        <v>1951</v>
      </c>
      <c r="C1" s="24">
        <v>1961</v>
      </c>
      <c r="D1" s="24">
        <v>1971</v>
      </c>
      <c r="E1" s="24">
        <v>1981</v>
      </c>
      <c r="F1" s="24">
        <v>1991</v>
      </c>
      <c r="G1" s="24">
        <v>2001</v>
      </c>
      <c r="H1" s="2">
        <v>2011</v>
      </c>
    </row>
    <row r="2" spans="1:8" ht="15.75" customHeight="1" x14ac:dyDescent="0.4">
      <c r="A2" s="25" t="s">
        <v>8</v>
      </c>
      <c r="B2" s="25">
        <v>30.3</v>
      </c>
      <c r="C2" s="25">
        <v>40.07</v>
      </c>
      <c r="D2" s="25">
        <v>51.15</v>
      </c>
      <c r="E2" s="25">
        <v>63.19</v>
      </c>
      <c r="F2" s="25">
        <v>73.02</v>
      </c>
      <c r="G2" s="25">
        <v>81.3</v>
      </c>
      <c r="H2" s="9">
        <v>86.63</v>
      </c>
    </row>
    <row r="3" spans="1:8" ht="15.75" customHeight="1" x14ac:dyDescent="0.4">
      <c r="A3" s="25" t="s">
        <v>9</v>
      </c>
      <c r="B3" s="25" t="s">
        <v>96</v>
      </c>
      <c r="C3" s="25">
        <v>21.19</v>
      </c>
      <c r="D3" s="25">
        <v>24.57</v>
      </c>
      <c r="E3" s="25">
        <v>35.659999999999997</v>
      </c>
      <c r="F3" s="25">
        <v>44.08</v>
      </c>
      <c r="G3" s="25">
        <v>60.47</v>
      </c>
      <c r="H3" s="9">
        <v>67.02</v>
      </c>
    </row>
    <row r="4" spans="1:8" ht="15.75" customHeight="1" x14ac:dyDescent="0.4">
      <c r="A4" s="25" t="s">
        <v>10</v>
      </c>
      <c r="B4" s="25" t="s">
        <v>96</v>
      </c>
      <c r="C4" s="25">
        <v>7.13</v>
      </c>
      <c r="D4" s="25">
        <v>11.29</v>
      </c>
      <c r="E4" s="25">
        <v>25.55</v>
      </c>
      <c r="F4" s="25">
        <v>41.59</v>
      </c>
      <c r="G4" s="25">
        <v>54.34</v>
      </c>
      <c r="H4" s="9">
        <v>65.39</v>
      </c>
    </row>
    <row r="5" spans="1:8" ht="15.75" customHeight="1" x14ac:dyDescent="0.4">
      <c r="A5" s="25" t="s">
        <v>11</v>
      </c>
      <c r="B5" s="25">
        <v>18.53</v>
      </c>
      <c r="C5" s="25">
        <v>32.950000000000003</v>
      </c>
      <c r="D5" s="25">
        <v>33.94</v>
      </c>
      <c r="E5" s="25" t="s">
        <v>96</v>
      </c>
      <c r="F5" s="25">
        <v>52.89</v>
      </c>
      <c r="G5" s="25">
        <v>63.25</v>
      </c>
      <c r="H5" s="9">
        <v>72.19</v>
      </c>
    </row>
    <row r="6" spans="1:8" ht="15.75" customHeight="1" x14ac:dyDescent="0.4">
      <c r="A6" s="25" t="s">
        <v>12</v>
      </c>
      <c r="B6" s="25">
        <v>13.49</v>
      </c>
      <c r="C6" s="25">
        <v>21.95</v>
      </c>
      <c r="D6" s="25">
        <v>23.17</v>
      </c>
      <c r="E6" s="25">
        <v>32.32</v>
      </c>
      <c r="F6" s="25">
        <v>37.49</v>
      </c>
      <c r="G6" s="25">
        <v>47</v>
      </c>
      <c r="H6" s="9">
        <v>61.8</v>
      </c>
    </row>
    <row r="7" spans="1:8" ht="15.75" customHeight="1" x14ac:dyDescent="0.4">
      <c r="A7" s="25" t="s">
        <v>13</v>
      </c>
      <c r="B7" s="25" t="s">
        <v>96</v>
      </c>
      <c r="C7" s="25" t="s">
        <v>96</v>
      </c>
      <c r="D7" s="25">
        <v>70.430000000000007</v>
      </c>
      <c r="E7" s="25">
        <v>74.8</v>
      </c>
      <c r="F7" s="25">
        <v>77.81</v>
      </c>
      <c r="G7" s="25">
        <v>81.94</v>
      </c>
      <c r="H7" s="9">
        <v>86.05</v>
      </c>
    </row>
    <row r="8" spans="1:8" ht="15.75" customHeight="1" x14ac:dyDescent="0.4">
      <c r="A8" s="25" t="s">
        <v>101</v>
      </c>
      <c r="B8" s="25">
        <v>9.41</v>
      </c>
      <c r="C8" s="25">
        <v>18.14</v>
      </c>
      <c r="D8" s="25">
        <v>24.08</v>
      </c>
      <c r="E8" s="25">
        <v>32.630000000000003</v>
      </c>
      <c r="F8" s="25">
        <v>42.91</v>
      </c>
      <c r="G8" s="25">
        <v>64.66</v>
      </c>
      <c r="H8" s="9">
        <v>70.28</v>
      </c>
    </row>
    <row r="9" spans="1:8" ht="15.75" customHeight="1" x14ac:dyDescent="0.4">
      <c r="A9" s="25" t="s">
        <v>15</v>
      </c>
      <c r="B9" s="25" t="s">
        <v>96</v>
      </c>
      <c r="C9" s="25">
        <v>61.95</v>
      </c>
      <c r="D9" s="25">
        <v>65.08</v>
      </c>
      <c r="E9" s="25">
        <v>71.94</v>
      </c>
      <c r="F9" s="25">
        <v>75.290000000000006</v>
      </c>
      <c r="G9" s="25">
        <v>81.67</v>
      </c>
      <c r="H9" s="9">
        <v>86.21</v>
      </c>
    </row>
    <row r="10" spans="1:8" ht="15.75" customHeight="1" x14ac:dyDescent="0.4">
      <c r="A10" s="25" t="s">
        <v>16</v>
      </c>
      <c r="B10" s="25">
        <v>23.48</v>
      </c>
      <c r="C10" s="25">
        <v>35.409999999999997</v>
      </c>
      <c r="D10" s="25">
        <v>51.96</v>
      </c>
      <c r="E10" s="25">
        <v>65.709999999999994</v>
      </c>
      <c r="F10" s="25">
        <v>75.510000000000005</v>
      </c>
      <c r="G10" s="25">
        <v>82.01</v>
      </c>
      <c r="H10" s="9">
        <v>88.7</v>
      </c>
    </row>
    <row r="11" spans="1:8" ht="15.75" customHeight="1" x14ac:dyDescent="0.4">
      <c r="A11" s="25" t="s">
        <v>17</v>
      </c>
      <c r="B11" s="25">
        <v>21.82</v>
      </c>
      <c r="C11" s="25">
        <v>31.47</v>
      </c>
      <c r="D11" s="25">
        <v>36.950000000000003</v>
      </c>
      <c r="E11" s="25">
        <v>44.92</v>
      </c>
      <c r="F11" s="25">
        <v>61.29</v>
      </c>
      <c r="G11" s="25">
        <v>69.14</v>
      </c>
      <c r="H11" s="9">
        <v>78.03</v>
      </c>
    </row>
    <row r="12" spans="1:8" ht="15.75" customHeight="1" x14ac:dyDescent="0.4">
      <c r="A12" s="25" t="s">
        <v>18</v>
      </c>
      <c r="B12" s="25" t="s">
        <v>96</v>
      </c>
      <c r="C12" s="25" t="s">
        <v>96</v>
      </c>
      <c r="D12" s="25">
        <v>25.71</v>
      </c>
      <c r="E12" s="25">
        <v>37.130000000000003</v>
      </c>
      <c r="F12" s="25">
        <v>55.85</v>
      </c>
      <c r="G12" s="25">
        <v>67.91</v>
      </c>
      <c r="H12" s="9">
        <v>75.55</v>
      </c>
    </row>
    <row r="13" spans="1:8" ht="15.75" customHeight="1" x14ac:dyDescent="0.4">
      <c r="A13" s="25" t="s">
        <v>19</v>
      </c>
      <c r="B13" s="25" t="s">
        <v>96</v>
      </c>
      <c r="C13" s="25" t="s">
        <v>96</v>
      </c>
      <c r="D13" s="25" t="s">
        <v>96</v>
      </c>
      <c r="E13" s="25" t="s">
        <v>96</v>
      </c>
      <c r="F13" s="25">
        <v>63.86</v>
      </c>
      <c r="G13" s="25">
        <v>76.48</v>
      </c>
      <c r="H13" s="9">
        <v>82.8</v>
      </c>
    </row>
    <row r="14" spans="1:8" ht="15.75" customHeight="1" x14ac:dyDescent="0.4">
      <c r="A14" s="25" t="s">
        <v>95</v>
      </c>
      <c r="B14" s="25" t="s">
        <v>96</v>
      </c>
      <c r="C14" s="25">
        <v>12.95</v>
      </c>
      <c r="D14" s="25">
        <v>21.71</v>
      </c>
      <c r="E14" s="25">
        <v>30.64</v>
      </c>
      <c r="F14" s="25" t="s">
        <v>96</v>
      </c>
      <c r="G14" s="25">
        <v>55.52</v>
      </c>
      <c r="H14" s="9">
        <v>67.16</v>
      </c>
    </row>
    <row r="15" spans="1:8" ht="15.75" customHeight="1" x14ac:dyDescent="0.4">
      <c r="A15" s="25" t="s">
        <v>21</v>
      </c>
      <c r="B15" s="25">
        <v>12.93</v>
      </c>
      <c r="C15" s="25">
        <v>21.14</v>
      </c>
      <c r="D15" s="25">
        <v>23.87</v>
      </c>
      <c r="E15" s="25">
        <v>35.03</v>
      </c>
      <c r="F15" s="25">
        <v>41.39</v>
      </c>
      <c r="G15" s="25">
        <v>53.56</v>
      </c>
      <c r="H15" s="9">
        <v>66.41</v>
      </c>
    </row>
    <row r="16" spans="1:8" ht="15.75" customHeight="1" x14ac:dyDescent="0.4">
      <c r="A16" s="25" t="s">
        <v>22</v>
      </c>
      <c r="B16" s="25" t="s">
        <v>96</v>
      </c>
      <c r="C16" s="25">
        <v>29.8</v>
      </c>
      <c r="D16" s="25">
        <v>36.83</v>
      </c>
      <c r="E16" s="25">
        <v>46.21</v>
      </c>
      <c r="F16" s="25">
        <v>56.04</v>
      </c>
      <c r="G16" s="25">
        <v>60.47</v>
      </c>
      <c r="H16" s="9">
        <v>75.37</v>
      </c>
    </row>
    <row r="17" spans="1:8" ht="15.75" customHeight="1" x14ac:dyDescent="0.4">
      <c r="A17" s="25" t="s">
        <v>23</v>
      </c>
      <c r="B17" s="25">
        <v>47.18</v>
      </c>
      <c r="C17" s="25">
        <v>55.08</v>
      </c>
      <c r="D17" s="25">
        <v>69.75</v>
      </c>
      <c r="E17" s="25">
        <v>78.849999999999994</v>
      </c>
      <c r="F17" s="25">
        <v>89.81</v>
      </c>
      <c r="G17" s="25">
        <v>90.86</v>
      </c>
      <c r="H17" s="9">
        <v>94</v>
      </c>
    </row>
    <row r="18" spans="1:8" ht="15.75" customHeight="1" x14ac:dyDescent="0.4">
      <c r="A18" s="25" t="s">
        <v>102</v>
      </c>
      <c r="B18" s="25">
        <v>15.23</v>
      </c>
      <c r="C18" s="25">
        <v>27.15</v>
      </c>
      <c r="D18" s="25">
        <v>51.76</v>
      </c>
      <c r="E18" s="25">
        <v>68.42</v>
      </c>
      <c r="F18" s="25">
        <v>81.78</v>
      </c>
      <c r="G18" s="25">
        <v>86.66</v>
      </c>
      <c r="H18" s="9">
        <v>91.85</v>
      </c>
    </row>
    <row r="19" spans="1:8" ht="15.75" customHeight="1" x14ac:dyDescent="0.4">
      <c r="A19" s="25" t="s">
        <v>24</v>
      </c>
      <c r="B19" s="25">
        <v>13.16</v>
      </c>
      <c r="C19" s="25">
        <v>21.41</v>
      </c>
      <c r="D19" s="25">
        <v>27.27</v>
      </c>
      <c r="E19" s="25">
        <v>38.630000000000003</v>
      </c>
      <c r="F19" s="25">
        <v>44.67</v>
      </c>
      <c r="G19" s="25">
        <v>63.74</v>
      </c>
      <c r="H19" s="9">
        <v>69.319999999999993</v>
      </c>
    </row>
    <row r="20" spans="1:8" ht="15.75" customHeight="1" x14ac:dyDescent="0.4">
      <c r="A20" s="25" t="s">
        <v>25</v>
      </c>
      <c r="B20" s="25">
        <v>27.91</v>
      </c>
      <c r="C20" s="25">
        <v>35.08</v>
      </c>
      <c r="D20" s="25">
        <v>45.77</v>
      </c>
      <c r="E20" s="25">
        <v>57.24</v>
      </c>
      <c r="F20" s="25">
        <v>64.87</v>
      </c>
      <c r="G20" s="25">
        <v>76.88</v>
      </c>
      <c r="H20" s="9">
        <v>82.34</v>
      </c>
    </row>
    <row r="21" spans="1:8" ht="15.75" customHeight="1" x14ac:dyDescent="0.4">
      <c r="A21" s="25" t="s">
        <v>26</v>
      </c>
      <c r="B21" s="25">
        <v>12.57</v>
      </c>
      <c r="C21" s="25">
        <v>36.04</v>
      </c>
      <c r="D21" s="25">
        <v>38.47</v>
      </c>
      <c r="E21" s="25">
        <v>49.66</v>
      </c>
      <c r="F21" s="25">
        <v>59.89</v>
      </c>
      <c r="G21" s="25">
        <v>69.930000000000007</v>
      </c>
      <c r="H21" s="9">
        <v>89.22</v>
      </c>
    </row>
    <row r="22" spans="1:8" ht="15.75" customHeight="1" x14ac:dyDescent="0.4">
      <c r="A22" s="25" t="s">
        <v>27</v>
      </c>
      <c r="B22" s="25" t="s">
        <v>96</v>
      </c>
      <c r="C22" s="25">
        <v>26.92</v>
      </c>
      <c r="D22" s="25">
        <v>29.49</v>
      </c>
      <c r="E22" s="25">
        <v>42.05</v>
      </c>
      <c r="F22" s="25">
        <v>49.1</v>
      </c>
      <c r="G22" s="25">
        <v>62.56</v>
      </c>
      <c r="H22" s="9">
        <v>74.430000000000007</v>
      </c>
    </row>
    <row r="23" spans="1:8" ht="15.75" customHeight="1" x14ac:dyDescent="0.4">
      <c r="A23" s="25" t="s">
        <v>28</v>
      </c>
      <c r="B23" s="25">
        <v>31.14</v>
      </c>
      <c r="C23" s="25">
        <v>44.01</v>
      </c>
      <c r="D23" s="25">
        <v>53.8</v>
      </c>
      <c r="E23" s="25">
        <v>59.88</v>
      </c>
      <c r="F23" s="25">
        <v>82.26</v>
      </c>
      <c r="G23" s="25">
        <v>88.8</v>
      </c>
      <c r="H23" s="9">
        <v>91.33</v>
      </c>
    </row>
    <row r="24" spans="1:8" ht="15.75" customHeight="1" x14ac:dyDescent="0.4">
      <c r="A24" s="25" t="s">
        <v>29</v>
      </c>
      <c r="B24" s="25">
        <v>10.52</v>
      </c>
      <c r="C24" s="25">
        <v>21.95</v>
      </c>
      <c r="D24" s="25">
        <v>33.78</v>
      </c>
      <c r="E24" s="25">
        <v>50.28</v>
      </c>
      <c r="F24" s="25">
        <v>61.65</v>
      </c>
      <c r="G24" s="25">
        <v>66.59</v>
      </c>
      <c r="H24" s="9">
        <v>89.56</v>
      </c>
    </row>
    <row r="25" spans="1:8" ht="15.75" customHeight="1" x14ac:dyDescent="0.4">
      <c r="A25" s="25" t="s">
        <v>30</v>
      </c>
      <c r="B25" s="25">
        <v>15.8</v>
      </c>
      <c r="C25" s="25">
        <v>21.66</v>
      </c>
      <c r="D25" s="25">
        <v>26.18</v>
      </c>
      <c r="E25" s="25">
        <v>33.619999999999997</v>
      </c>
      <c r="F25" s="25">
        <v>49.09</v>
      </c>
      <c r="G25" s="25">
        <v>63.08</v>
      </c>
      <c r="H25" s="9">
        <v>72.89</v>
      </c>
    </row>
    <row r="26" spans="1:8" ht="15.75" customHeight="1" x14ac:dyDescent="0.4">
      <c r="A26" s="25" t="s">
        <v>31</v>
      </c>
      <c r="B26" s="25" t="s">
        <v>96</v>
      </c>
      <c r="C26" s="25">
        <v>43.65</v>
      </c>
      <c r="D26" s="25">
        <v>53.38</v>
      </c>
      <c r="E26" s="25">
        <v>65.14</v>
      </c>
      <c r="F26" s="25">
        <v>74.739999999999995</v>
      </c>
      <c r="G26" s="25">
        <v>81.239999999999995</v>
      </c>
      <c r="H26" s="9">
        <v>85.85</v>
      </c>
    </row>
    <row r="27" spans="1:8" x14ac:dyDescent="0.4">
      <c r="A27" s="25" t="s">
        <v>32</v>
      </c>
      <c r="B27" s="25" t="s">
        <v>96</v>
      </c>
      <c r="C27" s="25" t="s">
        <v>96</v>
      </c>
      <c r="D27" s="25">
        <v>34.119999999999997</v>
      </c>
      <c r="E27" s="25">
        <v>43.37</v>
      </c>
      <c r="F27" s="25">
        <v>58.51</v>
      </c>
      <c r="G27" s="25">
        <v>69.650000000000006</v>
      </c>
      <c r="H27" s="9">
        <v>75.84</v>
      </c>
    </row>
    <row r="28" spans="1:8" x14ac:dyDescent="0.4">
      <c r="A28" s="25" t="s">
        <v>33</v>
      </c>
      <c r="B28" s="25">
        <v>8.5</v>
      </c>
      <c r="C28" s="25">
        <v>18.12</v>
      </c>
      <c r="D28" s="25">
        <v>22.57</v>
      </c>
      <c r="E28" s="25">
        <v>30.11</v>
      </c>
      <c r="F28" s="25">
        <v>38.549999999999997</v>
      </c>
      <c r="G28" s="25">
        <v>60.41</v>
      </c>
      <c r="H28" s="9">
        <v>66.11</v>
      </c>
    </row>
    <row r="29" spans="1:8" x14ac:dyDescent="0.4">
      <c r="A29" s="25" t="s">
        <v>34</v>
      </c>
      <c r="B29" s="25" t="s">
        <v>96</v>
      </c>
      <c r="C29" s="25" t="s">
        <v>96</v>
      </c>
      <c r="D29" s="25">
        <v>17.739999999999998</v>
      </c>
      <c r="E29" s="25">
        <v>34.049999999999997</v>
      </c>
      <c r="F29" s="25">
        <v>56.94</v>
      </c>
      <c r="G29" s="25">
        <v>68.81</v>
      </c>
      <c r="H29" s="9">
        <v>81.42</v>
      </c>
    </row>
    <row r="30" spans="1:8" x14ac:dyDescent="0.4">
      <c r="A30" s="25" t="s">
        <v>35</v>
      </c>
      <c r="B30" s="25" t="s">
        <v>96</v>
      </c>
      <c r="C30" s="25">
        <v>36.39</v>
      </c>
      <c r="D30" s="25">
        <v>45.4</v>
      </c>
      <c r="E30" s="25">
        <v>54.39</v>
      </c>
      <c r="F30" s="25">
        <v>62.66</v>
      </c>
      <c r="G30" s="25">
        <v>73.45</v>
      </c>
      <c r="H30" s="9">
        <v>80.09</v>
      </c>
    </row>
    <row r="31" spans="1:8" x14ac:dyDescent="0.4">
      <c r="A31" s="25" t="s">
        <v>37</v>
      </c>
      <c r="B31" s="25" t="s">
        <v>96</v>
      </c>
      <c r="C31" s="25">
        <v>20.239999999999998</v>
      </c>
      <c r="D31" s="25">
        <v>30.98</v>
      </c>
      <c r="E31" s="25">
        <v>50.1</v>
      </c>
      <c r="F31" s="25">
        <v>60.44</v>
      </c>
      <c r="G31" s="25">
        <v>73.19</v>
      </c>
      <c r="H31" s="9">
        <v>87.22</v>
      </c>
    </row>
    <row r="32" spans="1:8" x14ac:dyDescent="0.4">
      <c r="A32" s="25" t="s">
        <v>38</v>
      </c>
      <c r="B32" s="25">
        <v>12.02</v>
      </c>
      <c r="C32" s="25">
        <v>20.87</v>
      </c>
      <c r="D32" s="25">
        <v>23.99</v>
      </c>
      <c r="E32" s="25">
        <v>32.65</v>
      </c>
      <c r="F32" s="25">
        <v>40.71</v>
      </c>
      <c r="G32" s="25">
        <v>56.27</v>
      </c>
      <c r="H32" s="9">
        <v>67.680000000000007</v>
      </c>
    </row>
    <row r="33" spans="1:8" x14ac:dyDescent="0.4">
      <c r="A33" s="25" t="s">
        <v>39</v>
      </c>
      <c r="B33" s="25">
        <v>18.93</v>
      </c>
      <c r="C33" s="25">
        <v>18.05</v>
      </c>
      <c r="D33" s="25">
        <v>33.26</v>
      </c>
      <c r="E33" s="25">
        <v>46.06</v>
      </c>
      <c r="F33" s="25">
        <v>57.75</v>
      </c>
      <c r="G33" s="25">
        <v>71.62</v>
      </c>
      <c r="H33" s="9">
        <v>78.819999999999993</v>
      </c>
    </row>
    <row r="34" spans="1:8" x14ac:dyDescent="0.4">
      <c r="A34" s="25" t="s">
        <v>40</v>
      </c>
      <c r="B34" s="25">
        <v>24.61</v>
      </c>
      <c r="C34" s="25">
        <v>34.46</v>
      </c>
      <c r="D34" s="25">
        <v>38.86</v>
      </c>
      <c r="E34" s="25">
        <v>48.65</v>
      </c>
      <c r="F34" s="25">
        <v>57.7</v>
      </c>
      <c r="G34" s="25">
        <v>68.64</v>
      </c>
      <c r="H34" s="9">
        <v>76.260000000000005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0"/>
  <sheetViews>
    <sheetView zoomScaleNormal="100" workbookViewId="0">
      <selection activeCell="S2" sqref="S2"/>
    </sheetView>
  </sheetViews>
  <sheetFormatPr defaultColWidth="14.44140625" defaultRowHeight="12.3" x14ac:dyDescent="0.4"/>
  <sheetData>
    <row r="1" spans="1:20" ht="15.75" customHeight="1" x14ac:dyDescent="0.4">
      <c r="A1" s="24" t="s">
        <v>0</v>
      </c>
      <c r="B1" s="24" t="s">
        <v>103</v>
      </c>
      <c r="C1" s="24" t="s">
        <v>104</v>
      </c>
      <c r="D1" s="24" t="s">
        <v>105</v>
      </c>
      <c r="E1" s="24" t="s">
        <v>106</v>
      </c>
      <c r="F1" s="24" t="s">
        <v>107</v>
      </c>
      <c r="G1" s="26">
        <v>35431</v>
      </c>
      <c r="H1" s="26">
        <v>35827</v>
      </c>
      <c r="I1" s="26">
        <v>36220</v>
      </c>
      <c r="J1" s="26">
        <v>36617</v>
      </c>
      <c r="K1" s="26">
        <v>37012</v>
      </c>
      <c r="L1" s="26">
        <v>37408</v>
      </c>
      <c r="M1" s="26">
        <v>37803</v>
      </c>
      <c r="N1" s="26">
        <v>38200</v>
      </c>
      <c r="O1" s="26">
        <v>38596</v>
      </c>
      <c r="P1" s="27">
        <v>38991</v>
      </c>
      <c r="Q1" s="27">
        <v>39387</v>
      </c>
      <c r="R1" s="27">
        <v>39783</v>
      </c>
      <c r="S1" s="24" t="s">
        <v>108</v>
      </c>
      <c r="T1" s="24" t="s">
        <v>109</v>
      </c>
    </row>
    <row r="2" spans="1:20" ht="15.75" customHeight="1" x14ac:dyDescent="0.4">
      <c r="A2" s="25" t="s">
        <v>9</v>
      </c>
      <c r="B2" s="25">
        <v>61.8</v>
      </c>
      <c r="C2" s="25">
        <v>62.4</v>
      </c>
      <c r="D2" s="25">
        <v>62.6</v>
      </c>
      <c r="E2" s="25">
        <v>62.5</v>
      </c>
      <c r="F2" s="25">
        <v>62.7</v>
      </c>
      <c r="G2" s="25">
        <v>61.3</v>
      </c>
      <c r="H2" s="25">
        <v>63.4</v>
      </c>
      <c r="I2" s="25">
        <v>63.9</v>
      </c>
      <c r="J2" s="25">
        <v>64.599999999999994</v>
      </c>
      <c r="K2" s="25">
        <v>65</v>
      </c>
      <c r="L2" s="25">
        <v>65.3</v>
      </c>
      <c r="M2" s="28">
        <v>68</v>
      </c>
      <c r="N2" s="25">
        <v>65.7</v>
      </c>
      <c r="O2" s="25">
        <v>65.599999999999994</v>
      </c>
      <c r="P2" s="25">
        <v>65.8</v>
      </c>
      <c r="Q2" s="25">
        <v>66.3</v>
      </c>
      <c r="R2" s="25">
        <v>67</v>
      </c>
      <c r="S2" s="25">
        <v>67.900000000000006</v>
      </c>
      <c r="T2" s="25">
        <v>68.5</v>
      </c>
    </row>
    <row r="3" spans="1:20" ht="15.75" customHeight="1" x14ac:dyDescent="0.4">
      <c r="A3" s="25" t="s">
        <v>11</v>
      </c>
      <c r="B3" s="25">
        <v>55.7</v>
      </c>
      <c r="C3" s="25">
        <v>56.9</v>
      </c>
      <c r="D3" s="25">
        <v>57.2</v>
      </c>
      <c r="E3" s="25">
        <v>57.3</v>
      </c>
      <c r="F3" s="25">
        <v>57.4</v>
      </c>
      <c r="G3" s="25">
        <v>57.4</v>
      </c>
      <c r="H3" s="25">
        <v>58</v>
      </c>
      <c r="I3" s="25">
        <v>58.6</v>
      </c>
      <c r="J3" s="25">
        <v>58.8</v>
      </c>
      <c r="K3" s="25">
        <v>59.2</v>
      </c>
      <c r="L3" s="25">
        <v>60</v>
      </c>
      <c r="M3" s="28">
        <v>61.3</v>
      </c>
      <c r="N3" s="25">
        <v>61</v>
      </c>
      <c r="O3" s="25">
        <v>61.6</v>
      </c>
      <c r="P3" s="25">
        <v>61.9</v>
      </c>
      <c r="Q3" s="25">
        <v>62.2</v>
      </c>
      <c r="R3" s="25">
        <v>62.7</v>
      </c>
      <c r="S3" s="25">
        <v>63.3</v>
      </c>
      <c r="T3" s="25">
        <v>63.9</v>
      </c>
    </row>
    <row r="4" spans="1:20" ht="15.75" customHeight="1" x14ac:dyDescent="0.4">
      <c r="A4" s="25" t="s">
        <v>12</v>
      </c>
      <c r="B4" s="25">
        <v>59.3</v>
      </c>
      <c r="C4" s="25">
        <v>59.4</v>
      </c>
      <c r="D4" s="25">
        <v>59.6</v>
      </c>
      <c r="E4" s="25">
        <v>59.5</v>
      </c>
      <c r="F4" s="25">
        <v>60.5</v>
      </c>
      <c r="G4" s="25">
        <v>63.4</v>
      </c>
      <c r="H4" s="25">
        <v>63</v>
      </c>
      <c r="I4" s="25">
        <v>64</v>
      </c>
      <c r="J4" s="25">
        <v>64.099999999999994</v>
      </c>
      <c r="K4" s="25">
        <v>64.2</v>
      </c>
      <c r="L4" s="25">
        <v>64.400000000000006</v>
      </c>
      <c r="M4" s="28">
        <v>64.400000000000006</v>
      </c>
      <c r="N4" s="25">
        <v>64.400000000000006</v>
      </c>
      <c r="O4" s="25">
        <v>65.099999999999994</v>
      </c>
      <c r="P4" s="25">
        <v>65.8</v>
      </c>
      <c r="Q4" s="25">
        <v>66.3</v>
      </c>
      <c r="R4" s="25">
        <v>67.2</v>
      </c>
      <c r="S4" s="25">
        <v>67.7</v>
      </c>
      <c r="T4" s="25">
        <v>68.099999999999994</v>
      </c>
    </row>
    <row r="5" spans="1:20" ht="15.75" customHeight="1" x14ac:dyDescent="0.4">
      <c r="A5" s="25" t="s">
        <v>101</v>
      </c>
      <c r="B5" s="28" t="s">
        <v>96</v>
      </c>
      <c r="C5" s="28" t="s">
        <v>96</v>
      </c>
      <c r="D5" s="28" t="s">
        <v>96</v>
      </c>
      <c r="E5" s="29" t="s">
        <v>96</v>
      </c>
      <c r="F5" s="28" t="s">
        <v>96</v>
      </c>
      <c r="G5" s="28" t="s">
        <v>96</v>
      </c>
      <c r="H5" s="29" t="s">
        <v>96</v>
      </c>
      <c r="I5" s="28" t="s">
        <v>96</v>
      </c>
      <c r="J5" s="28" t="s">
        <v>96</v>
      </c>
      <c r="K5" s="29" t="s">
        <v>96</v>
      </c>
      <c r="L5" s="28" t="s">
        <v>96</v>
      </c>
      <c r="M5" s="28" t="s">
        <v>96</v>
      </c>
      <c r="N5" s="29" t="s">
        <v>96</v>
      </c>
      <c r="O5" s="28" t="s">
        <v>96</v>
      </c>
      <c r="P5" s="28" t="s">
        <v>96</v>
      </c>
      <c r="Q5" s="29" t="s">
        <v>96</v>
      </c>
      <c r="R5" s="28" t="s">
        <v>96</v>
      </c>
      <c r="S5" s="28" t="s">
        <v>96</v>
      </c>
      <c r="T5" s="25">
        <v>64.8</v>
      </c>
    </row>
    <row r="6" spans="1:20" ht="15.75" customHeight="1" x14ac:dyDescent="0.4">
      <c r="A6" s="25" t="s">
        <v>15</v>
      </c>
      <c r="B6" s="28" t="s">
        <v>96</v>
      </c>
      <c r="C6" s="28" t="s">
        <v>96</v>
      </c>
      <c r="D6" s="28" t="s">
        <v>96</v>
      </c>
      <c r="E6" s="29" t="s">
        <v>96</v>
      </c>
      <c r="F6" s="28" t="s">
        <v>96</v>
      </c>
      <c r="G6" s="28" t="s">
        <v>96</v>
      </c>
      <c r="H6" s="29" t="s">
        <v>96</v>
      </c>
      <c r="I6" s="28" t="s">
        <v>96</v>
      </c>
      <c r="J6" s="28" t="s">
        <v>96</v>
      </c>
      <c r="K6" s="29" t="s">
        <v>96</v>
      </c>
      <c r="L6" s="28" t="s">
        <v>96</v>
      </c>
      <c r="M6" s="28" t="s">
        <v>96</v>
      </c>
      <c r="N6" s="29" t="s">
        <v>96</v>
      </c>
      <c r="O6" s="28" t="s">
        <v>96</v>
      </c>
      <c r="P6" s="28" t="s">
        <v>96</v>
      </c>
      <c r="Q6" s="29" t="s">
        <v>96</v>
      </c>
      <c r="R6" s="28" t="s">
        <v>96</v>
      </c>
      <c r="S6" s="28" t="s">
        <v>96</v>
      </c>
      <c r="T6" s="25">
        <v>73.2</v>
      </c>
    </row>
    <row r="7" spans="1:20" ht="15.75" customHeight="1" x14ac:dyDescent="0.4">
      <c r="A7" s="25" t="s">
        <v>17</v>
      </c>
      <c r="B7" s="25">
        <v>61</v>
      </c>
      <c r="C7" s="25">
        <v>61.9</v>
      </c>
      <c r="D7" s="25">
        <v>62.4</v>
      </c>
      <c r="E7" s="25">
        <v>64.099999999999994</v>
      </c>
      <c r="F7" s="25">
        <v>64.400000000000006</v>
      </c>
      <c r="G7" s="25">
        <v>63</v>
      </c>
      <c r="H7" s="25">
        <v>64.8</v>
      </c>
      <c r="I7" s="25">
        <v>65</v>
      </c>
      <c r="J7" s="25">
        <v>65.599999999999994</v>
      </c>
      <c r="K7" s="25">
        <v>65.7</v>
      </c>
      <c r="L7" s="25">
        <v>65.8</v>
      </c>
      <c r="M7" s="28">
        <v>68.3</v>
      </c>
      <c r="N7" s="25">
        <v>66.400000000000006</v>
      </c>
      <c r="O7" s="25">
        <v>66.400000000000006</v>
      </c>
      <c r="P7" s="25">
        <v>66.8</v>
      </c>
      <c r="Q7" s="25">
        <v>67.3</v>
      </c>
      <c r="R7" s="25">
        <v>67.7</v>
      </c>
      <c r="S7" s="25">
        <v>68.2</v>
      </c>
      <c r="T7" s="25">
        <v>68.7</v>
      </c>
    </row>
    <row r="8" spans="1:20" ht="15.75" customHeight="1" x14ac:dyDescent="0.4">
      <c r="A8" s="25" t="s">
        <v>18</v>
      </c>
      <c r="B8" s="25">
        <v>63.4</v>
      </c>
      <c r="C8" s="25">
        <v>64.2</v>
      </c>
      <c r="D8" s="25">
        <v>64.400000000000006</v>
      </c>
      <c r="E8" s="25">
        <v>64.099999999999994</v>
      </c>
      <c r="F8" s="25">
        <v>64.400000000000006</v>
      </c>
      <c r="G8" s="25">
        <v>64.400000000000006</v>
      </c>
      <c r="H8" s="25">
        <v>65.099999999999994</v>
      </c>
      <c r="I8" s="25">
        <v>65.7</v>
      </c>
      <c r="J8" s="25">
        <v>66.099999999999994</v>
      </c>
      <c r="K8" s="25">
        <v>66.5</v>
      </c>
      <c r="L8" s="25">
        <v>67</v>
      </c>
      <c r="M8" s="28">
        <v>69.3</v>
      </c>
      <c r="N8" s="25">
        <v>67.099999999999994</v>
      </c>
      <c r="O8" s="25">
        <v>67.099999999999994</v>
      </c>
      <c r="P8" s="25">
        <v>67</v>
      </c>
      <c r="Q8" s="25">
        <v>67.3</v>
      </c>
      <c r="R8" s="25">
        <v>67.599999999999994</v>
      </c>
      <c r="S8" s="25">
        <v>68.2</v>
      </c>
      <c r="T8" s="25">
        <v>68.599999999999994</v>
      </c>
    </row>
    <row r="9" spans="1:20" ht="15.75" customHeight="1" x14ac:dyDescent="0.4">
      <c r="A9" s="25" t="s">
        <v>19</v>
      </c>
      <c r="B9" s="28" t="s">
        <v>96</v>
      </c>
      <c r="C9" s="25">
        <v>64.900000000000006</v>
      </c>
      <c r="D9" s="25">
        <v>65.2</v>
      </c>
      <c r="E9" s="25">
        <v>66.2</v>
      </c>
      <c r="F9" s="25">
        <v>67</v>
      </c>
      <c r="G9" s="25">
        <v>66.599999999999994</v>
      </c>
      <c r="H9" s="25">
        <v>68.3</v>
      </c>
      <c r="I9" s="25">
        <v>69.099999999999994</v>
      </c>
      <c r="J9" s="25">
        <v>69.5</v>
      </c>
      <c r="K9" s="25">
        <v>69.5</v>
      </c>
      <c r="L9" s="25">
        <v>69.599999999999994</v>
      </c>
      <c r="M9" s="28">
        <v>72.2</v>
      </c>
      <c r="N9" s="25">
        <v>69.8</v>
      </c>
      <c r="O9" s="25">
        <v>69.8</v>
      </c>
      <c r="P9" s="25">
        <v>70</v>
      </c>
      <c r="Q9" s="25">
        <v>70.099999999999994</v>
      </c>
      <c r="R9" s="25">
        <v>70.5</v>
      </c>
      <c r="S9" s="25">
        <v>71</v>
      </c>
      <c r="T9" s="25">
        <v>71.599999999999994</v>
      </c>
    </row>
    <row r="10" spans="1:20" ht="15.75" customHeight="1" x14ac:dyDescent="0.4">
      <c r="A10" s="25" t="s">
        <v>95</v>
      </c>
      <c r="B10" s="28" t="s">
        <v>96</v>
      </c>
      <c r="C10" s="28" t="s">
        <v>96</v>
      </c>
      <c r="D10" s="28" t="s">
        <v>96</v>
      </c>
      <c r="E10" s="29" t="s">
        <v>96</v>
      </c>
      <c r="F10" s="28" t="s">
        <v>96</v>
      </c>
      <c r="G10" s="25">
        <v>64.7</v>
      </c>
      <c r="H10" s="25">
        <v>65.900000000000006</v>
      </c>
      <c r="I10" s="25">
        <v>66</v>
      </c>
      <c r="J10" s="25">
        <v>67.3</v>
      </c>
      <c r="K10" s="25">
        <v>68.400000000000006</v>
      </c>
      <c r="L10" s="25">
        <v>70</v>
      </c>
      <c r="M10" s="28">
        <v>70.8</v>
      </c>
      <c r="N10" s="25">
        <v>69.8</v>
      </c>
      <c r="O10" s="25">
        <v>70</v>
      </c>
      <c r="P10" s="25">
        <v>70.099999999999994</v>
      </c>
      <c r="Q10" s="25">
        <v>70.5</v>
      </c>
      <c r="R10" s="25">
        <v>71</v>
      </c>
      <c r="S10" s="25">
        <v>72</v>
      </c>
      <c r="T10" s="25">
        <v>72.599999999999994</v>
      </c>
    </row>
    <row r="11" spans="1:20" ht="15.75" customHeight="1" x14ac:dyDescent="0.4">
      <c r="A11" s="25" t="s">
        <v>21</v>
      </c>
      <c r="B11" s="28" t="s">
        <v>96</v>
      </c>
      <c r="C11" s="28" t="s">
        <v>96</v>
      </c>
      <c r="D11" s="28" t="s">
        <v>96</v>
      </c>
      <c r="E11" s="29" t="s">
        <v>96</v>
      </c>
      <c r="F11" s="28" t="s">
        <v>96</v>
      </c>
      <c r="G11" s="28" t="s">
        <v>96</v>
      </c>
      <c r="H11" s="29" t="s">
        <v>96</v>
      </c>
      <c r="I11" s="28" t="s">
        <v>96</v>
      </c>
      <c r="J11" s="28" t="s">
        <v>96</v>
      </c>
      <c r="K11" s="29" t="s">
        <v>96</v>
      </c>
      <c r="L11" s="28" t="s">
        <v>96</v>
      </c>
      <c r="M11" s="28" t="s">
        <v>96</v>
      </c>
      <c r="N11" s="29" t="s">
        <v>96</v>
      </c>
      <c r="O11" s="28" t="s">
        <v>96</v>
      </c>
      <c r="P11" s="28" t="s">
        <v>96</v>
      </c>
      <c r="Q11" s="29" t="s">
        <v>96</v>
      </c>
      <c r="R11" s="28" t="s">
        <v>96</v>
      </c>
      <c r="S11" s="28" t="s">
        <v>96</v>
      </c>
      <c r="T11" s="25">
        <v>66.599999999999994</v>
      </c>
    </row>
    <row r="12" spans="1:20" ht="15.75" customHeight="1" x14ac:dyDescent="0.4">
      <c r="A12" s="25" t="s">
        <v>22</v>
      </c>
      <c r="B12" s="25">
        <v>62.5</v>
      </c>
      <c r="C12" s="25">
        <v>63.3</v>
      </c>
      <c r="D12" s="25">
        <v>63.7</v>
      </c>
      <c r="E12" s="25">
        <v>64.400000000000006</v>
      </c>
      <c r="F12" s="25">
        <v>64.5</v>
      </c>
      <c r="G12" s="25">
        <v>62.6</v>
      </c>
      <c r="H12" s="25">
        <v>65</v>
      </c>
      <c r="I12" s="25">
        <v>65.400000000000006</v>
      </c>
      <c r="J12" s="25">
        <v>65.8</v>
      </c>
      <c r="K12" s="25">
        <v>66.099999999999994</v>
      </c>
      <c r="L12" s="25">
        <v>66.5</v>
      </c>
      <c r="M12" s="28">
        <v>69</v>
      </c>
      <c r="N12" s="25">
        <v>66.7</v>
      </c>
      <c r="O12" s="25">
        <v>66.8</v>
      </c>
      <c r="P12" s="25">
        <v>67.2</v>
      </c>
      <c r="Q12" s="25">
        <v>67.5</v>
      </c>
      <c r="R12" s="25">
        <v>68</v>
      </c>
      <c r="S12" s="25">
        <v>68.5</v>
      </c>
      <c r="T12" s="25">
        <v>68.8</v>
      </c>
    </row>
    <row r="13" spans="1:20" ht="15.75" customHeight="1" x14ac:dyDescent="0.4">
      <c r="A13" s="25" t="s">
        <v>23</v>
      </c>
      <c r="B13" s="25">
        <v>72.900000000000006</v>
      </c>
      <c r="C13" s="25">
        <v>73.2</v>
      </c>
      <c r="D13" s="25">
        <v>73.3</v>
      </c>
      <c r="E13" s="25">
        <v>71.7</v>
      </c>
      <c r="F13" s="25">
        <v>71.599999999999994</v>
      </c>
      <c r="G13" s="25">
        <v>69</v>
      </c>
      <c r="H13" s="25">
        <v>71.900000000000006</v>
      </c>
      <c r="I13" s="25">
        <v>72.5</v>
      </c>
      <c r="J13" s="25">
        <v>73.2</v>
      </c>
      <c r="K13" s="25">
        <v>73.599999999999994</v>
      </c>
      <c r="L13" s="25">
        <v>73.900000000000006</v>
      </c>
      <c r="M13" s="28">
        <v>77</v>
      </c>
      <c r="N13" s="25">
        <v>74.3</v>
      </c>
      <c r="O13" s="25">
        <v>74.3</v>
      </c>
      <c r="P13" s="25">
        <v>74.2</v>
      </c>
      <c r="Q13" s="25">
        <v>74.400000000000006</v>
      </c>
      <c r="R13" s="25">
        <v>74.7</v>
      </c>
      <c r="S13" s="25">
        <v>74.8</v>
      </c>
      <c r="T13" s="25">
        <v>74.900000000000006</v>
      </c>
    </row>
    <row r="14" spans="1:20" ht="15.75" customHeight="1" x14ac:dyDescent="0.4">
      <c r="A14" s="25" t="s">
        <v>24</v>
      </c>
      <c r="B14" s="25">
        <v>54.7</v>
      </c>
      <c r="C14" s="25">
        <v>55.4</v>
      </c>
      <c r="D14" s="25">
        <v>55.9</v>
      </c>
      <c r="E14" s="25">
        <v>56.6</v>
      </c>
      <c r="F14" s="25">
        <v>57.1</v>
      </c>
      <c r="G14" s="25">
        <v>57.5</v>
      </c>
      <c r="H14" s="25">
        <v>58.1</v>
      </c>
      <c r="I14" s="25">
        <v>58.8</v>
      </c>
      <c r="J14" s="25">
        <v>59.3</v>
      </c>
      <c r="K14" s="25">
        <v>59.7</v>
      </c>
      <c r="L14" s="25">
        <v>60.2</v>
      </c>
      <c r="M14" s="28">
        <v>61.8</v>
      </c>
      <c r="N14" s="25">
        <v>61.4</v>
      </c>
      <c r="O14" s="25">
        <v>61.9</v>
      </c>
      <c r="P14" s="25">
        <v>62.4</v>
      </c>
      <c r="Q14" s="25">
        <v>62.8</v>
      </c>
      <c r="R14" s="25">
        <v>63.3</v>
      </c>
      <c r="S14" s="25">
        <v>63.8</v>
      </c>
      <c r="T14" s="25">
        <v>64.2</v>
      </c>
    </row>
    <row r="15" spans="1:20" ht="15.75" customHeight="1" x14ac:dyDescent="0.4">
      <c r="A15" s="25" t="s">
        <v>25</v>
      </c>
      <c r="B15" s="25">
        <v>64.8</v>
      </c>
      <c r="C15" s="25">
        <v>65.400000000000006</v>
      </c>
      <c r="D15" s="25">
        <v>65.599999999999994</v>
      </c>
      <c r="E15" s="25">
        <v>65.5</v>
      </c>
      <c r="F15" s="25">
        <v>65.900000000000006</v>
      </c>
      <c r="G15" s="25">
        <v>64.5</v>
      </c>
      <c r="H15" s="25">
        <v>66.2</v>
      </c>
      <c r="I15" s="25">
        <v>66.7</v>
      </c>
      <c r="J15" s="25">
        <v>67.5</v>
      </c>
      <c r="K15" s="25">
        <v>68</v>
      </c>
      <c r="L15" s="25">
        <v>68.599999999999994</v>
      </c>
      <c r="M15" s="28">
        <v>71</v>
      </c>
      <c r="N15" s="25">
        <v>69.5</v>
      </c>
      <c r="O15" s="25">
        <v>69.599999999999994</v>
      </c>
      <c r="P15" s="25">
        <v>69.900000000000006</v>
      </c>
      <c r="Q15" s="25">
        <v>70.3</v>
      </c>
      <c r="R15" s="25">
        <v>70.8</v>
      </c>
      <c r="S15" s="25">
        <v>71.3</v>
      </c>
      <c r="T15" s="25">
        <v>71.599999999999994</v>
      </c>
    </row>
    <row r="16" spans="1:20" ht="15.75" customHeight="1" x14ac:dyDescent="0.4">
      <c r="A16" s="25" t="s">
        <v>30</v>
      </c>
      <c r="B16" s="25">
        <v>56.5</v>
      </c>
      <c r="C16" s="25">
        <v>57.1</v>
      </c>
      <c r="D16" s="25">
        <v>57.5</v>
      </c>
      <c r="E16" s="25">
        <v>58</v>
      </c>
      <c r="F16" s="25">
        <v>58.3</v>
      </c>
      <c r="G16" s="25">
        <v>58.4</v>
      </c>
      <c r="H16" s="25">
        <v>59.1</v>
      </c>
      <c r="I16" s="25">
        <v>59.7</v>
      </c>
      <c r="J16" s="25">
        <v>60.4</v>
      </c>
      <c r="K16" s="25">
        <v>60.8</v>
      </c>
      <c r="L16" s="25">
        <v>61.2</v>
      </c>
      <c r="M16" s="28">
        <v>62.8</v>
      </c>
      <c r="N16" s="25">
        <v>62.1</v>
      </c>
      <c r="O16" s="25">
        <v>62.5</v>
      </c>
      <c r="P16" s="25">
        <v>63</v>
      </c>
      <c r="Q16" s="25">
        <v>63.7</v>
      </c>
      <c r="R16" s="25">
        <v>64.3</v>
      </c>
      <c r="S16" s="25">
        <v>64.900000000000006</v>
      </c>
      <c r="T16" s="25">
        <v>65.8</v>
      </c>
    </row>
    <row r="17" spans="1:20" ht="15.75" customHeight="1" x14ac:dyDescent="0.4">
      <c r="A17" s="25" t="s">
        <v>32</v>
      </c>
      <c r="B17" s="25">
        <v>67.2</v>
      </c>
      <c r="C17" s="25">
        <v>67.8</v>
      </c>
      <c r="D17" s="25">
        <v>67.900000000000006</v>
      </c>
      <c r="E17" s="25">
        <v>66.400000000000006</v>
      </c>
      <c r="F17" s="25">
        <v>66.5</v>
      </c>
      <c r="G17" s="25">
        <v>66</v>
      </c>
      <c r="H17" s="25">
        <v>67.2</v>
      </c>
      <c r="I17" s="25">
        <v>67.599999999999994</v>
      </c>
      <c r="J17" s="25">
        <v>68.3</v>
      </c>
      <c r="K17" s="25">
        <v>68.8</v>
      </c>
      <c r="L17" s="25">
        <v>68.900000000000006</v>
      </c>
      <c r="M17" s="28">
        <v>70.900000000000006</v>
      </c>
      <c r="N17" s="25">
        <v>69.2</v>
      </c>
      <c r="O17" s="25">
        <v>69.099999999999994</v>
      </c>
      <c r="P17" s="25">
        <v>69.3</v>
      </c>
      <c r="Q17" s="25">
        <v>69.8</v>
      </c>
      <c r="R17" s="25">
        <v>70.3</v>
      </c>
      <c r="S17" s="25">
        <v>71.099999999999994</v>
      </c>
      <c r="T17" s="25">
        <v>71.599999999999994</v>
      </c>
    </row>
    <row r="18" spans="1:20" ht="15.75" customHeight="1" x14ac:dyDescent="0.4">
      <c r="A18" s="25" t="s">
        <v>33</v>
      </c>
      <c r="B18" s="25">
        <v>59.1</v>
      </c>
      <c r="C18" s="25">
        <v>59.6</v>
      </c>
      <c r="D18" s="25">
        <v>59.9</v>
      </c>
      <c r="E18" s="25">
        <v>61.7</v>
      </c>
      <c r="F18" s="25">
        <v>62.1</v>
      </c>
      <c r="G18" s="25">
        <v>61.9</v>
      </c>
      <c r="H18" s="25">
        <v>63.3</v>
      </c>
      <c r="I18" s="25">
        <v>63.8</v>
      </c>
      <c r="J18" s="25">
        <v>64.099999999999994</v>
      </c>
      <c r="K18" s="25">
        <v>64.5</v>
      </c>
      <c r="L18" s="25">
        <v>64.900000000000006</v>
      </c>
      <c r="M18" s="28">
        <v>67</v>
      </c>
      <c r="N18" s="25">
        <v>65.8</v>
      </c>
      <c r="O18" s="25">
        <v>66.2</v>
      </c>
      <c r="P18" s="25">
        <v>66.5</v>
      </c>
      <c r="Q18" s="25">
        <v>66.8</v>
      </c>
      <c r="R18" s="25">
        <v>67.2</v>
      </c>
      <c r="S18" s="25">
        <v>67.5</v>
      </c>
      <c r="T18" s="25">
        <v>67.7</v>
      </c>
    </row>
    <row r="19" spans="1:20" ht="15.75" customHeight="1" x14ac:dyDescent="0.4">
      <c r="A19" s="25" t="s">
        <v>35</v>
      </c>
      <c r="B19" s="25">
        <v>63.3</v>
      </c>
      <c r="C19" s="25">
        <v>64.2</v>
      </c>
      <c r="D19" s="25">
        <v>64.5</v>
      </c>
      <c r="E19" s="25">
        <v>64.400000000000006</v>
      </c>
      <c r="F19" s="25">
        <v>64.8</v>
      </c>
      <c r="G19" s="25">
        <v>64.2</v>
      </c>
      <c r="H19" s="25">
        <v>65.7</v>
      </c>
      <c r="I19" s="25">
        <v>66.2</v>
      </c>
      <c r="J19" s="25">
        <v>66.7</v>
      </c>
      <c r="K19" s="25">
        <v>67.2</v>
      </c>
      <c r="L19" s="25">
        <v>67.5</v>
      </c>
      <c r="M19" s="28">
        <v>69.599999999999994</v>
      </c>
      <c r="N19" s="25">
        <v>68.3</v>
      </c>
      <c r="O19" s="25">
        <v>68.7</v>
      </c>
      <c r="P19" s="25">
        <v>68.900000000000006</v>
      </c>
      <c r="Q19" s="25">
        <v>69.400000000000006</v>
      </c>
      <c r="R19" s="25">
        <v>69.8</v>
      </c>
      <c r="S19" s="25">
        <v>70.2</v>
      </c>
      <c r="T19" s="25">
        <v>70.599999999999994</v>
      </c>
    </row>
    <row r="20" spans="1:20" ht="15.75" customHeight="1" x14ac:dyDescent="0.4">
      <c r="A20" s="25" t="s">
        <v>38</v>
      </c>
      <c r="B20" s="25">
        <v>56.8</v>
      </c>
      <c r="C20" s="25">
        <v>57.5</v>
      </c>
      <c r="D20" s="25">
        <v>57.9</v>
      </c>
      <c r="E20" s="25">
        <v>59.1</v>
      </c>
      <c r="F20" s="25">
        <v>59.2</v>
      </c>
      <c r="G20" s="25">
        <v>59.9</v>
      </c>
      <c r="H20" s="25">
        <v>59.7</v>
      </c>
      <c r="I20" s="25">
        <v>60.1</v>
      </c>
      <c r="J20" s="25">
        <v>60.5</v>
      </c>
      <c r="K20" s="25">
        <v>60.8</v>
      </c>
      <c r="L20" s="25">
        <v>61.3</v>
      </c>
      <c r="M20" s="28">
        <v>62.2</v>
      </c>
      <c r="N20" s="25">
        <v>61.9</v>
      </c>
      <c r="O20" s="25">
        <v>62.3</v>
      </c>
      <c r="P20" s="25">
        <v>62.7</v>
      </c>
      <c r="Q20" s="25">
        <v>63</v>
      </c>
      <c r="R20" s="25">
        <v>63.5</v>
      </c>
      <c r="S20" s="25">
        <v>63.8</v>
      </c>
      <c r="T20" s="25">
        <v>64.099999999999994</v>
      </c>
    </row>
    <row r="21" spans="1:20" ht="15.75" customHeight="1" x14ac:dyDescent="0.4">
      <c r="A21" s="25" t="s">
        <v>110</v>
      </c>
      <c r="B21" s="28" t="s">
        <v>96</v>
      </c>
      <c r="C21" s="28" t="s">
        <v>96</v>
      </c>
      <c r="D21" s="28" t="s">
        <v>96</v>
      </c>
      <c r="E21" s="29" t="s">
        <v>96</v>
      </c>
      <c r="F21" s="28" t="s">
        <v>96</v>
      </c>
      <c r="G21" s="28" t="s">
        <v>96</v>
      </c>
      <c r="H21" s="29" t="s">
        <v>96</v>
      </c>
      <c r="I21" s="28" t="s">
        <v>96</v>
      </c>
      <c r="J21" s="28" t="s">
        <v>96</v>
      </c>
      <c r="K21" s="29" t="s">
        <v>96</v>
      </c>
      <c r="L21" s="28" t="s">
        <v>96</v>
      </c>
      <c r="M21" s="28" t="s">
        <v>96</v>
      </c>
      <c r="N21" s="29" t="s">
        <v>96</v>
      </c>
      <c r="O21" s="28" t="s">
        <v>96</v>
      </c>
      <c r="P21" s="28" t="s">
        <v>96</v>
      </c>
      <c r="Q21" s="29" t="s">
        <v>96</v>
      </c>
      <c r="R21" s="28" t="s">
        <v>96</v>
      </c>
      <c r="S21" s="28" t="s">
        <v>96</v>
      </c>
      <c r="T21" s="25">
        <v>71.7</v>
      </c>
    </row>
    <row r="22" spans="1:20" ht="15.75" customHeight="1" x14ac:dyDescent="0.4">
      <c r="A22" s="25" t="s">
        <v>40</v>
      </c>
      <c r="B22" s="25">
        <v>62.1</v>
      </c>
      <c r="C22" s="25">
        <v>62.9</v>
      </c>
      <c r="D22" s="25">
        <v>63.2</v>
      </c>
      <c r="E22" s="25">
        <v>63.7</v>
      </c>
      <c r="F22" s="25">
        <v>64.3</v>
      </c>
      <c r="G22" s="25">
        <v>64.3</v>
      </c>
      <c r="H22" s="25">
        <v>65.599999999999994</v>
      </c>
      <c r="I22" s="25">
        <v>66.2</v>
      </c>
      <c r="J22" s="25">
        <v>66.8</v>
      </c>
      <c r="K22" s="25">
        <v>67.2</v>
      </c>
      <c r="L22" s="25">
        <v>67.7</v>
      </c>
      <c r="M22" s="28">
        <v>70</v>
      </c>
      <c r="N22" s="25">
        <v>68.3</v>
      </c>
      <c r="O22" s="25">
        <v>68.599999999999994</v>
      </c>
      <c r="P22" s="25">
        <v>69</v>
      </c>
      <c r="Q22" s="25">
        <v>69.400000000000006</v>
      </c>
      <c r="R22" s="25">
        <v>69.7</v>
      </c>
      <c r="S22" s="25">
        <v>69.900000000000006</v>
      </c>
      <c r="T22" s="25">
        <v>70.2</v>
      </c>
    </row>
    <row r="23" spans="1:20" ht="15.75" customHeight="1" x14ac:dyDescent="0.55000000000000004">
      <c r="A23" s="7"/>
      <c r="B23" s="7"/>
      <c r="C23" s="7"/>
      <c r="D23" s="7"/>
      <c r="E23" s="7"/>
      <c r="F23" s="7"/>
      <c r="G23" s="7"/>
      <c r="H23" s="7"/>
      <c r="I23" s="28"/>
      <c r="J23" s="28"/>
      <c r="K23" s="28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 x14ac:dyDescent="0.55000000000000004">
      <c r="A24" s="7"/>
      <c r="B24" s="7"/>
      <c r="C24" s="7"/>
      <c r="D24" s="7"/>
      <c r="E24" s="7"/>
      <c r="F24" s="7"/>
      <c r="G24" s="7"/>
      <c r="H24" s="7"/>
      <c r="I24" s="28"/>
      <c r="J24" s="28"/>
      <c r="K24" s="25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customHeight="1" x14ac:dyDescent="0.55000000000000004">
      <c r="A25" s="7"/>
      <c r="B25" s="7"/>
      <c r="C25" s="7"/>
      <c r="D25" s="7"/>
      <c r="E25" s="7"/>
      <c r="F25" s="7"/>
      <c r="G25" s="7"/>
      <c r="H25" s="7"/>
      <c r="I25" s="28"/>
      <c r="J25" s="28"/>
      <c r="K25" s="25"/>
      <c r="L25" s="7"/>
      <c r="M25" s="7"/>
      <c r="N25" s="7"/>
      <c r="O25" s="7"/>
      <c r="P25" s="7"/>
      <c r="Q25" s="7"/>
      <c r="R25" s="7"/>
      <c r="S25" s="7"/>
      <c r="T25" s="7"/>
    </row>
    <row r="26" spans="1:20" ht="15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28"/>
      <c r="J26" s="28"/>
      <c r="K26" s="25"/>
      <c r="L26" s="7"/>
      <c r="M26" s="7"/>
      <c r="N26" s="7"/>
      <c r="O26" s="7"/>
      <c r="P26" s="7"/>
      <c r="Q26" s="7"/>
      <c r="R26" s="7"/>
      <c r="S26" s="7"/>
      <c r="T26" s="7"/>
    </row>
    <row r="27" spans="1:20" ht="15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28"/>
      <c r="J27" s="28"/>
      <c r="K27" s="25"/>
      <c r="L27" s="7"/>
      <c r="M27" s="7"/>
      <c r="N27" s="7"/>
      <c r="O27" s="7"/>
      <c r="P27" s="7"/>
      <c r="Q27" s="7"/>
      <c r="R27" s="7"/>
      <c r="S27" s="7"/>
      <c r="T27" s="7"/>
    </row>
    <row r="28" spans="1:20" ht="15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28"/>
      <c r="J28" s="28"/>
      <c r="K28" s="25"/>
      <c r="L28" s="7"/>
      <c r="M28" s="7"/>
      <c r="N28" s="7"/>
      <c r="O28" s="7"/>
      <c r="P28" s="7"/>
      <c r="Q28" s="7"/>
      <c r="R28" s="7"/>
      <c r="S28" s="7"/>
      <c r="T28" s="7"/>
    </row>
    <row r="29" spans="1:20" ht="14.4" x14ac:dyDescent="0.55000000000000004">
      <c r="A29" s="7"/>
      <c r="B29" s="7"/>
      <c r="C29" s="7"/>
      <c r="D29" s="7"/>
      <c r="E29" s="7"/>
      <c r="F29" s="7"/>
      <c r="G29" s="7"/>
      <c r="H29" s="7"/>
      <c r="I29" s="28"/>
      <c r="J29" s="28"/>
      <c r="K29" s="25"/>
      <c r="L29" s="7"/>
      <c r="M29" s="7"/>
      <c r="N29" s="7"/>
      <c r="O29" s="7"/>
      <c r="P29" s="7"/>
      <c r="Q29" s="7"/>
      <c r="R29" s="7"/>
      <c r="S29" s="7"/>
      <c r="T29" s="7"/>
    </row>
    <row r="30" spans="1:20" ht="14.4" x14ac:dyDescent="0.55000000000000004">
      <c r="A30" s="7"/>
      <c r="B30" s="7"/>
      <c r="C30" s="7"/>
      <c r="D30" s="7"/>
      <c r="E30" s="7"/>
      <c r="F30" s="7"/>
      <c r="G30" s="7"/>
      <c r="H30" s="7"/>
      <c r="I30" s="28"/>
      <c r="J30" s="28"/>
      <c r="K30" s="25"/>
      <c r="L30" s="7"/>
      <c r="M30" s="7"/>
      <c r="N30" s="7"/>
      <c r="O30" s="7"/>
      <c r="P30" s="7"/>
      <c r="Q30" s="7"/>
      <c r="R30" s="7"/>
      <c r="S30" s="7"/>
      <c r="T30" s="7"/>
    </row>
    <row r="31" spans="1:20" ht="14.4" x14ac:dyDescent="0.55000000000000004">
      <c r="A31" s="7"/>
      <c r="B31" s="7"/>
      <c r="C31" s="7"/>
      <c r="D31" s="7"/>
      <c r="E31" s="7"/>
      <c r="F31" s="7"/>
      <c r="G31" s="7"/>
      <c r="H31" s="7"/>
      <c r="I31" s="28"/>
      <c r="J31" s="28"/>
      <c r="K31" s="25"/>
      <c r="L31" s="7"/>
      <c r="M31" s="7"/>
      <c r="N31" s="7"/>
      <c r="O31" s="7"/>
      <c r="P31" s="7"/>
      <c r="Q31" s="7"/>
      <c r="R31" s="7"/>
      <c r="S31" s="7"/>
      <c r="T31" s="7"/>
    </row>
    <row r="32" spans="1:20" ht="14.4" x14ac:dyDescent="0.55000000000000004">
      <c r="A32" s="7"/>
      <c r="B32" s="7"/>
      <c r="C32" s="7"/>
      <c r="D32" s="7"/>
      <c r="E32" s="7"/>
      <c r="F32" s="7"/>
      <c r="G32" s="7"/>
      <c r="H32" s="7"/>
      <c r="I32" s="28"/>
      <c r="J32" s="28"/>
      <c r="K32" s="25"/>
      <c r="L32" s="7"/>
      <c r="M32" s="7"/>
      <c r="N32" s="7"/>
      <c r="O32" s="7"/>
      <c r="P32" s="7"/>
      <c r="Q32" s="7"/>
      <c r="R32" s="7"/>
      <c r="S32" s="7"/>
      <c r="T32" s="7"/>
    </row>
    <row r="33" spans="1:20" ht="14.4" x14ac:dyDescent="0.55000000000000004">
      <c r="A33" s="7"/>
      <c r="B33" s="7"/>
      <c r="C33" s="7"/>
      <c r="D33" s="7"/>
      <c r="E33" s="7"/>
      <c r="F33" s="7"/>
      <c r="G33" s="7"/>
      <c r="H33" s="7"/>
      <c r="I33" s="28"/>
      <c r="J33" s="28"/>
      <c r="K33" s="25"/>
      <c r="L33" s="7"/>
      <c r="M33" s="7"/>
      <c r="N33" s="7"/>
      <c r="O33" s="7"/>
      <c r="P33" s="7"/>
      <c r="Q33" s="7"/>
      <c r="R33" s="7"/>
      <c r="S33" s="7"/>
      <c r="T33" s="7"/>
    </row>
    <row r="34" spans="1:20" ht="14.4" x14ac:dyDescent="0.55000000000000004">
      <c r="A34" s="7"/>
      <c r="B34" s="7"/>
      <c r="C34" s="7"/>
      <c r="D34" s="7"/>
      <c r="E34" s="7"/>
      <c r="F34" s="7"/>
      <c r="G34" s="7"/>
      <c r="H34" s="7"/>
      <c r="I34" s="28"/>
      <c r="J34" s="28"/>
      <c r="K34" s="25"/>
      <c r="L34" s="7"/>
      <c r="M34" s="7"/>
      <c r="N34" s="7"/>
      <c r="O34" s="7"/>
      <c r="P34" s="7"/>
      <c r="Q34" s="7"/>
      <c r="R34" s="7"/>
      <c r="S34" s="7"/>
      <c r="T34" s="7"/>
    </row>
    <row r="35" spans="1:20" ht="14.4" x14ac:dyDescent="0.55000000000000004">
      <c r="A35" s="7"/>
      <c r="B35" s="7"/>
      <c r="C35" s="7"/>
      <c r="D35" s="7"/>
      <c r="E35" s="7"/>
      <c r="F35" s="7"/>
      <c r="G35" s="7"/>
      <c r="H35" s="7"/>
      <c r="I35" s="28"/>
      <c r="J35" s="28"/>
      <c r="K35" s="28"/>
      <c r="L35" s="7"/>
      <c r="M35" s="7"/>
      <c r="N35" s="7"/>
      <c r="O35" s="7"/>
      <c r="P35" s="7"/>
      <c r="Q35" s="7"/>
      <c r="R35" s="7"/>
      <c r="S35" s="7"/>
      <c r="T35" s="7"/>
    </row>
    <row r="36" spans="1:20" ht="14.4" x14ac:dyDescent="0.55000000000000004">
      <c r="A36" s="7"/>
      <c r="B36" s="7"/>
      <c r="C36" s="7"/>
      <c r="D36" s="7"/>
      <c r="E36" s="7"/>
      <c r="F36" s="7"/>
      <c r="G36" s="7"/>
      <c r="H36" s="7"/>
      <c r="I36" s="28"/>
      <c r="J36" s="28"/>
      <c r="K36" s="28"/>
      <c r="L36" s="7"/>
      <c r="M36" s="7"/>
      <c r="N36" s="7"/>
      <c r="O36" s="7"/>
      <c r="P36" s="7"/>
      <c r="Q36" s="7"/>
      <c r="R36" s="7"/>
      <c r="S36" s="7"/>
      <c r="T36" s="7"/>
    </row>
    <row r="37" spans="1:20" ht="14.4" x14ac:dyDescent="0.55000000000000004">
      <c r="A37" s="7"/>
      <c r="B37" s="7"/>
      <c r="C37" s="7"/>
      <c r="D37" s="7"/>
      <c r="E37" s="7"/>
      <c r="F37" s="7"/>
      <c r="G37" s="7"/>
      <c r="H37" s="7"/>
      <c r="I37" s="28"/>
      <c r="J37" s="28"/>
      <c r="K37" s="25"/>
      <c r="L37" s="7"/>
      <c r="M37" s="7"/>
      <c r="N37" s="7"/>
      <c r="O37" s="7"/>
      <c r="P37" s="7"/>
      <c r="Q37" s="7"/>
      <c r="R37" s="7"/>
      <c r="S37" s="7"/>
      <c r="T37" s="7"/>
    </row>
    <row r="38" spans="1:20" ht="14.4" x14ac:dyDescent="0.55000000000000004">
      <c r="A38" s="7"/>
      <c r="B38" s="7"/>
      <c r="C38" s="7"/>
      <c r="D38" s="7"/>
      <c r="E38" s="7"/>
      <c r="F38" s="7"/>
      <c r="G38" s="7"/>
      <c r="H38" s="7"/>
      <c r="I38" s="28"/>
      <c r="J38" s="28"/>
      <c r="K38" s="25"/>
      <c r="L38" s="7"/>
      <c r="M38" s="7"/>
      <c r="N38" s="7"/>
      <c r="O38" s="7"/>
      <c r="P38" s="7"/>
      <c r="Q38" s="7"/>
      <c r="R38" s="7"/>
      <c r="S38" s="7"/>
      <c r="T38" s="7"/>
    </row>
    <row r="39" spans="1:20" ht="14.4" x14ac:dyDescent="0.55000000000000004">
      <c r="A39" s="7"/>
      <c r="B39" s="7"/>
      <c r="C39" s="7"/>
      <c r="D39" s="7"/>
      <c r="E39" s="7"/>
      <c r="F39" s="7"/>
      <c r="G39" s="7"/>
      <c r="H39" s="7"/>
      <c r="I39" s="28"/>
      <c r="J39" s="28"/>
      <c r="K39" s="25"/>
      <c r="L39" s="7"/>
      <c r="M39" s="7"/>
      <c r="N39" s="7"/>
      <c r="O39" s="7"/>
      <c r="P39" s="7"/>
      <c r="Q39" s="7"/>
      <c r="R39" s="7"/>
      <c r="S39" s="7"/>
      <c r="T39" s="7"/>
    </row>
    <row r="40" spans="1:20" ht="14.4" x14ac:dyDescent="0.55000000000000004">
      <c r="A40" s="7"/>
      <c r="B40" s="7"/>
      <c r="C40" s="7"/>
      <c r="D40" s="7"/>
      <c r="E40" s="7"/>
      <c r="F40" s="7"/>
      <c r="G40" s="7"/>
      <c r="H40" s="7"/>
      <c r="I40" s="28"/>
      <c r="J40" s="28"/>
      <c r="K40" s="25"/>
      <c r="L40" s="7"/>
      <c r="M40" s="7"/>
      <c r="N40" s="7"/>
      <c r="O40" s="7"/>
      <c r="P40" s="7"/>
      <c r="Q40" s="7"/>
      <c r="R40" s="7"/>
      <c r="S40" s="7"/>
      <c r="T40" s="7"/>
    </row>
    <row r="41" spans="1:20" ht="14.4" x14ac:dyDescent="0.55000000000000004">
      <c r="A41" s="7"/>
      <c r="B41" s="7"/>
      <c r="C41" s="7"/>
      <c r="D41" s="7"/>
      <c r="E41" s="7"/>
      <c r="F41" s="7"/>
      <c r="G41" s="7"/>
      <c r="H41" s="7"/>
      <c r="I41" s="28"/>
      <c r="J41" s="28"/>
      <c r="K41" s="28"/>
      <c r="L41" s="7"/>
      <c r="M41" s="7"/>
      <c r="N41" s="7"/>
      <c r="O41" s="7"/>
      <c r="P41" s="7"/>
      <c r="Q41" s="7"/>
      <c r="R41" s="7"/>
      <c r="S41" s="7"/>
      <c r="T41" s="7"/>
    </row>
    <row r="42" spans="1:20" ht="14.4" x14ac:dyDescent="0.55000000000000004">
      <c r="A42" s="7"/>
      <c r="B42" s="7"/>
      <c r="C42" s="7"/>
      <c r="D42" s="7"/>
      <c r="E42" s="7"/>
      <c r="F42" s="7"/>
      <c r="G42" s="7"/>
      <c r="H42" s="7"/>
      <c r="I42" s="28"/>
      <c r="J42" s="28"/>
      <c r="K42" s="25"/>
      <c r="L42" s="7"/>
      <c r="M42" s="7"/>
      <c r="N42" s="7"/>
      <c r="O42" s="7"/>
      <c r="P42" s="7"/>
      <c r="Q42" s="7"/>
      <c r="R42" s="7"/>
      <c r="S42" s="7"/>
      <c r="T42" s="7"/>
    </row>
    <row r="43" spans="1:20" ht="14.4" x14ac:dyDescent="0.55000000000000004">
      <c r="A43" s="7"/>
      <c r="B43" s="7"/>
      <c r="C43" s="7"/>
      <c r="D43" s="7"/>
      <c r="E43" s="7"/>
      <c r="F43" s="7"/>
      <c r="G43" s="7"/>
      <c r="H43" s="7"/>
      <c r="I43" s="28"/>
      <c r="J43" s="28"/>
      <c r="K43" s="25"/>
      <c r="L43" s="7"/>
      <c r="M43" s="7"/>
      <c r="N43" s="7"/>
      <c r="O43" s="7"/>
      <c r="P43" s="7"/>
      <c r="Q43" s="7"/>
      <c r="R43" s="7"/>
      <c r="S43" s="7"/>
      <c r="T43" s="7"/>
    </row>
    <row r="44" spans="1:20" ht="14.4" x14ac:dyDescent="0.55000000000000004">
      <c r="A44" s="7"/>
      <c r="B44" s="7"/>
      <c r="C44" s="7"/>
      <c r="D44" s="7"/>
      <c r="E44" s="7"/>
      <c r="F44" s="7"/>
      <c r="G44" s="7"/>
      <c r="H44" s="7"/>
      <c r="I44" s="28"/>
      <c r="J44" s="28"/>
      <c r="K44" s="25"/>
      <c r="L44" s="7"/>
      <c r="M44" s="7"/>
      <c r="N44" s="7"/>
      <c r="O44" s="7"/>
      <c r="P44" s="7"/>
      <c r="Q44" s="7"/>
      <c r="R44" s="7"/>
      <c r="S44" s="7"/>
      <c r="T44" s="7"/>
    </row>
    <row r="45" spans="1:20" ht="14.4" x14ac:dyDescent="0.55000000000000004">
      <c r="A45" s="7"/>
      <c r="B45" s="7"/>
      <c r="C45" s="7"/>
      <c r="D45" s="7"/>
      <c r="E45" s="7"/>
      <c r="F45" s="7"/>
      <c r="G45" s="7"/>
      <c r="H45" s="7"/>
      <c r="I45" s="28"/>
      <c r="J45" s="28"/>
      <c r="K45" s="25"/>
      <c r="L45" s="7"/>
      <c r="M45" s="7"/>
      <c r="N45" s="7"/>
      <c r="O45" s="7"/>
      <c r="P45" s="7"/>
      <c r="Q45" s="7"/>
      <c r="R45" s="7"/>
      <c r="S45" s="7"/>
      <c r="T45" s="7"/>
    </row>
    <row r="46" spans="1:20" ht="14.4" x14ac:dyDescent="0.55000000000000004">
      <c r="A46" s="7"/>
      <c r="B46" s="7"/>
      <c r="C46" s="7"/>
      <c r="D46" s="7"/>
      <c r="E46" s="7"/>
      <c r="F46" s="7"/>
      <c r="G46" s="7"/>
      <c r="H46" s="7"/>
      <c r="I46" s="28"/>
      <c r="J46" s="28"/>
      <c r="K46" s="25"/>
      <c r="L46" s="7"/>
      <c r="M46" s="7"/>
      <c r="N46" s="7"/>
      <c r="O46" s="7"/>
      <c r="P46" s="7"/>
      <c r="Q46" s="7"/>
      <c r="R46" s="7"/>
      <c r="S46" s="7"/>
      <c r="T46" s="7"/>
    </row>
    <row r="47" spans="1:20" ht="14.4" x14ac:dyDescent="0.55000000000000004">
      <c r="A47" s="7"/>
      <c r="B47" s="7"/>
      <c r="C47" s="7"/>
      <c r="D47" s="7"/>
      <c r="E47" s="7"/>
      <c r="F47" s="7"/>
      <c r="G47" s="7"/>
      <c r="H47" s="7"/>
      <c r="I47" s="28"/>
      <c r="J47" s="28"/>
      <c r="K47" s="25"/>
      <c r="L47" s="7"/>
      <c r="M47" s="7"/>
      <c r="N47" s="7"/>
      <c r="O47" s="7"/>
      <c r="P47" s="7"/>
      <c r="Q47" s="7"/>
      <c r="R47" s="7"/>
      <c r="S47" s="7"/>
      <c r="T47" s="7"/>
    </row>
    <row r="48" spans="1:20" ht="14.4" x14ac:dyDescent="0.55000000000000004">
      <c r="A48" s="7"/>
      <c r="B48" s="7"/>
      <c r="C48" s="7"/>
      <c r="D48" s="7"/>
      <c r="E48" s="7"/>
      <c r="F48" s="7"/>
      <c r="G48" s="7"/>
      <c r="H48" s="7"/>
      <c r="I48" s="28"/>
      <c r="J48" s="28"/>
      <c r="K48" s="25"/>
      <c r="L48" s="7"/>
      <c r="M48" s="7"/>
      <c r="N48" s="7"/>
      <c r="O48" s="7"/>
      <c r="P48" s="7"/>
      <c r="Q48" s="7"/>
      <c r="R48" s="7"/>
      <c r="S48" s="7"/>
      <c r="T48" s="7"/>
    </row>
    <row r="49" spans="1:20" ht="14.4" x14ac:dyDescent="0.55000000000000004">
      <c r="A49" s="7"/>
      <c r="B49" s="7"/>
      <c r="C49" s="7"/>
      <c r="D49" s="7"/>
      <c r="E49" s="7"/>
      <c r="F49" s="7"/>
      <c r="G49" s="7"/>
      <c r="H49" s="7"/>
      <c r="I49" s="28"/>
      <c r="J49" s="28"/>
      <c r="K49" s="25"/>
      <c r="L49" s="7"/>
      <c r="M49" s="7"/>
      <c r="N49" s="7"/>
      <c r="O49" s="7"/>
      <c r="P49" s="7"/>
      <c r="Q49" s="7"/>
      <c r="R49" s="7"/>
      <c r="S49" s="7"/>
      <c r="T49" s="7"/>
    </row>
    <row r="50" spans="1:20" ht="14.4" x14ac:dyDescent="0.55000000000000004">
      <c r="A50" s="7"/>
      <c r="B50" s="7"/>
      <c r="C50" s="7"/>
      <c r="D50" s="7"/>
      <c r="E50" s="7"/>
      <c r="F50" s="7"/>
      <c r="G50" s="7"/>
      <c r="H50" s="7"/>
      <c r="I50" s="28"/>
      <c r="J50" s="28"/>
      <c r="K50" s="25"/>
      <c r="L50" s="7"/>
      <c r="M50" s="7"/>
      <c r="N50" s="7"/>
      <c r="O50" s="7"/>
      <c r="P50" s="7"/>
      <c r="Q50" s="7"/>
      <c r="R50" s="7"/>
      <c r="S50" s="7"/>
      <c r="T5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4"/>
  <sheetViews>
    <sheetView zoomScaleNormal="100" workbookViewId="0">
      <selection activeCell="A23" sqref="A23"/>
    </sheetView>
  </sheetViews>
  <sheetFormatPr defaultColWidth="14.44140625" defaultRowHeight="12.3" x14ac:dyDescent="0.4"/>
  <sheetData>
    <row r="1" spans="1:20" ht="15.75" customHeight="1" x14ac:dyDescent="0.55000000000000004">
      <c r="A1" s="30" t="s">
        <v>0</v>
      </c>
      <c r="B1" s="3" t="s">
        <v>111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  <c r="P1" s="3" t="s">
        <v>125</v>
      </c>
      <c r="Q1" s="3" t="s">
        <v>126</v>
      </c>
      <c r="R1" s="3" t="s">
        <v>127</v>
      </c>
      <c r="S1" s="3" t="s">
        <v>128</v>
      </c>
      <c r="T1" s="3" t="s">
        <v>129</v>
      </c>
    </row>
    <row r="2" spans="1:20" ht="15.75" customHeight="1" x14ac:dyDescent="0.55000000000000004">
      <c r="A2" s="7" t="s">
        <v>8</v>
      </c>
      <c r="B2" s="31">
        <v>1082</v>
      </c>
      <c r="C2" s="31">
        <v>1228</v>
      </c>
      <c r="D2" s="31">
        <v>1392</v>
      </c>
      <c r="E2" s="31">
        <v>1813</v>
      </c>
      <c r="F2" s="31">
        <v>2044</v>
      </c>
      <c r="G2" s="31">
        <v>2538</v>
      </c>
      <c r="H2" s="31">
        <v>2990</v>
      </c>
      <c r="I2" s="31">
        <v>3480</v>
      </c>
      <c r="J2" s="31">
        <v>4120</v>
      </c>
      <c r="K2" s="31">
        <v>4345</v>
      </c>
      <c r="L2" s="10">
        <v>3978</v>
      </c>
      <c r="M2" s="10">
        <v>4421</v>
      </c>
      <c r="N2" s="10">
        <v>5023</v>
      </c>
      <c r="O2" s="10">
        <v>5477</v>
      </c>
      <c r="P2" s="10">
        <v>6032</v>
      </c>
      <c r="Q2" s="10">
        <v>6836</v>
      </c>
      <c r="R2" s="10">
        <v>7871</v>
      </c>
      <c r="S2" s="32" t="s">
        <v>130</v>
      </c>
      <c r="T2" s="32" t="s">
        <v>130</v>
      </c>
    </row>
    <row r="3" spans="1:20" ht="15.75" customHeight="1" x14ac:dyDescent="0.55000000000000004">
      <c r="A3" s="7" t="s">
        <v>9</v>
      </c>
      <c r="B3" s="10" t="s">
        <v>131</v>
      </c>
      <c r="C3" s="10" t="s">
        <v>132</v>
      </c>
      <c r="D3" s="10" t="s">
        <v>133</v>
      </c>
      <c r="E3" s="10" t="s">
        <v>134</v>
      </c>
      <c r="F3" s="10" t="s">
        <v>135</v>
      </c>
      <c r="G3" s="10" t="s">
        <v>136</v>
      </c>
      <c r="H3" s="10" t="s">
        <v>137</v>
      </c>
      <c r="I3" s="10" t="s">
        <v>138</v>
      </c>
      <c r="J3" s="10" t="s">
        <v>139</v>
      </c>
      <c r="K3" s="10" t="s">
        <v>140</v>
      </c>
      <c r="L3" s="10">
        <v>379402</v>
      </c>
      <c r="M3" s="10">
        <v>411404</v>
      </c>
      <c r="N3" s="10">
        <v>464272</v>
      </c>
      <c r="O3" s="10">
        <v>524976</v>
      </c>
      <c r="P3" s="10">
        <v>604229</v>
      </c>
      <c r="Q3" s="10">
        <v>697508</v>
      </c>
      <c r="R3" s="10">
        <v>809547</v>
      </c>
      <c r="S3" s="10">
        <v>933402</v>
      </c>
      <c r="T3" s="10">
        <v>1080657</v>
      </c>
    </row>
    <row r="4" spans="1:20" ht="15.75" customHeight="1" x14ac:dyDescent="0.55000000000000004">
      <c r="A4" s="7" t="s">
        <v>10</v>
      </c>
      <c r="B4" s="31">
        <v>2104</v>
      </c>
      <c r="C4" s="31">
        <v>2071</v>
      </c>
      <c r="D4" s="31">
        <v>2368</v>
      </c>
      <c r="E4" s="31">
        <v>3488</v>
      </c>
      <c r="F4" s="31">
        <v>3755</v>
      </c>
      <c r="G4" s="31">
        <v>4108</v>
      </c>
      <c r="H4" s="31">
        <v>4810</v>
      </c>
      <c r="I4" s="31">
        <v>5687</v>
      </c>
      <c r="J4" s="31">
        <v>7474</v>
      </c>
      <c r="K4" s="31">
        <v>9013</v>
      </c>
      <c r="L4" s="10">
        <v>11063</v>
      </c>
      <c r="M4" s="10">
        <v>12547</v>
      </c>
      <c r="N4" s="10">
        <v>14581</v>
      </c>
      <c r="O4" s="10">
        <v>17959</v>
      </c>
      <c r="P4" s="10">
        <v>18509</v>
      </c>
      <c r="Q4" s="10">
        <v>19627</v>
      </c>
      <c r="R4" s="10">
        <v>22045</v>
      </c>
      <c r="S4" s="32" t="s">
        <v>130</v>
      </c>
      <c r="T4" s="32" t="s">
        <v>130</v>
      </c>
    </row>
    <row r="5" spans="1:20" ht="15.75" customHeight="1" x14ac:dyDescent="0.55000000000000004">
      <c r="A5" s="7" t="s">
        <v>11</v>
      </c>
      <c r="B5" s="31">
        <v>38313</v>
      </c>
      <c r="C5" s="31">
        <v>43407</v>
      </c>
      <c r="D5" s="31">
        <v>47305</v>
      </c>
      <c r="E5" s="31">
        <v>53398</v>
      </c>
      <c r="F5" s="31">
        <v>59385</v>
      </c>
      <c r="G5" s="31">
        <v>64692</v>
      </c>
      <c r="H5" s="31">
        <v>71076</v>
      </c>
      <c r="I5" s="31">
        <v>81074</v>
      </c>
      <c r="J5" s="31">
        <v>95975</v>
      </c>
      <c r="K5" s="10" t="s">
        <v>141</v>
      </c>
      <c r="L5" s="10">
        <v>143175</v>
      </c>
      <c r="M5" s="10">
        <v>156864</v>
      </c>
      <c r="N5" s="10">
        <v>177745</v>
      </c>
      <c r="O5" s="10">
        <v>195723</v>
      </c>
      <c r="P5" s="10">
        <v>227959</v>
      </c>
      <c r="Q5" s="10">
        <v>254478</v>
      </c>
      <c r="R5" s="10">
        <v>288494</v>
      </c>
      <c r="S5" s="32" t="s">
        <v>96</v>
      </c>
      <c r="T5" s="10">
        <v>374096</v>
      </c>
    </row>
    <row r="6" spans="1:20" ht="15.75" customHeight="1" x14ac:dyDescent="0.55000000000000004">
      <c r="A6" s="7" t="s">
        <v>12</v>
      </c>
      <c r="B6" s="31">
        <v>57657</v>
      </c>
      <c r="C6" s="31">
        <v>64965</v>
      </c>
      <c r="D6" s="31">
        <v>66174</v>
      </c>
      <c r="E6" s="31">
        <v>77781</v>
      </c>
      <c r="F6" s="31">
        <v>82490</v>
      </c>
      <c r="G6" s="10" t="s">
        <v>142</v>
      </c>
      <c r="H6" s="10" t="s">
        <v>143</v>
      </c>
      <c r="I6" s="10" t="s">
        <v>144</v>
      </c>
      <c r="J6" s="10" t="s">
        <v>145</v>
      </c>
      <c r="K6" s="10" t="s">
        <v>146</v>
      </c>
      <c r="L6" s="10">
        <v>247144</v>
      </c>
      <c r="M6" s="10">
        <v>282368</v>
      </c>
      <c r="N6" s="10">
        <v>317101</v>
      </c>
      <c r="O6" s="10">
        <v>342951</v>
      </c>
      <c r="P6" s="10">
        <v>371602</v>
      </c>
      <c r="Q6" s="10">
        <v>422316</v>
      </c>
      <c r="R6" s="10">
        <v>484740</v>
      </c>
      <c r="S6" s="10">
        <v>557490</v>
      </c>
      <c r="T6" s="10">
        <v>572827</v>
      </c>
    </row>
    <row r="7" spans="1:20" ht="15.75" customHeight="1" x14ac:dyDescent="0.55000000000000004">
      <c r="A7" s="7" t="s">
        <v>13</v>
      </c>
      <c r="B7" s="31">
        <v>5490</v>
      </c>
      <c r="C7" s="31">
        <v>6453</v>
      </c>
      <c r="D7" s="31">
        <v>7419</v>
      </c>
      <c r="E7" s="31">
        <v>8504</v>
      </c>
      <c r="F7" s="31">
        <v>10185</v>
      </c>
      <c r="G7" s="31">
        <v>12276</v>
      </c>
      <c r="H7" s="31">
        <v>13669</v>
      </c>
      <c r="I7" s="31">
        <v>15334</v>
      </c>
      <c r="J7" s="31">
        <v>17717</v>
      </c>
      <c r="K7" s="31">
        <v>20017</v>
      </c>
      <c r="L7" s="10">
        <v>18768</v>
      </c>
      <c r="M7" s="10">
        <v>21609</v>
      </c>
      <c r="N7" s="10">
        <v>24822</v>
      </c>
      <c r="O7" s="10">
        <v>26549</v>
      </c>
      <c r="P7" s="10">
        <v>29280</v>
      </c>
      <c r="Q7" s="10">
        <v>32741</v>
      </c>
      <c r="R7" s="10">
        <v>38806</v>
      </c>
      <c r="S7" s="32" t="s">
        <v>130</v>
      </c>
      <c r="T7" s="32" t="s">
        <v>130</v>
      </c>
    </row>
    <row r="8" spans="1:20" ht="15.75" customHeight="1" x14ac:dyDescent="0.55000000000000004">
      <c r="A8" s="7" t="s">
        <v>101</v>
      </c>
      <c r="B8" s="31">
        <v>29539</v>
      </c>
      <c r="C8" s="31">
        <v>32493</v>
      </c>
      <c r="D8" s="31">
        <v>38802</v>
      </c>
      <c r="E8" s="31">
        <v>47862</v>
      </c>
      <c r="F8" s="31">
        <v>53381</v>
      </c>
      <c r="G8" s="31">
        <v>66875</v>
      </c>
      <c r="H8" s="31">
        <v>80255</v>
      </c>
      <c r="I8" s="31">
        <v>96972</v>
      </c>
      <c r="J8" s="31">
        <v>99364</v>
      </c>
      <c r="K8" s="10" t="s">
        <v>147</v>
      </c>
      <c r="L8" s="10">
        <v>158074</v>
      </c>
      <c r="M8" s="10">
        <v>177511</v>
      </c>
      <c r="N8" s="10">
        <v>206833</v>
      </c>
      <c r="O8" s="10">
        <v>221118</v>
      </c>
      <c r="P8" s="10">
        <v>227383</v>
      </c>
      <c r="Q8" s="10">
        <v>254722</v>
      </c>
      <c r="R8" s="10">
        <v>284194</v>
      </c>
      <c r="S8" s="10">
        <v>311660</v>
      </c>
      <c r="T8" s="10">
        <v>363900</v>
      </c>
    </row>
    <row r="9" spans="1:20" ht="15.75" customHeight="1" x14ac:dyDescent="0.55000000000000004">
      <c r="A9" s="7" t="s">
        <v>15</v>
      </c>
      <c r="B9" s="31">
        <v>65027</v>
      </c>
      <c r="C9" s="31">
        <v>71361</v>
      </c>
      <c r="D9" s="31">
        <v>79468</v>
      </c>
      <c r="E9" s="10" t="s">
        <v>148</v>
      </c>
      <c r="F9" s="10" t="s">
        <v>149</v>
      </c>
      <c r="G9" s="10" t="s">
        <v>150</v>
      </c>
      <c r="H9" s="10" t="s">
        <v>151</v>
      </c>
      <c r="I9" s="10" t="s">
        <v>152</v>
      </c>
      <c r="J9" s="10" t="s">
        <v>153</v>
      </c>
      <c r="K9" s="10" t="s">
        <v>154</v>
      </c>
      <c r="L9" s="10">
        <v>343798</v>
      </c>
      <c r="M9" s="10">
        <v>391388</v>
      </c>
      <c r="N9" s="10">
        <v>443960</v>
      </c>
      <c r="O9" s="10">
        <v>494803</v>
      </c>
      <c r="P9" s="10">
        <v>550804</v>
      </c>
      <c r="Q9" s="10">
        <v>615605</v>
      </c>
      <c r="R9" s="10">
        <v>690098</v>
      </c>
      <c r="S9" s="10">
        <v>779652</v>
      </c>
      <c r="T9" s="32" t="s">
        <v>130</v>
      </c>
    </row>
    <row r="10" spans="1:20" ht="15.75" customHeight="1" x14ac:dyDescent="0.55000000000000004">
      <c r="A10" s="7" t="s">
        <v>16</v>
      </c>
      <c r="B10" s="31">
        <v>7097</v>
      </c>
      <c r="C10" s="31">
        <v>8100</v>
      </c>
      <c r="D10" s="31">
        <v>9301</v>
      </c>
      <c r="E10" s="31">
        <v>12713</v>
      </c>
      <c r="F10" s="31">
        <v>14327</v>
      </c>
      <c r="G10" s="31">
        <v>16523</v>
      </c>
      <c r="H10" s="31">
        <v>19565</v>
      </c>
      <c r="I10" s="31">
        <v>25414</v>
      </c>
      <c r="J10" s="31">
        <v>29126</v>
      </c>
      <c r="K10" s="31">
        <v>33605</v>
      </c>
      <c r="L10" s="10">
        <v>42367</v>
      </c>
      <c r="M10" s="10">
        <v>38120</v>
      </c>
      <c r="N10" s="10">
        <v>35921</v>
      </c>
      <c r="O10" s="10">
        <v>47814</v>
      </c>
      <c r="P10" s="10">
        <v>55054</v>
      </c>
      <c r="Q10" s="10">
        <v>63460</v>
      </c>
      <c r="R10" s="10">
        <v>70493</v>
      </c>
      <c r="S10" s="10">
        <v>77172</v>
      </c>
      <c r="T10" s="32" t="s">
        <v>130</v>
      </c>
    </row>
    <row r="11" spans="1:20" ht="15.75" customHeight="1" x14ac:dyDescent="0.55000000000000004">
      <c r="A11" s="7" t="s">
        <v>17</v>
      </c>
      <c r="B11" s="10" t="s">
        <v>155</v>
      </c>
      <c r="C11" s="10" t="s">
        <v>156</v>
      </c>
      <c r="D11" s="10" t="s">
        <v>157</v>
      </c>
      <c r="E11" s="10" t="s">
        <v>158</v>
      </c>
      <c r="F11" s="10" t="s">
        <v>159</v>
      </c>
      <c r="G11" s="10" t="s">
        <v>160</v>
      </c>
      <c r="H11" s="10" t="s">
        <v>161</v>
      </c>
      <c r="I11" s="10" t="s">
        <v>162</v>
      </c>
      <c r="J11" s="10" t="s">
        <v>163</v>
      </c>
      <c r="K11" s="10" t="s">
        <v>164</v>
      </c>
      <c r="L11" s="10">
        <v>615606</v>
      </c>
      <c r="M11" s="10">
        <v>724495</v>
      </c>
      <c r="N11" s="10">
        <v>807623</v>
      </c>
      <c r="O11" s="10">
        <v>921773</v>
      </c>
      <c r="P11" s="10">
        <v>1029010</v>
      </c>
      <c r="Q11" s="10">
        <v>1153327</v>
      </c>
      <c r="R11" s="10">
        <v>1314680</v>
      </c>
      <c r="S11" s="10">
        <v>1499013</v>
      </c>
      <c r="T11" s="10">
        <v>1701495</v>
      </c>
    </row>
    <row r="12" spans="1:20" ht="15.75" customHeight="1" x14ac:dyDescent="0.55000000000000004">
      <c r="A12" s="7" t="s">
        <v>18</v>
      </c>
      <c r="B12" s="31">
        <v>65505</v>
      </c>
      <c r="C12" s="31">
        <v>72528</v>
      </c>
      <c r="D12" s="31">
        <v>82862</v>
      </c>
      <c r="E12" s="31">
        <v>95795</v>
      </c>
      <c r="F12" s="10" t="s">
        <v>165</v>
      </c>
      <c r="G12" s="10" t="s">
        <v>166</v>
      </c>
      <c r="H12" s="10" t="s">
        <v>167</v>
      </c>
      <c r="I12" s="10" t="s">
        <v>168</v>
      </c>
      <c r="J12" s="10" t="s">
        <v>169</v>
      </c>
      <c r="K12" s="10" t="s">
        <v>170</v>
      </c>
      <c r="L12" s="10">
        <v>297539</v>
      </c>
      <c r="M12" s="10">
        <v>347032</v>
      </c>
      <c r="N12" s="10">
        <v>399268</v>
      </c>
      <c r="O12" s="10">
        <v>437145</v>
      </c>
      <c r="P12" s="10">
        <v>495249</v>
      </c>
      <c r="Q12" s="10">
        <v>556325</v>
      </c>
      <c r="R12" s="10">
        <v>626054</v>
      </c>
      <c r="S12" s="10">
        <v>707126</v>
      </c>
      <c r="T12" s="10">
        <v>784910</v>
      </c>
    </row>
    <row r="13" spans="1:20" ht="15.75" customHeight="1" x14ac:dyDescent="0.55000000000000004">
      <c r="A13" s="7" t="s">
        <v>19</v>
      </c>
      <c r="B13" s="31">
        <v>17148</v>
      </c>
      <c r="C13" s="31">
        <v>18905</v>
      </c>
      <c r="D13" s="31">
        <v>20721</v>
      </c>
      <c r="E13" s="31">
        <v>24077</v>
      </c>
      <c r="F13" s="31">
        <v>27127</v>
      </c>
      <c r="G13" s="31">
        <v>30274</v>
      </c>
      <c r="H13" s="31">
        <v>33963</v>
      </c>
      <c r="I13" s="31">
        <v>41483</v>
      </c>
      <c r="J13" s="31">
        <v>48189</v>
      </c>
      <c r="K13" s="31">
        <v>57452</v>
      </c>
      <c r="L13" s="10">
        <v>72720</v>
      </c>
      <c r="M13" s="10">
        <v>82820</v>
      </c>
      <c r="N13" s="10">
        <v>94764</v>
      </c>
      <c r="O13" s="10">
        <v>103772</v>
      </c>
      <c r="P13" s="10">
        <v>114239</v>
      </c>
      <c r="Q13" s="10">
        <v>125634</v>
      </c>
      <c r="R13" s="10">
        <v>140613</v>
      </c>
      <c r="S13" s="10">
        <v>153181</v>
      </c>
      <c r="T13" s="10">
        <v>168972</v>
      </c>
    </row>
    <row r="14" spans="1:20" ht="15.75" customHeight="1" x14ac:dyDescent="0.55000000000000004">
      <c r="A14" s="7" t="s">
        <v>171</v>
      </c>
      <c r="B14" s="31">
        <v>18039</v>
      </c>
      <c r="C14" s="31">
        <v>20326</v>
      </c>
      <c r="D14" s="31">
        <v>22194</v>
      </c>
      <c r="E14" s="31">
        <v>27305</v>
      </c>
      <c r="F14" s="31">
        <v>29920</v>
      </c>
      <c r="G14" s="31">
        <v>33230</v>
      </c>
      <c r="H14" s="31">
        <v>37099</v>
      </c>
      <c r="I14" s="31">
        <v>42315</v>
      </c>
      <c r="J14" s="31">
        <v>48385</v>
      </c>
      <c r="K14" s="31">
        <v>58073</v>
      </c>
      <c r="L14" s="10">
        <v>78256</v>
      </c>
      <c r="M14" s="10">
        <v>87138</v>
      </c>
      <c r="N14" s="10">
        <v>95619</v>
      </c>
      <c r="O14" s="10">
        <v>98370</v>
      </c>
      <c r="P14" s="10">
        <v>117168</v>
      </c>
      <c r="Q14" s="10">
        <v>125379</v>
      </c>
      <c r="R14" s="10">
        <v>138488</v>
      </c>
      <c r="S14" s="32" t="s">
        <v>130</v>
      </c>
      <c r="T14" s="32" t="s">
        <v>130</v>
      </c>
    </row>
    <row r="15" spans="1:20" ht="15.75" customHeight="1" x14ac:dyDescent="0.55000000000000004">
      <c r="A15" s="7" t="s">
        <v>21</v>
      </c>
      <c r="B15" s="31">
        <v>35069</v>
      </c>
      <c r="C15" s="31">
        <v>37967</v>
      </c>
      <c r="D15" s="31">
        <v>42449</v>
      </c>
      <c r="E15" s="31">
        <v>59758</v>
      </c>
      <c r="F15" s="31">
        <v>60901</v>
      </c>
      <c r="G15" s="31">
        <v>66935</v>
      </c>
      <c r="H15" s="31">
        <v>83950</v>
      </c>
      <c r="I15" s="31">
        <v>87794</v>
      </c>
      <c r="J15" s="10" t="s">
        <v>172</v>
      </c>
      <c r="K15" s="10" t="s">
        <v>173</v>
      </c>
      <c r="L15" s="10">
        <v>150918</v>
      </c>
      <c r="M15" s="10">
        <v>174724</v>
      </c>
      <c r="N15" s="10">
        <v>188567</v>
      </c>
      <c r="O15" s="10">
        <v>218525</v>
      </c>
      <c r="P15" s="10">
        <v>206613</v>
      </c>
      <c r="Q15" s="10">
        <v>236250</v>
      </c>
      <c r="R15" s="10">
        <v>276243</v>
      </c>
      <c r="S15" s="10">
        <v>307581</v>
      </c>
      <c r="T15" s="10">
        <v>329726</v>
      </c>
    </row>
    <row r="16" spans="1:20" ht="15.75" customHeight="1" x14ac:dyDescent="0.55000000000000004">
      <c r="A16" s="7" t="s">
        <v>22</v>
      </c>
      <c r="B16" s="10" t="s">
        <v>174</v>
      </c>
      <c r="C16" s="10" t="s">
        <v>175</v>
      </c>
      <c r="D16" s="10" t="s">
        <v>176</v>
      </c>
      <c r="E16" s="10" t="s">
        <v>177</v>
      </c>
      <c r="F16" s="10" t="s">
        <v>178</v>
      </c>
      <c r="G16" s="10" t="s">
        <v>179</v>
      </c>
      <c r="H16" s="10" t="s">
        <v>180</v>
      </c>
      <c r="I16" s="10" t="s">
        <v>181</v>
      </c>
      <c r="J16" s="10" t="s">
        <v>182</v>
      </c>
      <c r="K16" s="10" t="s">
        <v>183</v>
      </c>
      <c r="L16" s="10">
        <v>606048</v>
      </c>
      <c r="M16" s="10">
        <v>695413</v>
      </c>
      <c r="N16" s="10">
        <v>816666</v>
      </c>
      <c r="O16" s="10">
        <v>913923</v>
      </c>
      <c r="P16" s="10">
        <v>1045168</v>
      </c>
      <c r="Q16" s="10">
        <v>1209136</v>
      </c>
      <c r="R16" s="10">
        <v>1350257</v>
      </c>
      <c r="S16" s="10">
        <v>1535224</v>
      </c>
      <c r="T16" s="10">
        <v>1588303</v>
      </c>
    </row>
    <row r="17" spans="1:20" ht="15.75" customHeight="1" x14ac:dyDescent="0.55000000000000004">
      <c r="A17" s="7" t="s">
        <v>23</v>
      </c>
      <c r="B17" s="31">
        <v>77924</v>
      </c>
      <c r="C17" s="31">
        <v>86895</v>
      </c>
      <c r="D17" s="31">
        <v>96698</v>
      </c>
      <c r="E17" s="10" t="s">
        <v>184</v>
      </c>
      <c r="F17" s="10" t="s">
        <v>185</v>
      </c>
      <c r="G17" s="10" t="s">
        <v>186</v>
      </c>
      <c r="H17" s="10" t="s">
        <v>187</v>
      </c>
      <c r="I17" s="10" t="s">
        <v>188</v>
      </c>
      <c r="J17" s="10" t="s">
        <v>189</v>
      </c>
      <c r="K17" s="10" t="s">
        <v>190</v>
      </c>
      <c r="L17" s="10">
        <v>364048</v>
      </c>
      <c r="M17" s="10">
        <v>412313</v>
      </c>
      <c r="N17" s="10">
        <v>465041</v>
      </c>
      <c r="O17" s="10">
        <v>512564</v>
      </c>
      <c r="P17" s="10">
        <v>561994</v>
      </c>
      <c r="Q17" s="10">
        <v>634871</v>
      </c>
      <c r="R17" s="10">
        <v>700532</v>
      </c>
      <c r="S17" s="10">
        <v>875514</v>
      </c>
      <c r="T17" s="32" t="s">
        <v>130</v>
      </c>
    </row>
    <row r="18" spans="1:20" ht="15.75" customHeight="1" x14ac:dyDescent="0.55000000000000004">
      <c r="A18" s="7" t="s">
        <v>24</v>
      </c>
      <c r="B18" s="31">
        <v>86745</v>
      </c>
      <c r="C18" s="31">
        <v>86832</v>
      </c>
      <c r="D18" s="10" t="s">
        <v>191</v>
      </c>
      <c r="E18" s="10" t="s">
        <v>192</v>
      </c>
      <c r="F18" s="10" t="s">
        <v>193</v>
      </c>
      <c r="G18" s="10" t="s">
        <v>194</v>
      </c>
      <c r="H18" s="10" t="s">
        <v>195</v>
      </c>
      <c r="I18" s="10" t="s">
        <v>196</v>
      </c>
      <c r="J18" s="10" t="s">
        <v>197</v>
      </c>
      <c r="K18" s="10" t="s">
        <v>198</v>
      </c>
      <c r="L18" s="10">
        <v>315562</v>
      </c>
      <c r="M18" s="10">
        <v>380925</v>
      </c>
      <c r="N18" s="10">
        <v>439483</v>
      </c>
      <c r="O18" s="10">
        <v>479939</v>
      </c>
      <c r="P18" s="10">
        <v>541189</v>
      </c>
      <c r="Q18" s="10">
        <v>648849</v>
      </c>
      <c r="R18" s="10">
        <v>728242</v>
      </c>
      <c r="S18" s="10">
        <v>809327</v>
      </c>
      <c r="T18" s="10">
        <v>962430</v>
      </c>
    </row>
    <row r="19" spans="1:20" ht="15.75" customHeight="1" x14ac:dyDescent="0.55000000000000004">
      <c r="A19" s="7" t="s">
        <v>25</v>
      </c>
      <c r="B19" s="10" t="s">
        <v>199</v>
      </c>
      <c r="C19" s="10" t="s">
        <v>200</v>
      </c>
      <c r="D19" s="10" t="s">
        <v>201</v>
      </c>
      <c r="E19" s="10" t="s">
        <v>202</v>
      </c>
      <c r="F19" s="10" t="s">
        <v>203</v>
      </c>
      <c r="G19" s="10" t="s">
        <v>204</v>
      </c>
      <c r="H19" s="10" t="s">
        <v>205</v>
      </c>
      <c r="I19" s="10" t="s">
        <v>206</v>
      </c>
      <c r="J19" s="10" t="s">
        <v>207</v>
      </c>
      <c r="K19" s="10" t="s">
        <v>208</v>
      </c>
      <c r="L19" s="10">
        <v>1280369</v>
      </c>
      <c r="M19" s="10">
        <v>1459629</v>
      </c>
      <c r="N19" s="10">
        <v>1649647</v>
      </c>
      <c r="O19" s="10">
        <v>1779138</v>
      </c>
      <c r="P19" s="10">
        <v>1966147</v>
      </c>
      <c r="Q19" s="10">
        <v>2188532</v>
      </c>
      <c r="R19" s="10">
        <v>2411600</v>
      </c>
      <c r="S19" s="10">
        <v>2656551</v>
      </c>
      <c r="T19" s="10">
        <v>2979556</v>
      </c>
    </row>
    <row r="20" spans="1:20" ht="15.75" customHeight="1" x14ac:dyDescent="0.55000000000000004">
      <c r="A20" s="7" t="s">
        <v>26</v>
      </c>
      <c r="B20" s="31">
        <v>3369</v>
      </c>
      <c r="C20" s="31">
        <v>3506</v>
      </c>
      <c r="D20" s="31">
        <v>3979</v>
      </c>
      <c r="E20" s="31">
        <v>5133</v>
      </c>
      <c r="F20" s="31">
        <v>5718</v>
      </c>
      <c r="G20" s="31">
        <v>6137</v>
      </c>
      <c r="H20" s="31">
        <v>6783</v>
      </c>
      <c r="I20" s="31">
        <v>7399</v>
      </c>
      <c r="J20" s="31">
        <v>8254</v>
      </c>
      <c r="K20" s="31">
        <v>9137</v>
      </c>
      <c r="L20" s="10">
        <v>12915</v>
      </c>
      <c r="M20" s="10">
        <v>13743</v>
      </c>
      <c r="N20" s="10">
        <v>16182</v>
      </c>
      <c r="O20" s="10">
        <v>18129</v>
      </c>
      <c r="P20" s="10">
        <v>19531</v>
      </c>
      <c r="Q20" s="10">
        <v>21294</v>
      </c>
      <c r="R20" s="10">
        <v>23968</v>
      </c>
      <c r="S20" s="32" t="s">
        <v>130</v>
      </c>
      <c r="T20" s="32" t="s">
        <v>130</v>
      </c>
    </row>
    <row r="21" spans="1:20" ht="15.75" customHeight="1" x14ac:dyDescent="0.55000000000000004">
      <c r="A21" s="7" t="s">
        <v>27</v>
      </c>
      <c r="B21" s="31">
        <v>4478</v>
      </c>
      <c r="C21" s="31">
        <v>4763</v>
      </c>
      <c r="D21" s="31">
        <v>5280</v>
      </c>
      <c r="E21" s="31">
        <v>6559</v>
      </c>
      <c r="F21" s="31">
        <v>7265</v>
      </c>
      <c r="G21" s="31">
        <v>8625</v>
      </c>
      <c r="H21" s="31">
        <v>9735</v>
      </c>
      <c r="I21" s="31">
        <v>11617</v>
      </c>
      <c r="J21" s="31">
        <v>12709</v>
      </c>
      <c r="K21" s="31">
        <v>14583</v>
      </c>
      <c r="L21" s="10">
        <v>19918</v>
      </c>
      <c r="M21" s="10">
        <v>21872</v>
      </c>
      <c r="N21" s="10">
        <v>22938</v>
      </c>
      <c r="O21" s="10">
        <v>23235</v>
      </c>
      <c r="P21" s="10">
        <v>25117</v>
      </c>
      <c r="Q21" s="10">
        <v>27439</v>
      </c>
      <c r="R21" s="10">
        <v>30790</v>
      </c>
      <c r="S21" s="32" t="s">
        <v>130</v>
      </c>
      <c r="T21" s="32" t="s">
        <v>130</v>
      </c>
    </row>
    <row r="22" spans="1:20" ht="15.75" customHeight="1" x14ac:dyDescent="0.55000000000000004">
      <c r="A22" s="7" t="s">
        <v>28</v>
      </c>
      <c r="B22" s="31">
        <v>1947</v>
      </c>
      <c r="C22" s="31">
        <v>2166</v>
      </c>
      <c r="D22" s="31">
        <v>2325</v>
      </c>
      <c r="E22" s="31">
        <v>2682</v>
      </c>
      <c r="F22" s="31">
        <v>2971</v>
      </c>
      <c r="G22" s="31">
        <v>3290</v>
      </c>
      <c r="H22" s="31">
        <v>3816</v>
      </c>
      <c r="I22" s="31">
        <v>4577</v>
      </c>
      <c r="J22" s="31">
        <v>5260</v>
      </c>
      <c r="K22" s="31">
        <v>6388</v>
      </c>
      <c r="L22" s="10">
        <v>7259</v>
      </c>
      <c r="M22" s="10">
        <v>8362</v>
      </c>
      <c r="N22" s="10">
        <v>10293</v>
      </c>
      <c r="O22" s="10">
        <v>13509</v>
      </c>
      <c r="P22" s="10">
        <v>15139</v>
      </c>
      <c r="Q22" s="10">
        <v>17192</v>
      </c>
      <c r="R22" s="10">
        <v>19457</v>
      </c>
      <c r="S22" s="32" t="s">
        <v>130</v>
      </c>
      <c r="T22" s="32" t="s">
        <v>130</v>
      </c>
    </row>
    <row r="23" spans="1:20" ht="15.75" customHeight="1" x14ac:dyDescent="0.55000000000000004">
      <c r="A23" s="7" t="s">
        <v>29</v>
      </c>
      <c r="B23" s="31">
        <v>3972</v>
      </c>
      <c r="C23" s="31">
        <v>4467</v>
      </c>
      <c r="D23" s="31">
        <v>4812</v>
      </c>
      <c r="E23" s="31">
        <v>5839</v>
      </c>
      <c r="F23" s="31">
        <v>6588</v>
      </c>
      <c r="G23" s="31">
        <v>7257</v>
      </c>
      <c r="H23" s="31">
        <v>8075</v>
      </c>
      <c r="I23" s="31">
        <v>9436</v>
      </c>
      <c r="J23" s="31">
        <v>10527</v>
      </c>
      <c r="K23" s="31">
        <v>11759</v>
      </c>
      <c r="L23" s="10">
        <v>12177</v>
      </c>
      <c r="M23" s="10">
        <v>14121</v>
      </c>
      <c r="N23" s="10">
        <v>16612</v>
      </c>
      <c r="O23" s="10">
        <v>18401</v>
      </c>
      <c r="P23" s="10">
        <v>19524</v>
      </c>
      <c r="Q23" s="10">
        <v>21722</v>
      </c>
      <c r="R23" s="10">
        <v>24281</v>
      </c>
      <c r="S23" s="32" t="s">
        <v>130</v>
      </c>
      <c r="T23" s="32" t="s">
        <v>130</v>
      </c>
    </row>
    <row r="24" spans="1:20" ht="15.75" customHeight="1" x14ac:dyDescent="0.55000000000000004">
      <c r="A24" s="7" t="s">
        <v>30</v>
      </c>
      <c r="B24" s="31">
        <v>46756</v>
      </c>
      <c r="C24" s="31">
        <v>49713</v>
      </c>
      <c r="D24" s="31">
        <v>61008</v>
      </c>
      <c r="E24" s="31">
        <v>77729</v>
      </c>
      <c r="F24" s="31">
        <v>85096</v>
      </c>
      <c r="G24" s="10" t="s">
        <v>209</v>
      </c>
      <c r="H24" s="10" t="s">
        <v>210</v>
      </c>
      <c r="I24" s="10" t="s">
        <v>211</v>
      </c>
      <c r="J24" s="10" t="s">
        <v>212</v>
      </c>
      <c r="K24" s="10" t="s">
        <v>213</v>
      </c>
      <c r="L24" s="10">
        <v>230987</v>
      </c>
      <c r="M24" s="10">
        <v>261700</v>
      </c>
      <c r="N24" s="10">
        <v>296475</v>
      </c>
      <c r="O24" s="10">
        <v>314250</v>
      </c>
      <c r="P24" s="10">
        <v>328550</v>
      </c>
      <c r="Q24" s="10">
        <v>393808</v>
      </c>
      <c r="R24" s="10">
        <v>436374</v>
      </c>
      <c r="S24" s="10">
        <v>485376</v>
      </c>
      <c r="T24" s="10">
        <v>540812</v>
      </c>
    </row>
    <row r="25" spans="1:20" ht="15.75" customHeight="1" x14ac:dyDescent="0.55000000000000004">
      <c r="A25" s="7" t="s">
        <v>31</v>
      </c>
      <c r="B25" s="31">
        <v>4259</v>
      </c>
      <c r="C25" s="31">
        <v>4931</v>
      </c>
      <c r="D25" s="31">
        <v>5438</v>
      </c>
      <c r="E25" s="31">
        <v>5754</v>
      </c>
      <c r="F25" s="31">
        <v>7977</v>
      </c>
      <c r="G25" s="31">
        <v>8335</v>
      </c>
      <c r="H25" s="31">
        <v>9251</v>
      </c>
      <c r="I25" s="31">
        <v>10050</v>
      </c>
      <c r="J25" s="31">
        <v>12304</v>
      </c>
      <c r="K25" s="31">
        <v>13092</v>
      </c>
      <c r="L25" s="10">
        <v>16818</v>
      </c>
      <c r="M25" s="10">
        <v>18875</v>
      </c>
      <c r="N25" s="10">
        <v>21870</v>
      </c>
      <c r="O25" s="10">
        <v>22574</v>
      </c>
      <c r="P25" s="10">
        <v>26617</v>
      </c>
      <c r="Q25" s="10">
        <v>29573</v>
      </c>
      <c r="R25" s="10">
        <v>32962</v>
      </c>
      <c r="S25" s="10">
        <v>36656</v>
      </c>
      <c r="T25" s="32" t="s">
        <v>130</v>
      </c>
    </row>
    <row r="26" spans="1:20" ht="15.75" customHeight="1" x14ac:dyDescent="0.55000000000000004">
      <c r="A26" s="7" t="s">
        <v>32</v>
      </c>
      <c r="B26" s="31">
        <v>79611</v>
      </c>
      <c r="C26" s="31">
        <v>82249</v>
      </c>
      <c r="D26" s="31">
        <v>90089</v>
      </c>
      <c r="E26" s="31">
        <v>96839</v>
      </c>
      <c r="F26" s="10" t="s">
        <v>214</v>
      </c>
      <c r="G26" s="10" t="s">
        <v>215</v>
      </c>
      <c r="H26" s="10" t="s">
        <v>216</v>
      </c>
      <c r="I26" s="10" t="s">
        <v>217</v>
      </c>
      <c r="J26" s="10" t="s">
        <v>218</v>
      </c>
      <c r="K26" s="10" t="s">
        <v>219</v>
      </c>
      <c r="L26" s="10">
        <v>266628</v>
      </c>
      <c r="M26" s="10">
        <v>297734</v>
      </c>
      <c r="N26" s="10">
        <v>332147</v>
      </c>
      <c r="O26" s="10">
        <v>355102</v>
      </c>
      <c r="P26" s="10">
        <v>390087</v>
      </c>
      <c r="Q26" s="10">
        <v>426988</v>
      </c>
      <c r="R26" s="10">
        <v>479141</v>
      </c>
      <c r="S26" s="10">
        <v>521861</v>
      </c>
      <c r="T26" s="10">
        <v>577829</v>
      </c>
    </row>
    <row r="27" spans="1:20" ht="15.75" customHeight="1" x14ac:dyDescent="0.55000000000000004">
      <c r="A27" s="7" t="s">
        <v>33</v>
      </c>
      <c r="B27" s="31">
        <v>91771</v>
      </c>
      <c r="C27" s="31">
        <v>88550</v>
      </c>
      <c r="D27" s="10" t="s">
        <v>220</v>
      </c>
      <c r="E27" s="10" t="s">
        <v>221</v>
      </c>
      <c r="F27" s="10" t="s">
        <v>222</v>
      </c>
      <c r="G27" s="10" t="s">
        <v>223</v>
      </c>
      <c r="H27" s="10" t="s">
        <v>224</v>
      </c>
      <c r="I27" s="10" t="s">
        <v>225</v>
      </c>
      <c r="J27" s="10" t="s">
        <v>226</v>
      </c>
      <c r="K27" s="10" t="s">
        <v>227</v>
      </c>
      <c r="L27" s="10">
        <v>434837</v>
      </c>
      <c r="M27" s="10">
        <v>493551</v>
      </c>
      <c r="N27" s="10">
        <v>561031</v>
      </c>
      <c r="O27" s="10">
        <v>615642</v>
      </c>
      <c r="P27" s="10">
        <v>681485</v>
      </c>
      <c r="Q27" s="10">
        <v>758809</v>
      </c>
      <c r="R27" s="10">
        <v>835558</v>
      </c>
      <c r="S27" s="10">
        <v>929124</v>
      </c>
      <c r="T27" s="32" t="s">
        <v>96</v>
      </c>
    </row>
    <row r="28" spans="1:20" ht="15.75" customHeight="1" x14ac:dyDescent="0.55000000000000004">
      <c r="A28" s="7" t="s">
        <v>34</v>
      </c>
      <c r="B28" s="31">
        <v>1136</v>
      </c>
      <c r="C28" s="31">
        <v>1276</v>
      </c>
      <c r="D28" s="31">
        <v>1430</v>
      </c>
      <c r="E28" s="31">
        <v>1739</v>
      </c>
      <c r="F28" s="31">
        <v>1993</v>
      </c>
      <c r="G28" s="31">
        <v>2161</v>
      </c>
      <c r="H28" s="31">
        <v>2506</v>
      </c>
      <c r="I28" s="31">
        <v>3229</v>
      </c>
      <c r="J28" s="31">
        <v>6133</v>
      </c>
      <c r="K28" s="31">
        <v>7412</v>
      </c>
      <c r="L28" s="10">
        <v>11165</v>
      </c>
      <c r="M28" s="10">
        <v>12338</v>
      </c>
      <c r="N28" s="10">
        <v>13862</v>
      </c>
      <c r="O28" s="10">
        <v>15407</v>
      </c>
      <c r="P28" s="10">
        <v>18034</v>
      </c>
      <c r="Q28" s="10">
        <v>20687</v>
      </c>
      <c r="R28" s="10">
        <v>23495</v>
      </c>
      <c r="S28" s="10">
        <v>26786</v>
      </c>
      <c r="T28" s="32" t="s">
        <v>130</v>
      </c>
    </row>
    <row r="29" spans="1:20" ht="14.4" x14ac:dyDescent="0.55000000000000004">
      <c r="A29" s="7" t="s">
        <v>35</v>
      </c>
      <c r="B29" s="10" t="s">
        <v>228</v>
      </c>
      <c r="C29" s="10" t="s">
        <v>229</v>
      </c>
      <c r="D29" s="10" t="s">
        <v>230</v>
      </c>
      <c r="E29" s="10" t="s">
        <v>231</v>
      </c>
      <c r="F29" s="10" t="s">
        <v>232</v>
      </c>
      <c r="G29" s="10" t="s">
        <v>233</v>
      </c>
      <c r="H29" s="10" t="s">
        <v>234</v>
      </c>
      <c r="I29" s="10" t="s">
        <v>235</v>
      </c>
      <c r="J29" s="10" t="s">
        <v>236</v>
      </c>
      <c r="K29" s="10" t="s">
        <v>237</v>
      </c>
      <c r="L29" s="10">
        <v>751486</v>
      </c>
      <c r="M29" s="10">
        <v>854825</v>
      </c>
      <c r="N29" s="10">
        <v>968530</v>
      </c>
      <c r="O29" s="10">
        <v>1072678</v>
      </c>
      <c r="P29" s="10">
        <v>1176500</v>
      </c>
      <c r="Q29" s="10">
        <v>1302639</v>
      </c>
      <c r="R29" s="10">
        <v>1461841</v>
      </c>
      <c r="S29" s="10">
        <v>1664159</v>
      </c>
      <c r="T29" s="10">
        <v>1725639</v>
      </c>
    </row>
    <row r="30" spans="1:20" ht="14.4" x14ac:dyDescent="0.55000000000000004">
      <c r="A30" s="7" t="s">
        <v>36</v>
      </c>
      <c r="B30" s="32" t="s">
        <v>130</v>
      </c>
      <c r="C30" s="32" t="s">
        <v>130</v>
      </c>
      <c r="D30" s="32" t="s">
        <v>130</v>
      </c>
      <c r="E30" s="32" t="s">
        <v>130</v>
      </c>
      <c r="F30" s="32" t="s">
        <v>130</v>
      </c>
      <c r="G30" s="32" t="s">
        <v>130</v>
      </c>
      <c r="H30" s="32" t="s">
        <v>130</v>
      </c>
      <c r="I30" s="32" t="s">
        <v>130</v>
      </c>
      <c r="J30" s="32" t="s">
        <v>130</v>
      </c>
      <c r="K30" s="32" t="s">
        <v>130</v>
      </c>
      <c r="L30" s="10">
        <v>359434</v>
      </c>
      <c r="M30" s="10">
        <v>401594</v>
      </c>
      <c r="N30" s="10">
        <v>451580</v>
      </c>
      <c r="O30" s="10">
        <v>505849</v>
      </c>
      <c r="P30" s="10">
        <v>577902</v>
      </c>
      <c r="Q30" s="10">
        <v>659033</v>
      </c>
      <c r="R30" s="10">
        <v>753811</v>
      </c>
      <c r="S30" s="10">
        <v>865688</v>
      </c>
      <c r="T30" s="10">
        <v>969604</v>
      </c>
    </row>
    <row r="31" spans="1:20" ht="14.4" x14ac:dyDescent="0.55000000000000004">
      <c r="A31" s="7" t="s">
        <v>37</v>
      </c>
      <c r="B31" s="31">
        <v>6370</v>
      </c>
      <c r="C31" s="31">
        <v>6733</v>
      </c>
      <c r="D31" s="31">
        <v>7551</v>
      </c>
      <c r="E31" s="31">
        <v>8904</v>
      </c>
      <c r="F31" s="31">
        <v>9826</v>
      </c>
      <c r="G31" s="31">
        <v>10914</v>
      </c>
      <c r="H31" s="31">
        <v>11797</v>
      </c>
      <c r="I31" s="31">
        <v>13573</v>
      </c>
      <c r="J31" s="31">
        <v>15403</v>
      </c>
      <c r="K31" s="31">
        <v>17868</v>
      </c>
      <c r="L31" s="10">
        <v>19208</v>
      </c>
      <c r="M31" s="10">
        <v>21663</v>
      </c>
      <c r="N31" s="10">
        <v>25593</v>
      </c>
      <c r="O31" s="10">
        <v>29533</v>
      </c>
      <c r="P31" s="10">
        <v>35938</v>
      </c>
      <c r="Q31" s="10">
        <v>39612</v>
      </c>
      <c r="R31" s="10">
        <v>46133</v>
      </c>
      <c r="S31" s="32" t="s">
        <v>130</v>
      </c>
      <c r="T31" s="32" t="s">
        <v>130</v>
      </c>
    </row>
    <row r="32" spans="1:20" ht="14.4" x14ac:dyDescent="0.55000000000000004">
      <c r="A32" s="7" t="s">
        <v>38</v>
      </c>
      <c r="B32" s="10" t="s">
        <v>238</v>
      </c>
      <c r="C32" s="10" t="s">
        <v>239</v>
      </c>
      <c r="D32" s="10" t="s">
        <v>240</v>
      </c>
      <c r="E32" s="10" t="s">
        <v>241</v>
      </c>
      <c r="F32" s="10" t="s">
        <v>242</v>
      </c>
      <c r="G32" s="10" t="s">
        <v>243</v>
      </c>
      <c r="H32" s="10" t="s">
        <v>244</v>
      </c>
      <c r="I32" s="10" t="s">
        <v>245</v>
      </c>
      <c r="J32" s="10" t="s">
        <v>246</v>
      </c>
      <c r="K32" s="10" t="s">
        <v>247</v>
      </c>
      <c r="L32" s="10">
        <v>724050</v>
      </c>
      <c r="M32" s="10">
        <v>822393</v>
      </c>
      <c r="N32" s="10">
        <v>940356</v>
      </c>
      <c r="O32" s="10">
        <v>1011790</v>
      </c>
      <c r="P32" s="10">
        <v>1137210</v>
      </c>
      <c r="Q32" s="10">
        <v>1248374</v>
      </c>
      <c r="R32" s="10">
        <v>1376324</v>
      </c>
      <c r="S32" s="10">
        <v>1542432</v>
      </c>
      <c r="T32" s="10">
        <v>1579807</v>
      </c>
    </row>
    <row r="33" spans="1:20" ht="14.4" x14ac:dyDescent="0.55000000000000004">
      <c r="A33" s="7" t="s">
        <v>39</v>
      </c>
      <c r="B33" s="31">
        <v>15144</v>
      </c>
      <c r="C33" s="31">
        <v>18473</v>
      </c>
      <c r="D33" s="31">
        <v>20439</v>
      </c>
      <c r="E33" s="31">
        <v>24786</v>
      </c>
      <c r="F33" s="31">
        <v>29968</v>
      </c>
      <c r="G33" s="31">
        <v>36795</v>
      </c>
      <c r="H33" s="31">
        <v>45856</v>
      </c>
      <c r="I33" s="31">
        <v>56025</v>
      </c>
      <c r="J33" s="31">
        <v>70730</v>
      </c>
      <c r="K33" s="31">
        <v>83969</v>
      </c>
      <c r="L33" s="10">
        <v>115328</v>
      </c>
      <c r="M33" s="10">
        <v>131613</v>
      </c>
      <c r="N33" s="10">
        <v>149074</v>
      </c>
      <c r="O33" s="10">
        <v>161439</v>
      </c>
      <c r="P33" s="10">
        <v>177163</v>
      </c>
      <c r="Q33" s="10">
        <v>195125</v>
      </c>
      <c r="R33" s="10">
        <v>222836</v>
      </c>
      <c r="S33" s="10">
        <v>245895</v>
      </c>
      <c r="T33" s="10">
        <v>263233</v>
      </c>
    </row>
    <row r="34" spans="1:20" ht="14.4" x14ac:dyDescent="0.55000000000000004">
      <c r="A34" s="7" t="s">
        <v>40</v>
      </c>
      <c r="B34" s="10" t="s">
        <v>248</v>
      </c>
      <c r="C34" s="10" t="s">
        <v>249</v>
      </c>
      <c r="D34" s="10" t="s">
        <v>250</v>
      </c>
      <c r="E34" s="10" t="s">
        <v>251</v>
      </c>
      <c r="F34" s="10" t="s">
        <v>252</v>
      </c>
      <c r="G34" s="10" t="s">
        <v>253</v>
      </c>
      <c r="H34" s="10" t="s">
        <v>254</v>
      </c>
      <c r="I34" s="10" t="s">
        <v>255</v>
      </c>
      <c r="J34" s="10" t="s">
        <v>256</v>
      </c>
      <c r="K34" s="10" t="s">
        <v>257</v>
      </c>
      <c r="L34" s="10">
        <v>520485</v>
      </c>
      <c r="M34" s="10">
        <v>591464</v>
      </c>
      <c r="N34" s="10">
        <v>676848</v>
      </c>
      <c r="O34" s="10">
        <v>718082</v>
      </c>
      <c r="P34" s="10">
        <v>797300</v>
      </c>
      <c r="Q34" s="10">
        <v>872527</v>
      </c>
      <c r="R34" s="10">
        <v>999585</v>
      </c>
      <c r="S34" s="10">
        <v>1177586</v>
      </c>
      <c r="T34" s="10">
        <v>1314529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zoomScaleNormal="100" workbookViewId="0">
      <selection activeCell="D1" sqref="D1:E1048576"/>
    </sheetView>
  </sheetViews>
  <sheetFormatPr defaultColWidth="11.5546875" defaultRowHeight="12.3" x14ac:dyDescent="0.4"/>
  <sheetData>
    <row r="1" spans="1:13" x14ac:dyDescent="0.4">
      <c r="A1" s="33" t="s">
        <v>258</v>
      </c>
      <c r="B1" s="33" t="s">
        <v>259</v>
      </c>
      <c r="C1" s="33" t="s">
        <v>260</v>
      </c>
      <c r="D1" s="33" t="s">
        <v>261</v>
      </c>
      <c r="E1" s="33" t="s">
        <v>262</v>
      </c>
      <c r="F1" s="33" t="s">
        <v>263</v>
      </c>
      <c r="G1" s="33" t="s">
        <v>264</v>
      </c>
      <c r="H1" s="33" t="s">
        <v>265</v>
      </c>
      <c r="I1" s="33" t="s">
        <v>266</v>
      </c>
      <c r="J1" s="33" t="s">
        <v>267</v>
      </c>
      <c r="K1" s="33" t="s">
        <v>268</v>
      </c>
      <c r="L1" s="33" t="s">
        <v>269</v>
      </c>
      <c r="M1" s="33" t="s">
        <v>270</v>
      </c>
    </row>
    <row r="2" spans="1:13" x14ac:dyDescent="0.4">
      <c r="A2" t="s">
        <v>8</v>
      </c>
      <c r="B2">
        <v>83.033333330000005</v>
      </c>
      <c r="C2">
        <v>404.67500000000001</v>
      </c>
      <c r="D2">
        <v>301.89999999999998</v>
      </c>
      <c r="E2">
        <v>50.3</v>
      </c>
      <c r="F2">
        <v>194.4</v>
      </c>
      <c r="G2">
        <v>348.05</v>
      </c>
      <c r="H2">
        <v>196.9</v>
      </c>
      <c r="I2">
        <v>30.266666669999999</v>
      </c>
      <c r="J2">
        <v>229.06666670000001</v>
      </c>
      <c r="K2">
        <v>547.9</v>
      </c>
      <c r="L2">
        <v>158.9</v>
      </c>
      <c r="M2">
        <v>22.166666670000001</v>
      </c>
    </row>
    <row r="3" spans="1:13" x14ac:dyDescent="0.4">
      <c r="A3" t="s">
        <v>9</v>
      </c>
      <c r="B3">
        <v>37.133333329999999</v>
      </c>
      <c r="C3">
        <v>117.6333333</v>
      </c>
      <c r="D3">
        <v>67.016666670000006</v>
      </c>
      <c r="E3">
        <v>2.8333333330000001</v>
      </c>
      <c r="F3">
        <v>54.301587300000001</v>
      </c>
      <c r="G3">
        <v>239.54523810000001</v>
      </c>
      <c r="H3">
        <v>60.461904760000003</v>
      </c>
      <c r="I3">
        <v>11.19047619</v>
      </c>
      <c r="J3">
        <v>37.569841269999998</v>
      </c>
      <c r="K3">
        <v>305.90833329999998</v>
      </c>
      <c r="L3">
        <v>73.442857140000001</v>
      </c>
      <c r="M3">
        <v>22.11111111</v>
      </c>
    </row>
    <row r="4" spans="1:13" x14ac:dyDescent="0.4">
      <c r="A4" t="s">
        <v>10</v>
      </c>
      <c r="B4">
        <v>155.33333329999999</v>
      </c>
      <c r="C4">
        <v>437.7</v>
      </c>
      <c r="D4">
        <v>27.6</v>
      </c>
      <c r="E4">
        <v>43.7</v>
      </c>
      <c r="F4">
        <v>228.1333333</v>
      </c>
      <c r="G4">
        <v>394.67500000000001</v>
      </c>
      <c r="H4">
        <v>95.2</v>
      </c>
      <c r="I4">
        <v>30.766666669999999</v>
      </c>
      <c r="J4">
        <v>276.76666669999997</v>
      </c>
      <c r="K4">
        <v>288.57499999999999</v>
      </c>
      <c r="L4">
        <v>87.85</v>
      </c>
      <c r="M4">
        <v>42.333333330000002</v>
      </c>
    </row>
    <row r="5" spans="1:13" x14ac:dyDescent="0.4">
      <c r="A5" t="s">
        <v>11</v>
      </c>
      <c r="B5">
        <v>143.96666669999999</v>
      </c>
      <c r="C5">
        <v>426.4</v>
      </c>
      <c r="D5">
        <v>19</v>
      </c>
      <c r="E5">
        <v>10.233333330000001</v>
      </c>
      <c r="F5">
        <v>251.93333329999999</v>
      </c>
      <c r="G5">
        <v>462.42500000000001</v>
      </c>
      <c r="H5">
        <v>173.65</v>
      </c>
      <c r="I5">
        <v>13.8</v>
      </c>
      <c r="J5">
        <v>200.16666670000001</v>
      </c>
      <c r="K5">
        <v>318.35000000000002</v>
      </c>
      <c r="L5">
        <v>81.45</v>
      </c>
      <c r="M5">
        <v>28.166666670000001</v>
      </c>
    </row>
    <row r="6" spans="1:13" x14ac:dyDescent="0.4">
      <c r="A6" t="s">
        <v>12</v>
      </c>
      <c r="B6">
        <v>37.666666669999998</v>
      </c>
      <c r="C6">
        <v>212.125</v>
      </c>
      <c r="D6">
        <v>23.9</v>
      </c>
      <c r="E6">
        <v>17.233333330000001</v>
      </c>
      <c r="F6">
        <v>35.633333329999999</v>
      </c>
      <c r="G6">
        <v>239.1</v>
      </c>
      <c r="H6">
        <v>29.75</v>
      </c>
      <c r="I6">
        <v>8.2666666670000009</v>
      </c>
      <c r="J6">
        <v>13.56666667</v>
      </c>
      <c r="K6">
        <v>208.17500000000001</v>
      </c>
      <c r="L6">
        <v>18.649999999999999</v>
      </c>
      <c r="M6">
        <v>19.533333330000001</v>
      </c>
    </row>
    <row r="7" spans="1:13" x14ac:dyDescent="0.4">
      <c r="A7" t="s">
        <v>13</v>
      </c>
      <c r="B7">
        <v>18.2</v>
      </c>
      <c r="C7">
        <v>50.075000000000003</v>
      </c>
      <c r="D7">
        <v>5.35</v>
      </c>
      <c r="E7">
        <v>13.3</v>
      </c>
      <c r="F7">
        <v>19.600000000000001</v>
      </c>
      <c r="G7">
        <v>86.85</v>
      </c>
      <c r="H7">
        <v>27.05</v>
      </c>
      <c r="I7">
        <v>8.9666666670000001</v>
      </c>
      <c r="J7">
        <v>5.5666666669999998</v>
      </c>
      <c r="K7">
        <v>128.97499999999999</v>
      </c>
      <c r="L7">
        <v>0.05</v>
      </c>
      <c r="M7">
        <v>10.53333333</v>
      </c>
    </row>
    <row r="8" spans="1:13" x14ac:dyDescent="0.4">
      <c r="A8" t="s">
        <v>101</v>
      </c>
      <c r="B8">
        <v>21.233333330000001</v>
      </c>
      <c r="C8">
        <v>275.5</v>
      </c>
      <c r="D8">
        <v>40.25</v>
      </c>
      <c r="E8">
        <v>10.8</v>
      </c>
      <c r="F8">
        <v>10.366666670000001</v>
      </c>
      <c r="G8">
        <v>253.6</v>
      </c>
      <c r="H8">
        <v>22.3</v>
      </c>
      <c r="I8">
        <v>18.2</v>
      </c>
      <c r="J8">
        <v>4.766666667</v>
      </c>
      <c r="K8">
        <v>412.2</v>
      </c>
      <c r="L8">
        <v>39.799999999999997</v>
      </c>
      <c r="M8">
        <v>3.9666666670000001</v>
      </c>
    </row>
    <row r="9" spans="1:13" x14ac:dyDescent="0.4">
      <c r="A9" t="s">
        <v>15</v>
      </c>
      <c r="B9">
        <v>18.2</v>
      </c>
      <c r="C9">
        <v>50.075000000000003</v>
      </c>
      <c r="D9">
        <v>5.35</v>
      </c>
      <c r="E9">
        <v>13.3</v>
      </c>
      <c r="F9">
        <v>19.600000000000001</v>
      </c>
      <c r="G9">
        <v>86.85</v>
      </c>
      <c r="H9">
        <v>27.05</v>
      </c>
      <c r="I9">
        <v>8.9666666670000001</v>
      </c>
      <c r="J9">
        <v>5.5666666669999998</v>
      </c>
      <c r="K9">
        <v>128.97499999999999</v>
      </c>
      <c r="L9">
        <v>0.05</v>
      </c>
      <c r="M9">
        <v>10.53333333</v>
      </c>
    </row>
    <row r="10" spans="1:13" x14ac:dyDescent="0.4">
      <c r="A10" t="s">
        <v>16</v>
      </c>
      <c r="B10">
        <v>7.9333333330000002</v>
      </c>
      <c r="C10">
        <v>652.22500000000002</v>
      </c>
      <c r="D10">
        <v>53.35</v>
      </c>
      <c r="E10">
        <v>6.1</v>
      </c>
      <c r="F10">
        <v>19.100000000000001</v>
      </c>
      <c r="G10">
        <v>721.42499999999995</v>
      </c>
      <c r="H10">
        <v>21.55</v>
      </c>
      <c r="I10">
        <v>0</v>
      </c>
      <c r="J10">
        <v>8.0666666669999998</v>
      </c>
      <c r="K10">
        <v>753.55</v>
      </c>
      <c r="L10">
        <v>70.05</v>
      </c>
      <c r="M10">
        <v>0.43333333299999999</v>
      </c>
    </row>
    <row r="11" spans="1:13" x14ac:dyDescent="0.4">
      <c r="A11" t="s">
        <v>17</v>
      </c>
      <c r="B11">
        <v>0.86666666699999995</v>
      </c>
      <c r="C11">
        <v>133.22499999999999</v>
      </c>
      <c r="D11">
        <v>3.125</v>
      </c>
      <c r="E11">
        <v>1.016666667</v>
      </c>
      <c r="F11">
        <v>3</v>
      </c>
      <c r="G11">
        <v>178.5</v>
      </c>
      <c r="H11">
        <v>10.475</v>
      </c>
      <c r="I11">
        <v>3.3333333E-2</v>
      </c>
      <c r="J11">
        <v>40.65625</v>
      </c>
      <c r="K11">
        <v>274.00937499999998</v>
      </c>
      <c r="L11">
        <v>66.275000000000006</v>
      </c>
      <c r="M11">
        <v>24.987500000000001</v>
      </c>
    </row>
    <row r="12" spans="1:13" x14ac:dyDescent="0.4">
      <c r="A12" t="s">
        <v>18</v>
      </c>
      <c r="B12">
        <v>18.2</v>
      </c>
      <c r="C12">
        <v>50.075000000000003</v>
      </c>
      <c r="D12">
        <v>5.35</v>
      </c>
      <c r="E12">
        <v>13.3</v>
      </c>
      <c r="F12">
        <v>19.600000000000001</v>
      </c>
      <c r="G12">
        <v>86.85</v>
      </c>
      <c r="H12">
        <v>27.05</v>
      </c>
      <c r="I12">
        <v>8.9666666670000001</v>
      </c>
      <c r="J12">
        <v>5.5666666669999998</v>
      </c>
      <c r="K12">
        <v>128.97499999999999</v>
      </c>
      <c r="L12">
        <v>0.05</v>
      </c>
      <c r="M12">
        <v>10.53333333</v>
      </c>
    </row>
    <row r="13" spans="1:13" x14ac:dyDescent="0.4">
      <c r="A13" t="s">
        <v>19</v>
      </c>
      <c r="B13">
        <v>84.9</v>
      </c>
      <c r="C13">
        <v>121.65</v>
      </c>
      <c r="D13">
        <v>11.9</v>
      </c>
      <c r="E13">
        <v>81.266666670000006</v>
      </c>
      <c r="F13">
        <v>39.4</v>
      </c>
      <c r="G13">
        <v>116.875</v>
      </c>
      <c r="H13">
        <v>57</v>
      </c>
      <c r="I13">
        <v>59.533333329999998</v>
      </c>
      <c r="J13">
        <v>75.266666670000006</v>
      </c>
      <c r="K13">
        <v>221.22499999999999</v>
      </c>
      <c r="L13">
        <v>4.3</v>
      </c>
      <c r="M13">
        <v>97</v>
      </c>
    </row>
    <row r="14" spans="1:13" x14ac:dyDescent="0.4">
      <c r="A14" t="s">
        <v>95</v>
      </c>
      <c r="B14">
        <v>93.966666669999995</v>
      </c>
      <c r="C14">
        <v>155.80000000000001</v>
      </c>
      <c r="D14">
        <v>23.15</v>
      </c>
      <c r="E14">
        <v>47.366666670000001</v>
      </c>
      <c r="F14">
        <v>75.866666670000001</v>
      </c>
      <c r="G14">
        <v>82.9</v>
      </c>
      <c r="H14">
        <v>48.3</v>
      </c>
      <c r="I14">
        <v>96.333333330000002</v>
      </c>
      <c r="J14">
        <v>106.0333333</v>
      </c>
      <c r="K14">
        <v>217.57499999999999</v>
      </c>
      <c r="L14">
        <v>17.55</v>
      </c>
      <c r="M14">
        <v>169.6333333</v>
      </c>
    </row>
    <row r="15" spans="1:13" x14ac:dyDescent="0.4">
      <c r="A15" t="s">
        <v>21</v>
      </c>
      <c r="B15">
        <v>41</v>
      </c>
      <c r="C15">
        <v>232.52500000000001</v>
      </c>
      <c r="D15">
        <v>22.45</v>
      </c>
      <c r="E15">
        <v>19.533333330000001</v>
      </c>
      <c r="F15">
        <v>25.06666667</v>
      </c>
      <c r="G15">
        <v>230.9</v>
      </c>
      <c r="H15">
        <v>64.099999999999994</v>
      </c>
      <c r="I15">
        <v>3.266666667</v>
      </c>
      <c r="J15">
        <v>16.600000000000001</v>
      </c>
      <c r="K15">
        <v>341.6</v>
      </c>
      <c r="L15">
        <v>60.8</v>
      </c>
      <c r="M15">
        <v>13.866666670000001</v>
      </c>
    </row>
    <row r="16" spans="1:13" x14ac:dyDescent="0.4">
      <c r="A16" t="s">
        <v>22</v>
      </c>
      <c r="B16">
        <v>63.08888889</v>
      </c>
      <c r="C16">
        <v>369.9916667</v>
      </c>
      <c r="D16">
        <v>90.8</v>
      </c>
      <c r="E16">
        <v>8.0888888889999997</v>
      </c>
      <c r="F16">
        <v>54.304545449999999</v>
      </c>
      <c r="G16">
        <v>235.40795449999999</v>
      </c>
      <c r="H16">
        <v>57.438636359999997</v>
      </c>
      <c r="I16">
        <v>10.63484848</v>
      </c>
      <c r="J16">
        <v>36.566666669999996</v>
      </c>
      <c r="K16">
        <v>303.90795450000002</v>
      </c>
      <c r="L16">
        <v>65.390909089999994</v>
      </c>
      <c r="M16">
        <v>20.937878789999999</v>
      </c>
    </row>
    <row r="17" spans="1:13" x14ac:dyDescent="0.4">
      <c r="A17" t="s">
        <v>23</v>
      </c>
      <c r="B17">
        <v>121.5333333</v>
      </c>
      <c r="C17">
        <v>541.22500000000002</v>
      </c>
      <c r="D17">
        <v>227.5</v>
      </c>
      <c r="E17">
        <v>20.7</v>
      </c>
      <c r="F17">
        <v>254</v>
      </c>
      <c r="G17">
        <v>417.375</v>
      </c>
      <c r="H17">
        <v>220.65</v>
      </c>
      <c r="I17">
        <v>4.4000000000000004</v>
      </c>
      <c r="J17">
        <v>104.6333333</v>
      </c>
      <c r="K17">
        <v>623.25</v>
      </c>
      <c r="L17">
        <v>273</v>
      </c>
      <c r="M17">
        <v>19.3</v>
      </c>
    </row>
    <row r="18" spans="1:13" x14ac:dyDescent="0.4">
      <c r="A18" t="s">
        <v>24</v>
      </c>
      <c r="B18">
        <v>6.8611111109999996</v>
      </c>
      <c r="C18">
        <v>244.8125</v>
      </c>
      <c r="D18">
        <v>21.56666667</v>
      </c>
      <c r="E18">
        <v>12.07222222</v>
      </c>
      <c r="F18">
        <v>49.932098770000003</v>
      </c>
      <c r="G18">
        <v>217.26388890000001</v>
      </c>
      <c r="H18">
        <v>60.02592593</v>
      </c>
      <c r="I18">
        <v>11.456790120000001</v>
      </c>
      <c r="J18">
        <v>38.416049379999997</v>
      </c>
      <c r="K18">
        <v>264.8944444</v>
      </c>
      <c r="L18">
        <v>61.968518520000003</v>
      </c>
      <c r="M18">
        <v>21.862962960000001</v>
      </c>
    </row>
    <row r="19" spans="1:13" x14ac:dyDescent="0.4">
      <c r="A19" t="s">
        <v>25</v>
      </c>
      <c r="B19">
        <v>19.966666669999999</v>
      </c>
      <c r="C19">
        <v>281.73750000000001</v>
      </c>
      <c r="D19">
        <v>29.45</v>
      </c>
      <c r="E19">
        <v>6.7166666670000001</v>
      </c>
      <c r="F19">
        <v>53.977083329999999</v>
      </c>
      <c r="G19">
        <v>228.984375</v>
      </c>
      <c r="H19">
        <v>63.378124999999997</v>
      </c>
      <c r="I19">
        <v>7.077083333</v>
      </c>
      <c r="J19">
        <v>41.064583329999998</v>
      </c>
      <c r="K19">
        <v>242.08437499999999</v>
      </c>
      <c r="L19">
        <v>78.090625000000003</v>
      </c>
      <c r="M19">
        <v>13.514583330000001</v>
      </c>
    </row>
    <row r="20" spans="1:13" x14ac:dyDescent="0.4">
      <c r="A20" t="s">
        <v>26</v>
      </c>
      <c r="B20">
        <v>89.166666669999998</v>
      </c>
      <c r="C20">
        <v>309.3</v>
      </c>
      <c r="D20">
        <v>36.450000000000003</v>
      </c>
      <c r="E20">
        <v>7.4333333330000002</v>
      </c>
      <c r="F20">
        <v>187.83333329999999</v>
      </c>
      <c r="G20">
        <v>410.77499999999998</v>
      </c>
      <c r="H20">
        <v>69.55</v>
      </c>
      <c r="I20">
        <v>2.6666666669999999</v>
      </c>
      <c r="J20">
        <v>161.56666670000001</v>
      </c>
      <c r="K20">
        <v>264.8</v>
      </c>
      <c r="L20">
        <v>64.5</v>
      </c>
      <c r="M20">
        <v>13.2</v>
      </c>
    </row>
    <row r="21" spans="1:13" x14ac:dyDescent="0.4">
      <c r="A21" t="s">
        <v>27</v>
      </c>
      <c r="B21">
        <v>143.96666669999999</v>
      </c>
      <c r="C21">
        <v>426.4</v>
      </c>
      <c r="D21">
        <v>19</v>
      </c>
      <c r="E21">
        <v>10.233333330000001</v>
      </c>
      <c r="F21">
        <v>251.93333329999999</v>
      </c>
      <c r="G21">
        <v>462.42500000000001</v>
      </c>
      <c r="H21">
        <v>173.65</v>
      </c>
      <c r="I21">
        <v>13.8</v>
      </c>
      <c r="J21">
        <v>200.16666670000001</v>
      </c>
      <c r="K21">
        <v>318.35000000000002</v>
      </c>
      <c r="L21">
        <v>81.45</v>
      </c>
      <c r="M21">
        <v>28.166666670000001</v>
      </c>
    </row>
    <row r="22" spans="1:13" x14ac:dyDescent="0.4">
      <c r="A22" t="s">
        <v>28</v>
      </c>
      <c r="B22">
        <v>89.166666669999998</v>
      </c>
      <c r="C22">
        <v>309.3</v>
      </c>
      <c r="D22">
        <v>36.450000000000003</v>
      </c>
      <c r="E22">
        <v>7.4333333330000002</v>
      </c>
      <c r="F22">
        <v>187.83333329999999</v>
      </c>
      <c r="G22">
        <v>410.77499999999998</v>
      </c>
      <c r="H22">
        <v>69.55</v>
      </c>
      <c r="I22">
        <v>2.6666666669999999</v>
      </c>
      <c r="J22">
        <v>161.56666670000001</v>
      </c>
      <c r="K22">
        <v>264.8</v>
      </c>
      <c r="L22">
        <v>64.5</v>
      </c>
      <c r="M22">
        <v>13.2</v>
      </c>
    </row>
    <row r="23" spans="1:13" x14ac:dyDescent="0.4">
      <c r="A23" t="s">
        <v>29</v>
      </c>
      <c r="B23">
        <v>89.166666669999998</v>
      </c>
      <c r="C23">
        <v>309.3</v>
      </c>
      <c r="D23">
        <v>36.450000000000003</v>
      </c>
      <c r="E23">
        <v>7.4333333330000002</v>
      </c>
      <c r="F23">
        <v>187.83333329999999</v>
      </c>
      <c r="G23">
        <v>410.77499999999998</v>
      </c>
      <c r="H23">
        <v>69.55</v>
      </c>
      <c r="I23">
        <v>2.6666666669999999</v>
      </c>
      <c r="J23">
        <v>161.56666670000001</v>
      </c>
      <c r="K23">
        <v>264.8</v>
      </c>
      <c r="L23">
        <v>64.5</v>
      </c>
      <c r="M23">
        <v>13.2</v>
      </c>
    </row>
    <row r="24" spans="1:13" x14ac:dyDescent="0.4">
      <c r="A24" t="s">
        <v>30</v>
      </c>
      <c r="B24">
        <v>49.566666669999996</v>
      </c>
      <c r="C24">
        <v>313.95</v>
      </c>
      <c r="D24">
        <v>57</v>
      </c>
      <c r="E24">
        <v>6.1666666670000003</v>
      </c>
      <c r="F24">
        <v>28.43333333</v>
      </c>
      <c r="G24">
        <v>259.72500000000002</v>
      </c>
      <c r="H24">
        <v>75.7</v>
      </c>
      <c r="I24">
        <v>4.9333333330000002</v>
      </c>
      <c r="J24">
        <v>33.533333329999998</v>
      </c>
      <c r="K24">
        <v>382.47500000000002</v>
      </c>
      <c r="L24">
        <v>40.700000000000003</v>
      </c>
      <c r="M24">
        <v>10.93333333</v>
      </c>
    </row>
    <row r="25" spans="1:13" x14ac:dyDescent="0.4">
      <c r="A25" t="s">
        <v>31</v>
      </c>
    </row>
    <row r="26" spans="1:13" x14ac:dyDescent="0.4">
      <c r="A26" t="s">
        <v>32</v>
      </c>
      <c r="B26">
        <v>25.2</v>
      </c>
      <c r="C26">
        <v>61.15</v>
      </c>
      <c r="D26">
        <v>3.35</v>
      </c>
      <c r="E26">
        <v>18.666666670000001</v>
      </c>
      <c r="F26">
        <v>14.233333330000001</v>
      </c>
      <c r="G26">
        <v>58.5</v>
      </c>
      <c r="H26">
        <v>16</v>
      </c>
      <c r="I26">
        <v>14.366666670000001</v>
      </c>
      <c r="J26">
        <v>5.4666666670000001</v>
      </c>
      <c r="K26">
        <v>127.02500000000001</v>
      </c>
      <c r="L26">
        <v>0.2</v>
      </c>
      <c r="M26">
        <v>18.666666670000001</v>
      </c>
    </row>
    <row r="27" spans="1:13" x14ac:dyDescent="0.4">
      <c r="A27" t="s">
        <v>33</v>
      </c>
      <c r="B27">
        <v>9.6999999999999993</v>
      </c>
      <c r="C27">
        <v>110.1375</v>
      </c>
      <c r="D27">
        <v>0.97499999999999998</v>
      </c>
      <c r="E27">
        <v>7.0833333329999997</v>
      </c>
      <c r="F27">
        <v>49.996296299999997</v>
      </c>
      <c r="G27">
        <v>210.44074069999999</v>
      </c>
      <c r="H27">
        <v>59.829629629999999</v>
      </c>
      <c r="I27">
        <v>11.25679012</v>
      </c>
      <c r="J27">
        <v>38.441975309999997</v>
      </c>
      <c r="K27">
        <v>254.837963</v>
      </c>
      <c r="L27">
        <v>61.501851850000001</v>
      </c>
      <c r="M27">
        <v>21.74938272</v>
      </c>
    </row>
    <row r="28" spans="1:13" x14ac:dyDescent="0.4">
      <c r="A28" t="s">
        <v>34</v>
      </c>
      <c r="B28">
        <v>131.4</v>
      </c>
      <c r="C28">
        <v>465.65</v>
      </c>
      <c r="D28">
        <v>18.25</v>
      </c>
      <c r="E28">
        <v>9.7333333329999991</v>
      </c>
      <c r="F28">
        <v>163.83333329999999</v>
      </c>
      <c r="G28">
        <v>495.02499999999998</v>
      </c>
      <c r="H28">
        <v>103.7</v>
      </c>
      <c r="I28">
        <v>11.93333333</v>
      </c>
      <c r="J28">
        <v>161.33333329999999</v>
      </c>
      <c r="K28">
        <v>360.875</v>
      </c>
      <c r="L28">
        <v>46.4</v>
      </c>
      <c r="M28">
        <v>35.6</v>
      </c>
    </row>
    <row r="29" spans="1:13" x14ac:dyDescent="0.4">
      <c r="A29" t="s">
        <v>35</v>
      </c>
      <c r="B29">
        <v>51.833333330000002</v>
      </c>
      <c r="C29">
        <v>78.75</v>
      </c>
      <c r="D29">
        <v>181.5</v>
      </c>
      <c r="E29">
        <v>26.5</v>
      </c>
      <c r="F29">
        <v>40.1</v>
      </c>
      <c r="G29">
        <v>103.3</v>
      </c>
      <c r="H29">
        <v>237.8</v>
      </c>
      <c r="I29">
        <v>9.5</v>
      </c>
      <c r="J29">
        <v>40.133333329999999</v>
      </c>
      <c r="K29">
        <v>66.05</v>
      </c>
      <c r="L29">
        <v>229.85</v>
      </c>
      <c r="M29">
        <v>20.533333330000001</v>
      </c>
    </row>
    <row r="30" spans="1:13" x14ac:dyDescent="0.4">
      <c r="A30" t="s">
        <v>36</v>
      </c>
      <c r="B30">
        <v>47.3</v>
      </c>
      <c r="C30">
        <v>140.07499999999999</v>
      </c>
      <c r="D30">
        <v>20.2</v>
      </c>
      <c r="E30">
        <v>1.266666667</v>
      </c>
      <c r="F30">
        <v>23.266666669999999</v>
      </c>
      <c r="G30">
        <v>127.27500000000001</v>
      </c>
      <c r="H30">
        <v>17.95</v>
      </c>
      <c r="I30">
        <v>17.43333333</v>
      </c>
      <c r="J30">
        <v>13.96666667</v>
      </c>
      <c r="K30">
        <v>183.42500000000001</v>
      </c>
      <c r="L30">
        <v>89.6</v>
      </c>
      <c r="M30">
        <v>7.0333333329999999</v>
      </c>
    </row>
    <row r="31" spans="1:13" x14ac:dyDescent="0.4">
      <c r="A31" t="s">
        <v>37</v>
      </c>
      <c r="B31">
        <v>89.166666669999998</v>
      </c>
      <c r="C31">
        <v>309.3</v>
      </c>
      <c r="D31">
        <v>36.450000000000003</v>
      </c>
      <c r="E31">
        <v>7.4333333330000002</v>
      </c>
      <c r="F31">
        <v>187.83333329999999</v>
      </c>
      <c r="G31">
        <v>410.77499999999998</v>
      </c>
      <c r="H31">
        <v>69.55</v>
      </c>
      <c r="I31">
        <v>2.6666666669999999</v>
      </c>
      <c r="J31">
        <v>161.56666670000001</v>
      </c>
      <c r="K31">
        <v>264.8</v>
      </c>
      <c r="L31">
        <v>64.5</v>
      </c>
      <c r="M31">
        <v>13.2</v>
      </c>
    </row>
    <row r="32" spans="1:13" x14ac:dyDescent="0.4">
      <c r="A32" t="s">
        <v>38</v>
      </c>
      <c r="B32">
        <v>11.116666670000001</v>
      </c>
      <c r="C32">
        <v>107.05</v>
      </c>
      <c r="D32">
        <v>22.324999999999999</v>
      </c>
      <c r="E32">
        <v>29.266666669999999</v>
      </c>
      <c r="F32">
        <v>50.369135800000002</v>
      </c>
      <c r="G32">
        <v>210.01296300000001</v>
      </c>
      <c r="H32">
        <v>60.4462963</v>
      </c>
      <c r="I32">
        <v>11.49012346</v>
      </c>
      <c r="J32">
        <v>38.52592593</v>
      </c>
      <c r="K32">
        <v>254.3212963</v>
      </c>
      <c r="L32">
        <v>61.494444440000002</v>
      </c>
      <c r="M32">
        <v>21.961728399999998</v>
      </c>
    </row>
    <row r="33" spans="1:13" x14ac:dyDescent="0.4">
      <c r="A33" t="s">
        <v>39</v>
      </c>
      <c r="B33">
        <v>52.966666670000002</v>
      </c>
      <c r="C33">
        <v>224.42500000000001</v>
      </c>
      <c r="D33">
        <v>20.399999999999999</v>
      </c>
      <c r="E33">
        <v>63.366666670000001</v>
      </c>
      <c r="F33">
        <v>39.166666669999998</v>
      </c>
      <c r="G33">
        <v>238.67500000000001</v>
      </c>
      <c r="H33">
        <v>35.75</v>
      </c>
      <c r="I33">
        <v>25.3</v>
      </c>
      <c r="J33">
        <v>52.133333329999999</v>
      </c>
      <c r="K33">
        <v>278.8</v>
      </c>
      <c r="L33">
        <v>3.5</v>
      </c>
      <c r="M33">
        <v>54.4</v>
      </c>
    </row>
    <row r="34" spans="1:13" x14ac:dyDescent="0.4">
      <c r="A34" t="s">
        <v>40</v>
      </c>
      <c r="B34">
        <v>90.066666670000004</v>
      </c>
      <c r="C34">
        <v>359.625</v>
      </c>
      <c r="D34">
        <v>23.375</v>
      </c>
      <c r="E34">
        <v>12.15</v>
      </c>
      <c r="F34">
        <v>64.277192979999995</v>
      </c>
      <c r="G34">
        <v>237.16052629999999</v>
      </c>
      <c r="H34">
        <v>65.463157890000005</v>
      </c>
      <c r="I34">
        <v>12.10877193</v>
      </c>
      <c r="J34">
        <v>47.963157889999998</v>
      </c>
      <c r="K34">
        <v>275.35657889999999</v>
      </c>
      <c r="L34">
        <v>67.618421049999995</v>
      </c>
      <c r="M34">
        <v>24.445614039999999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sheet</vt:lpstr>
      <vt:lpstr>Descriptive Analysis</vt:lpstr>
      <vt:lpstr>Sheet 1</vt:lpstr>
      <vt:lpstr>Number of Factories</vt:lpstr>
      <vt:lpstr>People Having Diabetes</vt:lpstr>
      <vt:lpstr>Literacy Rate</vt:lpstr>
      <vt:lpstr>Life expectancy</vt:lpstr>
      <vt:lpstr>GDP of States of India</vt:lpstr>
      <vt:lpstr>Rainfall</vt:lpstr>
      <vt:lpstr>Water 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Geetansh Kalra</cp:lastModifiedBy>
  <cp:revision>7</cp:revision>
  <dcterms:modified xsi:type="dcterms:W3CDTF">2020-07-04T07:09:54Z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