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RIJESH\OneDrive\Desktop\"/>
    </mc:Choice>
  </mc:AlternateContent>
  <bookViews>
    <workbookView xWindow="0" yWindow="0" windowWidth="2364" windowHeight="0" activeTab="2"/>
  </bookViews>
  <sheets>
    <sheet name="Data" sheetId="1" r:id="rId1"/>
    <sheet name="Analyze" sheetId="5" r:id="rId2"/>
    <sheet name="Dashboard" sheetId="6" r:id="rId3"/>
  </sheets>
  <definedNames>
    <definedName name="Slicer_Region">#N/A</definedName>
    <definedName name="Slicer_Years">#N/A</definedName>
  </definedNames>
  <calcPr calcId="152511"/>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5" l="1"/>
  <c r="E40" i="5"/>
  <c r="E39" i="5"/>
  <c r="E38" i="5"/>
  <c r="E37" i="5"/>
  <c r="E36" i="5"/>
  <c r="E35" i="5"/>
  <c r="E34" i="5"/>
  <c r="G41" i="5"/>
  <c r="G40" i="5"/>
  <c r="G39" i="5"/>
  <c r="G38" i="5"/>
  <c r="F41" i="5"/>
  <c r="F40" i="5"/>
  <c r="F39" i="5"/>
  <c r="F38" i="5"/>
  <c r="G37" i="5"/>
  <c r="G36" i="5"/>
  <c r="G35" i="5"/>
  <c r="G34" i="5"/>
  <c r="F37" i="5"/>
  <c r="F36" i="5"/>
  <c r="F35" i="5"/>
  <c r="F34" i="5"/>
  <c r="C12" i="6" l="1"/>
  <c r="D12" i="6"/>
  <c r="E12" i="6"/>
  <c r="F12" i="6" s="1"/>
  <c r="H12" i="6"/>
  <c r="I12" i="6"/>
  <c r="J12" i="6"/>
  <c r="K12" i="6" s="1"/>
  <c r="C13" i="6"/>
  <c r="D13" i="6"/>
  <c r="E13" i="6"/>
  <c r="H13" i="6"/>
  <c r="I13" i="6"/>
  <c r="J13" i="6"/>
  <c r="K13" i="6" s="1"/>
  <c r="C14" i="6"/>
  <c r="D14" i="6"/>
  <c r="E14" i="6"/>
  <c r="F14" i="6" s="1"/>
  <c r="H14" i="6"/>
  <c r="I14" i="6"/>
  <c r="J14" i="6"/>
  <c r="K14" i="6" s="1"/>
  <c r="C15" i="6"/>
  <c r="D15" i="6"/>
  <c r="E15" i="6"/>
  <c r="F15" i="6"/>
  <c r="H15" i="6"/>
  <c r="I15" i="6"/>
  <c r="J15" i="6"/>
  <c r="C16" i="6"/>
  <c r="D16" i="6"/>
  <c r="E16" i="6"/>
  <c r="F16" i="6" s="1"/>
  <c r="H16" i="6"/>
  <c r="I16" i="6"/>
  <c r="J16" i="6"/>
  <c r="K16" i="6" s="1"/>
  <c r="C17" i="6"/>
  <c r="D17" i="6"/>
  <c r="E17" i="6"/>
  <c r="F17" i="6" s="1"/>
  <c r="H17" i="6"/>
  <c r="I17" i="6"/>
  <c r="J17" i="6"/>
  <c r="K17" i="6" s="1"/>
  <c r="D18" i="6"/>
  <c r="E18" i="6"/>
  <c r="I18" i="6"/>
  <c r="J18" i="6"/>
  <c r="K15" i="6" l="1"/>
  <c r="K18" i="6"/>
  <c r="F13" i="6"/>
  <c r="F18" i="6"/>
</calcChain>
</file>

<file path=xl/sharedStrings.xml><?xml version="1.0" encoding="utf-8"?>
<sst xmlns="http://schemas.openxmlformats.org/spreadsheetml/2006/main" count="48308" uniqueCount="151">
  <si>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</si>
  <si>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</si>
  <si>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</si>
  <si>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</si>
  <si>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</si>
  <si>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</si>
  <si>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</si>
  <si>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</si>
  <si>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</si>
  <si>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</si>
  <si>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</si>
  <si>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</si>
  <si>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</si>
  <si>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</si>
  <si>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</si>
  <si>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</si>
  <si>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</si>
  <si>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</si>
  <si>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</si>
  <si>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</si>
  <si>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</si>
  <si>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</si>
  <si>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</si>
  <si>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</si>
  <si>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</si>
  <si>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</si>
  <si>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</si>
  <si>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</si>
  <si>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</si>
  <si>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</si>
  <si>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</si>
  <si>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</si>
  <si>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</si>
  <si>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</si>
  <si>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</si>
  <si>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</si>
  <si>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</si>
  <si>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</si>
  <si>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</si>
  <si>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</si>
  <si>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</si>
  <si>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</si>
  <si>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</si>
  <si>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</si>
  <si>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</si>
  <si>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</si>
  <si>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</si>
  <si>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</si>
  <si>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</si>
  <si>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</si>
  <si>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</si>
  <si>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</si>
  <si>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</si>
  <si>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</si>
  <si>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</si>
  <si>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</si>
  <si>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</si>
  <si>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</si>
  <si>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</si>
  <si>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</si>
  <si>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</si>
  <si>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</si>
  <si>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</si>
  <si>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</si>
  <si>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</si>
  <si>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</si>
  <si>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</si>
  <si>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</si>
  <si>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</si>
  <si>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</si>
  <si>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</si>
  <si>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</si>
  <si>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</si>
  <si>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</si>
  <si>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</si>
  <si>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</si>
  <si>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</si>
  <si>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</si>
  <si>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</si>
  <si>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</si>
  <si>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</si>
  <si>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</si>
  <si>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</si>
  <si>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</si>
  <si>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</si>
  <si>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</si>
  <si>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</si>
  <si>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</si>
  <si>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</si>
  <si>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</si>
  <si>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</si>
  <si>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</si>
  <si>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</si>
  <si>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</si>
  <si>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</si>
  <si>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</si>
  <si>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</si>
  <si>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</si>
  <si>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</si>
  <si>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</si>
  <si>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</si>
  <si>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</si>
  <si>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</si>
  <si>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</si>
  <si>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</si>
  <si>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</si>
  <si>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</si>
  <si>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</si>
  <si>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</si>
  <si>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</si>
  <si>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</si>
  <si>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</si>
  <si>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</si>
  <si>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</si>
  <si>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</si>
  <si>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</si>
  <si>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</si>
  <si>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</si>
  <si>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</si>
  <si>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</si>
  <si>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</si>
  <si>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</si>
  <si>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</si>
  <si>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</si>
  <si>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</si>
  <si>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</si>
  <si>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</si>
  <si>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</si>
  <si>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</si>
  <si>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</si>
  <si>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</si>
  <si>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Brand</t>
  </si>
  <si>
    <t>Sales 2022</t>
  </si>
  <si>
    <t>Sales 2023</t>
  </si>
  <si>
    <t>Variance</t>
  </si>
  <si>
    <t>Sales and Operating Profit Margin by Quarter</t>
  </si>
  <si>
    <t>Sum of Total Sales</t>
  </si>
  <si>
    <t>Sum of Units Sold</t>
  </si>
  <si>
    <t>Average of Price per Unit</t>
  </si>
  <si>
    <t>Sum of Operating Profit</t>
  </si>
  <si>
    <t>Row Labels</t>
  </si>
  <si>
    <t>Grand Total</t>
  </si>
  <si>
    <t>Column Labels</t>
  </si>
  <si>
    <t>2022</t>
  </si>
  <si>
    <t>2023</t>
  </si>
  <si>
    <t>Average of Operating Margin</t>
  </si>
  <si>
    <t>Qtr1</t>
  </si>
  <si>
    <t>Qtr2</t>
  </si>
  <si>
    <t>Qtr3</t>
  </si>
  <si>
    <t>Qtr4</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</si>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</sst>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_);[Red]\(&quot;$&quot;#,##0\)"/>
    <numFmt numFmtId="165" formatCode="&quot;$&quot;#,##0.00_);[Red]\(&quot;$&quot;#,##0.00\)"/>
    <numFmt numFmtId="167" formatCode="_(* #,##0_);_(* \(#,##0\);_(* &quot;-&quot;??_);_(@_)"/>
    <numFmt numFmtId="170" formatCode="&quot;$&quot;#,##0.00"/>
  </numFmts>
  <fonts count="8"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sz val="12"/>
      <color theme="1"/>
      <name val="Calibri"/>
      <family val="2"/>
      <scheme val="minor"/>
    </font>
    <font>
      <u/>
      <sz val="12"/>
      <color theme="10"/>
      <name val="Calibri"/>
      <family val="2"/>
      <scheme val="minor"/>
    </font>
    <font>
      <sz val="12"/>
      <color theme="0"/>
      <name val="Calibri"/>
      <family val="2"/>
      <scheme val="minor"/>
    </font>
    <font>
      <b/>
      <sz val="12"/>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rgb="FF002060"/>
        <bgColor indexed="64"/>
      </patternFill>
    </fill>
    <fill>
      <patternFill patternType="solid">
        <fgColor theme="4" tint="0.39997558519241921"/>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43" fontId="4" fillId="0" borderId="0" applyFont="0" applyFill="0" applyBorder="0" applyAlignment="0" applyProtection="0"/>
  </cellStyleXfs>
  <cellXfs count="24">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6" fillId="4" borderId="0" xfId="0" applyFont="1" applyFill="1"/>
    <xf numFmtId="0" fontId="0" fillId="0" borderId="0" xfId="0" applyNumberFormat="1"/>
    <xf numFmtId="0" fontId="0" fillId="0" borderId="0" xfId="0" pivotButton="1"/>
    <xf numFmtId="0" fontId="0" fillId="0" borderId="0" xfId="0" applyAlignment="1">
      <alignment horizontal="left"/>
    </xf>
    <xf numFmtId="0" fontId="7" fillId="5" borderId="2" xfId="0" applyFont="1" applyFill="1" applyBorder="1"/>
    <xf numFmtId="0" fontId="6" fillId="3" borderId="0" xfId="0" applyFont="1" applyFill="1" applyAlignment="1">
      <alignment horizontal="center"/>
    </xf>
    <xf numFmtId="167" fontId="0" fillId="0" borderId="0" xfId="2" applyNumberFormat="1" applyFont="1"/>
    <xf numFmtId="167" fontId="7" fillId="5" borderId="3" xfId="2" applyNumberFormat="1" applyFont="1" applyFill="1" applyBorder="1"/>
    <xf numFmtId="167" fontId="7" fillId="5" borderId="4" xfId="2" applyNumberFormat="1" applyFont="1" applyFill="1" applyBorder="1"/>
    <xf numFmtId="43" fontId="0" fillId="0" borderId="0" xfId="0" applyNumberFormat="1"/>
    <xf numFmtId="167" fontId="0" fillId="0" borderId="0" xfId="0" applyNumberFormat="1"/>
    <xf numFmtId="170" fontId="0" fillId="0" borderId="0" xfId="0" applyNumberFormat="1"/>
    <xf numFmtId="0" fontId="0" fillId="0" borderId="0" xfId="0" applyAlignment="1">
      <alignment horizontal="left" indent="1"/>
    </xf>
  </cellXfs>
  <cellStyles count="3">
    <cellStyle name="Comma" xfId="2" builtinId="3"/>
    <cellStyle name="Hyperlink 2" xfId="1"/>
    <cellStyle name="Normal" xfId="0" builtinId="0"/>
  </cellStyles>
  <dxfs count="142">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font>
        <b/>
      </font>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35" formatCode="_(* #,##0.00_);_(* \(#,##0.00\);_(* &quot;-&quot;??_);_(@_)"/>
    </dxf>
    <dxf>
      <numFmt numFmtId="35" formatCode="_(* #,##0.00_);_(* \(#,##0.00\);_(* &quot;-&quot;??_);_(@_)"/>
    </dxf>
    <dxf>
      <numFmt numFmtId="35" formatCode="_(* #,##0.00_);_(* \(#,##0.00\);_(* &quot;-&quot;??_);_(@_)"/>
    </dxf>
    <dxf>
      <numFmt numFmtId="167" formatCode="_(* #,##0_);_(* \(#,##0\);_(* &quot;-&quot;??_);_(@_)"/>
    </dxf>
    <dxf>
      <numFmt numFmtId="167" formatCode="_(* #,##0_);_(* \(#,##0\);_(* &quot;-&quot;??_);_(@_)"/>
    </dxf>
    <dxf>
      <numFmt numFmtId="167" formatCode="_(* #,##0_);_(* \(#,##0\);_(* &quot;-&quot;??_);_(@_)"/>
    </dxf>
    <dxf>
      <numFmt numFmtId="170" formatCode="&quot;$&quot;#,##0.00"/>
    </dxf>
    <dxf>
      <numFmt numFmtId="170" formatCode="&quot;$&quot;#,##0.00"/>
    </dxf>
    <dxf>
      <numFmt numFmtId="167" formatCode="_(* #,##0_);_(* \(#,##0\);_(* &quot;-&quot;??_);_(@_)"/>
    </dxf>
    <dxf>
      <numFmt numFmtId="167" formatCode="_(* #,##0_);_(* \(#,##0\);_(* &quot;-&quot;??_);_(@_)"/>
    </dxf>
    <dxf>
      <numFmt numFmtId="167" formatCode="_(* #,##0_);_(* \(#,##0\);_(* &quot;-&quot;??_);_(@_)"/>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2"/>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1800718966074"/>
          <c:y val="4.1666666666666664E-2"/>
          <c:w val="0.8360472598267874"/>
          <c:h val="0.65846456692913391"/>
        </c:manualLayout>
      </c:layout>
      <c:barChart>
        <c:barDir val="col"/>
        <c:grouping val="clustered"/>
        <c:varyColors val="0"/>
        <c:ser>
          <c:idx val="0"/>
          <c:order val="0"/>
          <c:tx>
            <c:v>Sales</c:v>
          </c:tx>
          <c:spPr>
            <a:solidFill>
              <a:srgbClr val="002060"/>
            </a:solidFill>
            <a:ln>
              <a:noFill/>
            </a:ln>
            <a:effectLst/>
          </c:spPr>
          <c:invertIfNegative val="0"/>
          <c:cat>
            <c:multiLvlStrRef>
              <c:f>Analyze!$D$33:$E$40</c:f>
              <c:multiLvlStrCache>
                <c:ptCount val="8"/>
                <c:lvl>
                  <c:pt idx="1">
                    <c:v>Qtr1</c:v>
                  </c:pt>
                  <c:pt idx="2">
                    <c:v>Qtr2</c:v>
                  </c:pt>
                  <c:pt idx="3">
                    <c:v>Qtr3</c:v>
                  </c:pt>
                  <c:pt idx="4">
                    <c:v>Qtr4</c:v>
                  </c:pt>
                  <c:pt idx="5">
                    <c:v>Qtr1</c:v>
                  </c:pt>
                  <c:pt idx="6">
                    <c:v>Qtr2</c:v>
                  </c:pt>
                  <c:pt idx="7">
                    <c:v>Qtr3</c:v>
                  </c:pt>
                </c:lvl>
                <c:lvl>
                  <c:pt idx="1">
                    <c:v>2022</c:v>
                  </c:pt>
                  <c:pt idx="5">
                    <c:v>2023</c:v>
                  </c:pt>
                </c:lvl>
              </c:multiLvlStrCache>
            </c:multiLvlStrRef>
          </c:cat>
          <c:val>
            <c:numRef>
              <c:f>Analyze!$F$33:$F$40</c:f>
              <c:numCache>
                <c:formatCode>General</c:formatCode>
                <c:ptCount val="8"/>
                <c:pt idx="1">
                  <c:v>692776.09999999986</c:v>
                </c:pt>
                <c:pt idx="2">
                  <c:v>644203.89999999932</c:v>
                </c:pt>
                <c:pt idx="3">
                  <c:v>719170.39999999979</c:v>
                </c:pt>
                <c:pt idx="4">
                  <c:v>367582.10000000015</c:v>
                </c:pt>
                <c:pt idx="5">
                  <c:v>1877584.300000001</c:v>
                </c:pt>
                <c:pt idx="6">
                  <c:v>2379424.800000004</c:v>
                </c:pt>
                <c:pt idx="7">
                  <c:v>2805752.5000000005</c:v>
                </c:pt>
              </c:numCache>
            </c:numRef>
          </c:val>
        </c:ser>
        <c:dLbls>
          <c:showLegendKey val="0"/>
          <c:showVal val="0"/>
          <c:showCatName val="0"/>
          <c:showSerName val="0"/>
          <c:showPercent val="0"/>
          <c:showBubbleSize val="0"/>
        </c:dLbls>
        <c:gapWidth val="219"/>
        <c:overlap val="-27"/>
        <c:axId val="1815481056"/>
        <c:axId val="1815478880"/>
      </c:barChart>
      <c:lineChart>
        <c:grouping val="standard"/>
        <c:varyColors val="0"/>
        <c:ser>
          <c:idx val="1"/>
          <c:order val="1"/>
          <c:tx>
            <c:v>Operating Profit Margin</c:v>
          </c:tx>
          <c:spPr>
            <a:ln w="31750" cap="rnd">
              <a:solidFill>
                <a:srgbClr val="FF0000"/>
              </a:solidFill>
              <a:round/>
            </a:ln>
            <a:effectLst/>
          </c:spPr>
          <c:marker>
            <c:symbol val="circle"/>
            <c:size val="4"/>
            <c:spPr>
              <a:solidFill>
                <a:schemeClr val="bg1"/>
              </a:solidFill>
              <a:ln w="12700">
                <a:solidFill>
                  <a:srgbClr val="FF0000"/>
                </a:solidFill>
                <a:round/>
              </a:ln>
              <a:effectLst/>
            </c:spPr>
          </c:marker>
          <c:cat>
            <c:multiLvlStrRef>
              <c:f>Analyze!$D$33:$E$40</c:f>
              <c:multiLvlStrCache>
                <c:ptCount val="8"/>
                <c:lvl>
                  <c:pt idx="1">
                    <c:v>Qtr1</c:v>
                  </c:pt>
                  <c:pt idx="2">
                    <c:v>Qtr2</c:v>
                  </c:pt>
                  <c:pt idx="3">
                    <c:v>Qtr3</c:v>
                  </c:pt>
                  <c:pt idx="4">
                    <c:v>Qtr4</c:v>
                  </c:pt>
                  <c:pt idx="5">
                    <c:v>Qtr1</c:v>
                  </c:pt>
                  <c:pt idx="6">
                    <c:v>Qtr2</c:v>
                  </c:pt>
                  <c:pt idx="7">
                    <c:v>Qtr3</c:v>
                  </c:pt>
                </c:lvl>
                <c:lvl>
                  <c:pt idx="1">
                    <c:v>2022</c:v>
                  </c:pt>
                  <c:pt idx="5">
                    <c:v>2023</c:v>
                  </c:pt>
                </c:lvl>
              </c:multiLvlStrCache>
            </c:multiLvlStrRef>
          </c:cat>
          <c:val>
            <c:numRef>
              <c:f>Analyze!$G$33:$G$40</c:f>
              <c:numCache>
                <c:formatCode>General</c:formatCode>
                <c:ptCount val="8"/>
                <c:pt idx="1">
                  <c:v>0.40174683544303763</c:v>
                </c:pt>
                <c:pt idx="2">
                  <c:v>0.40000000000000013</c:v>
                </c:pt>
                <c:pt idx="3">
                  <c:v>0.41026548672566376</c:v>
                </c:pt>
                <c:pt idx="4">
                  <c:v>0.40243816254416953</c:v>
                </c:pt>
                <c:pt idx="5">
                  <c:v>0.41657045009784782</c:v>
                </c:pt>
                <c:pt idx="6">
                  <c:v>0.42755819477434692</c:v>
                </c:pt>
                <c:pt idx="7">
                  <c:v>0.4347017045454537</c:v>
                </c:pt>
              </c:numCache>
            </c:numRef>
          </c:val>
          <c:smooth val="0"/>
        </c:ser>
        <c:dLbls>
          <c:showLegendKey val="0"/>
          <c:showVal val="0"/>
          <c:showCatName val="0"/>
          <c:showSerName val="0"/>
          <c:showPercent val="0"/>
          <c:showBubbleSize val="0"/>
        </c:dLbls>
        <c:marker val="1"/>
        <c:smooth val="0"/>
        <c:axId val="1815483776"/>
        <c:axId val="1815483232"/>
      </c:lineChart>
      <c:catAx>
        <c:axId val="18154810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5478880"/>
        <c:crosses val="autoZero"/>
        <c:auto val="1"/>
        <c:lblAlgn val="ctr"/>
        <c:lblOffset val="100"/>
        <c:noMultiLvlLbl val="0"/>
      </c:catAx>
      <c:valAx>
        <c:axId val="181547888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5481056"/>
        <c:crosses val="autoZero"/>
        <c:crossBetween val="between"/>
      </c:valAx>
      <c:valAx>
        <c:axId val="181548323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5483776"/>
        <c:crosses val="max"/>
        <c:crossBetween val="between"/>
      </c:valAx>
      <c:catAx>
        <c:axId val="1815483776"/>
        <c:scaling>
          <c:orientation val="minMax"/>
        </c:scaling>
        <c:delete val="1"/>
        <c:axPos val="b"/>
        <c:numFmt formatCode="General" sourceLinked="1"/>
        <c:majorTickMark val="none"/>
        <c:minorTickMark val="none"/>
        <c:tickLblPos val="nextTo"/>
        <c:crossAx val="181548323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5861</xdr:colOff>
      <xdr:row>0</xdr:row>
      <xdr:rowOff>352164</xdr:rowOff>
    </xdr:from>
    <xdr:to>
      <xdr:col>10</xdr:col>
      <xdr:colOff>849923</xdr:colOff>
      <xdr:row>4</xdr:row>
      <xdr:rowOff>5861</xdr:rowOff>
    </xdr:to>
    <xdr:sp macro="" textlink="">
      <xdr:nvSpPr>
        <xdr:cNvPr id="2" name="Rectangle 1"/>
        <xdr:cNvSpPr/>
      </xdr:nvSpPr>
      <xdr:spPr>
        <a:xfrm>
          <a:off x="2356338" y="352164"/>
          <a:ext cx="6723185" cy="702912"/>
        </a:xfrm>
        <a:prstGeom prst="rect">
          <a:avLst/>
        </a:prstGeom>
        <a:solidFill>
          <a:srgbClr val="002060"/>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bg1"/>
              </a:solidFill>
            </a:rPr>
            <a:t>Coca- Cola USA Retailer Dashboard</a:t>
          </a:r>
        </a:p>
        <a:p>
          <a:pPr algn="l"/>
          <a:r>
            <a:rPr lang="en-IN" sz="1050">
              <a:solidFill>
                <a:schemeClr val="accent4">
                  <a:lumMod val="75000"/>
                </a:schemeClr>
              </a:solidFill>
            </a:rPr>
            <a:t>Figures in</a:t>
          </a:r>
          <a:r>
            <a:rPr lang="en-IN" sz="1050" baseline="0">
              <a:solidFill>
                <a:schemeClr val="accent4">
                  <a:lumMod val="75000"/>
                </a:schemeClr>
              </a:solidFill>
            </a:rPr>
            <a:t> USD</a:t>
          </a:r>
          <a:endParaRPr lang="en-IN" sz="1050">
            <a:solidFill>
              <a:schemeClr val="accent4">
                <a:lumMod val="75000"/>
              </a:schemeClr>
            </a:solidFill>
          </a:endParaRPr>
        </a:p>
      </xdr:txBody>
    </xdr:sp>
    <xdr:clientData/>
  </xdr:twoCellAnchor>
  <xdr:twoCellAnchor>
    <xdr:from>
      <xdr:col>2</xdr:col>
      <xdr:colOff>0</xdr:colOff>
      <xdr:row>5</xdr:row>
      <xdr:rowOff>11722</xdr:rowOff>
    </xdr:from>
    <xdr:to>
      <xdr:col>3</xdr:col>
      <xdr:colOff>580292</xdr:colOff>
      <xdr:row>7</xdr:row>
      <xdr:rowOff>186036</xdr:rowOff>
    </xdr:to>
    <xdr:sp macro="" textlink="">
      <xdr:nvSpPr>
        <xdr:cNvPr id="3" name="Rectangle 2"/>
        <xdr:cNvSpPr/>
      </xdr:nvSpPr>
      <xdr:spPr>
        <a:xfrm>
          <a:off x="2350477" y="908537"/>
          <a:ext cx="1436077" cy="572899"/>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4</xdr:col>
      <xdr:colOff>234462</xdr:colOff>
      <xdr:row>5</xdr:row>
      <xdr:rowOff>11724</xdr:rowOff>
    </xdr:from>
    <xdr:to>
      <xdr:col>5</xdr:col>
      <xdr:colOff>808894</xdr:colOff>
      <xdr:row>7</xdr:row>
      <xdr:rowOff>186038</xdr:rowOff>
    </xdr:to>
    <xdr:sp macro="" textlink="">
      <xdr:nvSpPr>
        <xdr:cNvPr id="4" name="Rectangle 3"/>
        <xdr:cNvSpPr/>
      </xdr:nvSpPr>
      <xdr:spPr>
        <a:xfrm>
          <a:off x="4249616" y="908539"/>
          <a:ext cx="1565032" cy="572899"/>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7</xdr:col>
      <xdr:colOff>11724</xdr:colOff>
      <xdr:row>5</xdr:row>
      <xdr:rowOff>11723</xdr:rowOff>
    </xdr:from>
    <xdr:to>
      <xdr:col>8</xdr:col>
      <xdr:colOff>596899</xdr:colOff>
      <xdr:row>7</xdr:row>
      <xdr:rowOff>186037</xdr:rowOff>
    </xdr:to>
    <xdr:sp macro="" textlink="">
      <xdr:nvSpPr>
        <xdr:cNvPr id="5" name="Rectangle 4"/>
        <xdr:cNvSpPr/>
      </xdr:nvSpPr>
      <xdr:spPr>
        <a:xfrm>
          <a:off x="6336324" y="900723"/>
          <a:ext cx="1436075" cy="568014"/>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9</xdr:col>
      <xdr:colOff>260350</xdr:colOff>
      <xdr:row>5</xdr:row>
      <xdr:rowOff>11721</xdr:rowOff>
    </xdr:from>
    <xdr:to>
      <xdr:col>11</xdr:col>
      <xdr:colOff>1</xdr:colOff>
      <xdr:row>7</xdr:row>
      <xdr:rowOff>186035</xdr:rowOff>
    </xdr:to>
    <xdr:sp macro="" textlink="">
      <xdr:nvSpPr>
        <xdr:cNvPr id="6" name="Rectangle 5"/>
        <xdr:cNvSpPr/>
      </xdr:nvSpPr>
      <xdr:spPr>
        <a:xfrm>
          <a:off x="8197850" y="900721"/>
          <a:ext cx="1454151" cy="568014"/>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2</xdr:col>
      <xdr:colOff>6927</xdr:colOff>
      <xdr:row>8</xdr:row>
      <xdr:rowOff>187570</xdr:rowOff>
    </xdr:from>
    <xdr:to>
      <xdr:col>6</xdr:col>
      <xdr:colOff>5861</xdr:colOff>
      <xdr:row>10</xdr:row>
      <xdr:rowOff>13854</xdr:rowOff>
    </xdr:to>
    <xdr:sp macro="" textlink="">
      <xdr:nvSpPr>
        <xdr:cNvPr id="7" name="Rectangle 6"/>
        <xdr:cNvSpPr/>
      </xdr:nvSpPr>
      <xdr:spPr>
        <a:xfrm>
          <a:off x="2357404" y="1682262"/>
          <a:ext cx="3492411" cy="224869"/>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1"/>
              </a:solidFill>
            </a:rPr>
            <a:t>Sales by Beverage Brand</a:t>
          </a:r>
        </a:p>
      </xdr:txBody>
    </xdr:sp>
    <xdr:clientData/>
  </xdr:twoCellAnchor>
  <xdr:twoCellAnchor>
    <xdr:from>
      <xdr:col>7</xdr:col>
      <xdr:colOff>6350</xdr:colOff>
      <xdr:row>9</xdr:row>
      <xdr:rowOff>0</xdr:rowOff>
    </xdr:from>
    <xdr:to>
      <xdr:col>10</xdr:col>
      <xdr:colOff>951522</xdr:colOff>
      <xdr:row>9</xdr:row>
      <xdr:rowOff>190500</xdr:rowOff>
    </xdr:to>
    <xdr:sp macro="" textlink="">
      <xdr:nvSpPr>
        <xdr:cNvPr id="8" name="Rectangle 7"/>
        <xdr:cNvSpPr/>
      </xdr:nvSpPr>
      <xdr:spPr>
        <a:xfrm>
          <a:off x="6330950" y="1676400"/>
          <a:ext cx="3313722" cy="19050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bg1"/>
              </a:solidFill>
            </a:rPr>
            <a:t>Sales by Retailer</a:t>
          </a:r>
        </a:p>
      </xdr:txBody>
    </xdr:sp>
    <xdr:clientData/>
  </xdr:twoCellAnchor>
  <xdr:twoCellAnchor editAs="oneCell">
    <xdr:from>
      <xdr:col>0</xdr:col>
      <xdr:colOff>181708</xdr:colOff>
      <xdr:row>0</xdr:row>
      <xdr:rowOff>240225</xdr:rowOff>
    </xdr:from>
    <xdr:to>
      <xdr:col>0</xdr:col>
      <xdr:colOff>1301262</xdr:colOff>
      <xdr:row>6</xdr:row>
      <xdr:rowOff>77045</xdr:rowOff>
    </xdr:to>
    <xdr:pic>
      <xdr:nvPicPr>
        <xdr:cNvPr id="9" name="Picture 8"/>
        <xdr:cNvPicPr>
          <a:picLocks noChangeAspect="1"/>
        </xdr:cNvPicPr>
      </xdr:nvPicPr>
      <xdr:blipFill>
        <a:blip xmlns:r="http://schemas.openxmlformats.org/officeDocument/2006/relationships" r:embed="rId1"/>
        <a:stretch>
          <a:fillRect/>
        </a:stretch>
      </xdr:blipFill>
      <xdr:spPr>
        <a:xfrm>
          <a:off x="181708" y="240225"/>
          <a:ext cx="1119554" cy="1108188"/>
        </a:xfrm>
        <a:prstGeom prst="flowChartConnector">
          <a:avLst/>
        </a:prstGeom>
        <a:ln>
          <a:solidFill>
            <a:srgbClr val="002060"/>
          </a:solidFill>
        </a:ln>
      </xdr:spPr>
    </xdr:pic>
    <xdr:clientData/>
  </xdr:twoCellAnchor>
  <xdr:twoCellAnchor editAs="oneCell">
    <xdr:from>
      <xdr:col>9</xdr:col>
      <xdr:colOff>568571</xdr:colOff>
      <xdr:row>1</xdr:row>
      <xdr:rowOff>58615</xdr:rowOff>
    </xdr:from>
    <xdr:to>
      <xdr:col>10</xdr:col>
      <xdr:colOff>686778</xdr:colOff>
      <xdr:row>3</xdr:row>
      <xdr:rowOff>154743</xdr:rowOff>
    </xdr:to>
    <xdr:pic>
      <xdr:nvPicPr>
        <xdr:cNvPr id="11" name="Picture 10"/>
        <xdr:cNvPicPr>
          <a:picLocks noChangeAspect="1"/>
        </xdr:cNvPicPr>
      </xdr:nvPicPr>
      <xdr:blipFill>
        <a:blip xmlns:r="http://schemas.openxmlformats.org/officeDocument/2006/relationships" r:embed="rId2"/>
        <a:stretch>
          <a:fillRect/>
        </a:stretch>
      </xdr:blipFill>
      <xdr:spPr>
        <a:xfrm>
          <a:off x="8106509" y="363415"/>
          <a:ext cx="873369" cy="524021"/>
        </a:xfrm>
        <a:prstGeom prst="rect">
          <a:avLst/>
        </a:prstGeom>
      </xdr:spPr>
    </xdr:pic>
    <xdr:clientData/>
  </xdr:twoCellAnchor>
  <xdr:twoCellAnchor>
    <xdr:from>
      <xdr:col>1</xdr:col>
      <xdr:colOff>342900</xdr:colOff>
      <xdr:row>6</xdr:row>
      <xdr:rowOff>38100</xdr:rowOff>
    </xdr:from>
    <xdr:to>
      <xdr:col>3</xdr:col>
      <xdr:colOff>609600</xdr:colOff>
      <xdr:row>7</xdr:row>
      <xdr:rowOff>190500</xdr:rowOff>
    </xdr:to>
    <xdr:sp macro="" textlink="Analyze!A5">
      <xdr:nvSpPr>
        <xdr:cNvPr id="10" name="TextBox 9"/>
        <xdr:cNvSpPr txBox="1"/>
      </xdr:nvSpPr>
      <xdr:spPr>
        <a:xfrm>
          <a:off x="2336800" y="1123950"/>
          <a:ext cx="14668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DD4C3E6-5FCB-42DB-B398-3B4324125C3E}" type="TxLink">
            <a:rPr lang="en-US" sz="2000" b="1" i="0" u="none" strike="noStrike">
              <a:solidFill>
                <a:schemeClr val="bg1"/>
              </a:solidFill>
              <a:latin typeface="Calibri"/>
              <a:cs typeface="Calibri"/>
            </a:rPr>
            <a:t> 12,016,665 </a:t>
          </a:fld>
          <a:endParaRPr lang="en-US" sz="2000" b="1">
            <a:solidFill>
              <a:schemeClr val="bg1"/>
            </a:solidFill>
          </a:endParaRPr>
        </a:p>
      </xdr:txBody>
    </xdr:sp>
    <xdr:clientData/>
  </xdr:twoCellAnchor>
  <xdr:twoCellAnchor>
    <xdr:from>
      <xdr:col>4</xdr:col>
      <xdr:colOff>304800</xdr:colOff>
      <xdr:row>6</xdr:row>
      <xdr:rowOff>88900</xdr:rowOff>
    </xdr:from>
    <xdr:to>
      <xdr:col>5</xdr:col>
      <xdr:colOff>812800</xdr:colOff>
      <xdr:row>7</xdr:row>
      <xdr:rowOff>171450</xdr:rowOff>
    </xdr:to>
    <xdr:sp macro="" textlink="Analyze!B5">
      <xdr:nvSpPr>
        <xdr:cNvPr id="12" name="TextBox 11"/>
        <xdr:cNvSpPr txBox="1"/>
      </xdr:nvSpPr>
      <xdr:spPr>
        <a:xfrm>
          <a:off x="4343400" y="1174750"/>
          <a:ext cx="1498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51EA775-24E4-4098-9B01-C88735058AE2}" type="TxLink">
            <a:rPr lang="en-US" sz="2000" b="1" i="0" u="none" strike="noStrike">
              <a:solidFill>
                <a:schemeClr val="bg1"/>
              </a:solidFill>
              <a:latin typeface="Calibri"/>
              <a:cs typeface="Calibri"/>
            </a:rPr>
            <a:t> 24,788,610 </a:t>
          </a:fld>
          <a:endParaRPr lang="en-US" sz="1800" b="1">
            <a:solidFill>
              <a:schemeClr val="bg1"/>
            </a:solidFill>
          </a:endParaRPr>
        </a:p>
      </xdr:txBody>
    </xdr:sp>
    <xdr:clientData/>
  </xdr:twoCellAnchor>
  <xdr:twoCellAnchor>
    <xdr:from>
      <xdr:col>7</xdr:col>
      <xdr:colOff>76200</xdr:colOff>
      <xdr:row>6</xdr:row>
      <xdr:rowOff>107950</xdr:rowOff>
    </xdr:from>
    <xdr:to>
      <xdr:col>8</xdr:col>
      <xdr:colOff>558800</xdr:colOff>
      <xdr:row>7</xdr:row>
      <xdr:rowOff>171450</xdr:rowOff>
    </xdr:to>
    <xdr:sp macro="" textlink="Analyze!C5">
      <xdr:nvSpPr>
        <xdr:cNvPr id="13" name="TextBox 12"/>
        <xdr:cNvSpPr txBox="1"/>
      </xdr:nvSpPr>
      <xdr:spPr>
        <a:xfrm>
          <a:off x="6400800" y="1193800"/>
          <a:ext cx="13335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9B268D-1E7A-47B1-988F-DE1147238380}" type="TxLink">
            <a:rPr lang="en-US" sz="2000" b="1" i="0" u="none" strike="noStrike">
              <a:solidFill>
                <a:schemeClr val="bg1"/>
              </a:solidFill>
              <a:latin typeface="Calibri"/>
              <a:cs typeface="Calibri"/>
            </a:rPr>
            <a:pPr algn="ctr"/>
            <a:t>$0.45</a:t>
          </a:fld>
          <a:endParaRPr lang="en-US" sz="2000" b="1">
            <a:solidFill>
              <a:schemeClr val="bg1"/>
            </a:solidFill>
          </a:endParaRPr>
        </a:p>
      </xdr:txBody>
    </xdr:sp>
    <xdr:clientData/>
  </xdr:twoCellAnchor>
  <xdr:twoCellAnchor>
    <xdr:from>
      <xdr:col>9</xdr:col>
      <xdr:colOff>292100</xdr:colOff>
      <xdr:row>6</xdr:row>
      <xdr:rowOff>44450</xdr:rowOff>
    </xdr:from>
    <xdr:to>
      <xdr:col>10</xdr:col>
      <xdr:colOff>933450</xdr:colOff>
      <xdr:row>8</xdr:row>
      <xdr:rowOff>12700</xdr:rowOff>
    </xdr:to>
    <xdr:sp macro="" textlink="Analyze!D5">
      <xdr:nvSpPr>
        <xdr:cNvPr id="14" name="TextBox 13"/>
        <xdr:cNvSpPr txBox="1"/>
      </xdr:nvSpPr>
      <xdr:spPr>
        <a:xfrm>
          <a:off x="8229600" y="1130300"/>
          <a:ext cx="13970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CCA0DB-E1C0-4058-8299-2DCDEA7A977A}" type="TxLink">
            <a:rPr lang="en-US" sz="2000" b="1" i="0" u="none" strike="noStrike">
              <a:solidFill>
                <a:schemeClr val="bg1"/>
              </a:solidFill>
              <a:latin typeface="Calibri"/>
              <a:cs typeface="Calibri"/>
            </a:rPr>
            <a:t> 4,722,497 </a:t>
          </a:fld>
          <a:endParaRPr lang="en-US" sz="2000" b="1">
            <a:solidFill>
              <a:schemeClr val="bg1"/>
            </a:solidFill>
          </a:endParaRPr>
        </a:p>
      </xdr:txBody>
    </xdr:sp>
    <xdr:clientData/>
  </xdr:twoCellAnchor>
  <xdr:twoCellAnchor>
    <xdr:from>
      <xdr:col>2</xdr:col>
      <xdr:colOff>101600</xdr:colOff>
      <xdr:row>5</xdr:row>
      <xdr:rowOff>31750</xdr:rowOff>
    </xdr:from>
    <xdr:to>
      <xdr:col>3</xdr:col>
      <xdr:colOff>469900</xdr:colOff>
      <xdr:row>6</xdr:row>
      <xdr:rowOff>95250</xdr:rowOff>
    </xdr:to>
    <xdr:sp macro="" textlink="">
      <xdr:nvSpPr>
        <xdr:cNvPr id="15" name="TextBox 14"/>
        <xdr:cNvSpPr txBox="1"/>
      </xdr:nvSpPr>
      <xdr:spPr>
        <a:xfrm>
          <a:off x="2444750" y="920750"/>
          <a:ext cx="12192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Total Sales</a:t>
          </a:r>
        </a:p>
      </xdr:txBody>
    </xdr:sp>
    <xdr:clientData/>
  </xdr:twoCellAnchor>
  <xdr:twoCellAnchor>
    <xdr:from>
      <xdr:col>4</xdr:col>
      <xdr:colOff>336550</xdr:colOff>
      <xdr:row>5</xdr:row>
      <xdr:rowOff>19050</xdr:rowOff>
    </xdr:from>
    <xdr:to>
      <xdr:col>5</xdr:col>
      <xdr:colOff>711200</xdr:colOff>
      <xdr:row>6</xdr:row>
      <xdr:rowOff>82550</xdr:rowOff>
    </xdr:to>
    <xdr:sp macro="" textlink="">
      <xdr:nvSpPr>
        <xdr:cNvPr id="16" name="TextBox 15"/>
        <xdr:cNvSpPr txBox="1"/>
      </xdr:nvSpPr>
      <xdr:spPr>
        <a:xfrm>
          <a:off x="4375150" y="908050"/>
          <a:ext cx="13652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Units Sold</a:t>
          </a:r>
        </a:p>
      </xdr:txBody>
    </xdr:sp>
    <xdr:clientData/>
  </xdr:twoCellAnchor>
  <xdr:twoCellAnchor>
    <xdr:from>
      <xdr:col>7</xdr:col>
      <xdr:colOff>114300</xdr:colOff>
      <xdr:row>5</xdr:row>
      <xdr:rowOff>0</xdr:rowOff>
    </xdr:from>
    <xdr:to>
      <xdr:col>8</xdr:col>
      <xdr:colOff>501650</xdr:colOff>
      <xdr:row>6</xdr:row>
      <xdr:rowOff>120650</xdr:rowOff>
    </xdr:to>
    <xdr:sp macro="" textlink="">
      <xdr:nvSpPr>
        <xdr:cNvPr id="17" name="TextBox 16"/>
        <xdr:cNvSpPr txBox="1"/>
      </xdr:nvSpPr>
      <xdr:spPr>
        <a:xfrm>
          <a:off x="6438900" y="889000"/>
          <a:ext cx="12382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Average Price</a:t>
          </a:r>
        </a:p>
      </xdr:txBody>
    </xdr:sp>
    <xdr:clientData/>
  </xdr:twoCellAnchor>
  <xdr:twoCellAnchor>
    <xdr:from>
      <xdr:col>9</xdr:col>
      <xdr:colOff>254000</xdr:colOff>
      <xdr:row>5</xdr:row>
      <xdr:rowOff>19050</xdr:rowOff>
    </xdr:from>
    <xdr:to>
      <xdr:col>11</xdr:col>
      <xdr:colOff>19050</xdr:colOff>
      <xdr:row>6</xdr:row>
      <xdr:rowOff>120650</xdr:rowOff>
    </xdr:to>
    <xdr:sp macro="" textlink="">
      <xdr:nvSpPr>
        <xdr:cNvPr id="18" name="TextBox 17"/>
        <xdr:cNvSpPr txBox="1"/>
      </xdr:nvSpPr>
      <xdr:spPr>
        <a:xfrm>
          <a:off x="8191500" y="908050"/>
          <a:ext cx="1479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Total Operating</a:t>
          </a:r>
          <a:r>
            <a:rPr lang="en-US" sz="1100" b="1" baseline="0">
              <a:solidFill>
                <a:schemeClr val="bg1"/>
              </a:solidFill>
            </a:rPr>
            <a:t> Profit</a:t>
          </a:r>
          <a:endParaRPr lang="en-US" sz="1100" b="1">
            <a:solidFill>
              <a:schemeClr val="bg1"/>
            </a:solidFill>
          </a:endParaRPr>
        </a:p>
      </xdr:txBody>
    </xdr:sp>
    <xdr:clientData/>
  </xdr:twoCellAnchor>
  <xdr:twoCellAnchor>
    <xdr:from>
      <xdr:col>2</xdr:col>
      <xdr:colOff>406400</xdr:colOff>
      <xdr:row>20</xdr:row>
      <xdr:rowOff>25400</xdr:rowOff>
    </xdr:from>
    <xdr:to>
      <xdr:col>10</xdr:col>
      <xdr:colOff>412750</xdr:colOff>
      <xdr:row>34</xdr:row>
      <xdr:rowOff>50800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8</xdr:row>
      <xdr:rowOff>57150</xdr:rowOff>
    </xdr:from>
    <xdr:to>
      <xdr:col>0</xdr:col>
      <xdr:colOff>1892300</xdr:colOff>
      <xdr:row>17</xdr:row>
      <xdr:rowOff>171449</xdr:rowOff>
    </xdr:to>
    <mc:AlternateContent xmlns:mc="http://schemas.openxmlformats.org/markup-compatibility/2006">
      <mc:Choice xmlns:a14="http://schemas.microsoft.com/office/drawing/2010/main" Requires="a14">
        <xdr:graphicFrame macro="">
          <xdr:nvGraphicFramePr>
            <xdr:cNvPr id="2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1543050"/>
              <a:ext cx="1828800" cy="1897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65852</xdr:colOff>
      <xdr:row>20</xdr:row>
      <xdr:rowOff>113359</xdr:rowOff>
    </xdr:from>
    <xdr:to>
      <xdr:col>0</xdr:col>
      <xdr:colOff>1894652</xdr:colOff>
      <xdr:row>25</xdr:row>
      <xdr:rowOff>85701</xdr:rowOff>
    </xdr:to>
    <mc:AlternateContent xmlns:mc="http://schemas.openxmlformats.org/markup-compatibility/2006">
      <mc:Choice xmlns:a14="http://schemas.microsoft.com/office/drawing/2010/main" Requires="a14">
        <xdr:graphicFrame macro="">
          <xdr:nvGraphicFramePr>
            <xdr:cNvPr id="2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5852" y="3976699"/>
              <a:ext cx="1828800" cy="962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26</xdr:row>
      <xdr:rowOff>167640</xdr:rowOff>
    </xdr:from>
    <xdr:to>
      <xdr:col>0</xdr:col>
      <xdr:colOff>1828800</xdr:colOff>
      <xdr:row>28</xdr:row>
      <xdr:rowOff>175260</xdr:rowOff>
    </xdr:to>
    <xdr:sp macro="" textlink="">
      <xdr:nvSpPr>
        <xdr:cNvPr id="22" name="TextBox 21"/>
        <xdr:cNvSpPr txBox="1"/>
      </xdr:nvSpPr>
      <xdr:spPr>
        <a:xfrm>
          <a:off x="99060" y="5219700"/>
          <a:ext cx="17297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Last</a:t>
          </a:r>
          <a:r>
            <a:rPr lang="en-US" sz="1200" b="1" baseline="0">
              <a:solidFill>
                <a:schemeClr val="bg1"/>
              </a:solidFill>
            </a:rPr>
            <a:t> Update Jan 2024</a:t>
          </a:r>
          <a:endParaRPr lang="en-US" sz="12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IJESH" refreshedDate="45458.865363310186" createdVersion="5" refreshedVersion="5" minRefreshableVersion="3" recordCount="9648">
  <cacheSource type="worksheet">
    <worksheetSource name="Table1"/>
  </cacheSource>
  <cacheFields count="13">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2" base="2">
        <rangePr groupBy="quarters" startDate="2022-01-01T00:00:00" endDate="2024-01-01T00:00:00"/>
        <groupItems count="6">
          <s v="&lt;01-01-2022"/>
          <s v="Qtr1"/>
          <s v="Qtr2"/>
          <s v="Qtr3"/>
          <s v="Qtr4"/>
          <s v="&gt;01-01-2024"/>
        </groupItems>
      </fieldGroup>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ount="3738">
        <n v="6000"/>
        <n v="5000"/>
        <n v="4000"/>
        <n v="3825"/>
        <n v="5400"/>
        <n v="6250"/>
        <n v="4500"/>
        <n v="3800"/>
        <n v="3712.5"/>
        <n v="6100"/>
        <n v="4625"/>
        <n v="3600"/>
        <n v="5100"/>
        <n v="4750"/>
        <n v="4950"/>
        <n v="7320"/>
        <n v="5087.5"/>
        <n v="4250"/>
        <n v="5250"/>
        <n v="6500"/>
        <n v="7500"/>
        <n v="5500"/>
        <n v="6825"/>
        <n v="7650"/>
        <n v="5637.5000000000009"/>
        <n v="5550"/>
        <n v="7150"/>
        <n v="6987.5"/>
        <n v="7200"/>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100"/>
        <n v="3875"/>
        <n v="3162.5000000000005"/>
        <n v="3300"/>
        <n v="3625"/>
        <n v="2875"/>
        <n v="2750"/>
        <n v="4200"/>
        <n v="3250"/>
        <n v="4387.5"/>
        <n v="4712.5"/>
        <n v="3412.5"/>
        <n v="5600"/>
        <n v="3900"/>
        <n v="3575"/>
        <n v="5800"/>
        <n v="3737.5"/>
        <n v="6150"/>
        <n v="4350"/>
        <n v="5037.5"/>
        <n v="6200"/>
        <n v="6337.5"/>
        <n v="6475"/>
        <n v="5200"/>
        <n v="5625"/>
        <n v="5550.0000000000009"/>
        <n v="4262.5"/>
        <n v="3987.5000000000005"/>
        <n v="5425"/>
        <n v="4812.5"/>
        <n v="5250.0000000000009"/>
        <n v="3850.0000000000005"/>
        <n v="3712.5000000000005"/>
        <n v="4225"/>
        <n v="4900"/>
        <n v="5850.0000000000009"/>
        <n v="4550"/>
        <n v="2475"/>
        <n v="3037.5"/>
        <n v="4062.5"/>
        <n v="4537.5"/>
        <n v="2137.5"/>
        <n v="1237.5"/>
        <n v="962.49999999999989"/>
        <n v="500"/>
        <n v="787.5"/>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
        <n v="2100.0000000000005"/>
        <n v="1312.4999999999998"/>
        <n v="1275.0000000000002"/>
        <n v="1137.5"/>
        <n v="1800.0000000000002"/>
        <n v="2325.0000000000005"/>
        <n v="1562.4999999999998"/>
        <n v="1924.9999999999998"/>
        <n v="2887.5000000000005"/>
        <n v="4650"/>
        <n v="1912.5"/>
        <n v="1600"/>
        <n v="2900"/>
        <n v="2850"/>
        <n v="4725"/>
        <n v="1012.5"/>
        <n v="300"/>
        <n v="687.49999999999989"/>
        <n v="562.5"/>
        <n v="612.5"/>
        <n v="200"/>
        <n v="2225"/>
        <n v="112.5"/>
        <n v="450"/>
        <n v="2820"/>
        <n v="1050.0000000000002"/>
        <n v="825.00000000000011"/>
        <n v="550"/>
        <n v="812.5"/>
        <n v="1500.0000000000002"/>
        <n v="962.50000000000011"/>
        <n v="2100"/>
        <n v="1300"/>
        <n v="3087.5"/>
        <n v="1350"/>
        <n v="1462.4999999999998"/>
        <n v="1200.0000000000002"/>
        <n v="1170.0000000000002"/>
        <n v="1050"/>
        <n v="1875"/>
        <n v="3325"/>
        <n v="1650.0000000000002"/>
        <n v="1225"/>
        <n v="1800"/>
        <n v="2199.9999999999995"/>
        <n v="1649.9999999999998"/>
        <n v="2062.4999999999995"/>
        <n v="1950"/>
        <n v="4800"/>
        <n v="3562.5"/>
        <n v="3600.0000000000005"/>
        <n v="3900.0000000000009"/>
        <n v="2700.0000000000005"/>
        <n v="24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2112.5"/>
        <n v="2437.5"/>
        <n v="1650"/>
        <n v="5312.5000000000009"/>
        <n v="4375"/>
        <n v="4024.9999999999995"/>
        <n v="3674.9999999999995"/>
        <n v="4462.5000000000009"/>
        <n v="5075"/>
        <n v="5062.5000000000009"/>
        <n v="3849.9999999999995"/>
        <n v="4200.0000000000009"/>
        <n v="2925.0000000000005"/>
        <n v="2600.0000000000005"/>
        <n v="3000.0000000000005"/>
        <n v="3150.0000000000005"/>
        <n v="1787.5000000000002"/>
        <n v="2337.5"/>
        <n v="4000.0000000000009"/>
        <n v="4550.0000000000009"/>
        <n v="4900.0000000000009"/>
        <n v="3250.0000000000005"/>
        <n v="3187.5000000000005"/>
        <n v="2762.4999999999995"/>
        <n v="2112.4999999999995"/>
        <n v="2437.4999999999995"/>
        <n v="6750"/>
        <n v="6600"/>
        <n v="5737.5000000000009"/>
        <n v="4887.5000000000009"/>
        <n v="5750"/>
        <n v="6587.5000000000009"/>
        <n v="6000.0000000000009"/>
        <n v="4687.5000000000009"/>
        <n v="4312.5000000000009"/>
        <n v="4312.5"/>
        <n v="4500.0000000000018"/>
        <n v="3150.0000000000009"/>
        <n v="2800.0000000000009"/>
        <n v="3400.0000000000005"/>
        <n v="4062.5000000000009"/>
        <n v="3825.0000000000005"/>
        <n v="5225.0000000000009"/>
        <n v="6375.0000000000009"/>
        <n v="4400.0000000000009"/>
        <n v="4275.0000000000009"/>
        <n v="5462.5000000000009"/>
        <n v="4815"/>
        <n v="3487.5"/>
        <n v="4612.5"/>
        <n v="3262.5"/>
        <n v="5885.0000000000009"/>
        <n v="6450"/>
        <n v="5400.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66"/>
        <n v="580"/>
        <n v="1349.9999999999998"/>
        <n v="2612.4999999999995"/>
        <n v="1649.9999999999995"/>
        <n v="1462.5"/>
        <n v="2012.4999999999998"/>
        <n v="2300"/>
        <n v="3437.5000000000005"/>
        <n v="2337.4999999999995"/>
        <n v="2587.5000000000005"/>
        <n v="1425"/>
        <n v="1312.5"/>
        <n v="1687.5000000000005"/>
        <n v="999.99999999999977"/>
        <n v="1437.5000000000002"/>
        <n v="1087.4999999999998"/>
        <n v="1875.0000000000005"/>
        <n v="1199.9999999999998"/>
        <n v="1575.0000000000002"/>
        <n v="4537.4999999999991"/>
        <n v="2375"/>
        <n v="3987.4999999999995"/>
        <n v="3712.4999999999995"/>
        <n v="2025.0000000000002"/>
        <n v="2612.5"/>
        <n v="2474.9999999999995"/>
        <n v="4399.9999999999991"/>
        <n v="2749.9999999999995"/>
        <n v="150.00000000000003"/>
        <n v="1680"/>
        <n v="450.00000000000006"/>
        <n v="0"/>
        <n v="187.50000000000003"/>
        <n v="1890"/>
        <n v="500.00000000000011"/>
        <n v="249.99999999999997"/>
        <n v="824.99999999999989"/>
        <n v="1237.5000000000002"/>
        <n v="375.00000000000006"/>
        <n v="700.00000000000023"/>
        <n v="150"/>
        <n v="225"/>
        <n v="75"/>
        <n v="100"/>
        <n v="285.00000000000006"/>
        <n v="499.99999999999994"/>
        <n v="1099.9999999999995"/>
        <n v="2249.9999999999995"/>
        <n v="749.99999999999989"/>
        <n v="1374.9999999999995"/>
        <n v="1562.5"/>
        <n v="1300.0000000000005"/>
        <n v="712.49999999999989"/>
        <n v="750.00000000000023"/>
        <n v="687.5"/>
        <n v="1100.0000000000005"/>
        <n v="699.99999999999977"/>
        <n v="1450.0000000000005"/>
        <n v="862.49999999999977"/>
        <n v="900.00000000000011"/>
        <n v="1250.0000000000002"/>
        <n v="2124.9999999999995"/>
        <n v="750.00000000000011"/>
        <n v="600.00000000000011"/>
        <n v="1880"/>
        <n v="175"/>
        <n v="2722.4999999999995"/>
        <n v="2887.4999999999995"/>
        <n v="3024.9999999999995"/>
        <n v="1099.9999999999998"/>
        <n v="650"/>
        <n v="1072.5"/>
        <n v="1512.5000000000002"/>
        <n v="874.99999999999989"/>
        <n v="1625.0000000000002"/>
        <n v="2997.5000000000005"/>
        <n v="624.99999999999989"/>
        <n v="1137.5000000000002"/>
        <n v="3705"/>
        <n v="1787.5"/>
        <n v="1950.0000000000002"/>
        <n v="1787.5000000000005"/>
        <n v="975.00000000000023"/>
        <n v="1950.0000000000005"/>
        <n v="2080.0000000000005"/>
        <n v="2062.5000000000005"/>
        <n v="4500.0000000000009"/>
        <n v="1512.4999999999998"/>
        <n v="1787.4999999999998"/>
        <n v="2975.0000000000005"/>
        <n v="6400"/>
        <n v="5525.0000000000009"/>
        <n v="5100.0000000000009"/>
        <n v="4675.0000000000009"/>
        <n v="5437.5000000000009"/>
        <n v="3850.0000000000009"/>
        <n v="2437.5000000000005"/>
        <n v="2112.5000000000005"/>
        <n v="2625.0000000000005"/>
        <n v="3087.5000000000005"/>
        <n v="5950.0000000000009"/>
        <n v="4987.5000000000009"/>
        <n v="3450"/>
        <n v="2762.5"/>
        <n v="1237.4999999999998"/>
        <n v="5362.4999999999991"/>
        <n v="4887.5"/>
        <n v="8250"/>
        <n v="8100"/>
        <n v="7125"/>
        <n v="6650"/>
        <n v="6175"/>
        <n v="7150.0000000000009"/>
        <n v="8075"/>
        <n v="7012.5000000000009"/>
        <n v="4037.5000000000005"/>
        <n v="6800.0000000000009"/>
        <n v="4800.0000000000009"/>
        <n v="4725.0000000000009"/>
        <n v="5937.5000000000009"/>
        <n v="3025.0000000000005"/>
        <n v="3915"/>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012.5000000000001"/>
        <n v="625.00000000000011"/>
        <n v="787.49999999999989"/>
        <n v="4262.4999999999991"/>
        <n v="4224.9999999999991"/>
        <n v="7350"/>
        <n v="7225"/>
        <n v="6300"/>
        <n v="2475.0000000000009"/>
        <n v="2887.5000000000009"/>
        <n v="1750.0000000000005"/>
        <n v="4875.0000000000009"/>
        <n v="5625.0000000000027"/>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749.9999999999998"/>
        <n v="1050.0000000000005"/>
        <n v="937.50000000000023"/>
        <n v="1900.0000000000005"/>
        <n v="812.50000000000023"/>
        <n v="1200.0000000000005"/>
        <n v="412.50000000000006"/>
        <n v="1399.9999999999998"/>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799.9999999999998"/>
        <n v="1000.0000000000005"/>
        <n v="850.00000000000023"/>
        <n v="1650.0000000000005"/>
        <n v="1187.5000000000002"/>
        <n v="1062.5000000000002"/>
        <n v="1837.5000000000005"/>
        <n v="350.00000000000006"/>
        <n v="325.00000000000006"/>
        <n v="1725"/>
        <n v="825"/>
        <n v="690.00000000000023"/>
        <n v="2024.9999999999993"/>
        <n v="1100.0000000000002"/>
        <n v="787.50000000000023"/>
        <n v="3087.4999999999995"/>
        <n v="1350.0000000000005"/>
        <n v="1800.0000000000005"/>
        <n v="5600.0000000000018"/>
        <n v="6400.0000000000018"/>
        <n v="5625.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1499.9999999999998"/>
        <n v="2700.0000000000009"/>
        <n v="2025.0000000000005"/>
        <n v="1575.0000000000005"/>
        <n v="1462.5000000000005"/>
        <n v="4300"/>
        <n v="3570"/>
        <n v="1724.9999999999995"/>
        <n v="1799.9999999999995"/>
        <n v="5774.9999999999991"/>
        <n v="3600.0000000000009"/>
        <n v="3037.5000000000009"/>
        <n v="2925.0000000000009"/>
        <n v="3127.5000000000009"/>
        <n v="6187.5"/>
        <n v="7524.9999999999991"/>
        <n v="6562.5"/>
        <n v="3237.5"/>
        <n v="1812.5000000000005"/>
        <n v="2760"/>
        <n v="1187.4999999999995"/>
        <n v="1150"/>
        <n v="1249.9999999999995"/>
        <n v="4252.5"/>
        <n v="2999.9999999999995"/>
        <n v="4749.9999999999991"/>
        <n v="5775"/>
        <n v="6662.5"/>
        <n v="2450.0000000000005"/>
        <n v="2012.5000000000005"/>
        <n v="1925.0000000000005"/>
        <n v="2275.0000000000005"/>
        <n v="2380.0000000000009"/>
        <n v="3900.0000000000014"/>
        <n v="5437.5"/>
        <n v="5812.5"/>
        <n v="2887.5"/>
        <n v="1312.5000000000002"/>
        <n v="2310"/>
        <n v="950"/>
        <n v="812.49999999999977"/>
        <n v="874.99999999999966"/>
        <n v="3577.5"/>
        <n v="3999.9999999999995"/>
        <n v="3900.0000000000005"/>
        <n v="2200.0000000000005"/>
        <n v="2900.0000000000005"/>
        <n v="1275.0000000000005"/>
        <n v="1600.0000000000002"/>
        <n v="1250.0000000000005"/>
        <n v="1557.5000000000007"/>
        <n v="3250.0000000000014"/>
        <n v="4600"/>
        <n v="6187.5000000000009"/>
        <n v="3412.5000000000009"/>
        <n v="999.99999999999989"/>
        <n v="2340"/>
        <n v="962.50000000000023"/>
        <n v="990"/>
        <n v="950.00000000000034"/>
        <n v="549.99999999999989"/>
        <n v="1062.5"/>
        <n v="599.99999999999989"/>
        <n v="1425.0000000000002"/>
        <n v="2980"/>
        <n v="2499.9999999999995"/>
        <n v="3374.9999999999995"/>
        <n v="937.50000000000045"/>
        <n v="875.00000000000034"/>
        <n v="1225.0000000000002"/>
        <n v="1875.0000000000007"/>
        <n v="900.00000000000045"/>
        <n v="1185.0000000000007"/>
        <n v="3937.5"/>
        <n v="1625.0000000000005"/>
        <n v="675.00000000000034"/>
        <n v="600.00000000000034"/>
        <n v="1290"/>
        <n v="399.99999999999989"/>
        <n v="449.99999999999989"/>
        <n v="2680"/>
        <n v="1912.4999999999998"/>
        <n v="1800.0000000000007"/>
        <n v="525.00000000000023"/>
        <n v="850.00000000000045"/>
        <n v="825.00000000000023"/>
        <n v="1375.0000000000007"/>
        <n v="562.50000000000045"/>
        <n v="800.00000000000057"/>
        <n v="562.50000000000034"/>
        <n v="1562.5000000000005"/>
        <n v="1140"/>
        <n v="275.00000000000006"/>
        <n v="249.99999999999994"/>
        <n v="612.50000000000011"/>
        <n v="337.50000000000006"/>
        <n v="299.99999999999994"/>
        <n v="975.00000000000011"/>
        <n v="2380"/>
        <n v="1500.0000000000005"/>
        <n v="412.50000000000023"/>
        <n v="375.00000000000017"/>
        <n v="700.00000000000034"/>
        <n v="450.00000000000023"/>
        <n v="400.00000000000017"/>
        <n v="1187.5000000000005"/>
        <n v="450.0000000000004"/>
        <n v="612.50000000000045"/>
        <n v="3187.5"/>
        <n v="1090"/>
        <n v="250.00000000000006"/>
        <n v="199.99999999999994"/>
        <n v="2280"/>
        <n v="1012.4999999999999"/>
        <n v="1400.0000000000005"/>
        <n v="337.50000000000017"/>
        <n v="975.00000000000034"/>
        <n v="650.00000000000034"/>
        <n v="350.00000000000017"/>
        <n v="412.50000000000034"/>
        <n v="550.00000000000034"/>
        <n v="1512.5000000000005"/>
        <n v="1980"/>
        <n v="877.5"/>
        <n v="1485.0000000000002"/>
        <n v="450.00000000000011"/>
        <n v="187.49999999999997"/>
        <n v="1374.9999999999998"/>
        <n v="780"/>
        <n v="500.00000000000017"/>
        <n v="400.00000000000011"/>
        <n v="374.99999999999994"/>
        <n v="940.00000000000023"/>
        <n v="225.00000000000009"/>
        <n v="149.99999999999997"/>
        <n v="950.00000000000023"/>
        <n v="175.00000000000006"/>
        <n v="3120"/>
        <n v="437.50000000000011"/>
        <n v="770"/>
        <n v="112.49999999999997"/>
        <n v="900.00000000000023"/>
        <n v="150.00000000000006"/>
        <n v="900.00000000000034"/>
        <n v="312.50000000000006"/>
        <n v="857.5"/>
        <n v="2274.9999999999995"/>
        <n v="899.99999999999989"/>
        <n v="1300.0000000000002"/>
        <n v="3270"/>
        <n v="944.99999999999989"/>
        <n v="2599.9999999999995"/>
        <n v="1249.9999999999998"/>
        <n v="1710.0000000000002"/>
        <n v="437.49999999999983"/>
        <n v="1700.0000000000002"/>
        <n v="2762.5000000000005"/>
        <n v="1499.9999999999995"/>
        <n v="2024.9999999999998"/>
        <n v="1032.5"/>
        <n v="1557.5"/>
        <n v="2349.9999999999995"/>
        <n v="2624.9999999999995"/>
        <n v="1299.9999999999998"/>
        <n v="2180"/>
        <n v="3134.9999999999995"/>
        <n v="3574.9999999999995"/>
        <n v="1760.0000000000002"/>
        <n v="1732.5"/>
        <n v="3124.9999999999995"/>
        <n v="2374.9999999999995"/>
        <n v="2080"/>
        <n v="2997.4999999999995"/>
        <n v="3437.4999999999995"/>
        <n v="1622.5000000000002"/>
        <n v="2874.9999999999995"/>
        <n v="3162.4999999999995"/>
        <n v="3299.9999999999995"/>
        <n v="2452.5"/>
        <n v="3420"/>
        <n v="1920.0000000000002"/>
        <n v="3867.5"/>
        <n v="2242.5000000000005"/>
        <n v="1579.1999999999998"/>
        <n v="1222"/>
        <n v="1012.6999999999999"/>
        <n v="1287"/>
        <n v="1196"/>
        <n v="1439.8"/>
        <n v="1200.6000000000001"/>
        <n v="993.59999999999991"/>
        <n v="906.4"/>
        <n v="1409.3999999999999"/>
        <n v="1392"/>
        <n v="1628.4"/>
        <n v="1243.2"/>
        <n v="963.30000000000007"/>
        <n v="928.8"/>
        <n v="1357"/>
        <n v="1071"/>
        <n v="1099.8"/>
        <n v="982.80000000000007"/>
        <n v="979.9"/>
        <n v="1204.0000000000002"/>
        <n v="1166.2"/>
        <n v="1711.8000000000002"/>
        <n v="1295"/>
        <n v="1058"/>
        <n v="1445.5"/>
        <n v="1711"/>
        <n v="1721.5000000000002"/>
        <n v="1458"/>
        <n v="1278.8"/>
        <n v="1226.6999999999998"/>
        <n v="1386"/>
        <n v="1952"/>
        <n v="1882.1"/>
        <n v="1415.1000000000001"/>
        <n v="1136.2"/>
        <n v="1117.8"/>
        <n v="1339.8"/>
        <n v="1744.6"/>
        <n v="1884.9999999999998"/>
        <n v="1632.4"/>
        <n v="1156.5"/>
        <n v="1132.7"/>
        <n v="1798"/>
        <n v="2016.0000000000002"/>
        <n v="1259.5999999999999"/>
        <n v="1184.3999999999999"/>
        <n v="1461.6"/>
        <n v="1652"/>
        <n v="1510.4"/>
        <n v="1972.0000000000002"/>
        <n v="1794"/>
        <n v="1446.9"/>
        <n v="1341.6000000000001"/>
        <n v="1260"/>
        <n v="1625.6000000000001"/>
        <n v="1735.8000000000002"/>
        <n v="1934.4"/>
        <n v="1530"/>
        <n v="1539"/>
        <n v="1215"/>
        <n v="1566"/>
        <n v="561.6"/>
        <n v="765"/>
        <n v="693"/>
        <n v="595"/>
        <n v="554.4"/>
        <n v="690.2"/>
        <n v="489.90000000000003"/>
        <n v="841.5"/>
        <n v="563.20000000000005"/>
        <n v="475"/>
        <n v="666.40000000000009"/>
        <n v="736.59999999999991"/>
        <n v="920.4"/>
        <n v="582.4"/>
        <n v="643.79999999999995"/>
        <n v="512.5"/>
        <n v="737.1"/>
        <n v="631.80000000000007"/>
        <n v="855"/>
        <n v="586.79999999999995"/>
        <n v="617.4"/>
        <n v="904.80000000000007"/>
        <n v="777.19999999999993"/>
        <n v="984.2"/>
        <n v="742.5"/>
        <n v="705.6"/>
        <n v="1021.1999999999999"/>
        <n v="928.2"/>
        <n v="999.59999999999991"/>
        <n v="858.4"/>
        <n v="771.4"/>
        <n v="692.9"/>
        <n v="1175"/>
        <n v="880.6"/>
        <n v="1180.3"/>
        <n v="756"/>
        <n v="803.59999999999991"/>
        <n v="1377.1"/>
        <n v="991.6"/>
        <n v="1061.8999999999999"/>
        <n v="1158.3"/>
        <n v="718.2"/>
        <n v="1035"/>
        <n v="1122"/>
        <n v="873.3"/>
        <n v="1076.4000000000001"/>
        <n v="850.69999999999993"/>
        <n v="1065"/>
        <n v="1056"/>
        <n v="902.4"/>
        <n v="630"/>
        <n v="1113"/>
        <n v="1006.1999999999999"/>
        <n v="1044.9000000000001"/>
        <n v="968.19999999999993"/>
        <n v="974.4"/>
        <n v="819"/>
        <n v="1259.7"/>
        <n v="975.8"/>
        <n v="1254"/>
        <n v="1198.5"/>
        <n v="855.4"/>
        <n v="709.8"/>
        <n v="1383.3000000000002"/>
        <n v="773.3"/>
        <n v="950.6"/>
        <n v="998.2"/>
        <n v="840"/>
        <n v="821.1"/>
        <n v="1141.7"/>
        <n v="825.1"/>
        <n v="1029"/>
        <n v="960.4"/>
        <n v="705"/>
        <n v="837.2"/>
        <n v="1127"/>
        <n v="1014.9999999999999"/>
        <n v="1116.5"/>
        <n v="1009.1999999999999"/>
        <n v="899"/>
        <n v="1134"/>
        <n v="1276.8000000000002"/>
        <n v="1258.5999999999999"/>
        <n v="1344"/>
        <n v="1015.2"/>
        <n v="896.8"/>
        <n v="1411.2"/>
        <n v="1440"/>
        <n v="1308"/>
        <n v="1019.2"/>
        <n v="924"/>
        <n v="1360.8"/>
        <n v="1528.8000000000002"/>
        <n v="1562.4"/>
        <n v="1318.4"/>
        <n v="1239"/>
        <n v="961"/>
        <n v="1576.8"/>
        <n v="1551.2"/>
        <n v="1537.6"/>
        <n v="1199"/>
        <n v="1491.2"/>
        <n v="1677.6"/>
        <n v="1692.6"/>
        <n v="1709.4"/>
        <n v="1109.2"/>
        <n v="1297.1999999999998"/>
        <n v="1375.6"/>
        <n v="1229.0999999999999"/>
        <n v="1500.8000000000002"/>
        <n v="1170"/>
        <n v="1075.9000000000001"/>
        <n v="1373.4"/>
        <n v="1410.5"/>
        <n v="1203.5999999999999"/>
        <n v="1292.0999999999999"/>
        <n v="910"/>
        <n v="1035.3"/>
        <n v="1073.8"/>
        <n v="1234.8"/>
        <n v="1367.6000000000001"/>
        <n v="1368.8"/>
        <n v="1026.9000000000001"/>
        <n v="1353.4"/>
        <n v="1494.3"/>
        <n v="1583.3999999999999"/>
        <n v="1211.6000000000001"/>
        <n v="989.4"/>
        <n v="1393.6000000000001"/>
        <n v="649.6"/>
        <n v="774.9"/>
        <n v="656"/>
        <n v="710.5"/>
        <n v="746.19999999999993"/>
        <n v="838.5"/>
        <n v="743.6"/>
        <n v="623.19999999999993"/>
        <n v="519.80000000000007"/>
        <n v="721.59999999999991"/>
        <n v="691.2"/>
        <n v="799.5"/>
        <n v="631.4"/>
        <n v="487.6"/>
        <n v="770.8"/>
        <n v="1032"/>
        <n v="764.4"/>
        <n v="653.6"/>
        <n v="583.1"/>
        <n v="1078.8"/>
        <n v="852.8"/>
        <n v="794.3"/>
        <n v="733.5"/>
        <n v="589.5"/>
        <n v="1158.4000000000001"/>
        <n v="1188"/>
        <n v="1057.5"/>
        <n v="993.6"/>
        <n v="1024.5999999999999"/>
        <n v="831.6"/>
        <n v="869.40000000000009"/>
        <n v="1197.7"/>
        <n v="1127.0999999999999"/>
        <n v="1046.3999999999999"/>
        <n v="1055.5999999999999"/>
        <n v="1152.8999999999999"/>
        <n v="1001.0999999999999"/>
        <n v="1235"/>
        <n v="901.6"/>
        <n v="809.6"/>
        <n v="945.4"/>
        <n v="1115.0999999999999"/>
        <n v="1097.5999999999999"/>
        <n v="1183.2"/>
        <n v="862.4"/>
        <n v="974.40000000000009"/>
        <n v="1091.2"/>
        <n v="1131.9000000000001"/>
        <n v="1161"/>
        <n v="827.19999999999993"/>
        <n v="957.00000000000011"/>
        <n v="1102.5"/>
        <n v="858.00000000000011"/>
        <n v="1156.3999999999999"/>
        <n v="545.6"/>
        <n v="315.7"/>
        <n v="265.60000000000002"/>
        <n v="125.8"/>
        <n v="249.10000000000002"/>
        <n v="282.89999999999998"/>
        <n v="695.2"/>
        <n v="219.29999999999998"/>
        <n v="195.20000000000002"/>
        <n v="109.2"/>
        <n v="220"/>
        <n v="331.1"/>
        <n v="676.8"/>
        <n v="276"/>
        <n v="251.6"/>
        <n v="77.899999999999991"/>
        <n v="212.8"/>
        <n v="283.5"/>
        <n v="585.6"/>
        <n v="211.2"/>
        <n v="151.19999999999999"/>
        <n v="88"/>
        <n v="151.20000000000002"/>
        <n v="318.5"/>
        <n v="286.2"/>
        <n v="215.6"/>
        <n v="134.4"/>
        <n v="206.5"/>
        <n v="403.2"/>
        <n v="621"/>
        <n v="270.89999999999998"/>
        <n v="210.6"/>
        <n v="178.6"/>
        <n v="234.60000000000002"/>
        <n v="535.5"/>
        <n v="756.69999999999993"/>
        <n v="348.3"/>
        <n v="234"/>
        <n v="195"/>
        <n v="263.2"/>
        <n v="648"/>
        <n v="730.1"/>
        <n v="385.4"/>
        <n v="285"/>
        <n v="233.1"/>
        <n v="245"/>
        <n v="470"/>
        <n v="634.5"/>
        <n v="344.4"/>
        <n v="216"/>
        <n v="158.4"/>
        <n v="240.1"/>
        <n v="386.90000000000003"/>
        <n v="644.00000000000011"/>
        <n v="367.5"/>
        <n v="187.2"/>
        <n v="155.1"/>
        <n v="184.8"/>
        <n v="390"/>
        <n v="616"/>
        <n v="299"/>
        <n v="235.2"/>
        <n v="243.8"/>
        <n v="229.60000000000002"/>
        <n v="396.5"/>
        <n v="854.99999999999989"/>
        <n v="345"/>
        <n v="264.60000000000002"/>
        <n v="342.2"/>
        <n v="518.4"/>
        <n v="378"/>
        <n v="548.80000000000007"/>
        <n v="426.6"/>
        <n v="516.80000000000007"/>
        <n v="347.8"/>
        <n v="485.1"/>
        <n v="404.8"/>
        <n v="521.6"/>
        <n v="404.6"/>
        <n v="409.6"/>
        <n v="448"/>
        <n v="527.79999999999995"/>
        <n v="659.1"/>
        <n v="406.00000000000006"/>
        <n v="371.2"/>
        <n v="307.8"/>
        <n v="432"/>
        <n v="327.59999999999997"/>
        <n v="490.00000000000006"/>
        <n v="380"/>
        <n v="289"/>
        <n v="452.4"/>
        <n v="370.5"/>
        <n v="562.59999999999991"/>
        <n v="420"/>
        <n v="523.6"/>
        <n v="641.9"/>
        <n v="963.19999999999993"/>
        <n v="918.4"/>
        <n v="980"/>
        <n v="774.4"/>
        <n v="748.19999999999993"/>
        <n v="652.5"/>
        <n v="1393.9"/>
        <n v="947.09999999999991"/>
        <n v="1117.5999999999999"/>
        <n v="645"/>
        <n v="784.9"/>
        <n v="1377"/>
        <n v="1019.1999999999999"/>
        <n v="1102.4000000000001"/>
        <n v="1255.8"/>
        <n v="690.9"/>
        <n v="752.6"/>
        <n v="1304.8000000000002"/>
        <n v="959.30000000000007"/>
        <n v="950.40000000000009"/>
        <n v="715.5"/>
        <n v="608.4"/>
        <n v="642.20000000000005"/>
        <n v="590.4"/>
        <n v="455.09999999999997"/>
        <n v="360"/>
        <n v="724.5"/>
        <n v="687.8"/>
        <n v="806.6"/>
        <n v="1108.8"/>
        <n v="855.5"/>
        <n v="772.80000000000007"/>
        <n v="1179.2"/>
        <n v="1315.6999999999998"/>
        <n v="1293.6000000000001"/>
        <n v="1171.8"/>
        <n v="1020.6999999999999"/>
        <n v="916.4"/>
        <n v="1514.5"/>
        <n v="488.4"/>
        <n v="278.8"/>
        <n v="72.2"/>
        <n v="194.4"/>
        <n v="262.3"/>
        <n v="499.79999999999995"/>
        <n v="154"/>
        <n v="156.4"/>
        <n v="50.7"/>
        <n v="183.6"/>
        <n v="299.2"/>
        <n v="588"/>
        <n v="34.4"/>
        <n v="115.99999999999999"/>
        <n v="206.79999999999998"/>
        <n v="561.20000000000005"/>
        <n v="202.5"/>
        <n v="144.4"/>
        <n v="84"/>
        <n v="121.00000000000001"/>
        <n v="259.2"/>
        <n v="788.8"/>
        <n v="286.20000000000005"/>
        <n v="218.4"/>
        <n v="147.9"/>
        <n v="182.89999999999998"/>
        <n v="864"/>
        <n v="413"/>
        <n v="228.8"/>
        <n v="202.8"/>
        <n v="270"/>
        <n v="526.5"/>
        <n v="870"/>
        <n v="495.00000000000006"/>
        <n v="300.89999999999998"/>
        <n v="224.4"/>
        <n v="384"/>
        <n v="627.20000000000005"/>
        <n v="948"/>
        <n v="405"/>
        <n v="329.40000000000003"/>
        <n v="307.40000000000003"/>
        <n v="280.59999999999997"/>
        <n v="608"/>
        <n v="886.6"/>
        <n v="205"/>
        <n v="217.29999999999998"/>
        <n v="180"/>
        <n v="335.5"/>
        <n v="572"/>
        <n v="296.09999999999997"/>
        <n v="163.19999999999999"/>
        <n v="139.19999999999999"/>
        <n v="745.80000000000007"/>
        <n v="330"/>
        <n v="302.5"/>
        <n v="246.40000000000003"/>
        <n v="268.8"/>
        <n v="461.5"/>
        <n v="830.80000000000007"/>
        <n v="379.50000000000006"/>
        <n v="357.50000000000006"/>
        <n v="302.09999999999997"/>
        <n v="296.10000000000002"/>
        <n v="564.40000000000009"/>
        <n v="390.40000000000003"/>
        <n v="514.79999999999995"/>
        <n v="479.7"/>
        <n v="374.09999999999997"/>
        <n v="329"/>
        <n v="524.79999999999995"/>
        <n v="537.20000000000005"/>
        <n v="550.4"/>
        <n v="487.9"/>
        <n v="325.60000000000002"/>
        <n v="239.20000000000002"/>
        <n v="475.59999999999997"/>
        <n v="688"/>
        <n v="540.80000000000007"/>
        <n v="258.5"/>
        <n v="507.6"/>
        <n v="829.4"/>
        <n v="632.4"/>
        <n v="732"/>
        <n v="442.5"/>
        <n v="327.60000000000002"/>
        <n v="741"/>
        <n v="864.19999999999993"/>
        <n v="624"/>
        <n v="730.8"/>
        <n v="513"/>
        <n v="1021.8000000000001"/>
        <n v="1058.4000000000001"/>
        <n v="1023"/>
        <n v="477.9"/>
        <n v="1270.2"/>
        <n v="1264.3999999999999"/>
        <n v="1061.3999999999999"/>
        <n v="872.3"/>
        <n v="643.5"/>
        <n v="1131"/>
        <n v="1302"/>
        <n v="1164.8"/>
        <n v="912"/>
        <n v="793.6"/>
        <n v="938.40000000000009"/>
        <n v="842.4"/>
        <n v="988.19999999999993"/>
        <n v="666.9"/>
        <n v="649.59999999999991"/>
        <n v="804"/>
        <n v="836.2"/>
        <n v="973.5"/>
        <n v="588.6"/>
        <n v="567"/>
        <n v="510.3"/>
        <n v="639.20000000000005"/>
        <n v="883.49999999999989"/>
        <n v="960"/>
        <n v="583"/>
        <n v="604.80000000000007"/>
        <n v="904.40000000000009"/>
        <n v="1136.8"/>
        <n v="702.09999999999991"/>
        <n v="758.09999999999991"/>
        <n v="772.8"/>
        <n v="1110"/>
        <n v="344.40000000000003"/>
        <n v="467.4"/>
        <n v="448.5"/>
        <n v="273.60000000000002"/>
        <n v="229.6"/>
        <n v="473.6"/>
        <n v="353.70000000000005"/>
        <n v="421.8"/>
        <n v="249.4"/>
        <n v="429.2"/>
        <n v="610.5"/>
        <n v="537.6"/>
        <n v="591.6"/>
        <n v="459"/>
        <n v="218.40000000000003"/>
        <n v="494"/>
        <n v="720.50000000000011"/>
        <n v="554.6"/>
        <n v="689.3"/>
        <n v="414.40000000000003"/>
        <n v="272.8"/>
        <n v="578.19999999999993"/>
        <n v="400.2"/>
        <n v="277.2"/>
        <n v="984.19999999999993"/>
        <n v="1020.6"/>
        <n v="849.59999999999991"/>
        <n v="837"/>
        <n v="600.6"/>
        <n v="1502.3"/>
        <n v="1292.8"/>
        <n v="1259.6000000000001"/>
        <n v="1078.7"/>
        <n v="877.7"/>
        <n v="1068.6000000000001"/>
        <n v="1379.7"/>
        <n v="958.1"/>
        <n v="850.5"/>
        <n v="1036"/>
        <n v="740"/>
        <n v="955.8"/>
        <n v="1159.1999999999998"/>
        <n v="678"/>
        <n v="590"/>
        <n v="888"/>
        <n v="689"/>
        <n v="698.7"/>
        <n v="820.80000000000007"/>
        <n v="520.20000000000005"/>
        <n v="450.5"/>
        <n v="480"/>
        <n v="682.5"/>
        <n v="652.79999999999995"/>
        <n v="696"/>
        <n v="714"/>
        <n v="949"/>
        <n v="782"/>
        <n v="1027.5"/>
        <n v="421.2"/>
        <n v="628.79999999999995"/>
        <n v="382.2"/>
        <n v="372.3"/>
        <n v="575"/>
        <n v="496.79999999999995"/>
        <n v="615.69999999999993"/>
        <n v="573.4"/>
        <n v="417.59999999999997"/>
        <n v="338"/>
        <n v="565.80000000000007"/>
        <n v="768.2"/>
        <n v="667"/>
        <n v="690"/>
        <n v="544"/>
        <n v="317.39999999999998"/>
        <n v="651"/>
        <n v="1088"/>
        <n v="624.79999999999995"/>
        <n v="330.4"/>
        <n v="686.4"/>
        <n v="907.50000000000011"/>
        <n v="531"/>
        <n v="312"/>
        <n v="1384.5"/>
        <n v="1391.2"/>
        <n v="1173.5999999999999"/>
        <n v="861"/>
        <n v="1783.6"/>
        <n v="1744.7"/>
        <n v="1492.3999999999999"/>
        <n v="1365"/>
        <n v="1472.5"/>
        <n v="1736"/>
        <n v="1617"/>
        <n v="1189.8999999999999"/>
        <n v="1147"/>
        <n v="1100.5"/>
        <n v="820.8"/>
        <n v="998.4"/>
        <n v="1235.3999999999999"/>
        <n v="750.40000000000009"/>
        <n v="799.19999999999993"/>
        <n v="700.6"/>
        <n v="883.2"/>
        <n v="632.80000000000007"/>
        <n v="568.4"/>
        <n v="648.59999999999991"/>
        <n v="717.09999999999991"/>
        <n v="874.80000000000007"/>
        <n v="1128"/>
        <n v="669.6"/>
        <n v="807.3"/>
        <n v="977.5"/>
        <n v="1214.4000000000001"/>
        <n v="1466.4"/>
        <n v="1501.5"/>
        <n v="1007.4"/>
        <n v="1048.8"/>
        <n v="1090.5999999999999"/>
        <n v="1201.2"/>
        <n v="906.09999999999991"/>
        <n v="665"/>
        <n v="1371.7"/>
        <n v="768"/>
        <n v="1155.4000000000001"/>
        <n v="1098.8"/>
        <n v="945"/>
        <n v="694.4"/>
        <n v="964.6"/>
        <n v="1075.2"/>
        <n v="915.2"/>
        <n v="1560"/>
        <n v="1047.6000000000001"/>
        <n v="883.59999999999991"/>
        <n v="1587.2"/>
        <n v="1595.0000000000002"/>
        <n v="1112.4000000000001"/>
        <n v="1019.9"/>
        <n v="1444.6"/>
        <n v="1631.7"/>
        <n v="1282.5"/>
        <n v="1075"/>
        <n v="1234.9000000000001"/>
        <n v="1268.8"/>
        <n v="1634.8000000000002"/>
        <n v="1824"/>
        <n v="1224.3"/>
        <n v="1025.2"/>
        <n v="1556.8000000000002"/>
        <n v="1505.2"/>
        <n v="1173"/>
        <n v="922.5"/>
        <n v="882"/>
        <n v="1226.5"/>
        <n v="1512.0000000000002"/>
        <n v="1010.4999999999999"/>
        <n v="954.09999999999991"/>
        <n v="1077.3"/>
        <n v="1366.4"/>
        <n v="1030.4000000000001"/>
        <n v="989.8"/>
        <n v="1248"/>
        <n v="1363.2"/>
        <n v="2034.9"/>
        <n v="1295.4000000000001"/>
        <n v="1289.6000000000001"/>
        <n v="1128.6000000000001"/>
        <n v="1212"/>
        <n v="1401.6000000000001"/>
        <n v="432.3"/>
        <n v="214.5"/>
        <n v="75.399999999999991"/>
        <n v="167.7"/>
        <n v="208"/>
        <n v="129.20000000000002"/>
        <n v="140"/>
        <n v="54"/>
        <n v="180.39999999999998"/>
        <n v="221.00000000000003"/>
        <n v="452.40000000000003"/>
        <n v="133"/>
        <n v="153.69999999999999"/>
        <n v="22.400000000000002"/>
        <n v="89.3"/>
        <n v="106.4"/>
        <n v="65.8"/>
        <n v="190.79999999999998"/>
        <n v="556.79999999999995"/>
        <n v="193.6"/>
        <n v="140.6"/>
        <n v="46.8"/>
        <n v="295.79999999999995"/>
        <n v="466.4"/>
        <n v="186.2"/>
        <n v="144"/>
        <n v="220.5"/>
        <n v="429.3"/>
        <n v="784"/>
        <n v="315"/>
        <n v="226.79999999999998"/>
        <n v="193.8"/>
        <n v="284.2"/>
        <n v="529.20000000000005"/>
        <n v="643.9"/>
        <n v="176.4"/>
        <n v="485.9"/>
        <n v="270.10000000000002"/>
        <n v="98.399999999999991"/>
        <n v="74.399999999999991"/>
        <n v="108.8"/>
        <n v="401.79999999999995"/>
        <n v="197.20000000000002"/>
        <n v="80"/>
        <n v="67.2"/>
        <n v="294"/>
        <n v="418.6"/>
        <n v="197.6"/>
        <n v="136.79999999999998"/>
        <n v="171"/>
        <n v="176.8"/>
        <n v="359.9"/>
        <n v="620"/>
        <n v="323.39999999999998"/>
        <n v="246.4"/>
        <n v="237.60000000000002"/>
        <n v="415.8"/>
        <n v="380.8"/>
        <n v="431.2"/>
        <n v="361.9"/>
        <n v="593.4"/>
        <n v="516.6"/>
        <n v="524.6"/>
        <n v="356.4"/>
        <n v="283.2"/>
        <n v="511.7"/>
        <n v="553.6"/>
        <n v="471.5"/>
        <n v="400.4"/>
        <n v="288"/>
        <n v="470.4"/>
        <n v="708.4"/>
        <n v="434.3"/>
        <n v="528"/>
        <n v="280.8"/>
        <n v="555.5"/>
        <n v="585"/>
        <n v="434.59999999999997"/>
        <n v="334.4"/>
        <n v="250.1"/>
        <n v="637.19999999999993"/>
        <n v="726"/>
        <n v="402.8"/>
        <n v="307.5"/>
        <n v="751.1"/>
        <n v="639.59999999999991"/>
        <n v="629.20000000000005"/>
        <n v="406.8"/>
        <n v="520.79999999999995"/>
        <n v="852.6"/>
        <n v="637"/>
        <n v="551.20000000000005"/>
        <n v="738"/>
        <n v="748.8"/>
        <n v="491.4"/>
        <n v="719.8"/>
        <n v="704"/>
        <n v="462"/>
        <n v="626.4"/>
        <n v="634.6"/>
        <n v="726.6"/>
        <n v="455.1"/>
        <n v="464.1"/>
        <n v="576.29999999999995"/>
        <n v="744.80000000000007"/>
        <n v="558.6"/>
        <n v="614.9"/>
        <n v="636"/>
        <n v="715.00000000000011"/>
        <n v="351"/>
        <n v="412.5"/>
        <n v="405.59999999999997"/>
        <n v="597.30000000000007"/>
        <n v="356.40000000000003"/>
        <n v="307.10000000000002"/>
        <n v="425.6"/>
        <n v="603.1"/>
        <n v="347.20000000000005"/>
        <n v="333.3"/>
        <n v="269.10000000000002"/>
        <n v="366.3"/>
        <n v="321.10000000000002"/>
        <n v="422.4"/>
        <n v="256.5"/>
        <n v="257.60000000000002"/>
        <n v="235.20000000000002"/>
        <n v="386.4"/>
        <n v="501.40000000000003"/>
        <n v="342"/>
        <n v="383.40000000000003"/>
        <n v="767.6"/>
        <n v="781.19999999999993"/>
        <n v="848.4"/>
        <n v="623.5"/>
        <n v="1156.4000000000001"/>
        <n v="774"/>
        <n v="885.8"/>
        <n v="946.8"/>
        <n v="595.70000000000005"/>
        <n v="709.5"/>
        <n v="1159.6000000000001"/>
        <n v="955.3"/>
        <n v="1258.2"/>
        <n v="1311"/>
        <n v="651.69999999999993"/>
        <n v="891.8"/>
        <n v="530"/>
        <n v="564"/>
        <n v="684.6"/>
        <n v="570.9"/>
        <n v="529.19999999999993"/>
        <n v="372.4"/>
        <n v="281.60000000000002"/>
        <n v="563.29999999999995"/>
        <n v="548.09999999999991"/>
        <n v="691.6"/>
        <n v="997.09999999999991"/>
        <n v="1060"/>
        <n v="1224"/>
        <n v="804.6"/>
        <n v="1372.5"/>
        <n v="179.20000000000002"/>
        <n v="156"/>
        <n v="51.300000000000004"/>
        <n v="150.5"/>
        <n v="217.6"/>
        <n v="125.4"/>
        <n v="108.10000000000001"/>
        <n v="40.599999999999994"/>
        <n v="127.1"/>
        <n v="192"/>
        <n v="463.6"/>
        <n v="101.4"/>
        <n v="113.1"/>
        <n v="58.5"/>
        <n v="399"/>
        <n v="73.600000000000009"/>
        <n v="48.300000000000004"/>
        <n v="25.2"/>
        <n v="132.60000000000002"/>
        <n v="519.20000000000005"/>
        <n v="96"/>
        <n v="23.8"/>
        <n v="59.800000000000004"/>
        <n v="209.1"/>
        <n v="124.2"/>
        <n v="105.30000000000001"/>
        <n v="416.5"/>
        <n v="299.7"/>
        <n v="214.20000000000002"/>
        <n v="151.80000000000001"/>
        <n v="445.9"/>
        <n v="594.5"/>
        <n v="336"/>
        <n v="110.19999999999999"/>
        <n v="99.9"/>
        <n v="303.60000000000002"/>
        <n v="45"/>
        <n v="43.7"/>
        <n v="60.9"/>
        <n v="338.4"/>
        <n v="118.89999999999999"/>
        <n v="20.299999999999997"/>
        <n v="25.9"/>
        <n v="167.2"/>
        <n v="310.8"/>
        <n v="72.5"/>
        <n v="97.2"/>
        <n v="129.6"/>
        <n v="573.29999999999995"/>
        <n v="175.5"/>
        <n v="385.7"/>
        <n v="386.40000000000003"/>
        <n v="455.40000000000003"/>
        <n v="441.6"/>
        <n v="374.4"/>
        <n v="574.20000000000005"/>
        <n v="313.60000000000002"/>
        <n v="258.39999999999998"/>
        <n v="456.40000000000003"/>
        <n v="315.90000000000003"/>
        <n v="346.5"/>
        <n v="353.6"/>
        <n v="359.1"/>
        <n v="166.60000000000002"/>
        <n v="203.4"/>
        <n v="170.20000000000002"/>
        <n v="298"/>
        <n v="182.7"/>
        <n v="259.5"/>
        <n v="459.00000000000006"/>
        <n v="872.9"/>
        <n v="994.69999999999993"/>
        <n v="1053.5"/>
        <n v="1041.3999999999999"/>
        <n v="761.2"/>
        <n v="1344.0000000000002"/>
        <n v="1092"/>
        <n v="1366.8"/>
        <n v="547.4"/>
        <n v="615"/>
        <n v="892.5"/>
        <n v="720"/>
        <n v="551"/>
        <n v="360.79999999999995"/>
        <n v="555"/>
        <n v="379.9"/>
        <n v="458.2"/>
        <n v="396.8"/>
        <n v="291.2"/>
        <n v="226.2"/>
        <n v="304.2"/>
        <n v="619.20000000000005"/>
        <n v="576.4"/>
        <n v="532.79999999999995"/>
        <n v="1052.8000000000002"/>
        <n v="1305"/>
        <n v="1120"/>
        <n v="900.9"/>
        <n v="840.99999999999989"/>
        <n v="1380.4"/>
        <n v="444.6"/>
        <n v="95.2"/>
        <n v="197.39999999999998"/>
        <n v="532"/>
        <n v="174"/>
        <n v="64.600000000000009"/>
        <n v="207"/>
        <n v="495.3"/>
        <n v="179.4"/>
        <n v="140.4"/>
        <n v="41.6"/>
        <n v="142.1"/>
        <n v="451.4"/>
        <n v="162.80000000000001"/>
        <n v="118.80000000000001"/>
        <n v="69.3"/>
        <n v="94"/>
        <n v="245.70000000000002"/>
        <n v="748.80000000000007"/>
        <n v="197.4"/>
        <n v="139.4"/>
        <n v="403.20000000000005"/>
        <n v="853.2"/>
        <n v="369.59999999999997"/>
        <n v="243.6"/>
        <n v="265"/>
        <n v="476.00000000000006"/>
        <n v="729.30000000000007"/>
        <n v="189.2"/>
        <n v="318"/>
        <n v="655.4"/>
        <n v="735"/>
        <n v="441"/>
        <n v="221.4"/>
        <n v="491.40000000000003"/>
        <n v="646.6"/>
        <n v="322"/>
        <n v="155.79999999999998"/>
        <n v="187.20000000000002"/>
        <n v="336.29999999999995"/>
        <n v="660"/>
        <n v="318.60000000000002"/>
        <n v="161.20000000000002"/>
        <n v="130"/>
        <n v="164.7"/>
        <n v="607.6"/>
        <n v="270.40000000000003"/>
        <n v="286"/>
        <n v="248.4"/>
        <n v="246"/>
        <n v="422.1"/>
        <n v="855.6"/>
        <n v="392.20000000000005"/>
        <n v="260"/>
        <n v="324"/>
        <n v="517.5"/>
        <n v="323.40000000000003"/>
        <n v="446.9"/>
        <n v="253.7"/>
        <n v="436.8"/>
        <n v="882.30000000000007"/>
        <n v="344.5"/>
        <n v="225.4"/>
        <n v="530.4"/>
        <n v="810.90000000000009"/>
        <n v="339.2"/>
        <n v="381.6"/>
        <n v="707.40000000000009"/>
        <n v="305"/>
        <n v="268.39999999999998"/>
        <n v="411.59999999999997"/>
        <n v="944"/>
        <n v="445.20000000000005"/>
        <n v="321.3"/>
        <n v="427.8"/>
        <n v="670"/>
        <n v="477"/>
        <n v="504"/>
        <n v="844.2"/>
        <n v="1146.5999999999999"/>
        <n v="654.9"/>
        <n v="540.6"/>
        <n v="382.5"/>
        <n v="555.1"/>
        <n v="871"/>
        <n v="961.69999999999993"/>
        <n v="593.6"/>
        <n v="550.80000000000007"/>
        <n v="360.40000000000003"/>
        <n v="403"/>
        <n v="696.80000000000007"/>
        <n v="838.4"/>
        <n v="500.50000000000006"/>
        <n v="295"/>
        <n v="280"/>
        <n v="372"/>
        <n v="768.40000000000009"/>
        <n v="271.39999999999998"/>
        <n v="247.79999999999998"/>
        <n v="312.39999999999998"/>
        <n v="605.9"/>
        <n v="836.40000000000009"/>
        <n v="548.69999999999993"/>
        <n v="558"/>
        <n v="572.69999999999993"/>
        <n v="747.4"/>
        <n v="1200.5999999999999"/>
        <n v="672"/>
        <n v="359.7"/>
        <n v="468.7"/>
        <n v="463.29999999999995"/>
        <n v="240.79999999999998"/>
        <n v="211.60000000000002"/>
        <n v="471.90000000000003"/>
        <n v="413.6"/>
        <n v="448.8"/>
        <n v="594"/>
        <n v="575.69999999999993"/>
        <n v="358.8"/>
        <n v="198.00000000000003"/>
        <n v="425"/>
        <n v="767"/>
        <n v="494.09999999999997"/>
        <n v="546"/>
        <n v="350.4"/>
        <n v="620.4"/>
        <n v="805.80000000000007"/>
        <n v="416"/>
        <n v="253.00000000000003"/>
        <n v="986.69999999999993"/>
        <n v="1407"/>
        <n v="1123.2"/>
        <n v="1278"/>
        <n v="730.4"/>
        <n v="1639.3"/>
        <n v="1539.2"/>
        <n v="1474.2"/>
        <n v="1185"/>
        <n v="1192"/>
        <n v="1478.3999999999999"/>
        <n v="1659"/>
        <n v="1547.8"/>
        <n v="1036.8"/>
        <n v="951.40000000000009"/>
        <n v="1014.3"/>
        <n v="633.6"/>
        <n v="923.8"/>
        <n v="1028.0999999999999"/>
        <n v="527"/>
        <n v="646.1"/>
        <n v="644.80000000000007"/>
        <n v="841.8"/>
        <n v="487.20000000000005"/>
        <n v="415"/>
        <n v="940.80000000000007"/>
        <n v="937.9"/>
        <n v="1148"/>
        <n v="1285.2"/>
        <n v="1401.4"/>
        <n v="999"/>
        <n v="1058.5"/>
        <n v="1263.8"/>
        <n v="437"/>
        <n v="553.5"/>
        <n v="367.20000000000005"/>
        <n v="493.2"/>
        <n v="543.9"/>
        <n v="333"/>
        <n v="507.59999999999997"/>
        <n v="736"/>
        <n v="678.5"/>
        <n v="545.40000000000009"/>
        <n v="646.80000000000007"/>
        <n v="792"/>
        <n v="784.8"/>
        <n v="898.99999999999989"/>
        <n v="519.19999999999993"/>
        <n v="1159.1000000000001"/>
        <n v="1360.3"/>
        <n v="1299.2"/>
        <n v="1193.5"/>
        <n v="1121.4000000000001"/>
        <n v="2245.4"/>
        <n v="2166.2999999999997"/>
        <n v="1625.3999999999999"/>
        <n v="1476"/>
        <n v="1735.5"/>
        <n v="1646.3"/>
        <n v="1853.1"/>
        <n v="1586.2"/>
        <n v="1101.1000000000001"/>
        <n v="1058.2"/>
        <n v="704.7"/>
        <n v="812"/>
        <n v="810"/>
        <n v="676"/>
        <n v="878.80000000000007"/>
        <n v="945.00000000000011"/>
        <n v="779.1"/>
        <n v="954.80000000000007"/>
        <n v="1393.2"/>
        <n v="1555.2"/>
        <n v="1640"/>
        <n v="1404"/>
        <n v="1264.2"/>
        <n v="1357.2"/>
        <n v="1045.5"/>
        <n v="540.79999999999995"/>
        <n v="536.5"/>
        <n v="1029.5999999999999"/>
        <n v="579.6"/>
        <n v="492.09999999999997"/>
        <n v="531.30000000000007"/>
        <n v="413.40000000000003"/>
        <n v="678.30000000000007"/>
        <n v="692.3"/>
        <n v="1041.5999999999999"/>
        <n v="632.1"/>
        <n v="499.5"/>
        <n v="853.30000000000007"/>
        <n v="611"/>
        <n v="767.2"/>
        <n v="1551.6999999999998"/>
        <n v="930"/>
        <n v="1248.8999999999999"/>
        <n v="1457.3"/>
        <n v="1097.6000000000001"/>
        <n v="861.9"/>
        <n v="795"/>
        <n v="1280.4000000000001"/>
        <n v="1550"/>
        <n v="1155"/>
        <n v="958.80000000000007"/>
        <n v="774.80000000000007"/>
        <n v="1190"/>
        <n v="782.4"/>
        <n v="565.79999999999995"/>
        <n v="602.79999999999995"/>
        <n v="668.1"/>
        <n v="1185.5999999999999"/>
        <n v="717.6"/>
        <n v="630.20000000000005"/>
        <n v="607.5"/>
        <n v="885"/>
        <n v="1215.2"/>
        <n v="793.8"/>
        <n v="661.5"/>
        <n v="954.8"/>
        <n v="1196.8000000000002"/>
        <n v="847.6"/>
        <n v="487.2"/>
        <n v="445.40000000000003"/>
        <n v="592.79999999999995"/>
        <n v="414.7"/>
        <n v="393.6"/>
        <n v="681.5"/>
        <n v="661.2"/>
        <n v="934.8"/>
        <n v="484.7"/>
        <n v="402.3"/>
        <n v="369.6"/>
        <n v="592.19999999999993"/>
        <n v="811.2"/>
        <n v="392.70000000000005"/>
        <n v="498.2"/>
        <n v="536.4"/>
        <n v="1107"/>
        <n v="565.5"/>
        <n v="510.90000000000003"/>
        <n v="598.5"/>
        <n v="497.8"/>
        <n v="815"/>
        <n v="1094.3999999999999"/>
        <n v="717.2"/>
        <n v="566.20000000000005"/>
        <n v="657.6"/>
        <n v="999.6"/>
        <n v="700.9"/>
        <n v="543.4"/>
        <n v="658"/>
        <n v="520.6"/>
        <n v="1010"/>
        <n v="765.6"/>
        <n v="701.4"/>
        <n v="613.19999999999993"/>
        <n v="885.50000000000011"/>
        <n v="739.2"/>
        <n v="783"/>
        <n v="263.89999999999998"/>
        <n v="354.90000000000003"/>
        <n v="205.2"/>
        <n v="189"/>
        <n v="440.8"/>
        <n v="305.10000000000002"/>
        <n v="343.2"/>
        <n v="220.4"/>
        <n v="159.6"/>
        <n v="473.2"/>
        <n v="153"/>
        <n v="407.09999999999997"/>
        <n v="484.49999999999994"/>
        <n v="171.5"/>
        <n v="499.2"/>
        <n v="499.8"/>
        <n v="440"/>
        <n v="324.29999999999995"/>
        <n v="851.2"/>
        <n v="1423.5"/>
        <n v="1022.4"/>
        <n v="842.40000000000009"/>
        <n v="1747.2"/>
        <n v="2014.5"/>
        <n v="1644.3000000000002"/>
        <n v="1565.2"/>
        <n v="1221.8"/>
        <n v="1728"/>
        <n v="1992"/>
        <n v="1535.2"/>
        <n v="1304.0999999999999"/>
        <n v="732.6"/>
        <n v="678.4"/>
        <n v="547.5"/>
        <n v="587.6"/>
        <n v="305.5"/>
        <n v="243"/>
        <n v="324.79999999999995"/>
        <n v="387.6"/>
        <n v="724.2"/>
        <n v="461.1"/>
        <n v="601.79999999999995"/>
        <n v="810.3"/>
        <n v="1102.5999999999999"/>
        <n v="1665"/>
        <n v="985.6"/>
        <n v="1072"/>
        <n v="957.59999999999991"/>
        <n v="1230"/>
        <n v="342.7"/>
        <n v="336.4"/>
        <n v="680"/>
        <n v="386.1"/>
        <n v="305.20000000000005"/>
        <n v="734.40000000000009"/>
        <n v="310"/>
        <n v="404.2"/>
        <n v="579.20000000000005"/>
        <n v="364.5"/>
        <n v="348.8"/>
        <n v="540"/>
        <n v="562.4"/>
        <n v="585.20000000000005"/>
        <n v="1071.2"/>
        <n v="679.4"/>
        <n v="866.4"/>
        <n v="1014"/>
        <n v="1001.7"/>
        <n v="795.80000000000007"/>
        <n v="742.59999999999991"/>
        <n v="772.2"/>
        <n v="1446.5000000000002"/>
        <n v="604.79999999999995"/>
        <n v="482.8"/>
        <n v="493.00000000000006"/>
        <n v="830.4"/>
        <n v="617.9"/>
        <n v="712.4"/>
        <n v="609"/>
        <n v="516"/>
        <n v="743.4"/>
        <n v="1402.5"/>
        <n v="806.4"/>
        <n v="662.4"/>
        <n v="786.50000000000011"/>
        <n v="421.20000000000005"/>
        <n v="356.7"/>
        <n v="233.7"/>
        <n v="184.79999999999998"/>
        <n v="263.20000000000005"/>
        <n v="214.7"/>
        <n v="168"/>
        <n v="336.00000000000006"/>
        <n v="632.40000000000009"/>
        <n v="295.8"/>
        <n v="218.5"/>
        <n v="346.8"/>
        <n v="475.20000000000005"/>
        <n v="149.4"/>
        <n v="119.60000000000001"/>
        <n v="702"/>
        <n v="299.20000000000005"/>
        <n v="252.29999999999998"/>
        <n v="188.5"/>
        <n v="308"/>
        <n v="472.5"/>
        <n v="259.90000000000003"/>
        <n v="209.3"/>
        <n v="596.4"/>
        <n v="429"/>
        <n v="292.89999999999998"/>
        <n v="275.40000000000003"/>
        <n v="460.79999999999995"/>
        <n v="556.80000000000007"/>
        <n v="105.00000000000001"/>
        <n v="116.20000000000002"/>
        <n v="177.1"/>
        <n v="266"/>
        <n v="167.9"/>
        <n v="135.70000000000002"/>
        <n v="510.00000000000006"/>
        <n v="202.4"/>
        <n v="184"/>
        <n v="668.3"/>
        <n v="361.6"/>
        <n v="450.8"/>
        <n v="305.90000000000003"/>
        <n v="200.20000000000002"/>
        <n v="331.2"/>
        <n v="545"/>
        <n v="242.39999999999998"/>
        <n v="161.00000000000003"/>
        <n v="165.3"/>
        <n v="323.2"/>
        <n v="314.39999999999998"/>
        <n v="285.60000000000002"/>
        <n v="201.6"/>
        <n v="290"/>
        <n v="488.70000000000005"/>
        <n v="235"/>
        <n v="137.20000000000002"/>
        <n v="126"/>
        <n v="244.20000000000002"/>
        <n v="165.6"/>
        <n v="292.5"/>
        <n v="509.6"/>
        <n v="570"/>
        <n v="761.6"/>
        <n v="463.99999999999994"/>
        <n v="264.5"/>
        <n v="669.9"/>
        <n v="327.7"/>
        <n v="191.9"/>
        <n v="304.5"/>
        <n v="486.40000000000003"/>
        <n v="490.09999999999997"/>
        <n v="280.60000000000002"/>
        <n v="81.899999999999991"/>
        <n v="484.40000000000003"/>
        <n v="190"/>
        <n v="136.80000000000001"/>
        <n v="240.7"/>
        <n v="332.8"/>
        <n v="432.09999999999997"/>
        <n v="176.7"/>
        <n v="791.7"/>
        <n v="302.40000000000003"/>
        <n v="409.5"/>
        <n v="226.20000000000002"/>
        <n v="339.29999999999995"/>
        <n v="316.8"/>
        <n v="314.5"/>
        <n v="486.4"/>
        <n v="426.3"/>
        <n v="448.20000000000005"/>
        <n v="467.50000000000006"/>
        <n v="258.3"/>
        <n v="172.79999999999998"/>
        <n v="495.59999999999997"/>
        <n v="406.7"/>
        <n v="1147.5"/>
        <n v="1047.8"/>
        <n v="1169.2"/>
        <n v="1795.5"/>
        <n v="1666"/>
        <n v="1401.8"/>
        <n v="1353"/>
        <n v="1310.3999999999999"/>
        <n v="1455"/>
        <n v="1620"/>
        <n v="1770.8"/>
        <n v="1326"/>
        <n v="809.2"/>
        <n v="832"/>
        <n v="503.7"/>
        <n v="622.20000000000005"/>
        <n v="254.79999999999998"/>
        <n v="299.29999999999995"/>
        <n v="710"/>
        <n v="936"/>
        <n v="754.80000000000007"/>
        <n v="1132.4000000000001"/>
        <n v="1146.8"/>
        <n v="1569.6"/>
        <n v="1105.5"/>
        <n v="1332.1000000000001"/>
        <n v="481.59999999999997"/>
        <n v="266.8"/>
        <n v="500.2"/>
        <n v="491.99999999999994"/>
        <n v="321.2"/>
        <n v="244.79999999999998"/>
        <n v="646.79999999999995"/>
        <n v="515.1"/>
        <n v="389.5"/>
        <n v="681.6"/>
        <n v="457.6"/>
        <n v="288.60000000000002"/>
        <n v="227.9"/>
        <n v="577.5"/>
        <n v="548.79999999999995"/>
        <n v="374"/>
        <n v="985.3"/>
        <n v="1438.3999999999999"/>
        <n v="1684.8999999999999"/>
        <n v="1320.1999999999998"/>
        <n v="2322"/>
        <n v="1867.6000000000001"/>
        <n v="1764"/>
        <n v="1444.8"/>
        <n v="1678.9"/>
        <n v="2193"/>
        <n v="1840.3"/>
        <n v="1323"/>
        <n v="947.2"/>
        <n v="335.4"/>
        <n v="392.7"/>
        <n v="697.5"/>
        <n v="446.5"/>
        <n v="733.2"/>
        <n v="1409.4"/>
        <n v="1655.9999999999998"/>
        <n v="1074.2"/>
        <n v="1522.5"/>
        <n v="345.8"/>
        <n v="333.20000000000005"/>
        <n v="438.90000000000003"/>
        <n v="306"/>
        <n v="486.20000000000005"/>
        <n v="374.90000000000003"/>
        <n v="435.20000000000005"/>
        <n v="273"/>
        <n v="436.80000000000007"/>
        <n v="316.40000000000003"/>
        <n v="277.5"/>
        <n v="382.8"/>
        <n v="244.8"/>
        <n v="365.4"/>
        <n v="384.1"/>
        <n v="915.6"/>
        <n v="864.80000000000007"/>
        <n v="817.8"/>
        <n v="1270.5"/>
        <n v="1050.4000000000001"/>
        <n v="1108.6000000000001"/>
        <n v="694.30000000000007"/>
        <n v="1331.2"/>
        <n v="966"/>
        <n v="1033.5"/>
        <n v="595.19999999999993"/>
        <n v="880"/>
        <n v="940"/>
        <n v="638"/>
        <n v="520"/>
        <n v="886.9"/>
        <n v="601.19999999999993"/>
        <n v="640.1"/>
        <n v="537.1"/>
        <n v="444.4"/>
        <n v="869.99999999999989"/>
        <n v="658.80000000000007"/>
        <n v="572.40000000000009"/>
        <n v="1065.9000000000001"/>
        <n v="985.60000000000014"/>
        <n v="837.8"/>
        <n v="1176"/>
        <n v="345.09999999999997"/>
        <n v="392.2"/>
        <n v="292.60000000000002"/>
        <n v="264.59999999999997"/>
        <n v="399.59999999999997"/>
        <n v="429.4"/>
        <n v="239.4"/>
        <n v="456"/>
        <n v="319.59999999999997"/>
        <n v="167.4"/>
        <n v="413.59999999999997"/>
        <n v="510"/>
        <n v="629.80000000000007"/>
        <n v="598.9"/>
        <n v="703.80000000000007"/>
        <n v="903.9"/>
        <n v="484.79999999999995"/>
        <n v="665.6"/>
        <n v="824.1"/>
        <n v="917.69999999999993"/>
        <n v="610.20000000000005"/>
        <n v="684.4"/>
        <n v="684.69999999999993"/>
        <n v="387"/>
        <n v="365.70000000000005"/>
        <n v="676.2"/>
        <n v="796.4"/>
        <n v="528.9"/>
        <n v="506"/>
        <n v="365.5"/>
        <n v="318.2"/>
        <n v="426.4"/>
        <n v="571.20000000000005"/>
        <n v="291.5"/>
        <n v="490"/>
        <n v="785.4"/>
        <n v="469.8"/>
        <n v="324.8"/>
        <n v="696.9"/>
        <n v="364.00000000000006"/>
        <n v="793.49999999999989"/>
        <n v="1055.6000000000001"/>
        <n v="1198.8"/>
        <n v="1096.2"/>
        <n v="1008.0000000000001"/>
        <n v="927.99999999999989"/>
        <n v="729"/>
        <n v="826.49999999999989"/>
        <n v="965.99999999999989"/>
        <n v="980.00000000000011"/>
        <n v="823.59999999999991"/>
        <n v="798.69999999999993"/>
        <n v="795.6"/>
        <n v="657.80000000000007"/>
        <n v="602.70000000000005"/>
        <n v="599.40000000000009"/>
        <n v="784.69999999999993"/>
        <n v="745"/>
        <n v="632.5"/>
        <n v="734.5"/>
        <n v="1008"/>
        <n v="1110.2"/>
        <n v="797.50000000000011"/>
        <n v="943.19999999999993"/>
        <n v="478.8"/>
        <n v="420.49999999999994"/>
        <n v="414.4"/>
        <n v="384.8"/>
        <n v="362.6"/>
        <n v="506.9"/>
        <n v="464.6"/>
        <n v="553.70000000000005"/>
        <n v="343.09999999999997"/>
        <n v="198.9"/>
        <n v="639"/>
        <n v="275.60000000000002"/>
        <n v="752"/>
        <n v="639.6"/>
        <n v="427.7"/>
        <n v="793.80000000000007"/>
        <n v="738.4"/>
        <n v="367.2"/>
        <n v="1005.0000000000001"/>
        <n v="921.19999999999993"/>
        <n v="685"/>
        <n v="588.80000000000007"/>
        <n v="745.2"/>
        <n v="733.19999999999993"/>
        <n v="772.9"/>
        <n v="550.19999999999993"/>
        <n v="667.4"/>
        <n v="387.2"/>
        <n v="652.80000000000007"/>
        <n v="1003.4"/>
        <n v="612"/>
        <n v="806"/>
        <n v="1015"/>
        <n v="1096.1999999999998"/>
        <n v="731.40000000000009"/>
        <n v="742.4"/>
        <n v="998.40000000000009"/>
        <n v="762.2"/>
        <n v="719.19999999999993"/>
        <n v="888.3"/>
        <n v="884.3"/>
        <n v="850.2"/>
        <n v="629.29999999999995"/>
        <n v="557.70000000000005"/>
        <n v="926.1"/>
        <n v="874.5"/>
        <n v="434.4"/>
        <n v="388.8"/>
        <n v="742.09999999999991"/>
        <n v="933.90000000000009"/>
        <n v="618.80000000000007"/>
        <n v="486.00000000000006"/>
        <n v="815.1"/>
        <n v="1353.6"/>
        <n v="846"/>
        <n v="782.6"/>
        <n v="1038.8"/>
        <n v="1180"/>
        <n v="1392.3"/>
        <n v="982.3"/>
        <n v="1209"/>
        <n v="1959.3"/>
        <n v="1264.8"/>
        <n v="1536"/>
        <n v="1610.4"/>
        <n v="2021.2"/>
        <n v="1312.2"/>
        <n v="1612.3999999999999"/>
        <n v="1463.7"/>
        <n v="1070.3999999999999"/>
        <n v="744.8"/>
        <n v="1206.4000000000001"/>
        <n v="1220"/>
        <n v="873.6"/>
        <n v="1260.0000000000002"/>
        <n v="1390"/>
        <n v="827.2"/>
        <n v="868.6"/>
        <n v="1192.5"/>
        <n v="1524.4"/>
        <n v="1943.0000000000002"/>
        <n v="1270.1999999999998"/>
        <n v="1144.5999999999999"/>
        <n v="1485"/>
        <n v="1550.4"/>
        <n v="762.30000000000007"/>
        <n v="615.40000000000009"/>
        <n v="453.59999999999997"/>
        <n v="501.7"/>
        <n v="655.19999999999993"/>
        <n v="894.2"/>
        <n v="388.7"/>
        <n v="411.79999999999995"/>
        <n v="588.69999999999993"/>
        <n v="434.99999999999994"/>
        <n v="343.9"/>
        <n v="584.6"/>
        <n v="456.3"/>
        <n v="710.1"/>
        <n v="434.00000000000006"/>
        <n v="1008.5999999999999"/>
        <n v="625.29999999999995"/>
        <n v="1094.8"/>
        <n v="828.1"/>
        <n v="994.3"/>
        <n v="1547.7"/>
        <n v="1299.1999999999998"/>
        <n v="1683.2"/>
        <n v="1878.8"/>
        <n v="1160"/>
        <n v="800.8"/>
        <n v="932.80000000000007"/>
        <n v="1247.4000000000001"/>
        <n v="1325"/>
        <n v="420.00000000000006"/>
        <n v="832.3"/>
        <n v="625.79999999999995"/>
        <n v="844.8"/>
        <n v="946"/>
        <n v="896.50000000000011"/>
        <n v="1512"/>
        <n v="1561.6000000000001"/>
        <n v="1111"/>
        <n v="1078"/>
        <n v="1098.5"/>
        <n v="1552.4999999999998"/>
        <n v="620.80000000000007"/>
        <n v="495"/>
        <n v="400.8"/>
        <n v="363.40000000000003"/>
        <n v="623.70000000000005"/>
        <n v="340.20000000000005"/>
        <n v="248"/>
        <n v="418.1"/>
        <n v="358.40000000000003"/>
        <n v="610.40000000000009"/>
        <n v="201.4"/>
        <n v="424.2"/>
        <n v="465.8"/>
        <n v="869.4"/>
        <n v="757.90000000000009"/>
        <n v="695.8"/>
        <n v="686"/>
        <n v="1254.4000000000001"/>
        <n v="1587.6"/>
        <n v="805.6"/>
        <n v="908.59999999999991"/>
        <n v="1390.8"/>
        <n v="647.79999999999995"/>
        <n v="912.6"/>
        <n v="813.09999999999991"/>
        <n v="317.40000000000003"/>
        <n v="271.2"/>
        <n v="510.59999999999997"/>
        <n v="574.6"/>
        <n v="796.5"/>
        <n v="1235.8"/>
        <n v="1086"/>
        <n v="949.9"/>
        <n v="965.6"/>
        <n v="1154.4000000000001"/>
        <n v="296.39999999999998"/>
        <n v="210.00000000000003"/>
        <n v="142.80000000000001"/>
        <n v="524.4"/>
        <n v="115.60000000000001"/>
        <n v="241.89999999999998"/>
        <n v="248.20000000000002"/>
        <n v="200.89999999999998"/>
        <n v="121.8"/>
        <n v="164.5"/>
        <n v="285.59999999999997"/>
        <n v="193.20000000000002"/>
        <n v="423.3"/>
        <n v="511.2"/>
        <n v="254.10000000000002"/>
        <n v="156.80000000000001"/>
        <n v="150.79999999999998"/>
        <n v="525.20000000000005"/>
        <n v="789.59999999999991"/>
        <n v="418"/>
        <n v="262.2"/>
        <n v="373.09999999999997"/>
        <n v="172.8"/>
        <n v="362.59999999999997"/>
        <n v="667.80000000000007"/>
        <n v="340.29999999999995"/>
        <n v="202.1"/>
        <n v="172.2"/>
        <n v="217.3"/>
        <n v="439.90000000000003"/>
        <n v="312.7"/>
        <n v="932.19999999999993"/>
        <n v="377.40000000000003"/>
        <n v="333.2"/>
        <n v="284.39999999999998"/>
        <n v="232.3"/>
        <n v="630.00000000000011"/>
        <n v="223.2"/>
        <n v="227.5"/>
        <n v="430.1"/>
        <n v="240"/>
        <n v="152"/>
        <n v="295.2"/>
        <n v="250.70000000000002"/>
        <n v="141.4"/>
        <n v="142.5"/>
        <n v="756.6"/>
        <n v="462.5"/>
        <n v="586.29999999999995"/>
        <n v="503.09999999999997"/>
        <n v="769.49999999999989"/>
        <n v="1281.8"/>
        <n v="826.80000000000007"/>
        <n v="1073.5999999999999"/>
        <n v="499.20000000000005"/>
        <n v="895.7"/>
        <n v="313.2"/>
        <n v="362.5"/>
        <n v="241.5"/>
        <n v="409.20000000000005"/>
        <n v="1074.4000000000001"/>
        <n v="1319.2"/>
        <n v="808.3"/>
        <n v="327.5"/>
        <n v="163.80000000000001"/>
        <n v="148.19999999999999"/>
        <n v="323"/>
        <n v="252"/>
        <n v="168.00000000000003"/>
        <n v="325.8"/>
        <n v="196"/>
        <n v="114"/>
        <n v="400.20000000000005"/>
        <n v="705.9"/>
        <n v="309.40000000000003"/>
        <n v="265.20000000000005"/>
        <n v="357"/>
        <n v="395.2"/>
        <n v="1165"/>
        <n v="541.79999999999995"/>
        <n v="654.5"/>
        <n v="760"/>
        <n v="405.6"/>
        <n v="542.4"/>
        <n v="715"/>
        <n v="123.20000000000002"/>
        <n v="216.20000000000002"/>
        <n v="224.10000000000002"/>
        <n v="301.59999999999997"/>
        <n v="131.60000000000002"/>
        <n v="555.9"/>
        <n v="627.9"/>
        <n v="854.1"/>
        <n v="1360.1000000000001"/>
        <n v="683.99999999999989"/>
        <n v="716.80000000000007"/>
        <n v="272.5"/>
        <n v="147"/>
        <n v="117"/>
        <n v="264"/>
        <n v="136.5"/>
        <n v="93.1"/>
        <n v="255.00000000000003"/>
        <n v="138.69999999999999"/>
        <n v="72"/>
        <n v="68"/>
        <n v="158.70000000000002"/>
        <n v="364.8"/>
        <n v="149.5"/>
        <n v="81"/>
        <n v="339.3"/>
        <n v="200.60000000000002"/>
        <n v="322.5"/>
        <n v="290.40000000000003"/>
        <n v="330.6"/>
        <n v="443.7"/>
        <n v="682"/>
        <n v="348.5"/>
        <n v="866.19999999999993"/>
        <n v="531.1"/>
        <n v="380.7"/>
        <n v="96.600000000000009"/>
        <n v="88.2"/>
        <n v="254.8"/>
        <n v="397.29999999999995"/>
        <n v="112"/>
        <n v="93.6"/>
        <n v="145"/>
        <n v="109.20000000000002"/>
        <n v="546.69999999999993"/>
        <n v="1081.5999999999999"/>
        <n v="690.19999999999993"/>
        <n v="558.9"/>
        <n v="372.6"/>
        <n v="112.1"/>
        <n v="67.5"/>
        <n v="52"/>
        <n v="131.19999999999999"/>
        <n v="84.000000000000014"/>
        <n v="66.5"/>
        <n v="148.20000000000002"/>
        <n v="234.89999999999998"/>
        <n v="300.3"/>
        <n v="185.6"/>
        <n v="394.8"/>
        <n v="300.8"/>
        <n v="304"/>
        <n v="678.59999999999991"/>
        <n v="428.4"/>
        <n v="566.1"/>
        <n v="479.4"/>
        <n v="775.5"/>
        <n v="91.000000000000014"/>
        <n v="146.4"/>
        <n v="272.59999999999997"/>
        <n v="161.5"/>
        <n v="133.39999999999998"/>
        <n v="252.00000000000003"/>
        <n v="100.80000000000001"/>
        <n v="126.5"/>
        <n v="642.4"/>
        <n v="708"/>
        <n v="296"/>
        <n v="122.4"/>
        <n v="266.39999999999998"/>
        <n v="183.3"/>
        <n v="171.1"/>
        <n v="82.5"/>
        <n v="220.79999999999998"/>
        <n v="256"/>
        <n v="483.6"/>
        <n v="185"/>
        <n v="159.30000000000001"/>
        <n v="75.900000000000006"/>
        <n v="145.69999999999999"/>
        <n v="218.3"/>
        <n v="130.5"/>
        <n v="162.4"/>
        <n v="292.8"/>
        <n v="806.19999999999993"/>
        <n v="197.79999999999998"/>
        <n v="111.8"/>
        <n v="394.4"/>
        <n v="723.8"/>
        <n v="225.7"/>
        <n v="498.20000000000005"/>
        <n v="216.2"/>
        <n v="466.40000000000003"/>
        <n v="169.6"/>
        <n v="180.6"/>
        <n v="154.80000000000001"/>
        <n v="205.20000000000002"/>
        <n v="385.00000000000006"/>
        <n v="245.1"/>
        <n v="265.5"/>
        <n v="328.5"/>
        <n v="422.40000000000003"/>
        <n v="236.8"/>
        <n v="92.4"/>
        <n v="210.7"/>
        <n v="173.4"/>
        <n v="87"/>
        <n v="214.2"/>
        <n v="388.59999999999997"/>
        <n v="156.60000000000002"/>
        <n v="55"/>
        <n v="77.900000000000006"/>
        <n v="52.8"/>
        <n v="709.50000000000011"/>
        <n v="221.39999999999998"/>
        <n v="188.7"/>
        <n v="142.6"/>
        <n v="162"/>
        <n v="147.89999999999998"/>
        <n v="478.79999999999995"/>
        <n v="137.70000000000002"/>
        <n v="262.8"/>
        <n v="152.1"/>
        <n v="206.70000000000002"/>
        <n v="242.00000000000003"/>
        <n v="253.79999999999998"/>
        <n v="203"/>
        <n v="129.19999999999999"/>
        <n v="62.4"/>
        <n v="126.00000000000001"/>
        <n v="57.5"/>
        <n v="39.200000000000003"/>
        <n v="136"/>
        <n v="53"/>
        <n v="42"/>
        <n v="187.00000000000003"/>
        <n v="289.8"/>
        <n v="832.19999999999993"/>
        <n v="178.20000000000002"/>
        <n v="112.2"/>
        <n v="438.40000000000003"/>
        <n v="215.60000000000002"/>
        <n v="115"/>
        <n v="105.6"/>
        <n v="149.60000000000002"/>
        <n v="433.5"/>
        <n v="676.19999999999993"/>
        <n v="173.9"/>
        <n v="479.40000000000003"/>
        <n v="237.9"/>
        <n v="199.8"/>
        <n v="519.4"/>
        <n v="452.20000000000005"/>
        <n v="207.9"/>
        <n v="117.6"/>
        <n v="87.4"/>
        <n v="219.6"/>
        <n v="105.4"/>
        <n v="357.7"/>
        <n v="459.2"/>
        <n v="230.4"/>
        <n v="182.4"/>
        <n v="269.5"/>
        <n v="424.79999999999995"/>
        <n v="390.09999999999997"/>
        <n v="298.89999999999998"/>
        <n v="348.09999999999997"/>
        <n v="352.8"/>
        <n v="66.7"/>
        <n v="204.4"/>
        <n v="406"/>
        <n v="120"/>
        <n v="46"/>
        <n v="267.89999999999998"/>
        <n v="83.6"/>
        <n v="53.1"/>
        <n v="28.000000000000004"/>
        <n v="98.6"/>
        <n v="113.39999999999999"/>
        <n v="78"/>
        <n v="36.9"/>
        <n v="33"/>
        <n v="143"/>
        <n v="161.70000000000002"/>
        <n v="121.60000000000001"/>
        <n v="233.2"/>
        <n v="423"/>
        <n v="512"/>
        <n v="243.00000000000003"/>
        <n v="124.8"/>
        <n v="112.8"/>
        <n v="670.5"/>
        <n v="231.8"/>
        <n v="488.8"/>
        <n v="726.80000000000007"/>
        <n v="361.2"/>
        <n v="78.2"/>
        <n v="108.9"/>
        <n v="105.60000000000001"/>
        <n v="145.19999999999999"/>
        <n v="249.6"/>
        <n v="227.70000000000002"/>
        <n v="457.5"/>
        <n v="800.4"/>
        <n v="391.5"/>
        <n v="416.09999999999997"/>
        <n v="208.79999999999998"/>
        <n v="237.79999999999998"/>
        <n v="175.2"/>
        <n v="104.39999999999999"/>
        <n v="347.3"/>
        <n v="140.30000000000001"/>
        <n v="58.9"/>
        <n v="140.80000000000001"/>
        <n v="177.6"/>
        <n v="287.5"/>
        <n v="72.800000000000011"/>
        <n v="68.400000000000006"/>
        <n v="274.5"/>
        <n v="885.6"/>
        <n v="190.4"/>
        <n v="255.2"/>
        <n v="482.3"/>
        <n v="135"/>
        <n v="759.9"/>
        <n v="205.79999999999998"/>
        <n v="255"/>
        <n v="714.4"/>
        <n v="207.2"/>
        <n v="228"/>
        <n v="249.1"/>
        <n v="214.6"/>
        <n v="112.7"/>
        <n v="138.6"/>
        <n v="145.20000000000002"/>
        <n v="398.4"/>
        <n v="504.29999999999995"/>
        <n v="282.20000000000005"/>
        <n v="514.5"/>
        <n v="453.6"/>
        <n v="744"/>
        <n v="217.5"/>
        <n v="491.70000000000005"/>
        <n v="462.00000000000006"/>
        <n v="186.3"/>
        <n v="172.9"/>
        <n v="117.5"/>
        <n v="441.79999999999995"/>
        <n v="1038.1999999999998"/>
        <n v="321.89999999999998"/>
        <n v="165"/>
        <n v="440.3"/>
        <n v="267.3"/>
        <n v="303.39999999999998"/>
        <n v="1001.0000000000001"/>
        <n v="480.2"/>
        <n v="837.9"/>
        <n v="602.6"/>
        <n v="150.4"/>
        <n v="394.79999999999995"/>
        <n v="313.5"/>
        <n v="640"/>
        <n v="560"/>
        <n v="579.5"/>
        <n v="829.6"/>
        <n v="349.8"/>
        <n v="231.20000000000002"/>
        <n v="56.000000000000007"/>
        <n v="194.70000000000002"/>
        <n v="110.39999999999999"/>
        <n v="127.19999999999999"/>
        <n v="94.6"/>
        <n v="99.2"/>
        <n v="79.2"/>
        <n v="35.1"/>
        <n v="61.499999999999993"/>
        <n v="166.4"/>
        <n v="578.20000000000005"/>
        <n v="111"/>
        <n v="587.5"/>
        <n v="302.39999999999998"/>
        <n v="222"/>
        <n v="90"/>
        <n v="278.39999999999998"/>
        <n v="122.5"/>
        <n v="102.89999999999999"/>
        <n v="112.00000000000001"/>
        <n v="510.4"/>
        <n v="229.5"/>
        <n v="196.79999999999998"/>
        <n v="173.60000000000002"/>
        <n v="390.6"/>
        <n v="695.4"/>
        <n v="439.2"/>
        <n v="289.10000000000002"/>
        <n v="291.59999999999997"/>
        <n v="148.5"/>
        <n v="568.79999999999995"/>
        <n v="265.2"/>
        <n v="200.1"/>
        <n v="471.59999999999997"/>
        <n v="211.5"/>
        <n v="816"/>
        <n v="332.09999999999997"/>
        <n v="266.5"/>
        <n v="370"/>
        <n v="963.9"/>
        <n v="576"/>
        <n v="756.00000000000011"/>
        <n v="559.29999999999995"/>
        <n v="418.2"/>
        <n v="601.59999999999991"/>
        <n v="399.5"/>
        <n v="245.99999999999997"/>
        <n v="303.8"/>
        <n v="447.2"/>
        <n v="428.40000000000003"/>
        <n v="102.60000000000001"/>
        <n v="192.7"/>
        <n v="460.8"/>
        <n v="141.6"/>
        <n v="59.400000000000006"/>
        <n v="146.19999999999999"/>
        <n v="168.3"/>
        <n v="122.39999999999999"/>
        <n v="72.900000000000006"/>
        <n v="118.8"/>
        <n v="253.5"/>
        <n v="355.2"/>
        <n v="570.4"/>
        <n v="365"/>
        <n v="630.70000000000005"/>
        <n v="148.79999999999998"/>
        <n v="220.39999999999998"/>
        <n v="421.6"/>
        <n v="368"/>
        <n v="326.39999999999998"/>
        <n v="324.5"/>
        <n v="536.9"/>
        <n v="819.50000000000011"/>
        <n v="456.50000000000006"/>
        <n v="595.9"/>
        <n v="581.1"/>
        <n v="507"/>
        <n v="197.2"/>
        <n v="277.39999999999998"/>
        <n v="162.39999999999998"/>
        <n v="161"/>
        <n v="248.39999999999998"/>
        <n v="766.80000000000007"/>
        <n v="621.5"/>
        <n v="451.2"/>
        <n v="688.80000000000007"/>
        <n v="800.80000000000007"/>
        <n v="831.30000000000007"/>
        <n v="352.5"/>
        <n v="188.6"/>
        <n v="666.69999999999993"/>
        <n v="374.40000000000003"/>
        <n v="259.7"/>
        <n v="466.2"/>
        <n v="666"/>
        <n v="408"/>
        <n v="636.5"/>
        <n v="468"/>
        <n v="391"/>
        <n v="57.999999999999993"/>
        <n v="37.699999999999996"/>
        <n v="143.5"/>
        <n v="117.30000000000001"/>
        <n v="23.2"/>
        <n v="163.20000000000002"/>
        <n v="86.399999999999991"/>
        <n v="66"/>
        <n v="597.79999999999995"/>
        <n v="171.6"/>
        <n v="369"/>
        <n v="240.5"/>
        <n v="144.30000000000001"/>
        <n v="139.5"/>
        <n v="105.3"/>
        <n v="126.89999999999999"/>
        <n v="301.60000000000002"/>
        <n v="108.1"/>
        <n v="104.50000000000001"/>
        <n v="522.5"/>
        <n v="307.2"/>
        <n v="347.79999999999995"/>
        <n v="197.10000000000002"/>
        <n v="88.4"/>
        <n v="155.80000000000001"/>
        <n v="482.6"/>
        <n v="133.4"/>
        <n v="166.5"/>
        <n v="161.69999999999999"/>
        <n v="323.7"/>
        <n v="683.7"/>
        <n v="206.8"/>
        <n v="484.00000000000006"/>
        <n v="790.5"/>
        <n v="805"/>
        <n v="308.7"/>
        <n v="159.89999999999998"/>
        <n v="359.09999999999997"/>
        <n v="296.8"/>
        <n v="180.20000000000002"/>
        <n v="145.80000000000001"/>
        <n v="556.5"/>
        <n v="728"/>
        <n v="668.8"/>
        <n v="261.8"/>
        <n v="239.70000000000002"/>
        <n v="328"/>
        <n v="561.69999999999993"/>
        <n v="396"/>
        <n v="847.00000000000011"/>
        <n v="396.00000000000006"/>
        <n v="614.80000000000007"/>
        <n v="469.79999999999995"/>
        <n v="725.4"/>
        <n v="586.5"/>
        <n v="414"/>
        <n v="762.5"/>
        <n v="1020.8"/>
        <n v="561.80000000000007"/>
        <n v="370.49999999999994"/>
        <n v="634.4"/>
        <n v="460.2"/>
        <n v="824.6"/>
        <n v="318.59999999999997"/>
        <n v="336.6"/>
        <n v="575.1"/>
        <n v="445.50000000000006"/>
        <n v="547.19999999999993"/>
        <n v="536"/>
        <n v="542.70000000000005"/>
        <n v="720.80000000000007"/>
        <n v="464.80000000000007"/>
        <n v="808.5"/>
        <n v="338.09999999999997"/>
        <n v="348"/>
        <n v="739.19999999999993"/>
        <n v="1107.2"/>
        <n v="747.5"/>
        <n v="910.80000000000007"/>
        <n v="876.80000000000007"/>
        <n v="430.7"/>
        <n v="291.39999999999998"/>
        <n v="326.59999999999997"/>
        <n v="583.19999999999993"/>
        <n v="655.20000000000005"/>
        <n v="1199.8999999999999"/>
        <n v="777"/>
        <n v="865.8"/>
        <n v="754"/>
        <n v="191.1"/>
        <n v="899.6"/>
        <n v="356.9"/>
        <n v="1305.6000000000001"/>
        <n v="1152"/>
        <n v="1011.5999999999999"/>
        <n v="1315.8"/>
        <n v="1228.5"/>
        <n v="1033.5999999999999"/>
        <n v="847.80000000000007"/>
        <n v="1242.7"/>
        <n v="1162.8"/>
        <n v="1227.6000000000001"/>
        <n v="882.00000000000011"/>
        <n v="895.9"/>
        <n v="1236.4000000000001"/>
        <n v="1298.7"/>
        <n v="1095.2"/>
        <n v="953.7"/>
        <n v="1316"/>
        <n v="1408"/>
        <n v="1394"/>
        <n v="1128.5999999999999"/>
        <n v="1296"/>
        <n v="1596.2"/>
        <n v="1909.6"/>
        <n v="1303.8"/>
        <n v="1654.3999999999999"/>
        <n v="1537.5"/>
        <n v="1328.3"/>
        <n v="1161.8"/>
        <n v="1199.7"/>
        <n v="1704"/>
        <n v="1591.2"/>
        <n v="1505"/>
        <n v="1040.4000000000001"/>
        <n v="1473.9"/>
        <n v="1853.8000000000002"/>
        <n v="1706.6000000000001"/>
        <n v="2016"/>
        <n v="1333"/>
        <n v="1398.6"/>
        <n v="1254.5999999999999"/>
        <n v="1339.2"/>
        <n v="1632"/>
        <n v="642.6"/>
        <n v="664.7"/>
        <n v="637.20000000000005"/>
        <n v="553.80000000000007"/>
        <n v="448.00000000000006"/>
        <n v="789"/>
        <n v="515.20000000000005"/>
        <n v="542.5"/>
        <n v="661.19999999999993"/>
        <n v="887.4"/>
        <n v="596.40000000000009"/>
        <n v="608.6"/>
        <n v="552"/>
        <n v="759.5"/>
        <n v="826.00000000000011"/>
        <n v="712.80000000000007"/>
        <n v="683.80000000000007"/>
        <n v="640.9"/>
        <n v="1330"/>
        <n v="855.49999999999989"/>
        <n v="1084.5999999999999"/>
        <n v="716.1"/>
        <n v="1087.2"/>
        <n v="823.5"/>
        <n v="1006.5"/>
        <n v="798"/>
        <n v="1053"/>
        <n v="871.2"/>
        <n v="741.6"/>
        <n v="1251.5999999999999"/>
        <n v="843.2"/>
        <n v="994.5"/>
        <n v="734.4"/>
        <n v="644"/>
        <n v="1001.9"/>
        <n v="918.00000000000011"/>
        <n v="948.6"/>
        <n v="955.40000000000009"/>
        <n v="828"/>
        <n v="1271.5999999999999"/>
        <n v="1065.5999999999999"/>
        <n v="1132.2"/>
        <n v="818.40000000000009"/>
        <n v="894.30000000000007"/>
        <n v="766.5"/>
        <n v="657.4"/>
        <n v="838.8"/>
        <n v="860.4"/>
        <n v="988"/>
        <n v="979.19999999999993"/>
        <n v="987"/>
        <n v="867"/>
        <n v="1004.4999999999999"/>
        <n v="1084"/>
        <n v="1101.5999999999999"/>
        <n v="1168.4000000000001"/>
        <n v="1519"/>
        <n v="1188.3"/>
        <n v="1398.1"/>
        <n v="1280"/>
        <n v="1180.2"/>
        <n v="1836"/>
        <n v="1385.8"/>
        <n v="1288.7"/>
        <n v="1478.4"/>
        <n v="1359"/>
        <n v="1306.5999999999999"/>
        <n v="1524"/>
        <n v="1205.3999999999999"/>
        <n v="967.2"/>
        <n v="967.5"/>
        <n v="1346.4"/>
        <n v="1040.3999999999999"/>
        <n v="936.59999999999991"/>
        <n v="1105"/>
        <n v="1025.7"/>
        <n v="1407.6000000000001"/>
        <n v="1433.6000000000001"/>
        <n v="1288"/>
        <n v="1527.2"/>
        <n v="1126.4000000000001"/>
        <n v="672.00000000000011"/>
        <n v="735.90000000000009"/>
        <n v="640.20000000000005"/>
        <n v="768.8"/>
        <n v="782.8"/>
        <n v="536.29999999999995"/>
        <n v="970.19999999999993"/>
        <n v="751.40000000000009"/>
        <n v="636.9"/>
        <n v="1069.2"/>
        <n v="815.5"/>
        <n v="1267.2"/>
        <n v="1006.4"/>
        <n v="1142.4000000000001"/>
        <n v="1082.3999999999999"/>
        <n v="788.80000000000007"/>
        <n v="802.8"/>
        <n v="989"/>
        <n v="956.80000000000007"/>
        <n v="1098.2"/>
        <n v="1029.6000000000001"/>
        <n v="760.5"/>
        <n v="858"/>
        <n v="921.59999999999991"/>
        <n v="1135.2"/>
        <n v="702.9"/>
        <n v="780.5"/>
        <n v="1209.5999999999999"/>
        <n v="941.69999999999993"/>
        <n v="282.10000000000002"/>
        <n v="225.6"/>
        <n v="110.7"/>
        <n v="293.8"/>
        <n v="391.2"/>
        <n v="494.5"/>
        <n v="241.8"/>
        <n v="731.6"/>
        <n v="364"/>
        <n v="413.1"/>
        <n v="358"/>
        <n v="278.2"/>
        <n v="302.90000000000003"/>
        <n v="581.4"/>
        <n v="897.6"/>
        <n v="870.40000000000009"/>
        <n v="1062.6000000000001"/>
        <n v="643.20000000000005"/>
        <n v="1278.3999999999999"/>
        <n v="1100.8"/>
        <n v="1162"/>
        <n v="600.4"/>
        <n v="881.6"/>
        <n v="1193.8"/>
        <n v="551.29999999999995"/>
        <n v="778.80000000000007"/>
        <n v="635.09999999999991"/>
        <n v="435"/>
        <n v="1292.6000000000001"/>
        <n v="1099.4000000000001"/>
        <n v="836"/>
        <n v="1382.4"/>
        <n v="201.60000000000002"/>
        <n v="64.400000000000006"/>
        <n v="224"/>
        <n v="531.20000000000005"/>
        <n v="47.6"/>
        <n v="174.9"/>
        <n v="168.2"/>
        <n v="25.6"/>
        <n v="489.99999999999994"/>
        <n v="249.60000000000002"/>
        <n v="142.79999999999998"/>
        <n v="397.8"/>
        <n v="833"/>
        <n v="206.4"/>
        <n v="445.5"/>
        <n v="309.60000000000002"/>
        <n v="320"/>
        <n v="912.9"/>
        <n v="300.2"/>
        <n v="266.60000000000002"/>
        <n v="147.6"/>
        <n v="379.2"/>
        <n v="582.79999999999995"/>
        <n v="237.99999999999997"/>
        <n v="129"/>
        <n v="292.39999999999998"/>
        <n v="310.2"/>
        <n v="258"/>
        <n v="397.5"/>
        <n v="347.6"/>
        <n v="212"/>
        <n v="472.49999999999994"/>
        <n v="597.6"/>
        <n v="467.1"/>
        <n v="507.49999999999994"/>
        <n v="434"/>
        <n v="259"/>
        <n v="564.20000000000005"/>
        <n v="381.29999999999995"/>
        <n v="701.09999999999991"/>
        <n v="533.6"/>
        <n v="664.2"/>
        <n v="735.3"/>
        <n v="493.5"/>
        <n v="283.8"/>
        <n v="1151.5"/>
        <n v="1118.3999999999999"/>
        <n v="803.69999999999993"/>
        <n v="1037"/>
        <n v="1047.2"/>
        <n v="1164.8000000000002"/>
        <n v="787.6"/>
        <n v="638.4"/>
        <n v="762.59999999999991"/>
        <n v="918"/>
        <n v="533.20000000000005"/>
        <n v="678.40000000000009"/>
        <n v="965"/>
        <n v="513.6"/>
        <n v="1045.2"/>
        <n v="567.6"/>
        <n v="826.2"/>
        <n v="1015.1999999999999"/>
        <n v="1045"/>
        <n v="780.19999999999993"/>
        <n v="664"/>
        <n v="666.4"/>
        <n v="952.00000000000011"/>
        <n v="449.5"/>
        <n v="363.59999999999997"/>
        <n v="503.70000000000005"/>
        <n v="400.40000000000003"/>
        <n v="442"/>
        <n v="604.5"/>
        <n v="365.2"/>
        <n v="263.90000000000003"/>
        <n v="345.1"/>
        <n v="210"/>
        <n v="435.6"/>
        <n v="840.1"/>
        <n v="574.19999999999993"/>
        <n v="675.69999999999993"/>
        <n v="1192.4000000000001"/>
        <n v="1224.6000000000001"/>
        <n v="500.49999999999994"/>
        <n v="928"/>
        <n v="657"/>
        <n v="562.80000000000007"/>
        <n v="445"/>
        <n v="440.1"/>
        <n v="393"/>
        <n v="519.09999999999991"/>
        <n v="468.29999999999995"/>
        <n v="754.8"/>
        <n v="596.6"/>
        <n v="602"/>
        <n v="976.8"/>
        <n v="50.6"/>
        <n v="353.4"/>
        <n v="329.6"/>
        <n v="246.49999999999997"/>
        <n v="446.20000000000005"/>
        <n v="231.00000000000003"/>
        <n v="209"/>
        <n v="514.80000000000007"/>
        <n v="627"/>
        <n v="626.5"/>
        <n v="629.1"/>
        <n v="908.7"/>
        <n v="1000.8"/>
        <n v="518"/>
        <n v="622.79999999999995"/>
        <n v="397.90000000000003"/>
        <n v="231"/>
        <n v="486"/>
        <n v="1104"/>
        <n v="992"/>
        <n v="1003.6"/>
        <n v="190.9"/>
        <n v="700.3"/>
        <n v="282"/>
        <n v="644.09999999999991"/>
        <n v="884.4"/>
        <n v="607.20000000000005"/>
        <n v="417.3"/>
        <n v="1360"/>
        <n v="1187.2"/>
        <n v="1428"/>
        <n v="1086.3"/>
        <n v="1835.2"/>
        <n v="2019.6000000000001"/>
        <n v="1946.2"/>
        <n v="1713.6"/>
        <n v="1097.3999999999999"/>
        <n v="1414.4"/>
        <n v="1734.0000000000002"/>
        <n v="1432.2"/>
        <n v="1045.8"/>
        <n v="817"/>
        <n v="545.19999999999993"/>
        <n v="742"/>
        <n v="799"/>
        <n v="852.59999999999991"/>
        <n v="1306.8"/>
        <n v="1624"/>
        <n v="1183.1999999999998"/>
        <n v="1145.6000000000001"/>
        <n v="694.8"/>
        <n v="773.5"/>
        <n v="511.5"/>
        <n v="469.20000000000005"/>
        <n v="321"/>
        <n v="343"/>
        <n v="141.9"/>
        <n v="160"/>
        <n v="403.3"/>
        <n v="280.5"/>
        <n v="183.60000000000002"/>
        <n v="862.1"/>
        <n v="1206.3999999999999"/>
        <n v="1122.3999999999999"/>
        <n v="1894.1999999999998"/>
        <n v="1289.5999999999999"/>
        <n v="1215.5"/>
        <n v="1525.1999999999998"/>
        <n v="1822.4"/>
        <n v="1272"/>
        <n v="1139.5"/>
        <n v="707.2"/>
        <n v="673.2"/>
        <n v="440.00000000000006"/>
        <n v="521.5"/>
        <n v="657.9"/>
        <n v="273.90000000000003"/>
        <n v="674.7"/>
        <n v="313.10000000000002"/>
        <n v="436"/>
        <n v="588.20000000000005"/>
        <n v="926.3"/>
        <n v="535.9"/>
        <n v="482.5"/>
        <n v="148.80000000000001"/>
        <n v="268.2"/>
        <n v="388"/>
        <n v="107"/>
        <n v="272"/>
        <n v="615.6"/>
        <n v="207.1"/>
        <n v="261"/>
        <n v="237.6"/>
        <n v="694.40000000000009"/>
        <n v="298.3"/>
        <n v="204.8"/>
        <n v="392.00000000000006"/>
        <n v="501.20000000000005"/>
        <n v="496.8"/>
        <n v="73.5"/>
        <n v="77.7"/>
        <n v="482.4"/>
        <n v="122.2"/>
        <n v="170"/>
        <n v="363"/>
        <n v="149.80000000000001"/>
        <n v="186"/>
        <n v="553"/>
        <n v="334.8"/>
        <n v="492.99999999999994"/>
        <n v="261.59999999999997"/>
        <n v="325.5"/>
        <n v="204"/>
        <n v="185.5"/>
        <n v="137.6"/>
        <n v="274.40000000000003"/>
        <n v="392"/>
        <n v="535.79999999999995"/>
        <n v="238.00000000000003"/>
        <n v="392.4"/>
        <n v="191.4"/>
        <n v="949.4"/>
        <n v="1109.8"/>
        <n v="938"/>
        <n v="1788"/>
        <n v="1458.6000000000001"/>
        <n v="1043.0999999999999"/>
        <n v="1766.3999999999999"/>
        <n v="506.6"/>
        <n v="235.6"/>
        <n v="662.3"/>
        <n v="646"/>
        <n v="725"/>
        <n v="926.4"/>
        <n v="384.4"/>
        <n v="247.5"/>
        <n v="419.2"/>
        <n v="412.8"/>
        <n v="316.09999999999997"/>
        <n v="385.2"/>
        <n v="503.2"/>
        <n v="818.80000000000007"/>
        <n v="1203.1999999999998"/>
        <n v="1232"/>
        <n v="1085.5999999999999"/>
        <n v="1984"/>
        <n v="1897.2"/>
        <n v="1661.6000000000001"/>
        <n v="1449"/>
        <n v="1227.5999999999999"/>
        <n v="1613.3"/>
        <n v="1684.8000000000002"/>
        <n v="1861.5"/>
        <n v="1459.1999999999998"/>
        <n v="1085"/>
        <n v="625.6"/>
        <n v="613.20000000000005"/>
        <n v="474"/>
        <n v="1251.2"/>
        <n v="1017.6"/>
        <n v="924.00000000000011"/>
        <n v="312.20000000000005"/>
        <n v="340.2"/>
        <n v="431.6"/>
        <n v="338.1"/>
        <n v="504.00000000000006"/>
        <n v="313.20000000000005"/>
        <n v="451.5"/>
        <n v="232"/>
        <n v="408.00000000000006"/>
        <n v="722.3"/>
        <n v="920.49999999999989"/>
        <n v="617.1"/>
        <n v="923.99999999999989"/>
        <n v="945.2"/>
        <n v="743.9"/>
        <n v="885.4"/>
        <n v="943.5"/>
        <n v="1189.5"/>
        <n v="534.6"/>
        <n v="647.4"/>
        <n v="1051.5999999999999"/>
        <n v="943"/>
        <n v="832.2"/>
        <n v="603"/>
        <n v="554.9"/>
        <n v="548.1"/>
        <n v="624.40000000000009"/>
        <n v="610.9"/>
        <n v="983.99999999999989"/>
        <n v="1048.0999999999999"/>
        <n v="1090.3999999999999"/>
        <n v="312.8"/>
        <n v="359.6"/>
        <n v="395.9"/>
        <n v="699.2"/>
        <n v="541.19999999999993"/>
        <n v="362.7"/>
        <n v="657.2"/>
        <n v="717.8"/>
        <n v="602.69999999999993"/>
        <n v="652"/>
        <n v="612.30000000000007"/>
        <n v="795.4"/>
        <n v="874"/>
        <n v="683.40000000000009"/>
        <n v="344.1"/>
        <n v="326.40000000000003"/>
        <n v="502.9"/>
        <n v="465"/>
        <n v="619.4"/>
        <n v="679"/>
        <n v="475.99999999999994"/>
        <n v="457.8"/>
        <n v="580.5"/>
        <n v="410.40000000000003"/>
        <n v="502.40000000000003"/>
        <n v="303"/>
        <n v="489.59999999999997"/>
        <n v="461.99999999999994"/>
        <n v="210.8"/>
        <n v="561"/>
        <n v="676.5"/>
        <n v="791.19999999999993"/>
        <n v="828.8"/>
        <n v="878.9"/>
        <n v="791.3"/>
        <n v="409.2"/>
        <n v="1016.8"/>
        <n v="896"/>
        <n v="749.80000000000007"/>
        <n v="777.6"/>
        <n v="573.30000000000007"/>
        <n v="753.6"/>
        <n v="746.69999999999993"/>
        <n v="685.4"/>
        <n v="968.80000000000007"/>
        <n v="357.59999999999997"/>
        <n v="277.20000000000005"/>
        <n v="204.00000000000003"/>
        <n v="366.8"/>
        <n v="489"/>
        <n v="184.5"/>
        <n v="444"/>
        <n v="691.9"/>
        <n v="616.20000000000005"/>
        <n v="1007"/>
        <n v="754.4"/>
        <n v="800.7"/>
        <n v="752.4"/>
        <n v="475.2"/>
        <n v="722.2"/>
        <n v="877.8"/>
        <n v="869.7"/>
        <n v="907.4"/>
        <n v="864.5"/>
        <n v="843"/>
        <n v="1165.5999999999999"/>
        <n v="666.90000000000009"/>
        <n v="446"/>
        <n v="149.6"/>
        <n v="127.5"/>
        <n v="423.7"/>
        <n v="136.4"/>
        <n v="153.6"/>
        <n v="815.3"/>
        <n v="518.1"/>
        <n v="1116.9000000000001"/>
        <n v="1358.3"/>
        <n v="621.6"/>
        <n v="1024.0999999999999"/>
        <n v="1049.5999999999999"/>
        <n v="470.40000000000003"/>
        <n v="865.19999999999993"/>
        <n v="521.4"/>
        <n v="290.39999999999998"/>
        <n v="218"/>
        <n v="437.40000000000003"/>
        <n v="453.2"/>
        <n v="778.8"/>
        <n v="856.80000000000007"/>
        <n v="1228.8"/>
        <n v="943.40000000000009"/>
        <n v="132.6"/>
        <n v="319.8"/>
        <n v="255.3"/>
        <n v="309"/>
        <n v="89.600000000000009"/>
        <n v="105"/>
        <n v="100.10000000000001"/>
        <n v="232.5"/>
        <n v="592.80000000000007"/>
        <n v="478.5"/>
        <n v="660.80000000000007"/>
        <n v="372.5"/>
        <n v="359.59999999999997"/>
        <n v="1056.9000000000001"/>
        <n v="596"/>
        <n v="382.79999999999995"/>
        <n v="452"/>
        <n v="772"/>
        <n v="135.30000000000001"/>
        <n v="199.79999999999998"/>
        <n v="141"/>
        <n v="127.6"/>
        <n v="1309"/>
        <n v="713"/>
        <n v="640.70000000000005"/>
        <n v="496"/>
        <n v="935.00000000000011"/>
        <n v="302.60000000000002"/>
        <n v="131"/>
        <n v="96.2"/>
        <n v="370.8"/>
        <n v="141.10000000000002"/>
        <n v="58.100000000000009"/>
        <n v="158.6"/>
        <n v="142.19999999999999"/>
        <n v="70"/>
        <n v="70.5"/>
        <n v="244.2"/>
        <n v="269.7"/>
        <n v="192.4"/>
        <n v="614.4"/>
        <n v="288.90000000000003"/>
        <n v="430.5"/>
        <n v="1023.4"/>
        <n v="498.8"/>
        <n v="99.6"/>
        <n v="273.7"/>
        <n v="346"/>
        <n v="103.60000000000001"/>
        <n v="93"/>
        <n v="222.2"/>
        <n v="153.9"/>
        <n v="539"/>
        <n v="202.3"/>
        <n v="127.50000000000001"/>
        <n v="99"/>
        <n v="257.40000000000003"/>
        <n v="172.5"/>
        <n v="91.800000000000011"/>
        <n v="128"/>
        <n v="106.60000000000001"/>
        <n v="148"/>
        <n v="244.4"/>
        <n v="764"/>
        <n v="290.5"/>
        <n v="824"/>
        <n v="471.2"/>
        <n v="297.5"/>
        <n v="319.60000000000002"/>
        <n v="399.9"/>
        <n v="776"/>
        <n v="731"/>
        <n v="211.20000000000002"/>
        <n v="373.5"/>
        <n v="366.6"/>
        <n v="193.5"/>
        <n v="432.40000000000003"/>
        <n v="388.5"/>
        <n v="603.20000000000005"/>
        <n v="778.5"/>
        <n v="221.20000000000002"/>
        <n v="57.599999999999994"/>
        <n v="95.399999999999991"/>
        <n v="32"/>
        <n v="121.50000000000001"/>
        <n v="16"/>
        <n v="92"/>
        <n v="70.400000000000006"/>
        <n v="35.699999999999996"/>
        <n v="49.5"/>
        <n v="182"/>
        <n v="210.60000000000002"/>
        <n v="516.79999999999995"/>
        <n v="136.29999999999998"/>
        <n v="237"/>
        <n v="262.39999999999998"/>
        <n v="89.7"/>
        <n v="381.8"/>
        <n v="377.4"/>
        <n v="352"/>
        <n v="215.8"/>
        <n v="164.3"/>
        <n v="189.1"/>
        <n v="138"/>
        <n v="111.6"/>
        <n v="417.20000000000005"/>
        <n v="709.3"/>
        <n v="410.4"/>
        <n v="179.8"/>
        <n v="550.79999999999995"/>
        <n v="159.9"/>
        <n v="121.6"/>
        <n v="348.59999999999997"/>
        <n v="907.80000000000007"/>
        <n v="272.70000000000005"/>
        <n v="212.5"/>
        <n v="374.5"/>
        <n v="647.5"/>
        <n v="195.5"/>
        <n v="849.6"/>
        <n v="332"/>
        <n v="916.5"/>
        <n v="774.19999999999993"/>
        <n v="940.5"/>
        <n v="345.59999999999997"/>
        <n v="903"/>
        <n v="394.40000000000003"/>
        <n v="340"/>
        <n v="598.4"/>
        <n v="230.99999999999997"/>
        <n v="418.5"/>
        <n v="690.8"/>
        <n v="319"/>
        <n v="460.59999999999997"/>
        <n v="455"/>
        <n v="729.59999999999991"/>
        <n v="892.8"/>
        <n v="432.90000000000003"/>
        <n v="282.8"/>
        <n v="353.5"/>
        <n v="297.60000000000002"/>
        <n v="393.59999999999997"/>
        <n v="446.4"/>
        <n v="244"/>
        <n v="950.4"/>
        <n v="766.09999999999991"/>
        <n v="440.7"/>
        <n v="984.30000000000007"/>
        <n v="879.09999999999991"/>
        <n v="490.2"/>
        <n v="566.4"/>
        <n v="878.4"/>
      </sharedItems>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Years"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648">
  <r>
    <x v="0"/>
    <n v="1185732"/>
    <x v="0"/>
    <x v="0"/>
    <s v="New York"/>
    <s v="New York"/>
    <x v="0"/>
    <n v="0.5"/>
    <n v="12000"/>
    <x v="0"/>
    <n v="3000"/>
    <n v="0.5"/>
  </r>
  <r>
    <x v="0"/>
    <n v="1185732"/>
    <x v="1"/>
    <x v="0"/>
    <s v="New York"/>
    <s v="New York"/>
    <x v="1"/>
    <n v="0.5"/>
    <n v="10000"/>
    <x v="1"/>
    <n v="1500"/>
    <n v="0.3"/>
  </r>
  <r>
    <x v="0"/>
    <n v="1185732"/>
    <x v="2"/>
    <x v="0"/>
    <s v="New York"/>
    <s v="New York"/>
    <x v="2"/>
    <n v="0.4"/>
    <n v="10000"/>
    <x v="2"/>
    <n v="1400"/>
    <n v="0.35"/>
  </r>
  <r>
    <x v="0"/>
    <n v="1185732"/>
    <x v="3"/>
    <x v="0"/>
    <s v="New York"/>
    <s v="New York"/>
    <x v="3"/>
    <n v="0.45"/>
    <n v="8500"/>
    <x v="3"/>
    <n v="1338.75"/>
    <n v="0.35"/>
  </r>
  <r>
    <x v="0"/>
    <n v="1185732"/>
    <x v="4"/>
    <x v="0"/>
    <s v="New York"/>
    <s v="New York"/>
    <x v="4"/>
    <n v="0.6"/>
    <n v="9000"/>
    <x v="4"/>
    <n v="1620"/>
    <n v="0.3"/>
  </r>
  <r>
    <x v="0"/>
    <n v="1185732"/>
    <x v="5"/>
    <x v="0"/>
    <s v="New York"/>
    <s v="New York"/>
    <x v="5"/>
    <n v="0.5"/>
    <n v="10000"/>
    <x v="1"/>
    <n v="1250"/>
    <n v="0.25"/>
  </r>
  <r>
    <x v="0"/>
    <n v="1185732"/>
    <x v="6"/>
    <x v="0"/>
    <s v="New York"/>
    <s v="New York"/>
    <x v="0"/>
    <n v="0.5"/>
    <n v="12500"/>
    <x v="5"/>
    <n v="3125"/>
    <n v="0.5"/>
  </r>
  <r>
    <x v="0"/>
    <n v="1185732"/>
    <x v="7"/>
    <x v="0"/>
    <s v="New York"/>
    <s v="New York"/>
    <x v="1"/>
    <n v="0.5"/>
    <n v="9000"/>
    <x v="6"/>
    <n v="1350"/>
    <n v="0.3"/>
  </r>
  <r>
    <x v="0"/>
    <n v="1185732"/>
    <x v="8"/>
    <x v="0"/>
    <s v="New York"/>
    <s v="New York"/>
    <x v="2"/>
    <n v="0.4"/>
    <n v="9500"/>
    <x v="7"/>
    <n v="1330"/>
    <n v="0.35"/>
  </r>
  <r>
    <x v="0"/>
    <n v="1185732"/>
    <x v="9"/>
    <x v="0"/>
    <s v="New York"/>
    <s v="New York"/>
    <x v="3"/>
    <n v="0.45"/>
    <n v="8250"/>
    <x v="8"/>
    <n v="1299.375"/>
    <n v="0.35"/>
  </r>
  <r>
    <x v="0"/>
    <n v="1185732"/>
    <x v="10"/>
    <x v="0"/>
    <s v="New York"/>
    <s v="New York"/>
    <x v="4"/>
    <n v="0.6"/>
    <n v="9000"/>
    <x v="4"/>
    <n v="1620"/>
    <n v="0.3"/>
  </r>
  <r>
    <x v="0"/>
    <n v="1185732"/>
    <x v="11"/>
    <x v="0"/>
    <s v="New York"/>
    <s v="New York"/>
    <x v="5"/>
    <n v="0.5"/>
    <n v="10000"/>
    <x v="1"/>
    <n v="1250"/>
    <n v="0.25"/>
  </r>
  <r>
    <x v="0"/>
    <n v="1185732"/>
    <x v="12"/>
    <x v="0"/>
    <s v="New York"/>
    <s v="New York"/>
    <x v="0"/>
    <n v="0.5"/>
    <n v="12200"/>
    <x v="9"/>
    <n v="3050"/>
    <n v="0.5"/>
  </r>
  <r>
    <x v="0"/>
    <n v="1185732"/>
    <x v="13"/>
    <x v="0"/>
    <s v="New York"/>
    <s v="New York"/>
    <x v="1"/>
    <n v="0.5"/>
    <n v="9250"/>
    <x v="10"/>
    <n v="1387.5"/>
    <n v="0.3"/>
  </r>
  <r>
    <x v="0"/>
    <n v="1185732"/>
    <x v="14"/>
    <x v="0"/>
    <s v="New York"/>
    <s v="New York"/>
    <x v="2"/>
    <n v="0.4"/>
    <n v="9500"/>
    <x v="7"/>
    <n v="1330"/>
    <n v="0.35"/>
  </r>
  <r>
    <x v="0"/>
    <n v="1185732"/>
    <x v="15"/>
    <x v="0"/>
    <s v="New York"/>
    <s v="New York"/>
    <x v="3"/>
    <n v="0.45"/>
    <n v="8000"/>
    <x v="11"/>
    <n v="1260"/>
    <n v="0.35"/>
  </r>
  <r>
    <x v="0"/>
    <n v="1185732"/>
    <x v="16"/>
    <x v="0"/>
    <s v="New York"/>
    <s v="New York"/>
    <x v="4"/>
    <n v="0.6"/>
    <n v="8500"/>
    <x v="12"/>
    <n v="1530"/>
    <n v="0.3"/>
  </r>
  <r>
    <x v="0"/>
    <n v="1185732"/>
    <x v="17"/>
    <x v="0"/>
    <s v="New York"/>
    <s v="New York"/>
    <x v="5"/>
    <n v="0.5"/>
    <n v="9500"/>
    <x v="13"/>
    <n v="1187.5"/>
    <n v="0.25"/>
  </r>
  <r>
    <x v="0"/>
    <n v="1185732"/>
    <x v="18"/>
    <x v="0"/>
    <s v="New York"/>
    <s v="New York"/>
    <x v="0"/>
    <n v="0.5"/>
    <n v="12000"/>
    <x v="0"/>
    <n v="3000"/>
    <n v="0.5"/>
  </r>
  <r>
    <x v="0"/>
    <n v="1185732"/>
    <x v="19"/>
    <x v="0"/>
    <s v="New York"/>
    <s v="New York"/>
    <x v="1"/>
    <n v="0.5"/>
    <n v="9000"/>
    <x v="6"/>
    <n v="1350"/>
    <n v="0.3"/>
  </r>
  <r>
    <x v="0"/>
    <n v="1185732"/>
    <x v="20"/>
    <x v="0"/>
    <s v="New York"/>
    <s v="New York"/>
    <x v="2"/>
    <n v="0.4"/>
    <n v="9000"/>
    <x v="11"/>
    <n v="1260"/>
    <n v="0.35"/>
  </r>
  <r>
    <x v="0"/>
    <n v="1185732"/>
    <x v="21"/>
    <x v="0"/>
    <s v="New York"/>
    <s v="New York"/>
    <x v="3"/>
    <n v="0.45"/>
    <n v="8250"/>
    <x v="8"/>
    <n v="1299.375"/>
    <n v="0.35"/>
  </r>
  <r>
    <x v="0"/>
    <n v="1185732"/>
    <x v="22"/>
    <x v="0"/>
    <s v="New York"/>
    <s v="New York"/>
    <x v="4"/>
    <n v="0.6"/>
    <n v="8250"/>
    <x v="14"/>
    <n v="1485"/>
    <n v="0.3"/>
  </r>
  <r>
    <x v="0"/>
    <n v="1185732"/>
    <x v="23"/>
    <x v="0"/>
    <s v="New York"/>
    <s v="New York"/>
    <x v="5"/>
    <n v="0.5"/>
    <n v="9500"/>
    <x v="13"/>
    <n v="1187.5"/>
    <n v="0.25"/>
  </r>
  <r>
    <x v="0"/>
    <n v="1185732"/>
    <x v="24"/>
    <x v="0"/>
    <s v="New York"/>
    <s v="New York"/>
    <x v="0"/>
    <n v="0.6"/>
    <n v="12200"/>
    <x v="15"/>
    <n v="3660"/>
    <n v="0.5"/>
  </r>
  <r>
    <x v="0"/>
    <n v="1185732"/>
    <x v="25"/>
    <x v="0"/>
    <s v="New York"/>
    <s v="New York"/>
    <x v="1"/>
    <n v="0.55000000000000004"/>
    <n v="9250"/>
    <x v="16"/>
    <n v="1526.25"/>
    <n v="0.3"/>
  </r>
  <r>
    <x v="0"/>
    <n v="1185732"/>
    <x v="26"/>
    <x v="0"/>
    <s v="New York"/>
    <s v="New York"/>
    <x v="2"/>
    <n v="0.5"/>
    <n v="9000"/>
    <x v="6"/>
    <n v="1575"/>
    <n v="0.35"/>
  </r>
  <r>
    <x v="1"/>
    <n v="1185732"/>
    <x v="27"/>
    <x v="0"/>
    <s v="New York"/>
    <s v="New York"/>
    <x v="3"/>
    <n v="0.5"/>
    <n v="8500"/>
    <x v="17"/>
    <n v="1487.5"/>
    <n v="0.35"/>
  </r>
  <r>
    <x v="1"/>
    <n v="1185732"/>
    <x v="28"/>
    <x v="0"/>
    <s v="New York"/>
    <s v="New York"/>
    <x v="4"/>
    <n v="0.6"/>
    <n v="8750"/>
    <x v="18"/>
    <n v="1575"/>
    <n v="0.3"/>
  </r>
  <r>
    <x v="1"/>
    <n v="1185732"/>
    <x v="29"/>
    <x v="0"/>
    <s v="New York"/>
    <s v="New York"/>
    <x v="5"/>
    <n v="0.65"/>
    <n v="10000"/>
    <x v="19"/>
    <n v="1625"/>
    <n v="0.25"/>
  </r>
  <r>
    <x v="1"/>
    <n v="1185732"/>
    <x v="30"/>
    <x v="0"/>
    <s v="New York"/>
    <s v="New York"/>
    <x v="0"/>
    <n v="0.6"/>
    <n v="12500"/>
    <x v="20"/>
    <n v="3750"/>
    <n v="0.5"/>
  </r>
  <r>
    <x v="1"/>
    <n v="1185732"/>
    <x v="31"/>
    <x v="0"/>
    <s v="New York"/>
    <s v="New York"/>
    <x v="1"/>
    <n v="0.55000000000000004"/>
    <n v="10000"/>
    <x v="21"/>
    <n v="1650"/>
    <n v="0.3"/>
  </r>
  <r>
    <x v="1"/>
    <n v="1185732"/>
    <x v="32"/>
    <x v="0"/>
    <s v="New York"/>
    <s v="New York"/>
    <x v="2"/>
    <n v="0.5"/>
    <n v="9250"/>
    <x v="10"/>
    <n v="1618.75"/>
    <n v="0.35"/>
  </r>
  <r>
    <x v="1"/>
    <n v="1185732"/>
    <x v="33"/>
    <x v="0"/>
    <s v="New York"/>
    <s v="New York"/>
    <x v="3"/>
    <n v="0.5"/>
    <n v="9000"/>
    <x v="6"/>
    <n v="1575"/>
    <n v="0.35"/>
  </r>
  <r>
    <x v="1"/>
    <n v="1185732"/>
    <x v="34"/>
    <x v="0"/>
    <s v="New York"/>
    <s v="New York"/>
    <x v="4"/>
    <n v="0.6"/>
    <n v="9000"/>
    <x v="4"/>
    <n v="1620"/>
    <n v="0.3"/>
  </r>
  <r>
    <x v="1"/>
    <n v="1185732"/>
    <x v="35"/>
    <x v="0"/>
    <s v="New York"/>
    <s v="New York"/>
    <x v="5"/>
    <n v="0.65"/>
    <n v="10500"/>
    <x v="22"/>
    <n v="1706.25"/>
    <n v="0.25"/>
  </r>
  <r>
    <x v="1"/>
    <n v="1185732"/>
    <x v="36"/>
    <x v="0"/>
    <s v="New York"/>
    <s v="New York"/>
    <x v="0"/>
    <n v="0.6"/>
    <n v="12750"/>
    <x v="23"/>
    <n v="3825"/>
    <n v="0.5"/>
  </r>
  <r>
    <x v="1"/>
    <n v="1185732"/>
    <x v="37"/>
    <x v="0"/>
    <s v="New York"/>
    <s v="New York"/>
    <x v="1"/>
    <n v="0.55000000000000004"/>
    <n v="10250"/>
    <x v="24"/>
    <n v="1691.2500000000002"/>
    <n v="0.3"/>
  </r>
  <r>
    <x v="1"/>
    <n v="1185732"/>
    <x v="38"/>
    <x v="0"/>
    <s v="New York"/>
    <s v="New York"/>
    <x v="2"/>
    <n v="0.5"/>
    <n v="9500"/>
    <x v="13"/>
    <n v="1662.5"/>
    <n v="0.35"/>
  </r>
  <r>
    <x v="1"/>
    <n v="1185732"/>
    <x v="39"/>
    <x v="0"/>
    <s v="New York"/>
    <s v="New York"/>
    <x v="3"/>
    <n v="0.5"/>
    <n v="9000"/>
    <x v="6"/>
    <n v="1575"/>
    <n v="0.35"/>
  </r>
  <r>
    <x v="1"/>
    <n v="1185732"/>
    <x v="40"/>
    <x v="0"/>
    <s v="New York"/>
    <s v="New York"/>
    <x v="4"/>
    <n v="0.6"/>
    <n v="9250"/>
    <x v="25"/>
    <n v="1665"/>
    <n v="0.3"/>
  </r>
  <r>
    <x v="1"/>
    <n v="1185732"/>
    <x v="41"/>
    <x v="0"/>
    <s v="New York"/>
    <s v="New York"/>
    <x v="5"/>
    <n v="0.65"/>
    <n v="11000"/>
    <x v="26"/>
    <n v="1787.5"/>
    <n v="0.25"/>
  </r>
  <r>
    <x v="1"/>
    <n v="1185732"/>
    <x v="42"/>
    <x v="0"/>
    <s v="New York"/>
    <s v="New York"/>
    <x v="0"/>
    <n v="0.6"/>
    <n v="12500"/>
    <x v="20"/>
    <n v="3750"/>
    <n v="0.5"/>
  </r>
  <r>
    <x v="1"/>
    <n v="1185732"/>
    <x v="43"/>
    <x v="0"/>
    <s v="New York"/>
    <s v="New York"/>
    <x v="1"/>
    <n v="0.55000000000000004"/>
    <n v="10250"/>
    <x v="24"/>
    <n v="1691.2500000000002"/>
    <n v="0.3"/>
  </r>
  <r>
    <x v="1"/>
    <n v="1185732"/>
    <x v="44"/>
    <x v="0"/>
    <s v="New York"/>
    <s v="New York"/>
    <x v="2"/>
    <n v="0.5"/>
    <n v="9500"/>
    <x v="13"/>
    <n v="1662.5"/>
    <n v="0.35"/>
  </r>
  <r>
    <x v="1"/>
    <n v="1185732"/>
    <x v="45"/>
    <x v="0"/>
    <s v="New York"/>
    <s v="New York"/>
    <x v="3"/>
    <n v="0.5"/>
    <n v="9250"/>
    <x v="10"/>
    <n v="1618.75"/>
    <n v="0.35"/>
  </r>
  <r>
    <x v="1"/>
    <n v="1185732"/>
    <x v="46"/>
    <x v="0"/>
    <s v="New York"/>
    <s v="New York"/>
    <x v="4"/>
    <n v="0.6"/>
    <n v="9000"/>
    <x v="4"/>
    <n v="1620"/>
    <n v="0.3"/>
  </r>
  <r>
    <x v="1"/>
    <n v="1185732"/>
    <x v="47"/>
    <x v="0"/>
    <s v="New York"/>
    <s v="New York"/>
    <x v="5"/>
    <n v="0.65"/>
    <n v="10750"/>
    <x v="27"/>
    <n v="1746.875"/>
    <n v="0.25"/>
  </r>
  <r>
    <x v="1"/>
    <n v="1185732"/>
    <x v="48"/>
    <x v="0"/>
    <s v="New York"/>
    <s v="New York"/>
    <x v="0"/>
    <n v="0.6"/>
    <n v="12000"/>
    <x v="28"/>
    <n v="3600"/>
    <n v="0.5"/>
  </r>
  <r>
    <x v="1"/>
    <n v="1185732"/>
    <x v="49"/>
    <x v="0"/>
    <s v="New York"/>
    <s v="New York"/>
    <x v="1"/>
    <n v="0.55000000000000004"/>
    <n v="10000"/>
    <x v="21"/>
    <n v="1650"/>
    <n v="0.3"/>
  </r>
  <r>
    <x v="1"/>
    <n v="1185732"/>
    <x v="50"/>
    <x v="0"/>
    <s v="New York"/>
    <s v="New York"/>
    <x v="2"/>
    <n v="0.5"/>
    <n v="9250"/>
    <x v="10"/>
    <n v="1618.75"/>
    <n v="0.35"/>
  </r>
  <r>
    <x v="1"/>
    <n v="1185732"/>
    <x v="51"/>
    <x v="0"/>
    <s v="New York"/>
    <s v="New York"/>
    <x v="3"/>
    <n v="0.5"/>
    <n v="9000"/>
    <x v="6"/>
    <n v="1575"/>
    <n v="0.35"/>
  </r>
  <r>
    <x v="1"/>
    <n v="1185732"/>
    <x v="52"/>
    <x v="0"/>
    <s v="New York"/>
    <s v="New York"/>
    <x v="4"/>
    <n v="0.6"/>
    <n v="9000"/>
    <x v="4"/>
    <n v="1620"/>
    <n v="0.3"/>
  </r>
  <r>
    <x v="1"/>
    <n v="1185732"/>
    <x v="53"/>
    <x v="0"/>
    <s v="New York"/>
    <s v="New York"/>
    <x v="5"/>
    <n v="0.65"/>
    <n v="10000"/>
    <x v="19"/>
    <n v="1625"/>
    <n v="0.25"/>
  </r>
  <r>
    <x v="1"/>
    <n v="1185732"/>
    <x v="54"/>
    <x v="0"/>
    <s v="New York"/>
    <s v="New York"/>
    <x v="4"/>
    <n v="0.65"/>
    <n v="8750"/>
    <x v="29"/>
    <n v="1706.25"/>
    <n v="0.3"/>
  </r>
  <r>
    <x v="1"/>
    <n v="1185732"/>
    <x v="55"/>
    <x v="0"/>
    <s v="New York"/>
    <s v="New York"/>
    <x v="5"/>
    <n v="0.7"/>
    <n v="10000"/>
    <x v="30"/>
    <n v="1750"/>
    <n v="0.25"/>
  </r>
  <r>
    <x v="1"/>
    <n v="1185732"/>
    <x v="56"/>
    <x v="0"/>
    <s v="New York"/>
    <s v="New York"/>
    <x v="0"/>
    <n v="0.65"/>
    <n v="11500"/>
    <x v="31"/>
    <n v="3737.5"/>
    <n v="0.5"/>
  </r>
  <r>
    <x v="1"/>
    <n v="1185732"/>
    <x v="57"/>
    <x v="0"/>
    <s v="New York"/>
    <s v="New York"/>
    <x v="1"/>
    <n v="0.55000000000000004"/>
    <n v="9750"/>
    <x v="32"/>
    <n v="1608.75"/>
    <n v="0.3"/>
  </r>
  <r>
    <x v="1"/>
    <n v="1185732"/>
    <x v="58"/>
    <x v="0"/>
    <s v="New York"/>
    <s v="New York"/>
    <x v="2"/>
    <n v="0.55000000000000004"/>
    <n v="9200"/>
    <x v="33"/>
    <n v="1771"/>
    <n v="0.35"/>
  </r>
  <r>
    <x v="1"/>
    <n v="1185732"/>
    <x v="59"/>
    <x v="0"/>
    <s v="New York"/>
    <s v="New York"/>
    <x v="3"/>
    <n v="0.55000000000000004"/>
    <n v="9000"/>
    <x v="14"/>
    <n v="1732.5"/>
    <n v="0.35"/>
  </r>
  <r>
    <x v="1"/>
    <n v="1185732"/>
    <x v="60"/>
    <x v="0"/>
    <s v="New York"/>
    <s v="New York"/>
    <x v="4"/>
    <n v="0.65"/>
    <n v="8750"/>
    <x v="29"/>
    <n v="1706.25"/>
    <n v="0.3"/>
  </r>
  <r>
    <x v="1"/>
    <n v="1185732"/>
    <x v="61"/>
    <x v="0"/>
    <s v="New York"/>
    <s v="New York"/>
    <x v="5"/>
    <n v="0.7"/>
    <n v="9750"/>
    <x v="22"/>
    <n v="1706.25"/>
    <n v="0.25"/>
  </r>
  <r>
    <x v="1"/>
    <n v="1185732"/>
    <x v="62"/>
    <x v="0"/>
    <s v="New York"/>
    <s v="New York"/>
    <x v="0"/>
    <n v="0.65"/>
    <n v="12000"/>
    <x v="34"/>
    <n v="3900"/>
    <n v="0.5"/>
  </r>
  <r>
    <x v="1"/>
    <n v="1185732"/>
    <x v="63"/>
    <x v="0"/>
    <s v="New York"/>
    <s v="New York"/>
    <x v="1"/>
    <n v="0.55000000000000004"/>
    <n v="10000"/>
    <x v="21"/>
    <n v="1650"/>
    <n v="0.3"/>
  </r>
  <r>
    <x v="1"/>
    <n v="1185732"/>
    <x v="64"/>
    <x v="0"/>
    <s v="New York"/>
    <s v="New York"/>
    <x v="2"/>
    <n v="0.55000000000000004"/>
    <n v="9500"/>
    <x v="35"/>
    <n v="1828.7499999999998"/>
    <n v="0.35"/>
  </r>
  <r>
    <x v="1"/>
    <n v="1185732"/>
    <x v="65"/>
    <x v="0"/>
    <s v="New York"/>
    <s v="New York"/>
    <x v="3"/>
    <n v="0.55000000000000004"/>
    <n v="9000"/>
    <x v="14"/>
    <n v="1732.5"/>
    <n v="0.35"/>
  </r>
  <r>
    <x v="1"/>
    <n v="1185732"/>
    <x v="66"/>
    <x v="0"/>
    <s v="New York"/>
    <s v="New York"/>
    <x v="4"/>
    <n v="0.65"/>
    <n v="9000"/>
    <x v="36"/>
    <n v="1755"/>
    <n v="0.3"/>
  </r>
  <r>
    <x v="1"/>
    <n v="1185732"/>
    <x v="67"/>
    <x v="0"/>
    <s v="New York"/>
    <s v="New York"/>
    <x v="5"/>
    <n v="0.7"/>
    <n v="10000"/>
    <x v="30"/>
    <n v="1750"/>
    <n v="0.25"/>
  </r>
  <r>
    <x v="1"/>
    <n v="1197831"/>
    <x v="68"/>
    <x v="0"/>
    <s v="New York"/>
    <s v="New York"/>
    <x v="0"/>
    <n v="0.25"/>
    <n v="9000"/>
    <x v="37"/>
    <n v="787.5"/>
    <n v="0.35"/>
  </r>
  <r>
    <x v="1"/>
    <n v="1197831"/>
    <x v="69"/>
    <x v="0"/>
    <s v="New York"/>
    <s v="New York"/>
    <x v="1"/>
    <n v="0.35"/>
    <n v="9000"/>
    <x v="38"/>
    <n v="1102.5"/>
    <n v="0.35"/>
  </r>
  <r>
    <x v="1"/>
    <n v="1197831"/>
    <x v="70"/>
    <x v="0"/>
    <s v="New York"/>
    <s v="New York"/>
    <x v="2"/>
    <n v="0.35"/>
    <n v="7000"/>
    <x v="39"/>
    <n v="857.5"/>
    <n v="0.35"/>
  </r>
  <r>
    <x v="1"/>
    <n v="1197831"/>
    <x v="71"/>
    <x v="0"/>
    <s v="New York"/>
    <s v="New York"/>
    <x v="3"/>
    <n v="0.35"/>
    <n v="7000"/>
    <x v="39"/>
    <n v="1102.5"/>
    <n v="0.45"/>
  </r>
  <r>
    <x v="1"/>
    <n v="1197831"/>
    <x v="72"/>
    <x v="1"/>
    <s v="Texas"/>
    <s v="Houston"/>
    <x v="4"/>
    <n v="0.4"/>
    <n v="5500"/>
    <x v="40"/>
    <n v="660"/>
    <n v="0.3"/>
  </r>
  <r>
    <x v="1"/>
    <n v="1197831"/>
    <x v="73"/>
    <x v="1"/>
    <s v="Texas"/>
    <s v="Houston"/>
    <x v="5"/>
    <n v="0.35"/>
    <n v="7000"/>
    <x v="39"/>
    <n v="1225"/>
    <n v="0.5"/>
  </r>
  <r>
    <x v="1"/>
    <n v="1197831"/>
    <x v="74"/>
    <x v="1"/>
    <s v="Texas"/>
    <s v="Houston"/>
    <x v="0"/>
    <n v="0.25"/>
    <n v="8500"/>
    <x v="41"/>
    <n v="743.75"/>
    <n v="0.35"/>
  </r>
  <r>
    <x v="1"/>
    <n v="1197831"/>
    <x v="75"/>
    <x v="1"/>
    <s v="Texas"/>
    <s v="Houston"/>
    <x v="1"/>
    <n v="0.35"/>
    <n v="8500"/>
    <x v="42"/>
    <n v="1041.25"/>
    <n v="0.35"/>
  </r>
  <r>
    <x v="1"/>
    <n v="1197831"/>
    <x v="76"/>
    <x v="1"/>
    <s v="Texas"/>
    <s v="Houston"/>
    <x v="2"/>
    <n v="0.35"/>
    <n v="6750"/>
    <x v="43"/>
    <n v="826.875"/>
    <n v="0.35"/>
  </r>
  <r>
    <x v="1"/>
    <n v="1197831"/>
    <x v="77"/>
    <x v="1"/>
    <s v="Texas"/>
    <s v="Houston"/>
    <x v="3"/>
    <n v="0.35"/>
    <n v="6250"/>
    <x v="44"/>
    <n v="984.375"/>
    <n v="0.45"/>
  </r>
  <r>
    <x v="1"/>
    <n v="1197831"/>
    <x v="78"/>
    <x v="1"/>
    <s v="Texas"/>
    <s v="Houston"/>
    <x v="4"/>
    <n v="0.4"/>
    <n v="5000"/>
    <x v="45"/>
    <n v="600"/>
    <n v="0.3"/>
  </r>
  <r>
    <x v="1"/>
    <n v="1197831"/>
    <x v="79"/>
    <x v="1"/>
    <s v="Texas"/>
    <s v="Houston"/>
    <x v="5"/>
    <n v="0.35"/>
    <n v="7000"/>
    <x v="39"/>
    <n v="1225"/>
    <n v="0.5"/>
  </r>
  <r>
    <x v="1"/>
    <n v="1197831"/>
    <x v="80"/>
    <x v="1"/>
    <s v="Texas"/>
    <s v="Houston"/>
    <x v="0"/>
    <n v="0.3"/>
    <n v="8750"/>
    <x v="46"/>
    <n v="918.74999999999989"/>
    <n v="0.35"/>
  </r>
  <r>
    <x v="1"/>
    <n v="1197831"/>
    <x v="81"/>
    <x v="1"/>
    <s v="Texas"/>
    <s v="Houston"/>
    <x v="1"/>
    <n v="0.4"/>
    <n v="8750"/>
    <x v="47"/>
    <n v="1225"/>
    <n v="0.35"/>
  </r>
  <r>
    <x v="1"/>
    <n v="1197831"/>
    <x v="82"/>
    <x v="1"/>
    <s v="Texas"/>
    <s v="Houston"/>
    <x v="2"/>
    <n v="0.35"/>
    <n v="7000"/>
    <x v="39"/>
    <n v="857.5"/>
    <n v="0.35"/>
  </r>
  <r>
    <x v="2"/>
    <n v="1197831"/>
    <x v="83"/>
    <x v="1"/>
    <s v="Texas"/>
    <s v="Houston"/>
    <x v="3"/>
    <n v="0.4"/>
    <n v="6000"/>
    <x v="48"/>
    <n v="1080"/>
    <n v="0.45"/>
  </r>
  <r>
    <x v="2"/>
    <n v="1197831"/>
    <x v="84"/>
    <x v="1"/>
    <s v="Texas"/>
    <s v="Houston"/>
    <x v="4"/>
    <n v="0.45"/>
    <n v="5000"/>
    <x v="37"/>
    <n v="675"/>
    <n v="0.3"/>
  </r>
  <r>
    <x v="2"/>
    <n v="1197831"/>
    <x v="85"/>
    <x v="1"/>
    <s v="Texas"/>
    <s v="Houston"/>
    <x v="5"/>
    <n v="0.4"/>
    <n v="6500"/>
    <x v="49"/>
    <n v="1300"/>
    <n v="0.5"/>
  </r>
  <r>
    <x v="2"/>
    <n v="1197831"/>
    <x v="86"/>
    <x v="1"/>
    <s v="Texas"/>
    <s v="Houston"/>
    <x v="0"/>
    <n v="0.3"/>
    <n v="9000"/>
    <x v="50"/>
    <n v="944.99999999999989"/>
    <n v="0.35"/>
  </r>
  <r>
    <x v="2"/>
    <n v="1197831"/>
    <x v="87"/>
    <x v="1"/>
    <s v="Texas"/>
    <s v="Houston"/>
    <x v="1"/>
    <n v="0.4"/>
    <n v="9000"/>
    <x v="11"/>
    <n v="1260"/>
    <n v="0.35"/>
  </r>
  <r>
    <x v="2"/>
    <n v="1197831"/>
    <x v="88"/>
    <x v="1"/>
    <s v="Texas"/>
    <s v="Houston"/>
    <x v="2"/>
    <n v="0.35"/>
    <n v="7250"/>
    <x v="51"/>
    <n v="888.125"/>
    <n v="0.35"/>
  </r>
  <r>
    <x v="2"/>
    <n v="1197831"/>
    <x v="89"/>
    <x v="1"/>
    <s v="Texas"/>
    <s v="Houston"/>
    <x v="3"/>
    <n v="0.4"/>
    <n v="6250"/>
    <x v="52"/>
    <n v="1125"/>
    <n v="0.45"/>
  </r>
  <r>
    <x v="3"/>
    <n v="1197831"/>
    <x v="90"/>
    <x v="1"/>
    <s v="Texas"/>
    <s v="Houston"/>
    <x v="4"/>
    <n v="0.45"/>
    <n v="5250"/>
    <x v="43"/>
    <n v="708.75"/>
    <n v="0.3"/>
  </r>
  <r>
    <x v="3"/>
    <n v="1197831"/>
    <x v="91"/>
    <x v="1"/>
    <s v="Texas"/>
    <s v="Houston"/>
    <x v="5"/>
    <n v="0.4"/>
    <n v="8000"/>
    <x v="53"/>
    <n v="1600"/>
    <n v="0.5"/>
  </r>
  <r>
    <x v="3"/>
    <n v="1197831"/>
    <x v="92"/>
    <x v="1"/>
    <s v="Texas"/>
    <s v="Houston"/>
    <x v="0"/>
    <n v="0.3"/>
    <n v="9250"/>
    <x v="54"/>
    <n v="971.24999999999989"/>
    <n v="0.35"/>
  </r>
  <r>
    <x v="3"/>
    <n v="1197831"/>
    <x v="93"/>
    <x v="1"/>
    <s v="Texas"/>
    <s v="Houston"/>
    <x v="1"/>
    <n v="0.4"/>
    <n v="9250"/>
    <x v="55"/>
    <n v="1295"/>
    <n v="0.35"/>
  </r>
  <r>
    <x v="3"/>
    <n v="1197831"/>
    <x v="94"/>
    <x v="1"/>
    <s v="Texas"/>
    <s v="Houston"/>
    <x v="2"/>
    <n v="0.35"/>
    <n v="7750"/>
    <x v="56"/>
    <n v="949.37499999999989"/>
    <n v="0.35"/>
  </r>
  <r>
    <x v="3"/>
    <n v="1197831"/>
    <x v="95"/>
    <x v="1"/>
    <s v="Texas"/>
    <s v="Houston"/>
    <x v="3"/>
    <n v="0.4"/>
    <n v="7000"/>
    <x v="57"/>
    <n v="1260"/>
    <n v="0.45"/>
  </r>
  <r>
    <x v="3"/>
    <n v="1197831"/>
    <x v="96"/>
    <x v="1"/>
    <s v="Texas"/>
    <s v="Houston"/>
    <x v="4"/>
    <n v="0.45"/>
    <n v="6000"/>
    <x v="50"/>
    <n v="810"/>
    <n v="0.3"/>
  </r>
  <r>
    <x v="3"/>
    <n v="1197831"/>
    <x v="97"/>
    <x v="1"/>
    <s v="Texas"/>
    <s v="Houston"/>
    <x v="5"/>
    <n v="0.4"/>
    <n v="9500"/>
    <x v="7"/>
    <n v="1900"/>
    <n v="0.5"/>
  </r>
  <r>
    <x v="3"/>
    <n v="1197831"/>
    <x v="98"/>
    <x v="1"/>
    <s v="Texas"/>
    <s v="Houston"/>
    <x v="0"/>
    <n v="0.4"/>
    <n v="9500"/>
    <x v="7"/>
    <n v="1330"/>
    <n v="0.35"/>
  </r>
  <r>
    <x v="3"/>
    <n v="1197831"/>
    <x v="99"/>
    <x v="1"/>
    <s v="Texas"/>
    <s v="Houston"/>
    <x v="1"/>
    <n v="0.45"/>
    <n v="9500"/>
    <x v="58"/>
    <n v="1496.25"/>
    <n v="0.35"/>
  </r>
  <r>
    <x v="3"/>
    <n v="1197831"/>
    <x v="100"/>
    <x v="1"/>
    <s v="Texas"/>
    <s v="Houston"/>
    <x v="2"/>
    <n v="0.4"/>
    <n v="8000"/>
    <x v="53"/>
    <n v="1120"/>
    <n v="0.35"/>
  </r>
  <r>
    <x v="3"/>
    <n v="1197831"/>
    <x v="101"/>
    <x v="1"/>
    <s v="Texas"/>
    <s v="Houston"/>
    <x v="3"/>
    <n v="0.4"/>
    <n v="7500"/>
    <x v="59"/>
    <n v="1350"/>
    <n v="0.45"/>
  </r>
  <r>
    <x v="3"/>
    <n v="1197831"/>
    <x v="102"/>
    <x v="1"/>
    <s v="Texas"/>
    <s v="Houston"/>
    <x v="4"/>
    <n v="0.45"/>
    <n v="6500"/>
    <x v="60"/>
    <n v="877.5"/>
    <n v="0.3"/>
  </r>
  <r>
    <x v="3"/>
    <n v="1197831"/>
    <x v="103"/>
    <x v="1"/>
    <s v="Texas"/>
    <s v="Houston"/>
    <x v="5"/>
    <n v="0.5"/>
    <n v="10000"/>
    <x v="1"/>
    <n v="2500"/>
    <n v="0.5"/>
  </r>
  <r>
    <x v="3"/>
    <n v="1197831"/>
    <x v="104"/>
    <x v="1"/>
    <s v="Texas"/>
    <s v="Houston"/>
    <x v="0"/>
    <n v="0.4"/>
    <n v="9500"/>
    <x v="7"/>
    <n v="1330"/>
    <n v="0.35"/>
  </r>
  <r>
    <x v="3"/>
    <n v="1197831"/>
    <x v="105"/>
    <x v="1"/>
    <s v="Texas"/>
    <s v="Houston"/>
    <x v="1"/>
    <n v="0.45"/>
    <n v="9500"/>
    <x v="58"/>
    <n v="1496.25"/>
    <n v="0.35"/>
  </r>
  <r>
    <x v="3"/>
    <n v="1197831"/>
    <x v="106"/>
    <x v="1"/>
    <s v="Texas"/>
    <s v="Houston"/>
    <x v="2"/>
    <n v="0.4"/>
    <n v="11000"/>
    <x v="61"/>
    <n v="1540"/>
    <n v="0.35"/>
  </r>
  <r>
    <x v="3"/>
    <n v="1197831"/>
    <x v="107"/>
    <x v="1"/>
    <s v="Texas"/>
    <s v="Houston"/>
    <x v="3"/>
    <n v="0.4"/>
    <n v="7000"/>
    <x v="57"/>
    <n v="1260"/>
    <n v="0.45"/>
  </r>
  <r>
    <x v="3"/>
    <n v="1197831"/>
    <x v="108"/>
    <x v="1"/>
    <s v="Texas"/>
    <s v="Houston"/>
    <x v="4"/>
    <n v="0.45"/>
    <n v="7000"/>
    <x v="38"/>
    <n v="945"/>
    <n v="0.3"/>
  </r>
  <r>
    <x v="3"/>
    <n v="1197831"/>
    <x v="109"/>
    <x v="1"/>
    <s v="Texas"/>
    <s v="Houston"/>
    <x v="5"/>
    <n v="0.5"/>
    <n v="9750"/>
    <x v="62"/>
    <n v="2437.5"/>
    <n v="0.5"/>
  </r>
  <r>
    <x v="3"/>
    <n v="1197831"/>
    <x v="110"/>
    <x v="1"/>
    <s v="Texas"/>
    <s v="Houston"/>
    <x v="0"/>
    <n v="0.4"/>
    <n v="9250"/>
    <x v="55"/>
    <n v="1295"/>
    <n v="0.35"/>
  </r>
  <r>
    <x v="3"/>
    <n v="1197831"/>
    <x v="111"/>
    <x v="1"/>
    <s v="Texas"/>
    <s v="Houston"/>
    <x v="1"/>
    <n v="0.45"/>
    <n v="9250"/>
    <x v="63"/>
    <n v="1456.875"/>
    <n v="0.35"/>
  </r>
  <r>
    <x v="3"/>
    <n v="1197831"/>
    <x v="112"/>
    <x v="1"/>
    <s v="Texas"/>
    <s v="Houston"/>
    <x v="2"/>
    <n v="0.4"/>
    <n v="11000"/>
    <x v="61"/>
    <n v="1540"/>
    <n v="0.35"/>
  </r>
  <r>
    <x v="3"/>
    <n v="1197831"/>
    <x v="113"/>
    <x v="1"/>
    <s v="Texas"/>
    <s v="Houston"/>
    <x v="3"/>
    <n v="0.4"/>
    <n v="6500"/>
    <x v="49"/>
    <n v="1170"/>
    <n v="0.45"/>
  </r>
  <r>
    <x v="3"/>
    <n v="1197831"/>
    <x v="114"/>
    <x v="1"/>
    <s v="Texas"/>
    <s v="Houston"/>
    <x v="4"/>
    <n v="0.45"/>
    <n v="6500"/>
    <x v="60"/>
    <n v="877.5"/>
    <n v="0.3"/>
  </r>
  <r>
    <x v="3"/>
    <n v="1197831"/>
    <x v="115"/>
    <x v="1"/>
    <s v="Texas"/>
    <s v="Houston"/>
    <x v="5"/>
    <n v="0.5"/>
    <n v="9000"/>
    <x v="6"/>
    <n v="2250"/>
    <n v="0.5"/>
  </r>
  <r>
    <x v="3"/>
    <n v="1197831"/>
    <x v="116"/>
    <x v="1"/>
    <s v="Texas"/>
    <s v="Houston"/>
    <x v="0"/>
    <n v="0.45"/>
    <n v="8500"/>
    <x v="3"/>
    <n v="1338.75"/>
    <n v="0.35"/>
  </r>
  <r>
    <x v="3"/>
    <n v="1197831"/>
    <x v="117"/>
    <x v="1"/>
    <s v="Texas"/>
    <s v="Houston"/>
    <x v="1"/>
    <n v="0.45"/>
    <n v="8500"/>
    <x v="3"/>
    <n v="1338.75"/>
    <n v="0.35"/>
  </r>
  <r>
    <x v="3"/>
    <n v="1197831"/>
    <x v="118"/>
    <x v="1"/>
    <s v="Texas"/>
    <s v="Houston"/>
    <x v="2"/>
    <n v="0.5"/>
    <n v="9000"/>
    <x v="6"/>
    <n v="1575"/>
    <n v="0.35"/>
  </r>
  <r>
    <x v="3"/>
    <n v="1197831"/>
    <x v="119"/>
    <x v="1"/>
    <s v="Texas"/>
    <s v="Houston"/>
    <x v="3"/>
    <n v="0.5"/>
    <n v="6250"/>
    <x v="64"/>
    <n v="1406.25"/>
    <n v="0.45"/>
  </r>
  <r>
    <x v="3"/>
    <n v="1197831"/>
    <x v="120"/>
    <x v="1"/>
    <s v="Texas"/>
    <s v="Houston"/>
    <x v="4"/>
    <n v="0.45"/>
    <n v="6250"/>
    <x v="65"/>
    <n v="843.75"/>
    <n v="0.3"/>
  </r>
  <r>
    <x v="3"/>
    <n v="1197831"/>
    <x v="121"/>
    <x v="1"/>
    <s v="Texas"/>
    <s v="Houston"/>
    <x v="5"/>
    <n v="0.55000000000000004"/>
    <n v="8500"/>
    <x v="66"/>
    <n v="2337.5"/>
    <n v="0.5"/>
  </r>
  <r>
    <x v="3"/>
    <n v="1197831"/>
    <x v="122"/>
    <x v="1"/>
    <s v="Texas"/>
    <s v="Houston"/>
    <x v="0"/>
    <n v="0.45"/>
    <n v="8000"/>
    <x v="11"/>
    <n v="1260"/>
    <n v="0.35"/>
  </r>
  <r>
    <x v="3"/>
    <n v="1197831"/>
    <x v="123"/>
    <x v="1"/>
    <s v="Texas"/>
    <s v="Houston"/>
    <x v="1"/>
    <n v="0.45"/>
    <n v="8000"/>
    <x v="11"/>
    <n v="1260"/>
    <n v="0.35"/>
  </r>
  <r>
    <x v="3"/>
    <n v="1197831"/>
    <x v="124"/>
    <x v="1"/>
    <s v="Texas"/>
    <s v="Houston"/>
    <x v="2"/>
    <n v="0.5"/>
    <n v="7500"/>
    <x v="67"/>
    <n v="1312.5"/>
    <n v="0.35"/>
  </r>
  <r>
    <x v="3"/>
    <n v="1197831"/>
    <x v="125"/>
    <x v="1"/>
    <s v="Texas"/>
    <s v="Houston"/>
    <x v="3"/>
    <n v="0.5"/>
    <n v="6000"/>
    <x v="59"/>
    <n v="1350"/>
    <n v="0.45"/>
  </r>
  <r>
    <x v="3"/>
    <n v="1197831"/>
    <x v="126"/>
    <x v="1"/>
    <s v="Texas"/>
    <s v="Houston"/>
    <x v="4"/>
    <n v="0.45"/>
    <n v="5750"/>
    <x v="68"/>
    <n v="776.25"/>
    <n v="0.3"/>
  </r>
  <r>
    <x v="3"/>
    <n v="1197831"/>
    <x v="127"/>
    <x v="1"/>
    <s v="Texas"/>
    <s v="Houston"/>
    <x v="5"/>
    <n v="0.55000000000000004"/>
    <n v="7500"/>
    <x v="69"/>
    <n v="2062.5"/>
    <n v="0.5"/>
  </r>
  <r>
    <x v="3"/>
    <n v="1197831"/>
    <x v="128"/>
    <x v="1"/>
    <s v="Texas"/>
    <s v="Houston"/>
    <x v="0"/>
    <n v="0.45"/>
    <n v="9000"/>
    <x v="70"/>
    <n v="1417.5"/>
    <n v="0.35"/>
  </r>
  <r>
    <x v="3"/>
    <n v="1197831"/>
    <x v="129"/>
    <x v="1"/>
    <s v="Texas"/>
    <s v="Houston"/>
    <x v="1"/>
    <n v="0.45"/>
    <n v="9000"/>
    <x v="70"/>
    <n v="1417.5"/>
    <n v="0.35"/>
  </r>
  <r>
    <x v="3"/>
    <n v="1197831"/>
    <x v="130"/>
    <x v="1"/>
    <s v="Texas"/>
    <s v="Houston"/>
    <x v="2"/>
    <n v="0.5"/>
    <n v="8250"/>
    <x v="69"/>
    <n v="1443.75"/>
    <n v="0.35"/>
  </r>
  <r>
    <x v="3"/>
    <n v="1197831"/>
    <x v="131"/>
    <x v="1"/>
    <s v="Texas"/>
    <s v="Houston"/>
    <x v="3"/>
    <n v="0.5"/>
    <n v="6750"/>
    <x v="71"/>
    <n v="1518.75"/>
    <n v="0.45"/>
  </r>
  <r>
    <x v="3"/>
    <n v="1197831"/>
    <x v="132"/>
    <x v="1"/>
    <s v="Texas"/>
    <s v="Houston"/>
    <x v="4"/>
    <n v="0.45"/>
    <n v="6500"/>
    <x v="60"/>
    <n v="877.5"/>
    <n v="0.3"/>
  </r>
  <r>
    <x v="3"/>
    <n v="1197831"/>
    <x v="133"/>
    <x v="1"/>
    <s v="Texas"/>
    <s v="Houston"/>
    <x v="5"/>
    <n v="0.55000000000000004"/>
    <n v="8500"/>
    <x v="66"/>
    <n v="2337.5"/>
    <n v="0.5"/>
  </r>
  <r>
    <x v="3"/>
    <n v="1197831"/>
    <x v="134"/>
    <x v="1"/>
    <s v="Texas"/>
    <s v="Houston"/>
    <x v="0"/>
    <n v="0.45"/>
    <n v="9500"/>
    <x v="58"/>
    <n v="1496.25"/>
    <n v="0.35"/>
  </r>
  <r>
    <x v="3"/>
    <n v="1197831"/>
    <x v="135"/>
    <x v="1"/>
    <s v="Texas"/>
    <s v="Houston"/>
    <x v="1"/>
    <n v="0.45"/>
    <n v="9500"/>
    <x v="58"/>
    <n v="1496.25"/>
    <n v="0.35"/>
  </r>
  <r>
    <x v="3"/>
    <n v="1197831"/>
    <x v="136"/>
    <x v="1"/>
    <s v="Texas"/>
    <s v="Houston"/>
    <x v="2"/>
    <n v="0.5"/>
    <n v="8500"/>
    <x v="17"/>
    <n v="1487.5"/>
    <n v="0.35"/>
  </r>
  <r>
    <x v="3"/>
    <n v="1197831"/>
    <x v="137"/>
    <x v="1"/>
    <s v="Texas"/>
    <s v="Houston"/>
    <x v="3"/>
    <n v="0.5"/>
    <n v="7000"/>
    <x v="47"/>
    <n v="1575"/>
    <n v="0.45"/>
  </r>
  <r>
    <x v="3"/>
    <n v="1197831"/>
    <x v="138"/>
    <x v="1"/>
    <s v="Texas"/>
    <s v="Houston"/>
    <x v="4"/>
    <n v="0.45"/>
    <n v="6500"/>
    <x v="60"/>
    <n v="877.5"/>
    <n v="0.3"/>
  </r>
  <r>
    <x v="3"/>
    <n v="1197831"/>
    <x v="139"/>
    <x v="1"/>
    <s v="Texas"/>
    <s v="Houston"/>
    <x v="5"/>
    <n v="0.55000000000000004"/>
    <n v="9000"/>
    <x v="14"/>
    <n v="2475"/>
    <n v="0.5"/>
  </r>
  <r>
    <x v="4"/>
    <n v="1128299"/>
    <x v="140"/>
    <x v="1"/>
    <s v="Texas"/>
    <s v="Houston"/>
    <x v="0"/>
    <n v="0.4"/>
    <n v="7750"/>
    <x v="72"/>
    <n v="1085"/>
    <n v="0.35000000000000003"/>
  </r>
  <r>
    <x v="4"/>
    <n v="1128299"/>
    <x v="141"/>
    <x v="1"/>
    <s v="Texas"/>
    <s v="Houston"/>
    <x v="1"/>
    <n v="0.5"/>
    <n v="7750"/>
    <x v="73"/>
    <n v="775"/>
    <n v="0.2"/>
  </r>
  <r>
    <x v="4"/>
    <n v="1128299"/>
    <x v="142"/>
    <x v="1"/>
    <s v="Texas"/>
    <s v="Houston"/>
    <x v="2"/>
    <n v="0.5"/>
    <n v="7750"/>
    <x v="73"/>
    <n v="1356.2500000000002"/>
    <n v="0.35000000000000003"/>
  </r>
  <r>
    <x v="4"/>
    <n v="1128299"/>
    <x v="143"/>
    <x v="1"/>
    <s v="Texas"/>
    <s v="Houston"/>
    <x v="3"/>
    <n v="0.5"/>
    <n v="6250"/>
    <x v="64"/>
    <n v="937.5"/>
    <n v="0.3"/>
  </r>
  <r>
    <x v="4"/>
    <n v="1128299"/>
    <x v="144"/>
    <x v="2"/>
    <s v="California"/>
    <s v="San Francisco"/>
    <x v="4"/>
    <n v="0.55000000000000004"/>
    <n v="5750"/>
    <x v="74"/>
    <n v="1581.2500000000002"/>
    <n v="0.5"/>
  </r>
  <r>
    <x v="4"/>
    <n v="1128299"/>
    <x v="145"/>
    <x v="2"/>
    <s v="California"/>
    <s v="San Francisco"/>
    <x v="5"/>
    <n v="0.5"/>
    <n v="7750"/>
    <x v="73"/>
    <n v="581.25000000000011"/>
    <n v="0.15000000000000002"/>
  </r>
  <r>
    <x v="4"/>
    <n v="1128299"/>
    <x v="146"/>
    <x v="2"/>
    <s v="California"/>
    <s v="San Francisco"/>
    <x v="0"/>
    <n v="0.4"/>
    <n v="8250"/>
    <x v="75"/>
    <n v="1155"/>
    <n v="0.35000000000000003"/>
  </r>
  <r>
    <x v="4"/>
    <n v="1128299"/>
    <x v="147"/>
    <x v="2"/>
    <s v="California"/>
    <s v="San Francisco"/>
    <x v="1"/>
    <n v="0.5"/>
    <n v="7250"/>
    <x v="76"/>
    <n v="725"/>
    <n v="0.2"/>
  </r>
  <r>
    <x v="4"/>
    <n v="1128299"/>
    <x v="148"/>
    <x v="2"/>
    <s v="California"/>
    <s v="San Francisco"/>
    <x v="2"/>
    <n v="0.5"/>
    <n v="7250"/>
    <x v="76"/>
    <n v="1268.7500000000002"/>
    <n v="0.35000000000000003"/>
  </r>
  <r>
    <x v="4"/>
    <n v="1128299"/>
    <x v="149"/>
    <x v="2"/>
    <s v="California"/>
    <s v="San Francisco"/>
    <x v="3"/>
    <n v="0.5"/>
    <n v="5750"/>
    <x v="77"/>
    <n v="862.5"/>
    <n v="0.3"/>
  </r>
  <r>
    <x v="4"/>
    <n v="1128299"/>
    <x v="150"/>
    <x v="2"/>
    <s v="California"/>
    <s v="San Francisco"/>
    <x v="4"/>
    <n v="0.55000000000000004"/>
    <n v="5000"/>
    <x v="78"/>
    <n v="1375"/>
    <n v="0.5"/>
  </r>
  <r>
    <x v="4"/>
    <n v="1128299"/>
    <x v="151"/>
    <x v="2"/>
    <s v="California"/>
    <s v="San Francisco"/>
    <x v="5"/>
    <n v="0.5"/>
    <n v="7000"/>
    <x v="47"/>
    <n v="525.00000000000011"/>
    <n v="0.15000000000000002"/>
  </r>
  <r>
    <x v="4"/>
    <n v="1128299"/>
    <x v="152"/>
    <x v="2"/>
    <s v="California"/>
    <s v="San Francisco"/>
    <x v="0"/>
    <n v="0.5"/>
    <n v="8500"/>
    <x v="17"/>
    <n v="1487.5000000000002"/>
    <n v="0.35000000000000003"/>
  </r>
  <r>
    <x v="4"/>
    <n v="1128299"/>
    <x v="153"/>
    <x v="2"/>
    <s v="California"/>
    <s v="San Francisco"/>
    <x v="1"/>
    <n v="0.6"/>
    <n v="7000"/>
    <x v="79"/>
    <n v="840"/>
    <n v="0.2"/>
  </r>
  <r>
    <x v="4"/>
    <n v="1128299"/>
    <x v="154"/>
    <x v="2"/>
    <s v="California"/>
    <s v="San Francisco"/>
    <x v="2"/>
    <n v="0.6"/>
    <n v="7000"/>
    <x v="79"/>
    <n v="1470.0000000000002"/>
    <n v="0.35000000000000003"/>
  </r>
  <r>
    <x v="4"/>
    <n v="1128299"/>
    <x v="155"/>
    <x v="2"/>
    <s v="California"/>
    <s v="San Francisco"/>
    <x v="3"/>
    <n v="0.6"/>
    <n v="6000"/>
    <x v="11"/>
    <n v="1080"/>
    <n v="0.3"/>
  </r>
  <r>
    <x v="4"/>
    <n v="1128299"/>
    <x v="156"/>
    <x v="2"/>
    <s v="California"/>
    <s v="San Francisco"/>
    <x v="4"/>
    <n v="0.65"/>
    <n v="5000"/>
    <x v="80"/>
    <n v="1625"/>
    <n v="0.5"/>
  </r>
  <r>
    <x v="4"/>
    <n v="1128299"/>
    <x v="157"/>
    <x v="2"/>
    <s v="California"/>
    <s v="San Francisco"/>
    <x v="5"/>
    <n v="0.6"/>
    <n v="7000"/>
    <x v="79"/>
    <n v="630.00000000000011"/>
    <n v="0.15000000000000002"/>
  </r>
  <r>
    <x v="4"/>
    <n v="1128299"/>
    <x v="158"/>
    <x v="2"/>
    <s v="California"/>
    <s v="San Francisco"/>
    <x v="0"/>
    <n v="0.6"/>
    <n v="8750"/>
    <x v="18"/>
    <n v="1837.5000000000002"/>
    <n v="0.35000000000000003"/>
  </r>
  <r>
    <x v="4"/>
    <n v="1128299"/>
    <x v="159"/>
    <x v="2"/>
    <s v="California"/>
    <s v="San Francisco"/>
    <x v="1"/>
    <n v="0.65"/>
    <n v="6750"/>
    <x v="81"/>
    <n v="877.5"/>
    <n v="0.2"/>
  </r>
  <r>
    <x v="4"/>
    <n v="1128299"/>
    <x v="160"/>
    <x v="2"/>
    <s v="California"/>
    <s v="San Francisco"/>
    <x v="2"/>
    <n v="0.65"/>
    <n v="7250"/>
    <x v="82"/>
    <n v="1649.3750000000002"/>
    <n v="0.35000000000000003"/>
  </r>
  <r>
    <x v="4"/>
    <n v="1128299"/>
    <x v="161"/>
    <x v="2"/>
    <s v="California"/>
    <s v="San Francisco"/>
    <x v="3"/>
    <n v="0.6"/>
    <n v="6250"/>
    <x v="67"/>
    <n v="1125"/>
    <n v="0.3"/>
  </r>
  <r>
    <x v="4"/>
    <n v="1128299"/>
    <x v="162"/>
    <x v="2"/>
    <s v="California"/>
    <s v="San Francisco"/>
    <x v="4"/>
    <n v="0.65"/>
    <n v="5250"/>
    <x v="83"/>
    <n v="1706.25"/>
    <n v="0.5"/>
  </r>
  <r>
    <x v="4"/>
    <n v="1128299"/>
    <x v="163"/>
    <x v="2"/>
    <s v="California"/>
    <s v="San Francisco"/>
    <x v="5"/>
    <n v="0.8"/>
    <n v="7000"/>
    <x v="84"/>
    <n v="840.00000000000011"/>
    <n v="0.15000000000000002"/>
  </r>
  <r>
    <x v="4"/>
    <n v="1128299"/>
    <x v="164"/>
    <x v="2"/>
    <s v="California"/>
    <s v="San Francisco"/>
    <x v="0"/>
    <n v="0.6"/>
    <n v="9000"/>
    <x v="4"/>
    <n v="2160"/>
    <n v="0.4"/>
  </r>
  <r>
    <x v="4"/>
    <n v="1128299"/>
    <x v="165"/>
    <x v="2"/>
    <s v="California"/>
    <s v="San Francisco"/>
    <x v="1"/>
    <n v="0.65"/>
    <n v="7500"/>
    <x v="62"/>
    <n v="1218.75"/>
    <n v="0.25"/>
  </r>
  <r>
    <x v="4"/>
    <n v="1128299"/>
    <x v="166"/>
    <x v="2"/>
    <s v="California"/>
    <s v="San Francisco"/>
    <x v="2"/>
    <n v="0.65"/>
    <n v="7500"/>
    <x v="62"/>
    <n v="1950"/>
    <n v="0.4"/>
  </r>
  <r>
    <x v="4"/>
    <n v="1128299"/>
    <x v="167"/>
    <x v="2"/>
    <s v="California"/>
    <s v="San Francisco"/>
    <x v="3"/>
    <n v="0.6"/>
    <n v="6500"/>
    <x v="85"/>
    <n v="1365"/>
    <n v="0.35"/>
  </r>
  <r>
    <x v="4"/>
    <n v="1128299"/>
    <x v="168"/>
    <x v="2"/>
    <s v="California"/>
    <s v="San Francisco"/>
    <x v="4"/>
    <n v="0.65"/>
    <n v="5500"/>
    <x v="86"/>
    <n v="1966.2500000000002"/>
    <n v="0.55000000000000004"/>
  </r>
  <r>
    <x v="4"/>
    <n v="1128299"/>
    <x v="169"/>
    <x v="2"/>
    <s v="California"/>
    <s v="San Francisco"/>
    <x v="5"/>
    <n v="0.8"/>
    <n v="7250"/>
    <x v="87"/>
    <n v="1160"/>
    <n v="0.2"/>
  </r>
  <r>
    <x v="4"/>
    <n v="1128299"/>
    <x v="170"/>
    <x v="2"/>
    <s v="California"/>
    <s v="San Francisco"/>
    <x v="0"/>
    <n v="0.6"/>
    <n v="9750"/>
    <x v="36"/>
    <n v="2340"/>
    <n v="0.4"/>
  </r>
  <r>
    <x v="4"/>
    <n v="1128299"/>
    <x v="171"/>
    <x v="2"/>
    <s v="California"/>
    <s v="San Francisco"/>
    <x v="1"/>
    <n v="0.65"/>
    <n v="8250"/>
    <x v="32"/>
    <n v="1340.625"/>
    <n v="0.25"/>
  </r>
  <r>
    <x v="4"/>
    <n v="1128299"/>
    <x v="172"/>
    <x v="2"/>
    <s v="California"/>
    <s v="San Francisco"/>
    <x v="2"/>
    <n v="0.65"/>
    <n v="8250"/>
    <x v="32"/>
    <n v="2145"/>
    <n v="0.4"/>
  </r>
  <r>
    <x v="4"/>
    <n v="1128299"/>
    <x v="173"/>
    <x v="2"/>
    <s v="California"/>
    <s v="San Francisco"/>
    <x v="3"/>
    <n v="0.6"/>
    <n v="7000"/>
    <x v="79"/>
    <n v="1470"/>
    <n v="0.35"/>
  </r>
  <r>
    <x v="4"/>
    <n v="1128299"/>
    <x v="174"/>
    <x v="2"/>
    <s v="California"/>
    <s v="San Francisco"/>
    <x v="4"/>
    <n v="0.65"/>
    <n v="5750"/>
    <x v="88"/>
    <n v="2055.625"/>
    <n v="0.55000000000000004"/>
  </r>
  <r>
    <x v="4"/>
    <n v="1128299"/>
    <x v="175"/>
    <x v="2"/>
    <s v="California"/>
    <s v="San Francisco"/>
    <x v="5"/>
    <n v="0.8"/>
    <n v="8750"/>
    <x v="30"/>
    <n v="1400"/>
    <n v="0.2"/>
  </r>
  <r>
    <x v="4"/>
    <n v="1128299"/>
    <x v="176"/>
    <x v="2"/>
    <s v="California"/>
    <s v="San Francisco"/>
    <x v="0"/>
    <n v="0.6"/>
    <n v="10250"/>
    <x v="89"/>
    <n v="2152.5"/>
    <n v="0.35000000000000003"/>
  </r>
  <r>
    <x v="4"/>
    <n v="1128299"/>
    <x v="177"/>
    <x v="2"/>
    <s v="California"/>
    <s v="San Francisco"/>
    <x v="1"/>
    <n v="0.65"/>
    <n v="8750"/>
    <x v="29"/>
    <n v="1137.5"/>
    <n v="0.2"/>
  </r>
  <r>
    <x v="4"/>
    <n v="1128299"/>
    <x v="178"/>
    <x v="2"/>
    <s v="California"/>
    <s v="San Francisco"/>
    <x v="2"/>
    <n v="0.65"/>
    <n v="8250"/>
    <x v="32"/>
    <n v="1876.8750000000002"/>
    <n v="0.35000000000000003"/>
  </r>
  <r>
    <x v="4"/>
    <n v="1128299"/>
    <x v="179"/>
    <x v="2"/>
    <s v="California"/>
    <s v="San Francisco"/>
    <x v="3"/>
    <n v="0.6"/>
    <n v="7250"/>
    <x v="90"/>
    <n v="1305"/>
    <n v="0.3"/>
  </r>
  <r>
    <x v="4"/>
    <n v="1128299"/>
    <x v="180"/>
    <x v="2"/>
    <s v="California"/>
    <s v="San Francisco"/>
    <x v="4"/>
    <n v="0.65"/>
    <n v="7750"/>
    <x v="91"/>
    <n v="2518.75"/>
    <n v="0.5"/>
  </r>
  <r>
    <x v="4"/>
    <n v="1128299"/>
    <x v="181"/>
    <x v="2"/>
    <s v="California"/>
    <s v="San Francisco"/>
    <x v="5"/>
    <n v="0.8"/>
    <n v="7750"/>
    <x v="92"/>
    <n v="930.00000000000011"/>
    <n v="0.15000000000000002"/>
  </r>
  <r>
    <x v="4"/>
    <n v="1128299"/>
    <x v="182"/>
    <x v="2"/>
    <s v="California"/>
    <s v="San Francisco"/>
    <x v="0"/>
    <n v="0.65"/>
    <n v="9750"/>
    <x v="93"/>
    <n v="2218.125"/>
    <n v="0.35000000000000003"/>
  </r>
  <r>
    <x v="4"/>
    <n v="1128299"/>
    <x v="183"/>
    <x v="2"/>
    <s v="California"/>
    <s v="San Francisco"/>
    <x v="1"/>
    <n v="0.7"/>
    <n v="9250"/>
    <x v="94"/>
    <n v="1295"/>
    <n v="0.2"/>
  </r>
  <r>
    <x v="4"/>
    <n v="1128299"/>
    <x v="184"/>
    <x v="2"/>
    <s v="California"/>
    <s v="San Francisco"/>
    <x v="2"/>
    <n v="0.65"/>
    <n v="8000"/>
    <x v="95"/>
    <n v="1820.0000000000002"/>
    <n v="0.35000000000000003"/>
  </r>
  <r>
    <x v="4"/>
    <n v="1128299"/>
    <x v="185"/>
    <x v="2"/>
    <s v="California"/>
    <s v="San Francisco"/>
    <x v="3"/>
    <n v="0.65"/>
    <n v="7500"/>
    <x v="62"/>
    <n v="1462.5"/>
    <n v="0.3"/>
  </r>
  <r>
    <x v="4"/>
    <n v="1128299"/>
    <x v="186"/>
    <x v="2"/>
    <s v="California"/>
    <s v="San Francisco"/>
    <x v="4"/>
    <n v="0.75"/>
    <n v="7500"/>
    <x v="96"/>
    <n v="2812.5"/>
    <n v="0.5"/>
  </r>
  <r>
    <x v="4"/>
    <n v="1128299"/>
    <x v="187"/>
    <x v="2"/>
    <s v="California"/>
    <s v="San Francisco"/>
    <x v="5"/>
    <n v="0.8"/>
    <n v="7250"/>
    <x v="87"/>
    <n v="870.00000000000011"/>
    <n v="0.15000000000000002"/>
  </r>
  <r>
    <x v="4"/>
    <n v="1128299"/>
    <x v="188"/>
    <x v="2"/>
    <s v="California"/>
    <s v="San Francisco"/>
    <x v="0"/>
    <n v="0.55000000000000004"/>
    <n v="9250"/>
    <x v="16"/>
    <n v="1526.2500000000002"/>
    <n v="0.30000000000000004"/>
  </r>
  <r>
    <x v="4"/>
    <n v="1128299"/>
    <x v="189"/>
    <x v="2"/>
    <s v="California"/>
    <s v="San Francisco"/>
    <x v="1"/>
    <n v="0.60000000000000009"/>
    <n v="9250"/>
    <x v="97"/>
    <n v="832.50000000000011"/>
    <n v="0.15"/>
  </r>
  <r>
    <x v="4"/>
    <n v="1128299"/>
    <x v="190"/>
    <x v="2"/>
    <s v="California"/>
    <s v="San Francisco"/>
    <x v="2"/>
    <n v="0.55000000000000004"/>
    <n v="7750"/>
    <x v="98"/>
    <n v="1278.7500000000002"/>
    <n v="0.30000000000000004"/>
  </r>
  <r>
    <x v="4"/>
    <n v="1128299"/>
    <x v="191"/>
    <x v="2"/>
    <s v="California"/>
    <s v="San Francisco"/>
    <x v="3"/>
    <n v="0.55000000000000004"/>
    <n v="7250"/>
    <x v="99"/>
    <n v="996.875"/>
    <n v="0.24999999999999997"/>
  </r>
  <r>
    <x v="4"/>
    <n v="1128299"/>
    <x v="192"/>
    <x v="2"/>
    <s v="California"/>
    <s v="San Francisco"/>
    <x v="4"/>
    <n v="0.65"/>
    <n v="7250"/>
    <x v="82"/>
    <n v="2120.6250000000005"/>
    <n v="0.45000000000000007"/>
  </r>
  <r>
    <x v="4"/>
    <n v="1128299"/>
    <x v="193"/>
    <x v="2"/>
    <s v="California"/>
    <s v="San Francisco"/>
    <x v="5"/>
    <n v="0.7"/>
    <n v="7750"/>
    <x v="100"/>
    <n v="542.5"/>
    <n v="0.1"/>
  </r>
  <r>
    <x v="4"/>
    <n v="1128299"/>
    <x v="194"/>
    <x v="2"/>
    <s v="California"/>
    <s v="San Francisco"/>
    <x v="0"/>
    <n v="0.55000000000000004"/>
    <n v="8750"/>
    <x v="101"/>
    <n v="1443.7500000000002"/>
    <n v="0.30000000000000004"/>
  </r>
  <r>
    <x v="4"/>
    <n v="1128299"/>
    <x v="195"/>
    <x v="2"/>
    <s v="California"/>
    <s v="San Francisco"/>
    <x v="1"/>
    <n v="0.60000000000000009"/>
    <n v="8750"/>
    <x v="102"/>
    <n v="787.50000000000011"/>
    <n v="0.15"/>
  </r>
  <r>
    <x v="4"/>
    <n v="1128299"/>
    <x v="196"/>
    <x v="2"/>
    <s v="California"/>
    <s v="San Francisco"/>
    <x v="2"/>
    <n v="0.55000000000000004"/>
    <n v="7000"/>
    <x v="103"/>
    <n v="1155.0000000000002"/>
    <n v="0.30000000000000004"/>
  </r>
  <r>
    <x v="4"/>
    <n v="1128299"/>
    <x v="197"/>
    <x v="2"/>
    <s v="California"/>
    <s v="San Francisco"/>
    <x v="3"/>
    <n v="0.55000000000000004"/>
    <n v="6750"/>
    <x v="104"/>
    <n v="928.125"/>
    <n v="0.24999999999999997"/>
  </r>
  <r>
    <x v="4"/>
    <n v="1128299"/>
    <x v="198"/>
    <x v="2"/>
    <s v="California"/>
    <s v="San Francisco"/>
    <x v="4"/>
    <n v="0.65"/>
    <n v="6500"/>
    <x v="105"/>
    <n v="1901.2500000000002"/>
    <n v="0.45000000000000007"/>
  </r>
  <r>
    <x v="4"/>
    <n v="1128299"/>
    <x v="199"/>
    <x v="2"/>
    <s v="California"/>
    <s v="San Francisco"/>
    <x v="5"/>
    <n v="0.7"/>
    <n v="7000"/>
    <x v="106"/>
    <n v="490"/>
    <n v="0.1"/>
  </r>
  <r>
    <x v="4"/>
    <n v="1128299"/>
    <x v="200"/>
    <x v="2"/>
    <s v="California"/>
    <s v="San Francisco"/>
    <x v="0"/>
    <n v="0.55000000000000004"/>
    <n v="8750"/>
    <x v="101"/>
    <n v="1443.7500000000002"/>
    <n v="0.30000000000000004"/>
  </r>
  <r>
    <x v="4"/>
    <n v="1128299"/>
    <x v="201"/>
    <x v="2"/>
    <s v="California"/>
    <s v="San Francisco"/>
    <x v="1"/>
    <n v="0.60000000000000009"/>
    <n v="8750"/>
    <x v="102"/>
    <n v="787.50000000000011"/>
    <n v="0.15"/>
  </r>
  <r>
    <x v="4"/>
    <n v="1128299"/>
    <x v="202"/>
    <x v="2"/>
    <s v="California"/>
    <s v="San Francisco"/>
    <x v="2"/>
    <n v="0.55000000000000004"/>
    <n v="7250"/>
    <x v="99"/>
    <n v="1196.2500000000002"/>
    <n v="0.30000000000000004"/>
  </r>
  <r>
    <x v="4"/>
    <n v="1128299"/>
    <x v="203"/>
    <x v="2"/>
    <s v="California"/>
    <s v="San Francisco"/>
    <x v="3"/>
    <n v="0.55000000000000004"/>
    <n v="7000"/>
    <x v="103"/>
    <n v="962.5"/>
    <n v="0.24999999999999997"/>
  </r>
  <r>
    <x v="4"/>
    <n v="1128299"/>
    <x v="204"/>
    <x v="2"/>
    <s v="California"/>
    <s v="San Francisco"/>
    <x v="4"/>
    <n v="0.65"/>
    <n v="6500"/>
    <x v="105"/>
    <n v="1901.2500000000002"/>
    <n v="0.45000000000000007"/>
  </r>
  <r>
    <x v="4"/>
    <n v="1128299"/>
    <x v="205"/>
    <x v="2"/>
    <s v="California"/>
    <s v="San Francisco"/>
    <x v="5"/>
    <n v="0.7"/>
    <n v="7750"/>
    <x v="100"/>
    <n v="542.5"/>
    <n v="0.1"/>
  </r>
  <r>
    <x v="4"/>
    <n v="1128299"/>
    <x v="206"/>
    <x v="2"/>
    <s v="California"/>
    <s v="San Francisco"/>
    <x v="0"/>
    <n v="0.55000000000000004"/>
    <n v="9750"/>
    <x v="32"/>
    <n v="1608.7500000000002"/>
    <n v="0.30000000000000004"/>
  </r>
  <r>
    <x v="4"/>
    <n v="1128299"/>
    <x v="207"/>
    <x v="2"/>
    <s v="California"/>
    <s v="San Francisco"/>
    <x v="1"/>
    <n v="0.60000000000000009"/>
    <n v="9750"/>
    <x v="107"/>
    <n v="877.50000000000011"/>
    <n v="0.15"/>
  </r>
  <r>
    <x v="4"/>
    <n v="1128299"/>
    <x v="208"/>
    <x v="2"/>
    <s v="California"/>
    <s v="San Francisco"/>
    <x v="2"/>
    <n v="0.55000000000000004"/>
    <n v="7750"/>
    <x v="98"/>
    <n v="1278.7500000000002"/>
    <n v="0.30000000000000004"/>
  </r>
  <r>
    <x v="4"/>
    <n v="1128299"/>
    <x v="209"/>
    <x v="2"/>
    <s v="California"/>
    <s v="San Francisco"/>
    <x v="3"/>
    <n v="0.55000000000000004"/>
    <n v="7750"/>
    <x v="98"/>
    <n v="1065.6249999999998"/>
    <n v="0.24999999999999997"/>
  </r>
  <r>
    <x v="4"/>
    <n v="1128299"/>
    <x v="210"/>
    <x v="2"/>
    <s v="California"/>
    <s v="San Francisco"/>
    <x v="4"/>
    <n v="0.65"/>
    <n v="7000"/>
    <x v="108"/>
    <n v="2047.5000000000002"/>
    <n v="0.45000000000000007"/>
  </r>
  <r>
    <x v="4"/>
    <n v="1128299"/>
    <x v="211"/>
    <x v="2"/>
    <s v="California"/>
    <s v="San Francisco"/>
    <x v="5"/>
    <n v="0.7"/>
    <n v="8000"/>
    <x v="84"/>
    <n v="560"/>
    <n v="0.1"/>
  </r>
  <r>
    <x v="5"/>
    <n v="1189833"/>
    <x v="212"/>
    <x v="2"/>
    <s v="California"/>
    <s v="San Francisco"/>
    <x v="0"/>
    <n v="0.35"/>
    <n v="7000"/>
    <x v="39"/>
    <n v="980"/>
    <n v="0.4"/>
  </r>
  <r>
    <x v="5"/>
    <n v="1189833"/>
    <x v="213"/>
    <x v="2"/>
    <s v="California"/>
    <s v="San Francisco"/>
    <x v="1"/>
    <n v="0.45"/>
    <n v="7000"/>
    <x v="38"/>
    <n v="787.5"/>
    <n v="0.25"/>
  </r>
  <r>
    <x v="5"/>
    <n v="1189833"/>
    <x v="214"/>
    <x v="2"/>
    <s v="California"/>
    <s v="San Francisco"/>
    <x v="2"/>
    <n v="0.45"/>
    <n v="7000"/>
    <x v="38"/>
    <n v="1260"/>
    <n v="0.4"/>
  </r>
  <r>
    <x v="5"/>
    <n v="1189833"/>
    <x v="215"/>
    <x v="2"/>
    <s v="California"/>
    <s v="San Francisco"/>
    <x v="3"/>
    <n v="0.45"/>
    <n v="5500"/>
    <x v="109"/>
    <n v="866.25"/>
    <n v="0.35"/>
  </r>
  <r>
    <x v="5"/>
    <n v="1189833"/>
    <x v="216"/>
    <x v="2"/>
    <s v="California"/>
    <s v="Los Angeles"/>
    <x v="4"/>
    <n v="0.5"/>
    <n v="5000"/>
    <x v="52"/>
    <n v="1375"/>
    <n v="0.55000000000000004"/>
  </r>
  <r>
    <x v="5"/>
    <n v="1189833"/>
    <x v="217"/>
    <x v="2"/>
    <s v="California"/>
    <s v="Los Angeles"/>
    <x v="5"/>
    <n v="0.45"/>
    <n v="7000"/>
    <x v="38"/>
    <n v="630"/>
    <n v="0.2"/>
  </r>
  <r>
    <x v="5"/>
    <n v="1189833"/>
    <x v="218"/>
    <x v="2"/>
    <s v="California"/>
    <s v="Los Angeles"/>
    <x v="0"/>
    <n v="0.35"/>
    <n v="7500"/>
    <x v="46"/>
    <n v="1050"/>
    <n v="0.4"/>
  </r>
  <r>
    <x v="5"/>
    <n v="1189833"/>
    <x v="219"/>
    <x v="2"/>
    <s v="California"/>
    <s v="Los Angeles"/>
    <x v="1"/>
    <n v="0.45"/>
    <n v="6500"/>
    <x v="60"/>
    <n v="731.25"/>
    <n v="0.25"/>
  </r>
  <r>
    <x v="5"/>
    <n v="1189833"/>
    <x v="220"/>
    <x v="2"/>
    <s v="California"/>
    <s v="Los Angeles"/>
    <x v="2"/>
    <n v="0.45"/>
    <n v="6750"/>
    <x v="110"/>
    <n v="1215"/>
    <n v="0.4"/>
  </r>
  <r>
    <x v="5"/>
    <n v="1189833"/>
    <x v="221"/>
    <x v="2"/>
    <s v="California"/>
    <s v="Los Angeles"/>
    <x v="3"/>
    <n v="0.45"/>
    <n v="5250"/>
    <x v="43"/>
    <n v="826.875"/>
    <n v="0.35"/>
  </r>
  <r>
    <x v="5"/>
    <n v="1189833"/>
    <x v="222"/>
    <x v="2"/>
    <s v="California"/>
    <s v="Los Angeles"/>
    <x v="4"/>
    <n v="0.5"/>
    <n v="4500"/>
    <x v="37"/>
    <n v="1237.5"/>
    <n v="0.55000000000000004"/>
  </r>
  <r>
    <x v="5"/>
    <n v="1189833"/>
    <x v="223"/>
    <x v="2"/>
    <s v="California"/>
    <s v="Los Angeles"/>
    <x v="5"/>
    <n v="0.45"/>
    <n v="6500"/>
    <x v="60"/>
    <n v="585"/>
    <n v="0.2"/>
  </r>
  <r>
    <x v="5"/>
    <n v="1189833"/>
    <x v="224"/>
    <x v="2"/>
    <s v="California"/>
    <s v="Los Angeles"/>
    <x v="0"/>
    <n v="0.35"/>
    <n v="8000"/>
    <x v="57"/>
    <n v="1120"/>
    <n v="0.4"/>
  </r>
  <r>
    <x v="5"/>
    <n v="1189833"/>
    <x v="225"/>
    <x v="2"/>
    <s v="California"/>
    <s v="Los Angeles"/>
    <x v="1"/>
    <n v="0.45"/>
    <n v="6500"/>
    <x v="60"/>
    <n v="731.25"/>
    <n v="0.25"/>
  </r>
  <r>
    <x v="5"/>
    <n v="1189833"/>
    <x v="226"/>
    <x v="2"/>
    <s v="California"/>
    <s v="Los Angeles"/>
    <x v="2"/>
    <n v="0.45"/>
    <n v="6500"/>
    <x v="60"/>
    <n v="1170"/>
    <n v="0.4"/>
  </r>
  <r>
    <x v="5"/>
    <n v="1189833"/>
    <x v="227"/>
    <x v="2"/>
    <s v="California"/>
    <s v="Los Angeles"/>
    <x v="3"/>
    <n v="0.45"/>
    <n v="5500"/>
    <x v="109"/>
    <n v="866.25"/>
    <n v="0.35"/>
  </r>
  <r>
    <x v="5"/>
    <n v="1189833"/>
    <x v="228"/>
    <x v="2"/>
    <s v="California"/>
    <s v="Los Angeles"/>
    <x v="4"/>
    <n v="0.5"/>
    <n v="4250"/>
    <x v="41"/>
    <n v="1168.75"/>
    <n v="0.55000000000000004"/>
  </r>
  <r>
    <x v="5"/>
    <n v="1189833"/>
    <x v="229"/>
    <x v="2"/>
    <s v="California"/>
    <s v="Los Angeles"/>
    <x v="5"/>
    <n v="0.45"/>
    <n v="6250"/>
    <x v="65"/>
    <n v="562.5"/>
    <n v="0.2"/>
  </r>
  <r>
    <x v="5"/>
    <n v="1189833"/>
    <x v="230"/>
    <x v="2"/>
    <s v="California"/>
    <s v="Los Angeles"/>
    <x v="0"/>
    <n v="0.45"/>
    <n v="8000"/>
    <x v="11"/>
    <n v="1440"/>
    <n v="0.4"/>
  </r>
  <r>
    <x v="5"/>
    <n v="1189833"/>
    <x v="231"/>
    <x v="2"/>
    <s v="California"/>
    <s v="Los Angeles"/>
    <x v="1"/>
    <n v="0.5"/>
    <n v="6000"/>
    <x v="59"/>
    <n v="750"/>
    <n v="0.25"/>
  </r>
  <r>
    <x v="5"/>
    <n v="1189833"/>
    <x v="232"/>
    <x v="2"/>
    <s v="California"/>
    <s v="Los Angeles"/>
    <x v="2"/>
    <n v="0.5"/>
    <n v="6250"/>
    <x v="64"/>
    <n v="1250"/>
    <n v="0.4"/>
  </r>
  <r>
    <x v="5"/>
    <n v="1189833"/>
    <x v="233"/>
    <x v="2"/>
    <s v="California"/>
    <s v="Los Angeles"/>
    <x v="3"/>
    <n v="0.45"/>
    <n v="5250"/>
    <x v="43"/>
    <n v="826.875"/>
    <n v="0.35"/>
  </r>
  <r>
    <x v="5"/>
    <n v="1189833"/>
    <x v="234"/>
    <x v="2"/>
    <s v="California"/>
    <s v="Los Angeles"/>
    <x v="4"/>
    <n v="0.5"/>
    <n v="4250"/>
    <x v="41"/>
    <n v="1168.75"/>
    <n v="0.55000000000000004"/>
  </r>
  <r>
    <x v="5"/>
    <n v="1189833"/>
    <x v="235"/>
    <x v="2"/>
    <s v="California"/>
    <s v="Los Angeles"/>
    <x v="5"/>
    <n v="0.65"/>
    <n v="6000"/>
    <x v="85"/>
    <n v="780"/>
    <n v="0.2"/>
  </r>
  <r>
    <x v="5"/>
    <n v="1189833"/>
    <x v="236"/>
    <x v="2"/>
    <s v="California"/>
    <s v="Los Angeles"/>
    <x v="0"/>
    <n v="0.45"/>
    <n v="8000"/>
    <x v="11"/>
    <n v="1440"/>
    <n v="0.4"/>
  </r>
  <r>
    <x v="5"/>
    <n v="1189833"/>
    <x v="237"/>
    <x v="2"/>
    <s v="California"/>
    <s v="Los Angeles"/>
    <x v="1"/>
    <n v="0.5"/>
    <n v="6500"/>
    <x v="80"/>
    <n v="812.5"/>
    <n v="0.25"/>
  </r>
  <r>
    <x v="5"/>
    <n v="1189833"/>
    <x v="238"/>
    <x v="2"/>
    <s v="California"/>
    <s v="Los Angeles"/>
    <x v="2"/>
    <n v="0.5"/>
    <n v="6500"/>
    <x v="80"/>
    <n v="1300"/>
    <n v="0.4"/>
  </r>
  <r>
    <x v="5"/>
    <n v="1189833"/>
    <x v="239"/>
    <x v="2"/>
    <s v="California"/>
    <s v="Los Angeles"/>
    <x v="3"/>
    <n v="0.45"/>
    <n v="5500"/>
    <x v="109"/>
    <n v="866.25"/>
    <n v="0.35"/>
  </r>
  <r>
    <x v="5"/>
    <n v="1189833"/>
    <x v="240"/>
    <x v="2"/>
    <s v="California"/>
    <s v="Los Angeles"/>
    <x v="4"/>
    <n v="0.5"/>
    <n v="4500"/>
    <x v="37"/>
    <n v="1237.5"/>
    <n v="0.55000000000000004"/>
  </r>
  <r>
    <x v="5"/>
    <n v="1189833"/>
    <x v="241"/>
    <x v="2"/>
    <s v="California"/>
    <s v="Los Angeles"/>
    <x v="5"/>
    <n v="0.65"/>
    <n v="6250"/>
    <x v="111"/>
    <n v="812.5"/>
    <n v="0.2"/>
  </r>
  <r>
    <x v="5"/>
    <n v="1189833"/>
    <x v="242"/>
    <x v="2"/>
    <s v="California"/>
    <s v="Los Angeles"/>
    <x v="0"/>
    <n v="0.45"/>
    <n v="9000"/>
    <x v="70"/>
    <n v="1620"/>
    <n v="0.4"/>
  </r>
  <r>
    <x v="5"/>
    <n v="1189833"/>
    <x v="243"/>
    <x v="2"/>
    <s v="California"/>
    <s v="Los Angeles"/>
    <x v="1"/>
    <n v="0.5"/>
    <n v="7500"/>
    <x v="67"/>
    <n v="937.5"/>
    <n v="0.25"/>
  </r>
  <r>
    <x v="5"/>
    <n v="1189833"/>
    <x v="244"/>
    <x v="2"/>
    <s v="California"/>
    <s v="Los Angeles"/>
    <x v="2"/>
    <n v="0.5"/>
    <n v="7500"/>
    <x v="67"/>
    <n v="1500"/>
    <n v="0.4"/>
  </r>
  <r>
    <x v="5"/>
    <n v="1189833"/>
    <x v="245"/>
    <x v="2"/>
    <s v="California"/>
    <s v="Los Angeles"/>
    <x v="3"/>
    <n v="0.45"/>
    <n v="6250"/>
    <x v="65"/>
    <n v="984.37499999999989"/>
    <n v="0.35"/>
  </r>
  <r>
    <x v="5"/>
    <n v="1189833"/>
    <x v="246"/>
    <x v="2"/>
    <s v="California"/>
    <s v="Los Angeles"/>
    <x v="4"/>
    <n v="0.5"/>
    <n v="5000"/>
    <x v="52"/>
    <n v="1375"/>
    <n v="0.55000000000000004"/>
  </r>
  <r>
    <x v="5"/>
    <n v="1189833"/>
    <x v="247"/>
    <x v="2"/>
    <s v="California"/>
    <s v="Los Angeles"/>
    <x v="5"/>
    <n v="0.65"/>
    <n v="8000"/>
    <x v="95"/>
    <n v="1040"/>
    <n v="0.2"/>
  </r>
  <r>
    <x v="5"/>
    <n v="1189833"/>
    <x v="248"/>
    <x v="2"/>
    <s v="California"/>
    <s v="Los Angeles"/>
    <x v="0"/>
    <n v="0.45"/>
    <n v="9500"/>
    <x v="58"/>
    <n v="1710"/>
    <n v="0.4"/>
  </r>
  <r>
    <x v="5"/>
    <n v="1189833"/>
    <x v="249"/>
    <x v="2"/>
    <s v="California"/>
    <s v="Los Angeles"/>
    <x v="1"/>
    <n v="0.5"/>
    <n v="8000"/>
    <x v="2"/>
    <n v="1000"/>
    <n v="0.25"/>
  </r>
  <r>
    <x v="5"/>
    <n v="1189833"/>
    <x v="250"/>
    <x v="2"/>
    <s v="California"/>
    <s v="Los Angeles"/>
    <x v="2"/>
    <n v="0.5"/>
    <n v="7500"/>
    <x v="67"/>
    <n v="1500"/>
    <n v="0.4"/>
  </r>
  <r>
    <x v="5"/>
    <n v="1189833"/>
    <x v="251"/>
    <x v="2"/>
    <s v="California"/>
    <s v="Los Angeles"/>
    <x v="3"/>
    <n v="0.45"/>
    <n v="6500"/>
    <x v="60"/>
    <n v="1023.7499999999999"/>
    <n v="0.35"/>
  </r>
  <r>
    <x v="5"/>
    <n v="1189833"/>
    <x v="252"/>
    <x v="2"/>
    <s v="California"/>
    <s v="Los Angeles"/>
    <x v="4"/>
    <n v="0.5"/>
    <n v="7000"/>
    <x v="47"/>
    <n v="1925.0000000000002"/>
    <n v="0.55000000000000004"/>
  </r>
  <r>
    <x v="5"/>
    <n v="1189833"/>
    <x v="253"/>
    <x v="2"/>
    <s v="California"/>
    <s v="Los Angeles"/>
    <x v="5"/>
    <n v="0.65"/>
    <n v="7000"/>
    <x v="108"/>
    <n v="910"/>
    <n v="0.2"/>
  </r>
  <r>
    <x v="5"/>
    <n v="1189833"/>
    <x v="254"/>
    <x v="2"/>
    <s v="California"/>
    <s v="Los Angeles"/>
    <x v="0"/>
    <n v="0.5"/>
    <n v="9000"/>
    <x v="6"/>
    <n v="1800"/>
    <n v="0.4"/>
  </r>
  <r>
    <x v="5"/>
    <n v="1189833"/>
    <x v="255"/>
    <x v="2"/>
    <s v="California"/>
    <s v="Los Angeles"/>
    <x v="1"/>
    <n v="0.55000000000000004"/>
    <n v="8500"/>
    <x v="66"/>
    <n v="1168.75"/>
    <n v="0.25"/>
  </r>
  <r>
    <x v="5"/>
    <n v="1189833"/>
    <x v="256"/>
    <x v="2"/>
    <s v="California"/>
    <s v="Los Angeles"/>
    <x v="2"/>
    <n v="0.5"/>
    <n v="7250"/>
    <x v="76"/>
    <n v="1450"/>
    <n v="0.4"/>
  </r>
  <r>
    <x v="5"/>
    <n v="1189833"/>
    <x v="257"/>
    <x v="2"/>
    <s v="California"/>
    <s v="Los Angeles"/>
    <x v="3"/>
    <n v="0.5"/>
    <n v="6750"/>
    <x v="71"/>
    <n v="1181.25"/>
    <n v="0.35"/>
  </r>
  <r>
    <x v="5"/>
    <n v="1189833"/>
    <x v="258"/>
    <x v="2"/>
    <s v="California"/>
    <s v="Los Angeles"/>
    <x v="4"/>
    <n v="0.6"/>
    <n v="6750"/>
    <x v="70"/>
    <n v="2227.5"/>
    <n v="0.55000000000000004"/>
  </r>
  <r>
    <x v="5"/>
    <n v="1189833"/>
    <x v="259"/>
    <x v="2"/>
    <s v="California"/>
    <s v="Los Angeles"/>
    <x v="5"/>
    <n v="0.65"/>
    <n v="6500"/>
    <x v="105"/>
    <n v="845"/>
    <n v="0.2"/>
  </r>
  <r>
    <x v="5"/>
    <n v="1189833"/>
    <x v="260"/>
    <x v="2"/>
    <s v="California"/>
    <s v="Los Angeles"/>
    <x v="0"/>
    <n v="0.5"/>
    <n v="8500"/>
    <x v="17"/>
    <n v="1700"/>
    <n v="0.4"/>
  </r>
  <r>
    <x v="5"/>
    <n v="1189833"/>
    <x v="261"/>
    <x v="2"/>
    <s v="California"/>
    <s v="Los Angeles"/>
    <x v="1"/>
    <n v="0.55000000000000004"/>
    <n v="8500"/>
    <x v="66"/>
    <n v="1168.75"/>
    <n v="0.25"/>
  </r>
  <r>
    <x v="5"/>
    <n v="1189833"/>
    <x v="262"/>
    <x v="2"/>
    <s v="California"/>
    <s v="Los Angeles"/>
    <x v="2"/>
    <n v="0.5"/>
    <n v="7000"/>
    <x v="47"/>
    <n v="1400"/>
    <n v="0.4"/>
  </r>
  <r>
    <x v="5"/>
    <n v="1189833"/>
    <x v="263"/>
    <x v="2"/>
    <s v="California"/>
    <s v="Los Angeles"/>
    <x v="3"/>
    <n v="0.5"/>
    <n v="6500"/>
    <x v="80"/>
    <n v="1137.5"/>
    <n v="0.35"/>
  </r>
  <r>
    <x v="5"/>
    <n v="1189833"/>
    <x v="264"/>
    <x v="2"/>
    <s v="California"/>
    <s v="Los Angeles"/>
    <x v="4"/>
    <n v="0.6"/>
    <n v="6500"/>
    <x v="85"/>
    <n v="2145"/>
    <n v="0.55000000000000004"/>
  </r>
  <r>
    <x v="5"/>
    <n v="1189833"/>
    <x v="265"/>
    <x v="2"/>
    <s v="California"/>
    <s v="Los Angeles"/>
    <x v="5"/>
    <n v="0.65"/>
    <n v="7000"/>
    <x v="108"/>
    <n v="910"/>
    <n v="0.2"/>
  </r>
  <r>
    <x v="5"/>
    <n v="1189833"/>
    <x v="266"/>
    <x v="2"/>
    <s v="California"/>
    <s v="Los Angeles"/>
    <x v="0"/>
    <n v="0.5"/>
    <n v="8000"/>
    <x v="2"/>
    <n v="1600"/>
    <n v="0.4"/>
  </r>
  <r>
    <x v="5"/>
    <n v="1189833"/>
    <x v="267"/>
    <x v="2"/>
    <s v="California"/>
    <s v="Los Angeles"/>
    <x v="1"/>
    <n v="0.55000000000000004"/>
    <n v="8000"/>
    <x v="61"/>
    <n v="1100"/>
    <n v="0.25"/>
  </r>
  <r>
    <x v="5"/>
    <n v="1189833"/>
    <x v="268"/>
    <x v="2"/>
    <s v="California"/>
    <s v="Los Angeles"/>
    <x v="2"/>
    <n v="0.5"/>
    <n v="6500"/>
    <x v="80"/>
    <n v="1300"/>
    <n v="0.4"/>
  </r>
  <r>
    <x v="5"/>
    <n v="1189833"/>
    <x v="269"/>
    <x v="2"/>
    <s v="California"/>
    <s v="Los Angeles"/>
    <x v="3"/>
    <n v="0.5"/>
    <n v="6250"/>
    <x v="64"/>
    <n v="1093.75"/>
    <n v="0.35"/>
  </r>
  <r>
    <x v="5"/>
    <n v="1189833"/>
    <x v="270"/>
    <x v="2"/>
    <s v="California"/>
    <s v="Los Angeles"/>
    <x v="4"/>
    <n v="0.6"/>
    <n v="6000"/>
    <x v="11"/>
    <n v="1980.0000000000002"/>
    <n v="0.55000000000000004"/>
  </r>
  <r>
    <x v="5"/>
    <n v="1189833"/>
    <x v="271"/>
    <x v="2"/>
    <s v="California"/>
    <s v="Los Angeles"/>
    <x v="5"/>
    <n v="0.65"/>
    <n v="6500"/>
    <x v="105"/>
    <n v="845"/>
    <n v="0.2"/>
  </r>
  <r>
    <x v="5"/>
    <n v="1189833"/>
    <x v="272"/>
    <x v="2"/>
    <s v="California"/>
    <s v="Los Angeles"/>
    <x v="0"/>
    <n v="0.5"/>
    <n v="8250"/>
    <x v="69"/>
    <n v="1650"/>
    <n v="0.4"/>
  </r>
  <r>
    <x v="5"/>
    <n v="1189833"/>
    <x v="273"/>
    <x v="2"/>
    <s v="California"/>
    <s v="Los Angeles"/>
    <x v="1"/>
    <n v="0.55000000000000004"/>
    <n v="8250"/>
    <x v="112"/>
    <n v="1134.375"/>
    <n v="0.25"/>
  </r>
  <r>
    <x v="5"/>
    <n v="1189833"/>
    <x v="274"/>
    <x v="2"/>
    <s v="California"/>
    <s v="Los Angeles"/>
    <x v="2"/>
    <n v="0.5"/>
    <n v="6750"/>
    <x v="71"/>
    <n v="1350"/>
    <n v="0.4"/>
  </r>
  <r>
    <x v="5"/>
    <n v="1189833"/>
    <x v="275"/>
    <x v="2"/>
    <s v="California"/>
    <s v="Los Angeles"/>
    <x v="3"/>
    <n v="0.5"/>
    <n v="6500"/>
    <x v="80"/>
    <n v="1137.5"/>
    <n v="0.35"/>
  </r>
  <r>
    <x v="5"/>
    <n v="1189833"/>
    <x v="276"/>
    <x v="2"/>
    <s v="California"/>
    <s v="Los Angeles"/>
    <x v="4"/>
    <n v="0.6"/>
    <n v="6000"/>
    <x v="11"/>
    <n v="1980.0000000000002"/>
    <n v="0.55000000000000004"/>
  </r>
  <r>
    <x v="5"/>
    <n v="1189833"/>
    <x v="277"/>
    <x v="2"/>
    <s v="California"/>
    <s v="Los Angeles"/>
    <x v="5"/>
    <n v="0.65"/>
    <n v="7000"/>
    <x v="108"/>
    <n v="910"/>
    <n v="0.2"/>
  </r>
  <r>
    <x v="5"/>
    <n v="1189833"/>
    <x v="278"/>
    <x v="2"/>
    <s v="California"/>
    <s v="Los Angeles"/>
    <x v="0"/>
    <n v="0.5"/>
    <n v="9000"/>
    <x v="6"/>
    <n v="1800"/>
    <n v="0.4"/>
  </r>
  <r>
    <x v="5"/>
    <n v="1189833"/>
    <x v="279"/>
    <x v="2"/>
    <s v="California"/>
    <s v="Los Angeles"/>
    <x v="1"/>
    <n v="0.55000000000000004"/>
    <n v="9000"/>
    <x v="14"/>
    <n v="1237.5"/>
    <n v="0.25"/>
  </r>
  <r>
    <x v="5"/>
    <n v="1189833"/>
    <x v="280"/>
    <x v="2"/>
    <s v="California"/>
    <s v="Los Angeles"/>
    <x v="2"/>
    <n v="0.5"/>
    <n v="7000"/>
    <x v="47"/>
    <n v="1400"/>
    <n v="0.4"/>
  </r>
  <r>
    <x v="5"/>
    <n v="1189833"/>
    <x v="281"/>
    <x v="2"/>
    <s v="California"/>
    <s v="Los Angeles"/>
    <x v="3"/>
    <n v="0.5"/>
    <n v="7000"/>
    <x v="47"/>
    <n v="1225"/>
    <n v="0.35"/>
  </r>
  <r>
    <x v="5"/>
    <n v="1189833"/>
    <x v="282"/>
    <x v="2"/>
    <s v="California"/>
    <s v="Los Angeles"/>
    <x v="4"/>
    <n v="0.6"/>
    <n v="6250"/>
    <x v="67"/>
    <n v="2062.5"/>
    <n v="0.55000000000000004"/>
  </r>
  <r>
    <x v="5"/>
    <n v="1189833"/>
    <x v="283"/>
    <x v="2"/>
    <s v="California"/>
    <s v="Los Angeles"/>
    <x v="5"/>
    <n v="0.65"/>
    <n v="7250"/>
    <x v="82"/>
    <n v="942.5"/>
    <n v="0.2"/>
  </r>
  <r>
    <x v="0"/>
    <n v="1185732"/>
    <x v="284"/>
    <x v="2"/>
    <s v="California"/>
    <s v="Los Angeles"/>
    <x v="0"/>
    <n v="0.45"/>
    <n v="4750"/>
    <x v="113"/>
    <n v="855"/>
    <n v="0.4"/>
  </r>
  <r>
    <x v="0"/>
    <n v="1185732"/>
    <x v="285"/>
    <x v="2"/>
    <s v="California"/>
    <s v="Los Angeles"/>
    <x v="1"/>
    <n v="0.45"/>
    <n v="2750"/>
    <x v="114"/>
    <n v="433.125"/>
    <n v="0.35"/>
  </r>
  <r>
    <x v="0"/>
    <n v="1185732"/>
    <x v="286"/>
    <x v="2"/>
    <s v="California"/>
    <s v="Los Angeles"/>
    <x v="2"/>
    <n v="0.35"/>
    <n v="2750"/>
    <x v="115"/>
    <n v="336.87499999999994"/>
    <n v="0.35"/>
  </r>
  <r>
    <x v="0"/>
    <n v="1185732"/>
    <x v="287"/>
    <x v="2"/>
    <s v="California"/>
    <s v="Los Angeles"/>
    <x v="3"/>
    <n v="0.4"/>
    <n v="1250"/>
    <x v="116"/>
    <n v="200"/>
    <n v="0.4"/>
  </r>
  <r>
    <x v="0"/>
    <n v="1185732"/>
    <x v="288"/>
    <x v="3"/>
    <s v="Illinois"/>
    <s v="Chicago"/>
    <x v="4"/>
    <n v="0.54999999999999993"/>
    <n v="1750"/>
    <x v="115"/>
    <n v="336.87499999999994"/>
    <n v="0.35"/>
  </r>
  <r>
    <x v="0"/>
    <n v="1185732"/>
    <x v="289"/>
    <x v="3"/>
    <s v="Illinois"/>
    <s v="Chicago"/>
    <x v="5"/>
    <n v="0.45"/>
    <n v="2750"/>
    <x v="114"/>
    <n v="618.75"/>
    <n v="0.5"/>
  </r>
  <r>
    <x v="0"/>
    <n v="1185732"/>
    <x v="290"/>
    <x v="3"/>
    <s v="Illinois"/>
    <s v="Chicago"/>
    <x v="0"/>
    <n v="0.45"/>
    <n v="5250"/>
    <x v="43"/>
    <n v="945"/>
    <n v="0.4"/>
  </r>
  <r>
    <x v="0"/>
    <n v="1185732"/>
    <x v="291"/>
    <x v="3"/>
    <s v="Illinois"/>
    <s v="Chicago"/>
    <x v="1"/>
    <n v="0.45"/>
    <n v="1750"/>
    <x v="117"/>
    <n v="275.625"/>
    <n v="0.35"/>
  </r>
  <r>
    <x v="0"/>
    <n v="1185732"/>
    <x v="292"/>
    <x v="3"/>
    <s v="Illinois"/>
    <s v="Chicago"/>
    <x v="2"/>
    <n v="0.35"/>
    <n v="2250"/>
    <x v="117"/>
    <n v="275.625"/>
    <n v="0.35"/>
  </r>
  <r>
    <x v="0"/>
    <n v="1185732"/>
    <x v="293"/>
    <x v="3"/>
    <s v="Illinois"/>
    <s v="Chicago"/>
    <x v="3"/>
    <n v="0.4"/>
    <n v="1000"/>
    <x v="118"/>
    <n v="160"/>
    <n v="0.4"/>
  </r>
  <r>
    <x v="0"/>
    <n v="1185732"/>
    <x v="294"/>
    <x v="3"/>
    <s v="Illinois"/>
    <s v="Chicago"/>
    <x v="4"/>
    <n v="0.54999999999999993"/>
    <n v="1750"/>
    <x v="115"/>
    <n v="336.87499999999994"/>
    <n v="0.35"/>
  </r>
  <r>
    <x v="0"/>
    <n v="1185732"/>
    <x v="295"/>
    <x v="3"/>
    <s v="Illinois"/>
    <s v="Chicago"/>
    <x v="5"/>
    <n v="0.45"/>
    <n v="2750"/>
    <x v="114"/>
    <n v="618.75"/>
    <n v="0.5"/>
  </r>
  <r>
    <x v="0"/>
    <n v="1185732"/>
    <x v="296"/>
    <x v="3"/>
    <s v="Illinois"/>
    <s v="Chicago"/>
    <x v="0"/>
    <n v="0.5"/>
    <n v="4950"/>
    <x v="109"/>
    <n v="990"/>
    <n v="0.4"/>
  </r>
  <r>
    <x v="0"/>
    <n v="1185732"/>
    <x v="297"/>
    <x v="3"/>
    <s v="Illinois"/>
    <s v="Chicago"/>
    <x v="1"/>
    <n v="0.5"/>
    <n v="2000"/>
    <x v="119"/>
    <n v="350"/>
    <n v="0.35"/>
  </r>
  <r>
    <x v="0"/>
    <n v="1185732"/>
    <x v="298"/>
    <x v="3"/>
    <s v="Illinois"/>
    <s v="Chicago"/>
    <x v="2"/>
    <n v="0.4"/>
    <n v="2250"/>
    <x v="120"/>
    <n v="315"/>
    <n v="0.35"/>
  </r>
  <r>
    <x v="0"/>
    <n v="1185732"/>
    <x v="299"/>
    <x v="3"/>
    <s v="Illinois"/>
    <s v="Chicago"/>
    <x v="3"/>
    <n v="0.45"/>
    <n v="750"/>
    <x v="121"/>
    <n v="135"/>
    <n v="0.4"/>
  </r>
  <r>
    <x v="0"/>
    <n v="1185732"/>
    <x v="300"/>
    <x v="3"/>
    <s v="Illinois"/>
    <s v="Chicago"/>
    <x v="4"/>
    <n v="0.6"/>
    <n v="1250"/>
    <x v="122"/>
    <n v="262.5"/>
    <n v="0.35"/>
  </r>
  <r>
    <x v="0"/>
    <n v="1185732"/>
    <x v="301"/>
    <x v="3"/>
    <s v="Illinois"/>
    <s v="Chicago"/>
    <x v="5"/>
    <n v="0.5"/>
    <n v="2250"/>
    <x v="123"/>
    <n v="562.5"/>
    <n v="0.5"/>
  </r>
  <r>
    <x v="0"/>
    <n v="1185732"/>
    <x v="302"/>
    <x v="3"/>
    <s v="Illinois"/>
    <s v="Chicago"/>
    <x v="0"/>
    <n v="0.5"/>
    <n v="4500"/>
    <x v="37"/>
    <n v="900"/>
    <n v="0.4"/>
  </r>
  <r>
    <x v="0"/>
    <n v="1185732"/>
    <x v="303"/>
    <x v="3"/>
    <s v="Illinois"/>
    <s v="Chicago"/>
    <x v="1"/>
    <n v="0.5"/>
    <n v="1500"/>
    <x v="122"/>
    <n v="262.5"/>
    <n v="0.35"/>
  </r>
  <r>
    <x v="0"/>
    <n v="1185732"/>
    <x v="304"/>
    <x v="3"/>
    <s v="Illinois"/>
    <s v="Chicago"/>
    <x v="2"/>
    <n v="0.4"/>
    <n v="1500"/>
    <x v="124"/>
    <n v="210"/>
    <n v="0.35"/>
  </r>
  <r>
    <x v="0"/>
    <n v="1185732"/>
    <x v="305"/>
    <x v="3"/>
    <s v="Illinois"/>
    <s v="Chicago"/>
    <x v="3"/>
    <n v="0.45"/>
    <n v="750"/>
    <x v="121"/>
    <n v="135"/>
    <n v="0.4"/>
  </r>
  <r>
    <x v="0"/>
    <n v="1185732"/>
    <x v="306"/>
    <x v="3"/>
    <s v="Illinois"/>
    <s v="Chicago"/>
    <x v="4"/>
    <n v="0.6"/>
    <n v="1000"/>
    <x v="124"/>
    <n v="210"/>
    <n v="0.35"/>
  </r>
  <r>
    <x v="0"/>
    <n v="1185732"/>
    <x v="307"/>
    <x v="3"/>
    <s v="Illinois"/>
    <s v="Chicago"/>
    <x v="5"/>
    <n v="0.5"/>
    <n v="2250"/>
    <x v="123"/>
    <n v="562.5"/>
    <n v="0.5"/>
  </r>
  <r>
    <x v="0"/>
    <n v="1185732"/>
    <x v="308"/>
    <x v="3"/>
    <s v="Illinois"/>
    <s v="Chicago"/>
    <x v="0"/>
    <n v="0.6"/>
    <n v="4950"/>
    <x v="125"/>
    <n v="1188"/>
    <n v="0.4"/>
  </r>
  <r>
    <x v="0"/>
    <n v="1185732"/>
    <x v="309"/>
    <x v="3"/>
    <s v="Illinois"/>
    <s v="Chicago"/>
    <x v="1"/>
    <n v="0.55000000000000004"/>
    <n v="2000"/>
    <x v="126"/>
    <n v="385"/>
    <n v="0.35"/>
  </r>
  <r>
    <x v="0"/>
    <n v="1185732"/>
    <x v="310"/>
    <x v="3"/>
    <s v="Illinois"/>
    <s v="Chicago"/>
    <x v="2"/>
    <n v="0.5"/>
    <n v="1750"/>
    <x v="127"/>
    <n v="306.25"/>
    <n v="0.35"/>
  </r>
  <r>
    <x v="0"/>
    <n v="1185732"/>
    <x v="311"/>
    <x v="3"/>
    <s v="Illinois"/>
    <s v="Chicago"/>
    <x v="3"/>
    <n v="0.5"/>
    <n v="1000"/>
    <x v="116"/>
    <n v="200"/>
    <n v="0.4"/>
  </r>
  <r>
    <x v="0"/>
    <n v="1185732"/>
    <x v="312"/>
    <x v="3"/>
    <s v="Illinois"/>
    <s v="Chicago"/>
    <x v="4"/>
    <n v="0.6"/>
    <n v="1250"/>
    <x v="122"/>
    <n v="262.5"/>
    <n v="0.35"/>
  </r>
  <r>
    <x v="0"/>
    <n v="1185732"/>
    <x v="313"/>
    <x v="3"/>
    <s v="Illinois"/>
    <s v="Chicago"/>
    <x v="5"/>
    <n v="0.65"/>
    <n v="2500"/>
    <x v="128"/>
    <n v="812.5"/>
    <n v="0.5"/>
  </r>
  <r>
    <x v="0"/>
    <n v="1185732"/>
    <x v="314"/>
    <x v="3"/>
    <s v="Illinois"/>
    <s v="Chicago"/>
    <x v="0"/>
    <n v="0.5"/>
    <n v="5000"/>
    <x v="52"/>
    <n v="1000"/>
    <n v="0.4"/>
  </r>
  <r>
    <x v="0"/>
    <n v="1185732"/>
    <x v="315"/>
    <x v="3"/>
    <s v="Illinois"/>
    <s v="Chicago"/>
    <x v="1"/>
    <n v="0.45000000000000007"/>
    <n v="2500"/>
    <x v="129"/>
    <n v="393.75000000000006"/>
    <n v="0.35"/>
  </r>
  <r>
    <x v="0"/>
    <n v="1185732"/>
    <x v="316"/>
    <x v="3"/>
    <s v="Illinois"/>
    <s v="Chicago"/>
    <x v="2"/>
    <n v="0.4"/>
    <n v="2000"/>
    <x v="130"/>
    <n v="280"/>
    <n v="0.35"/>
  </r>
  <r>
    <x v="0"/>
    <n v="1185732"/>
    <x v="317"/>
    <x v="3"/>
    <s v="Illinois"/>
    <s v="Chicago"/>
    <x v="3"/>
    <n v="0.4"/>
    <n v="1750"/>
    <x v="131"/>
    <n v="280"/>
    <n v="0.4"/>
  </r>
  <r>
    <x v="0"/>
    <n v="1185732"/>
    <x v="318"/>
    <x v="3"/>
    <s v="Illinois"/>
    <s v="Chicago"/>
    <x v="4"/>
    <n v="0.5"/>
    <n v="1750"/>
    <x v="127"/>
    <n v="306.25"/>
    <n v="0.35"/>
  </r>
  <r>
    <x v="0"/>
    <n v="1185732"/>
    <x v="319"/>
    <x v="3"/>
    <s v="Illinois"/>
    <s v="Chicago"/>
    <x v="5"/>
    <n v="0.55000000000000004"/>
    <n v="3500"/>
    <x v="132"/>
    <n v="962.50000000000011"/>
    <n v="0.5"/>
  </r>
  <r>
    <x v="0"/>
    <n v="1185732"/>
    <x v="320"/>
    <x v="3"/>
    <s v="Illinois"/>
    <s v="Chicago"/>
    <x v="0"/>
    <n v="0.5"/>
    <n v="5750"/>
    <x v="77"/>
    <n v="1150"/>
    <n v="0.4"/>
  </r>
  <r>
    <x v="0"/>
    <n v="1185732"/>
    <x v="321"/>
    <x v="3"/>
    <s v="Illinois"/>
    <s v="Chicago"/>
    <x v="1"/>
    <n v="0.45000000000000007"/>
    <n v="3250"/>
    <x v="133"/>
    <n v="511.87500000000006"/>
    <n v="0.35"/>
  </r>
  <r>
    <x v="0"/>
    <n v="1185732"/>
    <x v="322"/>
    <x v="3"/>
    <s v="Illinois"/>
    <s v="Chicago"/>
    <x v="2"/>
    <n v="0.4"/>
    <n v="2500"/>
    <x v="119"/>
    <n v="350"/>
    <n v="0.35"/>
  </r>
  <r>
    <x v="0"/>
    <n v="1185732"/>
    <x v="323"/>
    <x v="3"/>
    <s v="Illinois"/>
    <s v="Chicago"/>
    <x v="3"/>
    <n v="0.4"/>
    <n v="2000"/>
    <x v="130"/>
    <n v="320"/>
    <n v="0.4"/>
  </r>
  <r>
    <x v="0"/>
    <n v="1185732"/>
    <x v="324"/>
    <x v="3"/>
    <s v="Illinois"/>
    <s v="Chicago"/>
    <x v="4"/>
    <n v="0.5"/>
    <n v="2250"/>
    <x v="123"/>
    <n v="393.75"/>
    <n v="0.35"/>
  </r>
  <r>
    <x v="0"/>
    <n v="1185732"/>
    <x v="325"/>
    <x v="3"/>
    <s v="Illinois"/>
    <s v="Chicago"/>
    <x v="5"/>
    <n v="0.55000000000000004"/>
    <n v="4000"/>
    <x v="40"/>
    <n v="1100"/>
    <n v="0.5"/>
  </r>
  <r>
    <x v="0"/>
    <n v="1185732"/>
    <x v="326"/>
    <x v="3"/>
    <s v="Illinois"/>
    <s v="Chicago"/>
    <x v="0"/>
    <n v="0.5"/>
    <n v="5500"/>
    <x v="78"/>
    <n v="1100"/>
    <n v="0.4"/>
  </r>
  <r>
    <x v="0"/>
    <n v="1185732"/>
    <x v="327"/>
    <x v="3"/>
    <s v="Illinois"/>
    <s v="Chicago"/>
    <x v="1"/>
    <n v="0.45000000000000007"/>
    <n v="3250"/>
    <x v="133"/>
    <n v="511.87500000000006"/>
    <n v="0.35"/>
  </r>
  <r>
    <x v="0"/>
    <n v="1185732"/>
    <x v="328"/>
    <x v="3"/>
    <s v="Illinois"/>
    <s v="Chicago"/>
    <x v="2"/>
    <n v="0.4"/>
    <n v="2500"/>
    <x v="119"/>
    <n v="350"/>
    <n v="0.35"/>
  </r>
  <r>
    <x v="0"/>
    <n v="1185732"/>
    <x v="329"/>
    <x v="3"/>
    <s v="Illinois"/>
    <s v="Chicago"/>
    <x v="3"/>
    <n v="0.4"/>
    <n v="2250"/>
    <x v="120"/>
    <n v="360"/>
    <n v="0.4"/>
  </r>
  <r>
    <x v="0"/>
    <n v="1185732"/>
    <x v="330"/>
    <x v="3"/>
    <s v="Illinois"/>
    <s v="Chicago"/>
    <x v="4"/>
    <n v="0.5"/>
    <n v="2000"/>
    <x v="119"/>
    <n v="350"/>
    <n v="0.35"/>
  </r>
  <r>
    <x v="0"/>
    <n v="1185732"/>
    <x v="331"/>
    <x v="3"/>
    <s v="Illinois"/>
    <s v="Chicago"/>
    <x v="5"/>
    <n v="0.55000000000000004"/>
    <n v="3750"/>
    <x v="134"/>
    <n v="1031.25"/>
    <n v="0.5"/>
  </r>
  <r>
    <x v="0"/>
    <n v="1185732"/>
    <x v="332"/>
    <x v="3"/>
    <s v="Illinois"/>
    <s v="Chicago"/>
    <x v="0"/>
    <n v="0.5"/>
    <n v="5000"/>
    <x v="52"/>
    <n v="1000"/>
    <n v="0.4"/>
  </r>
  <r>
    <x v="0"/>
    <n v="1185732"/>
    <x v="333"/>
    <x v="3"/>
    <s v="Illinois"/>
    <s v="Chicago"/>
    <x v="1"/>
    <n v="0.45000000000000007"/>
    <n v="3000"/>
    <x v="135"/>
    <n v="472.50000000000006"/>
    <n v="0.35"/>
  </r>
  <r>
    <x v="0"/>
    <n v="1185732"/>
    <x v="334"/>
    <x v="3"/>
    <s v="Illinois"/>
    <s v="Chicago"/>
    <x v="2"/>
    <n v="0.4"/>
    <n v="2000"/>
    <x v="130"/>
    <n v="280"/>
    <n v="0.35"/>
  </r>
  <r>
    <x v="0"/>
    <n v="1185732"/>
    <x v="335"/>
    <x v="3"/>
    <s v="Illinois"/>
    <s v="Chicago"/>
    <x v="3"/>
    <n v="0.4"/>
    <n v="1750"/>
    <x v="131"/>
    <n v="280"/>
    <n v="0.4"/>
  </r>
  <r>
    <x v="0"/>
    <n v="1185732"/>
    <x v="336"/>
    <x v="3"/>
    <s v="Illinois"/>
    <s v="Chicago"/>
    <x v="4"/>
    <n v="0.5"/>
    <n v="1750"/>
    <x v="127"/>
    <n v="306.25"/>
    <n v="0.35"/>
  </r>
  <r>
    <x v="0"/>
    <n v="1185732"/>
    <x v="337"/>
    <x v="3"/>
    <s v="Illinois"/>
    <s v="Chicago"/>
    <x v="5"/>
    <n v="0.55000000000000004"/>
    <n v="2500"/>
    <x v="136"/>
    <n v="687.5"/>
    <n v="0.5"/>
  </r>
  <r>
    <x v="0"/>
    <n v="1185732"/>
    <x v="338"/>
    <x v="3"/>
    <s v="Illinois"/>
    <s v="Chicago"/>
    <x v="0"/>
    <n v="0.6"/>
    <n v="4250"/>
    <x v="137"/>
    <n v="1020"/>
    <n v="0.4"/>
  </r>
  <r>
    <x v="0"/>
    <n v="1185732"/>
    <x v="339"/>
    <x v="3"/>
    <s v="Illinois"/>
    <s v="Chicago"/>
    <x v="1"/>
    <n v="0.5"/>
    <n v="2500"/>
    <x v="138"/>
    <n v="437.5"/>
    <n v="0.35"/>
  </r>
  <r>
    <x v="0"/>
    <n v="1185732"/>
    <x v="340"/>
    <x v="3"/>
    <s v="Illinois"/>
    <s v="Chicago"/>
    <x v="2"/>
    <n v="0.5"/>
    <n v="1500"/>
    <x v="122"/>
    <n v="262.5"/>
    <n v="0.35"/>
  </r>
  <r>
    <x v="0"/>
    <n v="1185732"/>
    <x v="341"/>
    <x v="3"/>
    <s v="Illinois"/>
    <s v="Chicago"/>
    <x v="3"/>
    <n v="0.5"/>
    <n v="1250"/>
    <x v="139"/>
    <n v="250"/>
    <n v="0.4"/>
  </r>
  <r>
    <x v="0"/>
    <n v="1185732"/>
    <x v="342"/>
    <x v="3"/>
    <s v="Illinois"/>
    <s v="Chicago"/>
    <x v="4"/>
    <n v="0.6"/>
    <n v="1250"/>
    <x v="122"/>
    <n v="262.5"/>
    <n v="0.35"/>
  </r>
  <r>
    <x v="0"/>
    <n v="1185732"/>
    <x v="343"/>
    <x v="3"/>
    <s v="Illinois"/>
    <s v="Chicago"/>
    <x v="5"/>
    <n v="0.64999999999999991"/>
    <n v="2500"/>
    <x v="140"/>
    <n v="812.49999999999989"/>
    <n v="0.5"/>
  </r>
  <r>
    <x v="0"/>
    <n v="1185732"/>
    <x v="344"/>
    <x v="3"/>
    <s v="Illinois"/>
    <s v="Chicago"/>
    <x v="0"/>
    <n v="0.6"/>
    <n v="4000"/>
    <x v="48"/>
    <n v="960"/>
    <n v="0.4"/>
  </r>
  <r>
    <x v="0"/>
    <n v="1185732"/>
    <x v="345"/>
    <x v="3"/>
    <s v="Illinois"/>
    <s v="Chicago"/>
    <x v="1"/>
    <n v="0.5"/>
    <n v="2500"/>
    <x v="138"/>
    <n v="437.5"/>
    <n v="0.35"/>
  </r>
  <r>
    <x v="0"/>
    <n v="1185732"/>
    <x v="346"/>
    <x v="3"/>
    <s v="Illinois"/>
    <s v="Chicago"/>
    <x v="2"/>
    <n v="0.5"/>
    <n v="1950"/>
    <x v="141"/>
    <n v="341.25"/>
    <n v="0.35"/>
  </r>
  <r>
    <x v="0"/>
    <n v="1185732"/>
    <x v="347"/>
    <x v="3"/>
    <s v="Illinois"/>
    <s v="Chicago"/>
    <x v="3"/>
    <n v="0.5"/>
    <n v="1750"/>
    <x v="127"/>
    <n v="350"/>
    <n v="0.4"/>
  </r>
  <r>
    <x v="0"/>
    <n v="1185732"/>
    <x v="348"/>
    <x v="3"/>
    <s v="Illinois"/>
    <s v="Chicago"/>
    <x v="4"/>
    <n v="0.6"/>
    <n v="1500"/>
    <x v="120"/>
    <n v="315"/>
    <n v="0.35"/>
  </r>
  <r>
    <x v="0"/>
    <n v="1185732"/>
    <x v="349"/>
    <x v="3"/>
    <s v="Illinois"/>
    <s v="Chicago"/>
    <x v="5"/>
    <n v="0.64999999999999991"/>
    <n v="2500"/>
    <x v="140"/>
    <n v="812.49999999999989"/>
    <n v="0.5"/>
  </r>
  <r>
    <x v="0"/>
    <n v="1185732"/>
    <x v="350"/>
    <x v="3"/>
    <s v="Illinois"/>
    <s v="Chicago"/>
    <x v="0"/>
    <n v="0.6"/>
    <n v="5000"/>
    <x v="59"/>
    <n v="1200"/>
    <n v="0.4"/>
  </r>
  <r>
    <x v="0"/>
    <n v="1185732"/>
    <x v="351"/>
    <x v="3"/>
    <s v="Illinois"/>
    <s v="Chicago"/>
    <x v="1"/>
    <n v="0.5"/>
    <n v="3000"/>
    <x v="142"/>
    <n v="525"/>
    <n v="0.35"/>
  </r>
  <r>
    <x v="0"/>
    <n v="1185732"/>
    <x v="352"/>
    <x v="3"/>
    <s v="Illinois"/>
    <s v="Chicago"/>
    <x v="2"/>
    <n v="0.5"/>
    <n v="2500"/>
    <x v="138"/>
    <n v="437.5"/>
    <n v="0.35"/>
  </r>
  <r>
    <x v="0"/>
    <n v="1185732"/>
    <x v="353"/>
    <x v="3"/>
    <s v="Illinois"/>
    <s v="Chicago"/>
    <x v="3"/>
    <n v="0.5"/>
    <n v="2000"/>
    <x v="119"/>
    <n v="400"/>
    <n v="0.4"/>
  </r>
  <r>
    <x v="0"/>
    <n v="1185732"/>
    <x v="354"/>
    <x v="3"/>
    <s v="Illinois"/>
    <s v="Chicago"/>
    <x v="4"/>
    <n v="0.6"/>
    <n v="2000"/>
    <x v="143"/>
    <n v="420"/>
    <n v="0.35"/>
  </r>
  <r>
    <x v="0"/>
    <n v="1185732"/>
    <x v="355"/>
    <x v="3"/>
    <s v="Illinois"/>
    <s v="Chicago"/>
    <x v="5"/>
    <n v="0.64999999999999991"/>
    <n v="3000"/>
    <x v="144"/>
    <n v="974.99999999999989"/>
    <n v="0.5"/>
  </r>
  <r>
    <x v="2"/>
    <n v="1197831"/>
    <x v="356"/>
    <x v="3"/>
    <s v="Illinois"/>
    <s v="Chicago"/>
    <x v="0"/>
    <n v="0.2"/>
    <n v="7250"/>
    <x v="145"/>
    <n v="435"/>
    <n v="0.3"/>
  </r>
  <r>
    <x v="2"/>
    <n v="1197831"/>
    <x v="357"/>
    <x v="3"/>
    <s v="Illinois"/>
    <s v="Chicago"/>
    <x v="1"/>
    <n v="0.3"/>
    <n v="7250"/>
    <x v="146"/>
    <n v="652.5"/>
    <n v="0.3"/>
  </r>
  <r>
    <x v="2"/>
    <n v="1197831"/>
    <x v="358"/>
    <x v="3"/>
    <s v="Illinois"/>
    <s v="Chicago"/>
    <x v="2"/>
    <n v="0.3"/>
    <n v="5250"/>
    <x v="147"/>
    <n v="472.5"/>
    <n v="0.3"/>
  </r>
  <r>
    <x v="2"/>
    <n v="1197831"/>
    <x v="359"/>
    <x v="3"/>
    <s v="Illinois"/>
    <s v="Chicago"/>
    <x v="3"/>
    <n v="0.35"/>
    <n v="5250"/>
    <x v="148"/>
    <n v="735"/>
    <n v="0.4"/>
  </r>
  <r>
    <x v="2"/>
    <n v="1197831"/>
    <x v="360"/>
    <x v="1"/>
    <s v="Texas"/>
    <s v="Dallas"/>
    <x v="4"/>
    <n v="0.4"/>
    <n v="3750"/>
    <x v="142"/>
    <n v="375"/>
    <n v="0.25"/>
  </r>
  <r>
    <x v="2"/>
    <n v="1197831"/>
    <x v="361"/>
    <x v="1"/>
    <s v="Texas"/>
    <s v="Dallas"/>
    <x v="5"/>
    <n v="0.35"/>
    <n v="5250"/>
    <x v="148"/>
    <n v="826.87499999999989"/>
    <n v="0.45"/>
  </r>
  <r>
    <x v="2"/>
    <n v="1197831"/>
    <x v="362"/>
    <x v="1"/>
    <s v="Texas"/>
    <s v="Dallas"/>
    <x v="0"/>
    <n v="0.25"/>
    <n v="6750"/>
    <x v="149"/>
    <n v="506.25"/>
    <n v="0.3"/>
  </r>
  <r>
    <x v="2"/>
    <n v="1197831"/>
    <x v="363"/>
    <x v="1"/>
    <s v="Texas"/>
    <s v="Dallas"/>
    <x v="1"/>
    <n v="0.35"/>
    <n v="6500"/>
    <x v="150"/>
    <n v="682.5"/>
    <n v="0.3"/>
  </r>
  <r>
    <x v="2"/>
    <n v="1197831"/>
    <x v="364"/>
    <x v="1"/>
    <s v="Texas"/>
    <s v="Dallas"/>
    <x v="2"/>
    <n v="0.35"/>
    <n v="4750"/>
    <x v="151"/>
    <n v="498.75"/>
    <n v="0.3"/>
  </r>
  <r>
    <x v="2"/>
    <n v="1197831"/>
    <x v="365"/>
    <x v="1"/>
    <s v="Texas"/>
    <s v="Dallas"/>
    <x v="3"/>
    <n v="0.35"/>
    <n v="4250"/>
    <x v="152"/>
    <n v="595"/>
    <n v="0.4"/>
  </r>
  <r>
    <x v="2"/>
    <n v="1197831"/>
    <x v="366"/>
    <x v="1"/>
    <s v="Texas"/>
    <s v="Dallas"/>
    <x v="4"/>
    <n v="0.4"/>
    <n v="3000"/>
    <x v="143"/>
    <n v="300"/>
    <n v="0.25"/>
  </r>
  <r>
    <x v="2"/>
    <n v="1197831"/>
    <x v="367"/>
    <x v="1"/>
    <s v="Texas"/>
    <s v="Dallas"/>
    <x v="5"/>
    <n v="0.35"/>
    <n v="5000"/>
    <x v="153"/>
    <n v="787.5"/>
    <n v="0.45"/>
  </r>
  <r>
    <x v="2"/>
    <n v="1197831"/>
    <x v="368"/>
    <x v="1"/>
    <s v="Texas"/>
    <s v="Dallas"/>
    <x v="0"/>
    <n v="0.3"/>
    <n v="6750"/>
    <x v="154"/>
    <n v="708.75"/>
    <n v="0.35"/>
  </r>
  <r>
    <x v="2"/>
    <n v="1197831"/>
    <x v="369"/>
    <x v="1"/>
    <s v="Texas"/>
    <s v="Dallas"/>
    <x v="1"/>
    <n v="0.4"/>
    <n v="6750"/>
    <x v="50"/>
    <n v="944.99999999999989"/>
    <n v="0.35"/>
  </r>
  <r>
    <x v="2"/>
    <n v="1197831"/>
    <x v="370"/>
    <x v="1"/>
    <s v="Texas"/>
    <s v="Dallas"/>
    <x v="2"/>
    <n v="0.3"/>
    <n v="5000"/>
    <x v="142"/>
    <n v="525"/>
    <n v="0.35"/>
  </r>
  <r>
    <x v="2"/>
    <n v="1197831"/>
    <x v="371"/>
    <x v="1"/>
    <s v="Texas"/>
    <s v="Dallas"/>
    <x v="3"/>
    <n v="0.35"/>
    <n v="4000"/>
    <x v="155"/>
    <n v="630"/>
    <n v="0.45"/>
  </r>
  <r>
    <x v="2"/>
    <n v="1197831"/>
    <x v="372"/>
    <x v="1"/>
    <s v="Texas"/>
    <s v="Dallas"/>
    <x v="4"/>
    <n v="0.4"/>
    <n v="3000"/>
    <x v="143"/>
    <n v="360"/>
    <n v="0.3"/>
  </r>
  <r>
    <x v="2"/>
    <n v="1197831"/>
    <x v="373"/>
    <x v="1"/>
    <s v="Texas"/>
    <s v="Dallas"/>
    <x v="5"/>
    <n v="0.35"/>
    <n v="4500"/>
    <x v="147"/>
    <n v="787.5"/>
    <n v="0.5"/>
  </r>
  <r>
    <x v="2"/>
    <n v="1197831"/>
    <x v="374"/>
    <x v="1"/>
    <s v="Texas"/>
    <s v="Dallas"/>
    <x v="0"/>
    <n v="0.2"/>
    <n v="7000"/>
    <x v="155"/>
    <n v="489.99999999999994"/>
    <n v="0.35"/>
  </r>
  <r>
    <x v="2"/>
    <n v="1197831"/>
    <x v="375"/>
    <x v="1"/>
    <s v="Texas"/>
    <s v="Dallas"/>
    <x v="1"/>
    <n v="0.30000000000000004"/>
    <n v="7000"/>
    <x v="156"/>
    <n v="735.00000000000011"/>
    <n v="0.35"/>
  </r>
  <r>
    <x v="2"/>
    <n v="1197831"/>
    <x v="376"/>
    <x v="1"/>
    <s v="Texas"/>
    <s v="Dallas"/>
    <x v="2"/>
    <n v="0.24999999999999997"/>
    <n v="5250"/>
    <x v="157"/>
    <n v="459.37499999999989"/>
    <n v="0.35"/>
  </r>
  <r>
    <x v="2"/>
    <n v="1197831"/>
    <x v="377"/>
    <x v="1"/>
    <s v="Texas"/>
    <s v="Dallas"/>
    <x v="3"/>
    <n v="0.30000000000000004"/>
    <n v="4250"/>
    <x v="158"/>
    <n v="573.75000000000011"/>
    <n v="0.45"/>
  </r>
  <r>
    <x v="2"/>
    <n v="1197831"/>
    <x v="378"/>
    <x v="1"/>
    <s v="Texas"/>
    <s v="Dallas"/>
    <x v="4"/>
    <n v="0.35"/>
    <n v="3250"/>
    <x v="159"/>
    <n v="341.25"/>
    <n v="0.3"/>
  </r>
  <r>
    <x v="2"/>
    <n v="1197831"/>
    <x v="379"/>
    <x v="1"/>
    <s v="Texas"/>
    <s v="Dallas"/>
    <x v="5"/>
    <n v="0.30000000000000004"/>
    <n v="6000"/>
    <x v="160"/>
    <n v="900.00000000000011"/>
    <n v="0.5"/>
  </r>
  <r>
    <x v="2"/>
    <n v="1197831"/>
    <x v="380"/>
    <x v="1"/>
    <s v="Texas"/>
    <s v="Dallas"/>
    <x v="0"/>
    <n v="0.2"/>
    <n v="7500"/>
    <x v="142"/>
    <n v="525"/>
    <n v="0.35"/>
  </r>
  <r>
    <x v="2"/>
    <n v="1197831"/>
    <x v="381"/>
    <x v="1"/>
    <s v="Texas"/>
    <s v="Dallas"/>
    <x v="1"/>
    <n v="0.30000000000000004"/>
    <n v="7750"/>
    <x v="161"/>
    <n v="813.75000000000011"/>
    <n v="0.35"/>
  </r>
  <r>
    <x v="2"/>
    <n v="1197831"/>
    <x v="382"/>
    <x v="1"/>
    <s v="Texas"/>
    <s v="Dallas"/>
    <x v="2"/>
    <n v="0.24999999999999997"/>
    <n v="6250"/>
    <x v="162"/>
    <n v="546.87499999999989"/>
    <n v="0.35"/>
  </r>
  <r>
    <x v="2"/>
    <n v="1197831"/>
    <x v="383"/>
    <x v="1"/>
    <s v="Texas"/>
    <s v="Dallas"/>
    <x v="3"/>
    <n v="0.35"/>
    <n v="5500"/>
    <x v="163"/>
    <n v="866.24999999999989"/>
    <n v="0.45"/>
  </r>
  <r>
    <x v="2"/>
    <n v="1197831"/>
    <x v="384"/>
    <x v="1"/>
    <s v="Texas"/>
    <s v="Dallas"/>
    <x v="4"/>
    <n v="0.5"/>
    <n v="4500"/>
    <x v="37"/>
    <n v="675"/>
    <n v="0.3"/>
  </r>
  <r>
    <x v="2"/>
    <n v="1197831"/>
    <x v="385"/>
    <x v="1"/>
    <s v="Texas"/>
    <s v="Dallas"/>
    <x v="5"/>
    <n v="0.45"/>
    <n v="8000"/>
    <x v="11"/>
    <n v="1800"/>
    <n v="0.5"/>
  </r>
  <r>
    <x v="2"/>
    <n v="1197831"/>
    <x v="386"/>
    <x v="1"/>
    <s v="Texas"/>
    <s v="Dallas"/>
    <x v="0"/>
    <n v="0.45"/>
    <n v="8000"/>
    <x v="11"/>
    <n v="1260"/>
    <n v="0.35"/>
  </r>
  <r>
    <x v="2"/>
    <n v="1197831"/>
    <x v="387"/>
    <x v="1"/>
    <s v="Texas"/>
    <s v="Dallas"/>
    <x v="1"/>
    <n v="0.5"/>
    <n v="8000"/>
    <x v="2"/>
    <n v="1400"/>
    <n v="0.35"/>
  </r>
  <r>
    <x v="2"/>
    <n v="1197831"/>
    <x v="388"/>
    <x v="1"/>
    <s v="Texas"/>
    <s v="Dallas"/>
    <x v="2"/>
    <n v="0.45"/>
    <n v="6500"/>
    <x v="60"/>
    <n v="1023.7499999999999"/>
    <n v="0.35"/>
  </r>
  <r>
    <x v="2"/>
    <n v="1197831"/>
    <x v="389"/>
    <x v="1"/>
    <s v="Texas"/>
    <s v="Dallas"/>
    <x v="3"/>
    <n v="0.45"/>
    <n v="6000"/>
    <x v="50"/>
    <n v="1215"/>
    <n v="0.45"/>
  </r>
  <r>
    <x v="2"/>
    <n v="1197831"/>
    <x v="390"/>
    <x v="1"/>
    <s v="Texas"/>
    <s v="Dallas"/>
    <x v="4"/>
    <n v="0.5"/>
    <n v="5000"/>
    <x v="52"/>
    <n v="750"/>
    <n v="0.3"/>
  </r>
  <r>
    <x v="2"/>
    <n v="1197831"/>
    <x v="391"/>
    <x v="1"/>
    <s v="Texas"/>
    <s v="Dallas"/>
    <x v="5"/>
    <n v="0.55000000000000004"/>
    <n v="8750"/>
    <x v="101"/>
    <n v="2406.25"/>
    <n v="0.5"/>
  </r>
  <r>
    <x v="2"/>
    <n v="1197831"/>
    <x v="392"/>
    <x v="1"/>
    <s v="Texas"/>
    <s v="Dallas"/>
    <x v="0"/>
    <n v="0.45"/>
    <n v="8250"/>
    <x v="8"/>
    <n v="1484.9999999999998"/>
    <n v="0.39999999999999997"/>
  </r>
  <r>
    <x v="2"/>
    <n v="1197831"/>
    <x v="393"/>
    <x v="1"/>
    <s v="Texas"/>
    <s v="Dallas"/>
    <x v="1"/>
    <n v="0.5"/>
    <n v="8250"/>
    <x v="69"/>
    <n v="1649.9999999999998"/>
    <n v="0.39999999999999997"/>
  </r>
  <r>
    <x v="2"/>
    <n v="1197831"/>
    <x v="394"/>
    <x v="1"/>
    <s v="Texas"/>
    <s v="Dallas"/>
    <x v="2"/>
    <n v="0.45"/>
    <n v="9750"/>
    <x v="81"/>
    <n v="1754.9999999999998"/>
    <n v="0.39999999999999997"/>
  </r>
  <r>
    <x v="2"/>
    <n v="1197831"/>
    <x v="395"/>
    <x v="1"/>
    <s v="Texas"/>
    <s v="Dallas"/>
    <x v="3"/>
    <n v="0.45"/>
    <n v="5750"/>
    <x v="68"/>
    <n v="1293.75"/>
    <n v="0.5"/>
  </r>
  <r>
    <x v="2"/>
    <n v="1197831"/>
    <x v="396"/>
    <x v="1"/>
    <s v="Texas"/>
    <s v="Dallas"/>
    <x v="4"/>
    <n v="0.5"/>
    <n v="5750"/>
    <x v="77"/>
    <n v="1006.2499999999999"/>
    <n v="0.35"/>
  </r>
  <r>
    <x v="2"/>
    <n v="1197831"/>
    <x v="397"/>
    <x v="1"/>
    <s v="Texas"/>
    <s v="Dallas"/>
    <x v="5"/>
    <n v="0.6"/>
    <n v="8500"/>
    <x v="12"/>
    <n v="2805"/>
    <n v="0.55000000000000004"/>
  </r>
  <r>
    <x v="2"/>
    <n v="1197831"/>
    <x v="398"/>
    <x v="1"/>
    <s v="Texas"/>
    <s v="Dallas"/>
    <x v="0"/>
    <n v="0.5"/>
    <n v="8000"/>
    <x v="2"/>
    <n v="1599.9999999999998"/>
    <n v="0.39999999999999997"/>
  </r>
  <r>
    <x v="2"/>
    <n v="1197831"/>
    <x v="399"/>
    <x v="1"/>
    <s v="Texas"/>
    <s v="Dallas"/>
    <x v="1"/>
    <n v="0.55000000000000004"/>
    <n v="8000"/>
    <x v="61"/>
    <n v="1759.9999999999998"/>
    <n v="0.39999999999999997"/>
  </r>
  <r>
    <x v="2"/>
    <n v="1197831"/>
    <x v="400"/>
    <x v="1"/>
    <s v="Texas"/>
    <s v="Dallas"/>
    <x v="2"/>
    <n v="0.5"/>
    <n v="9750"/>
    <x v="62"/>
    <n v="1949.9999999999998"/>
    <n v="0.39999999999999997"/>
  </r>
  <r>
    <x v="2"/>
    <n v="1197831"/>
    <x v="401"/>
    <x v="1"/>
    <s v="Texas"/>
    <s v="Dallas"/>
    <x v="3"/>
    <n v="0.5"/>
    <n v="5250"/>
    <x v="46"/>
    <n v="1312.5"/>
    <n v="0.5"/>
  </r>
  <r>
    <x v="2"/>
    <n v="1197831"/>
    <x v="402"/>
    <x v="1"/>
    <s v="Texas"/>
    <s v="Dallas"/>
    <x v="4"/>
    <n v="0.55000000000000004"/>
    <n v="5250"/>
    <x v="164"/>
    <n v="1010.6250000000001"/>
    <n v="0.35"/>
  </r>
  <r>
    <x v="2"/>
    <n v="1197831"/>
    <x v="403"/>
    <x v="1"/>
    <s v="Texas"/>
    <s v="Dallas"/>
    <x v="5"/>
    <n v="0.6"/>
    <n v="7750"/>
    <x v="165"/>
    <n v="2557.5"/>
    <n v="0.55000000000000004"/>
  </r>
  <r>
    <x v="2"/>
    <n v="1197831"/>
    <x v="404"/>
    <x v="1"/>
    <s v="Texas"/>
    <s v="Dallas"/>
    <x v="0"/>
    <n v="0.55000000000000004"/>
    <n v="7250"/>
    <x v="99"/>
    <n v="1595"/>
    <n v="0.39999999999999997"/>
  </r>
  <r>
    <x v="2"/>
    <n v="1197831"/>
    <x v="405"/>
    <x v="1"/>
    <s v="Texas"/>
    <s v="Dallas"/>
    <x v="1"/>
    <n v="0.55000000000000004"/>
    <n v="6750"/>
    <x v="104"/>
    <n v="1485"/>
    <n v="0.39999999999999997"/>
  </r>
  <r>
    <x v="2"/>
    <n v="1197831"/>
    <x v="406"/>
    <x v="1"/>
    <s v="Texas"/>
    <s v="Dallas"/>
    <x v="2"/>
    <n v="0.6"/>
    <n v="7250"/>
    <x v="90"/>
    <n v="1739.9999999999998"/>
    <n v="0.39999999999999997"/>
  </r>
  <r>
    <x v="2"/>
    <n v="1197831"/>
    <x v="407"/>
    <x v="1"/>
    <s v="Texas"/>
    <s v="Dallas"/>
    <x v="3"/>
    <n v="0.6"/>
    <n v="4500"/>
    <x v="50"/>
    <n v="1350"/>
    <n v="0.5"/>
  </r>
  <r>
    <x v="2"/>
    <n v="1197831"/>
    <x v="408"/>
    <x v="1"/>
    <s v="Texas"/>
    <s v="Dallas"/>
    <x v="4"/>
    <n v="0.55000000000000004"/>
    <n v="4500"/>
    <x v="109"/>
    <n v="866.25"/>
    <n v="0.35"/>
  </r>
  <r>
    <x v="2"/>
    <n v="1197831"/>
    <x v="409"/>
    <x v="1"/>
    <s v="Texas"/>
    <s v="Dallas"/>
    <x v="5"/>
    <n v="0.5"/>
    <n v="6750"/>
    <x v="71"/>
    <n v="1856.2500000000002"/>
    <n v="0.55000000000000004"/>
  </r>
  <r>
    <x v="2"/>
    <n v="1197831"/>
    <x v="410"/>
    <x v="1"/>
    <s v="Texas"/>
    <s v="Dallas"/>
    <x v="0"/>
    <n v="0.4"/>
    <n v="6250"/>
    <x v="52"/>
    <n v="999.99999999999989"/>
    <n v="0.39999999999999997"/>
  </r>
  <r>
    <x v="2"/>
    <n v="1197831"/>
    <x v="411"/>
    <x v="1"/>
    <s v="Texas"/>
    <s v="Dallas"/>
    <x v="1"/>
    <n v="0.4"/>
    <n v="6250"/>
    <x v="52"/>
    <n v="999.99999999999989"/>
    <n v="0.39999999999999997"/>
  </r>
  <r>
    <x v="2"/>
    <n v="1197831"/>
    <x v="412"/>
    <x v="1"/>
    <s v="Texas"/>
    <s v="Dallas"/>
    <x v="2"/>
    <n v="0.45"/>
    <n v="5750"/>
    <x v="68"/>
    <n v="1035"/>
    <n v="0.39999999999999997"/>
  </r>
  <r>
    <x v="2"/>
    <n v="1197831"/>
    <x v="413"/>
    <x v="1"/>
    <s v="Texas"/>
    <s v="Dallas"/>
    <x v="3"/>
    <n v="0.45"/>
    <n v="4250"/>
    <x v="166"/>
    <n v="956.25"/>
    <n v="0.5"/>
  </r>
  <r>
    <x v="2"/>
    <n v="1197831"/>
    <x v="414"/>
    <x v="1"/>
    <s v="Texas"/>
    <s v="Dallas"/>
    <x v="4"/>
    <n v="0.4"/>
    <n v="4000"/>
    <x v="167"/>
    <n v="560"/>
    <n v="0.35"/>
  </r>
  <r>
    <x v="2"/>
    <n v="1197831"/>
    <x v="415"/>
    <x v="1"/>
    <s v="Texas"/>
    <s v="Dallas"/>
    <x v="5"/>
    <n v="0.5"/>
    <n v="5750"/>
    <x v="77"/>
    <n v="1581.2500000000002"/>
    <n v="0.55000000000000004"/>
  </r>
  <r>
    <x v="2"/>
    <n v="1197831"/>
    <x v="416"/>
    <x v="1"/>
    <s v="Texas"/>
    <s v="Dallas"/>
    <x v="0"/>
    <n v="0.4"/>
    <n v="7250"/>
    <x v="168"/>
    <n v="1160"/>
    <n v="0.39999999999999997"/>
  </r>
  <r>
    <x v="2"/>
    <n v="1197831"/>
    <x v="417"/>
    <x v="1"/>
    <s v="Texas"/>
    <s v="Dallas"/>
    <x v="1"/>
    <n v="0.4"/>
    <n v="7250"/>
    <x v="168"/>
    <n v="1160"/>
    <n v="0.39999999999999997"/>
  </r>
  <r>
    <x v="2"/>
    <n v="1197831"/>
    <x v="418"/>
    <x v="1"/>
    <s v="Texas"/>
    <s v="Dallas"/>
    <x v="2"/>
    <n v="0.65"/>
    <n v="6500"/>
    <x v="105"/>
    <n v="1689.9999999999998"/>
    <n v="0.39999999999999997"/>
  </r>
  <r>
    <x v="2"/>
    <n v="1197831"/>
    <x v="419"/>
    <x v="1"/>
    <s v="Texas"/>
    <s v="Dallas"/>
    <x v="3"/>
    <n v="0.65"/>
    <n v="5000"/>
    <x v="80"/>
    <n v="1625"/>
    <n v="0.5"/>
  </r>
  <r>
    <x v="2"/>
    <n v="1197831"/>
    <x v="420"/>
    <x v="1"/>
    <s v="Texas"/>
    <s v="Dallas"/>
    <x v="4"/>
    <n v="0.6"/>
    <n v="4750"/>
    <x v="169"/>
    <n v="997.49999999999989"/>
    <n v="0.35"/>
  </r>
  <r>
    <x v="2"/>
    <n v="1197831"/>
    <x v="421"/>
    <x v="1"/>
    <s v="Texas"/>
    <s v="Dallas"/>
    <x v="5"/>
    <n v="0.7"/>
    <n v="6750"/>
    <x v="170"/>
    <n v="2598.75"/>
    <n v="0.55000000000000004"/>
  </r>
  <r>
    <x v="2"/>
    <n v="1197831"/>
    <x v="422"/>
    <x v="1"/>
    <s v="Texas"/>
    <s v="Dallas"/>
    <x v="0"/>
    <n v="0.6"/>
    <n v="8250"/>
    <x v="14"/>
    <n v="1979.9999999999998"/>
    <n v="0.39999999999999997"/>
  </r>
  <r>
    <x v="2"/>
    <n v="1197831"/>
    <x v="423"/>
    <x v="1"/>
    <s v="Texas"/>
    <s v="Dallas"/>
    <x v="1"/>
    <n v="0.6"/>
    <n v="8250"/>
    <x v="14"/>
    <n v="1979.9999999999998"/>
    <n v="0.39999999999999997"/>
  </r>
  <r>
    <x v="2"/>
    <n v="1197831"/>
    <x v="424"/>
    <x v="1"/>
    <s v="Texas"/>
    <s v="Dallas"/>
    <x v="2"/>
    <n v="0.65"/>
    <n v="7250"/>
    <x v="82"/>
    <n v="1884.9999999999998"/>
    <n v="0.39999999999999997"/>
  </r>
  <r>
    <x v="2"/>
    <n v="1197831"/>
    <x v="425"/>
    <x v="1"/>
    <s v="Texas"/>
    <s v="Dallas"/>
    <x v="3"/>
    <n v="0.65"/>
    <n v="5750"/>
    <x v="88"/>
    <n v="1868.75"/>
    <n v="0.5"/>
  </r>
  <r>
    <x v="2"/>
    <n v="1197831"/>
    <x v="426"/>
    <x v="1"/>
    <s v="Texas"/>
    <s v="Dallas"/>
    <x v="4"/>
    <n v="0.6"/>
    <n v="5250"/>
    <x v="38"/>
    <n v="1102.5"/>
    <n v="0.35"/>
  </r>
  <r>
    <x v="2"/>
    <n v="1197831"/>
    <x v="427"/>
    <x v="1"/>
    <s v="Texas"/>
    <s v="Dallas"/>
    <x v="5"/>
    <n v="0.7"/>
    <n v="7750"/>
    <x v="100"/>
    <n v="2983.7500000000005"/>
    <n v="0.55000000000000004"/>
  </r>
  <r>
    <x v="0"/>
    <n v="1185732"/>
    <x v="428"/>
    <x v="1"/>
    <s v="Texas"/>
    <s v="Dallas"/>
    <x v="0"/>
    <n v="0.45"/>
    <n v="4250"/>
    <x v="166"/>
    <n v="1051.875"/>
    <n v="0.55000000000000004"/>
  </r>
  <r>
    <x v="0"/>
    <n v="1185732"/>
    <x v="429"/>
    <x v="1"/>
    <s v="Texas"/>
    <s v="Dallas"/>
    <x v="1"/>
    <n v="0.45"/>
    <n v="2250"/>
    <x v="171"/>
    <n v="354.375"/>
    <n v="0.35"/>
  </r>
  <r>
    <x v="0"/>
    <n v="1185732"/>
    <x v="430"/>
    <x v="1"/>
    <s v="Texas"/>
    <s v="Dallas"/>
    <x v="2"/>
    <n v="0.35"/>
    <n v="2250"/>
    <x v="117"/>
    <n v="315"/>
    <n v="0.39999999999999997"/>
  </r>
  <r>
    <x v="0"/>
    <n v="1185732"/>
    <x v="431"/>
    <x v="1"/>
    <s v="Texas"/>
    <s v="Dallas"/>
    <x v="3"/>
    <n v="0.4"/>
    <n v="750"/>
    <x v="172"/>
    <n v="119.99999999999999"/>
    <n v="0.39999999999999997"/>
  </r>
  <r>
    <x v="0"/>
    <n v="1185732"/>
    <x v="432"/>
    <x v="0"/>
    <s v="Pennsylvania"/>
    <s v="Philadelphia"/>
    <x v="4"/>
    <n v="0.54999999999999993"/>
    <n v="1250"/>
    <x v="173"/>
    <n v="240.62499999999994"/>
    <n v="0.35"/>
  </r>
  <r>
    <x v="0"/>
    <n v="1185732"/>
    <x v="433"/>
    <x v="0"/>
    <s v="Pennsylvania"/>
    <s v="Philadelphia"/>
    <x v="5"/>
    <n v="0.45"/>
    <n v="2250"/>
    <x v="171"/>
    <n v="303.75"/>
    <n v="0.3"/>
  </r>
  <r>
    <x v="0"/>
    <n v="1185732"/>
    <x v="434"/>
    <x v="0"/>
    <s v="Pennsylvania"/>
    <s v="Philadelphia"/>
    <x v="0"/>
    <n v="0.45"/>
    <n v="4750"/>
    <x v="113"/>
    <n v="1175.625"/>
    <n v="0.55000000000000004"/>
  </r>
  <r>
    <x v="0"/>
    <n v="1185732"/>
    <x v="435"/>
    <x v="0"/>
    <s v="Pennsylvania"/>
    <s v="Philadelphia"/>
    <x v="1"/>
    <n v="0.45"/>
    <n v="1250"/>
    <x v="174"/>
    <n v="196.875"/>
    <n v="0.35"/>
  </r>
  <r>
    <x v="0"/>
    <n v="1185732"/>
    <x v="436"/>
    <x v="0"/>
    <s v="Pennsylvania"/>
    <s v="Philadelphia"/>
    <x v="2"/>
    <n v="0.35"/>
    <n v="1750"/>
    <x v="175"/>
    <n v="244.99999999999997"/>
    <n v="0.39999999999999997"/>
  </r>
  <r>
    <x v="0"/>
    <n v="1185732"/>
    <x v="437"/>
    <x v="0"/>
    <s v="Pennsylvania"/>
    <s v="Philadelphia"/>
    <x v="3"/>
    <n v="0.4"/>
    <n v="500"/>
    <x v="176"/>
    <n v="80"/>
    <n v="0.39999999999999997"/>
  </r>
  <r>
    <x v="0"/>
    <n v="1185732"/>
    <x v="438"/>
    <x v="0"/>
    <s v="Pennsylvania"/>
    <s v="Philadelphia"/>
    <x v="4"/>
    <n v="0.54999999999999993"/>
    <n v="1250"/>
    <x v="173"/>
    <n v="240.62499999999994"/>
    <n v="0.35"/>
  </r>
  <r>
    <x v="0"/>
    <n v="1185732"/>
    <x v="439"/>
    <x v="0"/>
    <s v="Pennsylvania"/>
    <s v="Philadelphia"/>
    <x v="5"/>
    <n v="0.45"/>
    <n v="2250"/>
    <x v="171"/>
    <n v="303.75"/>
    <n v="0.3"/>
  </r>
  <r>
    <x v="0"/>
    <n v="1185732"/>
    <x v="440"/>
    <x v="0"/>
    <s v="Pennsylvania"/>
    <s v="Philadelphia"/>
    <x v="0"/>
    <n v="0.5"/>
    <n v="4450"/>
    <x v="177"/>
    <n v="1223.75"/>
    <n v="0.55000000000000004"/>
  </r>
  <r>
    <x v="0"/>
    <n v="1185732"/>
    <x v="441"/>
    <x v="0"/>
    <s v="Pennsylvania"/>
    <s v="Philadelphia"/>
    <x v="1"/>
    <n v="0.5"/>
    <n v="1500"/>
    <x v="122"/>
    <n v="262.5"/>
    <n v="0.35"/>
  </r>
  <r>
    <x v="0"/>
    <n v="1185732"/>
    <x v="442"/>
    <x v="0"/>
    <s v="Pennsylvania"/>
    <s v="Philadelphia"/>
    <x v="2"/>
    <n v="0.4"/>
    <n v="1750"/>
    <x v="131"/>
    <n v="280"/>
    <n v="0.39999999999999997"/>
  </r>
  <r>
    <x v="0"/>
    <n v="1185732"/>
    <x v="443"/>
    <x v="0"/>
    <s v="Pennsylvania"/>
    <s v="Philadelphia"/>
    <x v="3"/>
    <n v="0.45"/>
    <n v="250"/>
    <x v="178"/>
    <n v="44.999999999999993"/>
    <n v="0.39999999999999997"/>
  </r>
  <r>
    <x v="0"/>
    <n v="1185732"/>
    <x v="444"/>
    <x v="0"/>
    <s v="Pennsylvania"/>
    <s v="Philadelphia"/>
    <x v="4"/>
    <n v="0.6"/>
    <n v="750"/>
    <x v="179"/>
    <n v="135"/>
    <n v="0.3"/>
  </r>
  <r>
    <x v="0"/>
    <n v="1185732"/>
    <x v="445"/>
    <x v="0"/>
    <s v="Pennsylvania"/>
    <s v="Philadelphia"/>
    <x v="5"/>
    <n v="0.5"/>
    <n v="1750"/>
    <x v="127"/>
    <n v="218.75"/>
    <n v="0.25"/>
  </r>
  <r>
    <x v="0"/>
    <n v="1185732"/>
    <x v="446"/>
    <x v="0"/>
    <s v="Pennsylvania"/>
    <s v="Philadelphia"/>
    <x v="0"/>
    <n v="0.5"/>
    <n v="4500"/>
    <x v="37"/>
    <n v="1125"/>
    <n v="0.5"/>
  </r>
  <r>
    <x v="0"/>
    <n v="1185732"/>
    <x v="447"/>
    <x v="0"/>
    <s v="Pennsylvania"/>
    <s v="Philadelphia"/>
    <x v="1"/>
    <n v="0.5"/>
    <n v="1500"/>
    <x v="122"/>
    <n v="225"/>
    <n v="0.3"/>
  </r>
  <r>
    <x v="0"/>
    <n v="1185732"/>
    <x v="448"/>
    <x v="0"/>
    <s v="Pennsylvania"/>
    <s v="Philadelphia"/>
    <x v="2"/>
    <n v="0.4"/>
    <n v="1500"/>
    <x v="124"/>
    <n v="210"/>
    <n v="0.35"/>
  </r>
  <r>
    <x v="0"/>
    <n v="1185732"/>
    <x v="449"/>
    <x v="0"/>
    <s v="Pennsylvania"/>
    <s v="Philadelphia"/>
    <x v="3"/>
    <n v="0.45"/>
    <n v="750"/>
    <x v="121"/>
    <n v="118.12499999999999"/>
    <n v="0.35"/>
  </r>
  <r>
    <x v="0"/>
    <n v="1185732"/>
    <x v="450"/>
    <x v="0"/>
    <s v="Pennsylvania"/>
    <s v="Philadelphia"/>
    <x v="4"/>
    <n v="0.6"/>
    <n v="750"/>
    <x v="179"/>
    <n v="135"/>
    <n v="0.3"/>
  </r>
  <r>
    <x v="0"/>
    <n v="1185732"/>
    <x v="451"/>
    <x v="0"/>
    <s v="Pennsylvania"/>
    <s v="Philadelphia"/>
    <x v="5"/>
    <n v="0.5"/>
    <n v="2000"/>
    <x v="119"/>
    <n v="250"/>
    <n v="0.25"/>
  </r>
  <r>
    <x v="0"/>
    <n v="1185732"/>
    <x v="452"/>
    <x v="0"/>
    <s v="Pennsylvania"/>
    <s v="Philadelphia"/>
    <x v="0"/>
    <n v="0.6"/>
    <n v="4700"/>
    <x v="180"/>
    <n v="1410"/>
    <n v="0.5"/>
  </r>
  <r>
    <x v="0"/>
    <n v="1185732"/>
    <x v="453"/>
    <x v="0"/>
    <s v="Pennsylvania"/>
    <s v="Philadelphia"/>
    <x v="1"/>
    <n v="0.60000000000000009"/>
    <n v="1750"/>
    <x v="181"/>
    <n v="315.00000000000006"/>
    <n v="0.3"/>
  </r>
  <r>
    <x v="0"/>
    <n v="1185732"/>
    <x v="454"/>
    <x v="0"/>
    <s v="Pennsylvania"/>
    <s v="Philadelphia"/>
    <x v="2"/>
    <n v="0.55000000000000004"/>
    <n v="1500"/>
    <x v="182"/>
    <n v="288.75"/>
    <n v="0.35"/>
  </r>
  <r>
    <x v="0"/>
    <n v="1185732"/>
    <x v="455"/>
    <x v="0"/>
    <s v="Pennsylvania"/>
    <s v="Philadelphia"/>
    <x v="3"/>
    <n v="0.55000000000000004"/>
    <n v="1000"/>
    <x v="183"/>
    <n v="192.5"/>
    <n v="0.35"/>
  </r>
  <r>
    <x v="0"/>
    <n v="1185732"/>
    <x v="456"/>
    <x v="0"/>
    <s v="Pennsylvania"/>
    <s v="Philadelphia"/>
    <x v="4"/>
    <n v="0.65"/>
    <n v="1250"/>
    <x v="184"/>
    <n v="243.75"/>
    <n v="0.3"/>
  </r>
  <r>
    <x v="0"/>
    <n v="1185732"/>
    <x v="457"/>
    <x v="0"/>
    <s v="Pennsylvania"/>
    <s v="Philadelphia"/>
    <x v="5"/>
    <n v="0.7"/>
    <n v="2500"/>
    <x v="153"/>
    <n v="525"/>
    <n v="0.3"/>
  </r>
  <r>
    <x v="0"/>
    <n v="1185732"/>
    <x v="458"/>
    <x v="0"/>
    <s v="Pennsylvania"/>
    <s v="Philadelphia"/>
    <x v="0"/>
    <n v="0.65"/>
    <n v="5000"/>
    <x v="80"/>
    <n v="1787.5000000000002"/>
    <n v="0.55000000000000004"/>
  </r>
  <r>
    <x v="0"/>
    <n v="1185732"/>
    <x v="459"/>
    <x v="0"/>
    <s v="Pennsylvania"/>
    <s v="Philadelphia"/>
    <x v="1"/>
    <n v="0.60000000000000009"/>
    <n v="2500"/>
    <x v="185"/>
    <n v="525"/>
    <n v="0.35"/>
  </r>
  <r>
    <x v="0"/>
    <n v="1185732"/>
    <x v="460"/>
    <x v="0"/>
    <s v="Pennsylvania"/>
    <s v="Philadelphia"/>
    <x v="2"/>
    <n v="0.55000000000000004"/>
    <n v="1750"/>
    <x v="186"/>
    <n v="385"/>
    <n v="0.39999999999999997"/>
  </r>
  <r>
    <x v="0"/>
    <n v="1185732"/>
    <x v="461"/>
    <x v="0"/>
    <s v="Pennsylvania"/>
    <s v="Philadelphia"/>
    <x v="3"/>
    <n v="0.55000000000000004"/>
    <n v="1500"/>
    <x v="182"/>
    <n v="330"/>
    <n v="0.39999999999999997"/>
  </r>
  <r>
    <x v="0"/>
    <n v="1185732"/>
    <x v="462"/>
    <x v="0"/>
    <s v="Pennsylvania"/>
    <s v="Philadelphia"/>
    <x v="4"/>
    <n v="0.65"/>
    <n v="1500"/>
    <x v="141"/>
    <n v="341.25"/>
    <n v="0.35"/>
  </r>
  <r>
    <x v="0"/>
    <n v="1185732"/>
    <x v="463"/>
    <x v="0"/>
    <s v="Pennsylvania"/>
    <s v="Philadelphia"/>
    <x v="5"/>
    <n v="0.7"/>
    <n v="3000"/>
    <x v="187"/>
    <n v="630"/>
    <n v="0.3"/>
  </r>
  <r>
    <x v="0"/>
    <n v="1185732"/>
    <x v="464"/>
    <x v="0"/>
    <s v="Pennsylvania"/>
    <s v="Philadelphia"/>
    <x v="0"/>
    <n v="0.65"/>
    <n v="5000"/>
    <x v="80"/>
    <n v="1787.5000000000002"/>
    <n v="0.55000000000000004"/>
  </r>
  <r>
    <x v="0"/>
    <n v="1185732"/>
    <x v="465"/>
    <x v="0"/>
    <s v="Pennsylvania"/>
    <s v="Philadelphia"/>
    <x v="1"/>
    <n v="0.60000000000000009"/>
    <n v="3000"/>
    <x v="160"/>
    <n v="630"/>
    <n v="0.35"/>
  </r>
  <r>
    <x v="0"/>
    <n v="1185732"/>
    <x v="466"/>
    <x v="0"/>
    <s v="Pennsylvania"/>
    <s v="Philadelphia"/>
    <x v="2"/>
    <n v="0.55000000000000004"/>
    <n v="2250"/>
    <x v="114"/>
    <n v="494.99999999999994"/>
    <n v="0.39999999999999997"/>
  </r>
  <r>
    <x v="0"/>
    <n v="1185732"/>
    <x v="467"/>
    <x v="0"/>
    <s v="Pennsylvania"/>
    <s v="Philadelphia"/>
    <x v="3"/>
    <n v="0.55000000000000004"/>
    <n v="1750"/>
    <x v="186"/>
    <n v="385"/>
    <n v="0.39999999999999997"/>
  </r>
  <r>
    <x v="0"/>
    <n v="1185732"/>
    <x v="468"/>
    <x v="0"/>
    <s v="Pennsylvania"/>
    <s v="Philadelphia"/>
    <x v="4"/>
    <n v="0.65"/>
    <n v="2000"/>
    <x v="188"/>
    <n v="454.99999999999994"/>
    <n v="0.35"/>
  </r>
  <r>
    <x v="0"/>
    <n v="1185732"/>
    <x v="469"/>
    <x v="0"/>
    <s v="Pennsylvania"/>
    <s v="Philadelphia"/>
    <x v="5"/>
    <n v="0.7"/>
    <n v="3750"/>
    <x v="46"/>
    <n v="787.5"/>
    <n v="0.3"/>
  </r>
  <r>
    <x v="0"/>
    <n v="1185732"/>
    <x v="470"/>
    <x v="0"/>
    <s v="Pennsylvania"/>
    <s v="Philadelphia"/>
    <x v="0"/>
    <n v="0.65"/>
    <n v="5250"/>
    <x v="83"/>
    <n v="1876.8750000000002"/>
    <n v="0.55000000000000004"/>
  </r>
  <r>
    <x v="0"/>
    <n v="1185732"/>
    <x v="471"/>
    <x v="0"/>
    <s v="Pennsylvania"/>
    <s v="Philadelphia"/>
    <x v="1"/>
    <n v="0.60000000000000009"/>
    <n v="3000"/>
    <x v="160"/>
    <n v="630"/>
    <n v="0.35"/>
  </r>
  <r>
    <x v="0"/>
    <n v="1185732"/>
    <x v="472"/>
    <x v="0"/>
    <s v="Pennsylvania"/>
    <s v="Philadelphia"/>
    <x v="2"/>
    <n v="0.55000000000000004"/>
    <n v="2250"/>
    <x v="114"/>
    <n v="494.99999999999994"/>
    <n v="0.39999999999999997"/>
  </r>
  <r>
    <x v="0"/>
    <n v="1185732"/>
    <x v="473"/>
    <x v="0"/>
    <s v="Pennsylvania"/>
    <s v="Philadelphia"/>
    <x v="3"/>
    <n v="0.55000000000000004"/>
    <n v="2000"/>
    <x v="126"/>
    <n v="439.99999999999994"/>
    <n v="0.39999999999999997"/>
  </r>
  <r>
    <x v="0"/>
    <n v="1185732"/>
    <x v="474"/>
    <x v="0"/>
    <s v="Pennsylvania"/>
    <s v="Philadelphia"/>
    <x v="4"/>
    <n v="0.65"/>
    <n v="1750"/>
    <x v="159"/>
    <n v="398.125"/>
    <n v="0.35"/>
  </r>
  <r>
    <x v="0"/>
    <n v="1185732"/>
    <x v="475"/>
    <x v="0"/>
    <s v="Pennsylvania"/>
    <s v="Philadelphia"/>
    <x v="5"/>
    <n v="0.7"/>
    <n v="3500"/>
    <x v="39"/>
    <n v="735"/>
    <n v="0.3"/>
  </r>
  <r>
    <x v="0"/>
    <n v="1185732"/>
    <x v="476"/>
    <x v="0"/>
    <s v="Pennsylvania"/>
    <s v="Philadelphia"/>
    <x v="0"/>
    <n v="0.65"/>
    <n v="4750"/>
    <x v="189"/>
    <n v="1543.75"/>
    <n v="0.5"/>
  </r>
  <r>
    <x v="0"/>
    <n v="1185732"/>
    <x v="477"/>
    <x v="0"/>
    <s v="Pennsylvania"/>
    <s v="Philadelphia"/>
    <x v="1"/>
    <n v="0.5"/>
    <n v="2750"/>
    <x v="136"/>
    <n v="412.5"/>
    <n v="0.3"/>
  </r>
  <r>
    <x v="0"/>
    <n v="1185732"/>
    <x v="478"/>
    <x v="0"/>
    <s v="Pennsylvania"/>
    <s v="Philadelphia"/>
    <x v="2"/>
    <n v="0.45"/>
    <n v="2000"/>
    <x v="120"/>
    <n v="315"/>
    <n v="0.35"/>
  </r>
  <r>
    <x v="0"/>
    <n v="1185732"/>
    <x v="479"/>
    <x v="0"/>
    <s v="Pennsylvania"/>
    <s v="Philadelphia"/>
    <x v="3"/>
    <n v="0.45"/>
    <n v="1750"/>
    <x v="117"/>
    <n v="275.625"/>
    <n v="0.35"/>
  </r>
  <r>
    <x v="0"/>
    <n v="1185732"/>
    <x v="480"/>
    <x v="0"/>
    <s v="Pennsylvania"/>
    <s v="Philadelphia"/>
    <x v="4"/>
    <n v="0.54999999999999993"/>
    <n v="1250"/>
    <x v="173"/>
    <n v="206.24999999999997"/>
    <n v="0.3"/>
  </r>
  <r>
    <x v="0"/>
    <n v="1185732"/>
    <x v="481"/>
    <x v="0"/>
    <s v="Pennsylvania"/>
    <s v="Philadelphia"/>
    <x v="5"/>
    <n v="0.6"/>
    <n v="2250"/>
    <x v="190"/>
    <n v="337.5"/>
    <n v="0.25"/>
  </r>
  <r>
    <x v="0"/>
    <n v="1185732"/>
    <x v="482"/>
    <x v="0"/>
    <s v="Pennsylvania"/>
    <s v="Philadelphia"/>
    <x v="0"/>
    <n v="0.6"/>
    <n v="4000"/>
    <x v="48"/>
    <n v="1200"/>
    <n v="0.5"/>
  </r>
  <r>
    <x v="0"/>
    <n v="1185732"/>
    <x v="483"/>
    <x v="0"/>
    <s v="Pennsylvania"/>
    <s v="Philadelphia"/>
    <x v="1"/>
    <n v="0.5"/>
    <n v="2250"/>
    <x v="123"/>
    <n v="337.5"/>
    <n v="0.3"/>
  </r>
  <r>
    <x v="0"/>
    <n v="1185732"/>
    <x v="484"/>
    <x v="0"/>
    <s v="Pennsylvania"/>
    <s v="Philadelphia"/>
    <x v="2"/>
    <n v="0.5"/>
    <n v="1250"/>
    <x v="139"/>
    <n v="218.75"/>
    <n v="0.35"/>
  </r>
  <r>
    <x v="0"/>
    <n v="1185732"/>
    <x v="485"/>
    <x v="0"/>
    <s v="Pennsylvania"/>
    <s v="Philadelphia"/>
    <x v="3"/>
    <n v="0.5"/>
    <n v="1000"/>
    <x v="116"/>
    <n v="175"/>
    <n v="0.35"/>
  </r>
  <r>
    <x v="0"/>
    <n v="1185732"/>
    <x v="486"/>
    <x v="0"/>
    <s v="Pennsylvania"/>
    <s v="Philadelphia"/>
    <x v="4"/>
    <n v="0.6"/>
    <n v="1000"/>
    <x v="124"/>
    <n v="180"/>
    <n v="0.3"/>
  </r>
  <r>
    <x v="0"/>
    <n v="1185732"/>
    <x v="487"/>
    <x v="0"/>
    <s v="Pennsylvania"/>
    <s v="Philadelphia"/>
    <x v="5"/>
    <n v="0.64999999999999991"/>
    <n v="2250"/>
    <x v="191"/>
    <n v="365.62499999999994"/>
    <n v="0.25"/>
  </r>
  <r>
    <x v="0"/>
    <n v="1185732"/>
    <x v="488"/>
    <x v="0"/>
    <s v="Pennsylvania"/>
    <s v="Philadelphia"/>
    <x v="0"/>
    <n v="0.7"/>
    <n v="3750"/>
    <x v="46"/>
    <n v="1443.7500000000002"/>
    <n v="0.55000000000000004"/>
  </r>
  <r>
    <x v="0"/>
    <n v="1185732"/>
    <x v="489"/>
    <x v="0"/>
    <s v="Pennsylvania"/>
    <s v="Philadelphia"/>
    <x v="1"/>
    <n v="0.60000000000000009"/>
    <n v="2000"/>
    <x v="192"/>
    <n v="420.00000000000006"/>
    <n v="0.35"/>
  </r>
  <r>
    <x v="0"/>
    <n v="1185732"/>
    <x v="490"/>
    <x v="0"/>
    <s v="Pennsylvania"/>
    <s v="Philadelphia"/>
    <x v="2"/>
    <n v="0.60000000000000009"/>
    <n v="1950"/>
    <x v="193"/>
    <n v="468.00000000000006"/>
    <n v="0.39999999999999997"/>
  </r>
  <r>
    <x v="0"/>
    <n v="1185732"/>
    <x v="491"/>
    <x v="0"/>
    <s v="Pennsylvania"/>
    <s v="Philadelphia"/>
    <x v="3"/>
    <n v="0.60000000000000009"/>
    <n v="1750"/>
    <x v="181"/>
    <n v="420.00000000000006"/>
    <n v="0.39999999999999997"/>
  </r>
  <r>
    <x v="0"/>
    <n v="1185732"/>
    <x v="492"/>
    <x v="0"/>
    <s v="Pennsylvania"/>
    <s v="Philadelphia"/>
    <x v="4"/>
    <n v="0.7"/>
    <n v="1500"/>
    <x v="194"/>
    <n v="367.5"/>
    <n v="0.35"/>
  </r>
  <r>
    <x v="0"/>
    <n v="1185732"/>
    <x v="493"/>
    <x v="0"/>
    <s v="Pennsylvania"/>
    <s v="Philadelphia"/>
    <x v="5"/>
    <n v="0.75"/>
    <n v="2500"/>
    <x v="195"/>
    <n v="562.5"/>
    <n v="0.3"/>
  </r>
  <r>
    <x v="0"/>
    <n v="1185732"/>
    <x v="494"/>
    <x v="0"/>
    <s v="Pennsylvania"/>
    <s v="Philadelphia"/>
    <x v="0"/>
    <n v="0.7"/>
    <n v="4750"/>
    <x v="196"/>
    <n v="1828.7500000000002"/>
    <n v="0.55000000000000004"/>
  </r>
  <r>
    <x v="0"/>
    <n v="1185732"/>
    <x v="495"/>
    <x v="0"/>
    <s v="Pennsylvania"/>
    <s v="Philadelphia"/>
    <x v="1"/>
    <n v="0.60000000000000009"/>
    <n v="2750"/>
    <x v="197"/>
    <n v="577.5"/>
    <n v="0.35"/>
  </r>
  <r>
    <x v="0"/>
    <n v="1185732"/>
    <x v="496"/>
    <x v="0"/>
    <s v="Pennsylvania"/>
    <s v="Philadelphia"/>
    <x v="2"/>
    <n v="0.60000000000000009"/>
    <n v="2250"/>
    <x v="135"/>
    <n v="540"/>
    <n v="0.39999999999999997"/>
  </r>
  <r>
    <x v="0"/>
    <n v="1185732"/>
    <x v="497"/>
    <x v="0"/>
    <s v="Pennsylvania"/>
    <s v="Philadelphia"/>
    <x v="3"/>
    <n v="0.60000000000000009"/>
    <n v="1750"/>
    <x v="181"/>
    <n v="420.00000000000006"/>
    <n v="0.39999999999999997"/>
  </r>
  <r>
    <x v="0"/>
    <n v="1185732"/>
    <x v="498"/>
    <x v="0"/>
    <s v="Pennsylvania"/>
    <s v="Philadelphia"/>
    <x v="4"/>
    <n v="0.7"/>
    <n v="1750"/>
    <x v="198"/>
    <n v="428.75"/>
    <n v="0.35"/>
  </r>
  <r>
    <x v="0"/>
    <n v="1185732"/>
    <x v="0"/>
    <x v="0"/>
    <s v="Pennsylvania"/>
    <s v="Philadelphia"/>
    <x v="5"/>
    <n v="0.75"/>
    <n v="2750"/>
    <x v="134"/>
    <n v="618.75"/>
    <n v="0.3"/>
  </r>
  <r>
    <x v="4"/>
    <n v="1128299"/>
    <x v="1"/>
    <x v="0"/>
    <s v="Pennsylvania"/>
    <s v="Philadelphia"/>
    <x v="0"/>
    <n v="0.35"/>
    <n v="4500"/>
    <x v="147"/>
    <n v="630"/>
    <n v="0.4"/>
  </r>
  <r>
    <x v="4"/>
    <n v="1128299"/>
    <x v="2"/>
    <x v="0"/>
    <s v="Pennsylvania"/>
    <s v="Philadelphia"/>
    <x v="1"/>
    <n v="0.45"/>
    <n v="4500"/>
    <x v="154"/>
    <n v="506.25"/>
    <n v="0.25"/>
  </r>
  <r>
    <x v="4"/>
    <n v="1128299"/>
    <x v="3"/>
    <x v="0"/>
    <s v="Pennsylvania"/>
    <s v="Philadelphia"/>
    <x v="2"/>
    <n v="0.45"/>
    <n v="4500"/>
    <x v="154"/>
    <n v="810"/>
    <n v="0.4"/>
  </r>
  <r>
    <x v="4"/>
    <n v="1128299"/>
    <x v="4"/>
    <x v="0"/>
    <s v="Pennsylvania"/>
    <s v="Philadelphia"/>
    <x v="3"/>
    <n v="0.45"/>
    <n v="3000"/>
    <x v="190"/>
    <n v="472.49999999999994"/>
    <n v="0.35"/>
  </r>
  <r>
    <x v="4"/>
    <n v="1128299"/>
    <x v="5"/>
    <x v="2"/>
    <s v="Nevada"/>
    <s v="Las Vegas"/>
    <x v="4"/>
    <n v="0.5"/>
    <n v="2500"/>
    <x v="138"/>
    <n v="687.5"/>
    <n v="0.55000000000000004"/>
  </r>
  <r>
    <x v="4"/>
    <n v="1128299"/>
    <x v="6"/>
    <x v="2"/>
    <s v="Nevada"/>
    <s v="Las Vegas"/>
    <x v="5"/>
    <n v="0.45"/>
    <n v="4750"/>
    <x v="113"/>
    <n v="427.5"/>
    <n v="0.2"/>
  </r>
  <r>
    <x v="4"/>
    <n v="1128299"/>
    <x v="7"/>
    <x v="2"/>
    <s v="Nevada"/>
    <s v="Las Vegas"/>
    <x v="0"/>
    <n v="0.35"/>
    <n v="5250"/>
    <x v="148"/>
    <n v="735"/>
    <n v="0.4"/>
  </r>
  <r>
    <x v="4"/>
    <n v="1128299"/>
    <x v="499"/>
    <x v="2"/>
    <s v="Nevada"/>
    <s v="Las Vegas"/>
    <x v="1"/>
    <n v="0.45"/>
    <n v="4250"/>
    <x v="166"/>
    <n v="478.125"/>
    <n v="0.25"/>
  </r>
  <r>
    <x v="4"/>
    <n v="1128299"/>
    <x v="500"/>
    <x v="2"/>
    <s v="Nevada"/>
    <s v="Las Vegas"/>
    <x v="2"/>
    <n v="0.45"/>
    <n v="4250"/>
    <x v="166"/>
    <n v="765"/>
    <n v="0.4"/>
  </r>
  <r>
    <x v="4"/>
    <n v="1128299"/>
    <x v="501"/>
    <x v="2"/>
    <s v="Nevada"/>
    <s v="Las Vegas"/>
    <x v="3"/>
    <n v="0.45"/>
    <n v="2750"/>
    <x v="114"/>
    <n v="433.125"/>
    <n v="0.35"/>
  </r>
  <r>
    <x v="4"/>
    <n v="1128299"/>
    <x v="502"/>
    <x v="2"/>
    <s v="Nevada"/>
    <s v="Las Vegas"/>
    <x v="4"/>
    <n v="0.5"/>
    <n v="2000"/>
    <x v="119"/>
    <n v="550"/>
    <n v="0.55000000000000004"/>
  </r>
  <r>
    <x v="4"/>
    <n v="1128299"/>
    <x v="503"/>
    <x v="2"/>
    <s v="Nevada"/>
    <s v="Las Vegas"/>
    <x v="5"/>
    <n v="0.45"/>
    <n v="4000"/>
    <x v="199"/>
    <n v="360"/>
    <n v="0.2"/>
  </r>
  <r>
    <x v="4"/>
    <n v="1128299"/>
    <x v="504"/>
    <x v="2"/>
    <s v="Nevada"/>
    <s v="Las Vegas"/>
    <x v="0"/>
    <n v="0.45"/>
    <n v="5500"/>
    <x v="109"/>
    <n v="990"/>
    <n v="0.4"/>
  </r>
  <r>
    <x v="4"/>
    <n v="1128299"/>
    <x v="505"/>
    <x v="2"/>
    <s v="Nevada"/>
    <s v="Las Vegas"/>
    <x v="1"/>
    <n v="0.54999999999999993"/>
    <n v="4000"/>
    <x v="200"/>
    <n v="549.99999999999989"/>
    <n v="0.25"/>
  </r>
  <r>
    <x v="4"/>
    <n v="1128299"/>
    <x v="506"/>
    <x v="2"/>
    <s v="Nevada"/>
    <s v="Las Vegas"/>
    <x v="2"/>
    <n v="0.54999999999999993"/>
    <n v="4000"/>
    <x v="200"/>
    <n v="879.99999999999989"/>
    <n v="0.4"/>
  </r>
  <r>
    <x v="4"/>
    <n v="1128299"/>
    <x v="507"/>
    <x v="2"/>
    <s v="Nevada"/>
    <s v="Las Vegas"/>
    <x v="3"/>
    <n v="0.54999999999999993"/>
    <n v="3000"/>
    <x v="201"/>
    <n v="577.49999999999989"/>
    <n v="0.35"/>
  </r>
  <r>
    <x v="4"/>
    <n v="1128299"/>
    <x v="508"/>
    <x v="2"/>
    <s v="Nevada"/>
    <s v="Las Vegas"/>
    <x v="4"/>
    <n v="0.6"/>
    <n v="1750"/>
    <x v="194"/>
    <n v="577.5"/>
    <n v="0.55000000000000004"/>
  </r>
  <r>
    <x v="4"/>
    <n v="1128299"/>
    <x v="509"/>
    <x v="2"/>
    <s v="Nevada"/>
    <s v="Las Vegas"/>
    <x v="5"/>
    <n v="0.54999999999999993"/>
    <n v="3750"/>
    <x v="202"/>
    <n v="412.49999999999994"/>
    <n v="0.2"/>
  </r>
  <r>
    <x v="4"/>
    <n v="1128299"/>
    <x v="510"/>
    <x v="2"/>
    <s v="Nevada"/>
    <s v="Las Vegas"/>
    <x v="0"/>
    <n v="0.6"/>
    <n v="5500"/>
    <x v="75"/>
    <n v="1320"/>
    <n v="0.4"/>
  </r>
  <r>
    <x v="4"/>
    <n v="1128299"/>
    <x v="8"/>
    <x v="2"/>
    <s v="Nevada"/>
    <s v="Las Vegas"/>
    <x v="1"/>
    <n v="0.65"/>
    <n v="3500"/>
    <x v="150"/>
    <n v="568.75"/>
    <n v="0.25"/>
  </r>
  <r>
    <x v="4"/>
    <n v="1128299"/>
    <x v="9"/>
    <x v="2"/>
    <s v="Nevada"/>
    <s v="Las Vegas"/>
    <x v="2"/>
    <n v="0.65"/>
    <n v="4000"/>
    <x v="49"/>
    <n v="1040"/>
    <n v="0.4"/>
  </r>
  <r>
    <x v="4"/>
    <n v="1128299"/>
    <x v="10"/>
    <x v="2"/>
    <s v="Nevada"/>
    <s v="Las Vegas"/>
    <x v="3"/>
    <n v="0.6"/>
    <n v="3000"/>
    <x v="199"/>
    <n v="630"/>
    <n v="0.35"/>
  </r>
  <r>
    <x v="4"/>
    <n v="1128299"/>
    <x v="11"/>
    <x v="2"/>
    <s v="Nevada"/>
    <s v="Las Vegas"/>
    <x v="4"/>
    <n v="0.65"/>
    <n v="2000"/>
    <x v="188"/>
    <n v="715.00000000000011"/>
    <n v="0.55000000000000004"/>
  </r>
  <r>
    <x v="4"/>
    <n v="1128299"/>
    <x v="12"/>
    <x v="2"/>
    <s v="Nevada"/>
    <s v="Las Vegas"/>
    <x v="5"/>
    <n v="0.8"/>
    <n v="3500"/>
    <x v="57"/>
    <n v="560"/>
    <n v="0.2"/>
  </r>
  <r>
    <x v="4"/>
    <n v="1128299"/>
    <x v="13"/>
    <x v="2"/>
    <s v="Nevada"/>
    <s v="Las Vegas"/>
    <x v="0"/>
    <n v="0.6"/>
    <n v="5500"/>
    <x v="75"/>
    <n v="1485"/>
    <n v="0.45"/>
  </r>
  <r>
    <x v="4"/>
    <n v="1128299"/>
    <x v="14"/>
    <x v="2"/>
    <s v="Nevada"/>
    <s v="Las Vegas"/>
    <x v="1"/>
    <n v="0.65"/>
    <n v="4000"/>
    <x v="49"/>
    <n v="780"/>
    <n v="0.3"/>
  </r>
  <r>
    <x v="4"/>
    <n v="1128299"/>
    <x v="15"/>
    <x v="2"/>
    <s v="Nevada"/>
    <s v="Las Vegas"/>
    <x v="2"/>
    <n v="0.65"/>
    <n v="4000"/>
    <x v="49"/>
    <n v="1170"/>
    <n v="0.45"/>
  </r>
  <r>
    <x v="4"/>
    <n v="1128299"/>
    <x v="16"/>
    <x v="2"/>
    <s v="Nevada"/>
    <s v="Las Vegas"/>
    <x v="3"/>
    <n v="0.6"/>
    <n v="3000"/>
    <x v="199"/>
    <n v="719.99999999999989"/>
    <n v="0.39999999999999997"/>
  </r>
  <r>
    <x v="4"/>
    <n v="1128299"/>
    <x v="17"/>
    <x v="2"/>
    <s v="Nevada"/>
    <s v="Las Vegas"/>
    <x v="4"/>
    <n v="0.65"/>
    <n v="2000"/>
    <x v="188"/>
    <n v="780.00000000000011"/>
    <n v="0.60000000000000009"/>
  </r>
  <r>
    <x v="4"/>
    <n v="1128299"/>
    <x v="18"/>
    <x v="2"/>
    <s v="Nevada"/>
    <s v="Las Vegas"/>
    <x v="5"/>
    <n v="0.8"/>
    <n v="4500"/>
    <x v="11"/>
    <n v="900"/>
    <n v="0.25"/>
  </r>
  <r>
    <x v="4"/>
    <n v="1128299"/>
    <x v="19"/>
    <x v="2"/>
    <s v="Nevada"/>
    <s v="Las Vegas"/>
    <x v="0"/>
    <n v="0.6"/>
    <n v="7000"/>
    <x v="79"/>
    <n v="1890"/>
    <n v="0.45"/>
  </r>
  <r>
    <x v="4"/>
    <n v="1128299"/>
    <x v="20"/>
    <x v="2"/>
    <s v="Nevada"/>
    <s v="Las Vegas"/>
    <x v="1"/>
    <n v="0.65"/>
    <n v="5500"/>
    <x v="86"/>
    <n v="1072.5"/>
    <n v="0.3"/>
  </r>
  <r>
    <x v="4"/>
    <n v="1128299"/>
    <x v="21"/>
    <x v="2"/>
    <s v="Nevada"/>
    <s v="Las Vegas"/>
    <x v="2"/>
    <n v="0.65"/>
    <n v="5500"/>
    <x v="86"/>
    <n v="1608.75"/>
    <n v="0.45"/>
  </r>
  <r>
    <x v="4"/>
    <n v="1128299"/>
    <x v="22"/>
    <x v="2"/>
    <s v="Nevada"/>
    <s v="Las Vegas"/>
    <x v="3"/>
    <n v="0.6"/>
    <n v="4250"/>
    <x v="137"/>
    <n v="1019.9999999999999"/>
    <n v="0.39999999999999997"/>
  </r>
  <r>
    <x v="4"/>
    <n v="1128299"/>
    <x v="23"/>
    <x v="2"/>
    <s v="Nevada"/>
    <s v="Las Vegas"/>
    <x v="4"/>
    <n v="0.65"/>
    <n v="3000"/>
    <x v="203"/>
    <n v="1170.0000000000002"/>
    <n v="0.60000000000000009"/>
  </r>
  <r>
    <x v="4"/>
    <n v="1128299"/>
    <x v="24"/>
    <x v="2"/>
    <s v="Nevada"/>
    <s v="Las Vegas"/>
    <x v="5"/>
    <n v="0.8"/>
    <n v="6000"/>
    <x v="204"/>
    <n v="1200"/>
    <n v="0.25"/>
  </r>
  <r>
    <x v="4"/>
    <n v="1128299"/>
    <x v="25"/>
    <x v="2"/>
    <s v="Nevada"/>
    <s v="Las Vegas"/>
    <x v="0"/>
    <n v="0.6"/>
    <n v="7500"/>
    <x v="6"/>
    <n v="1800"/>
    <n v="0.4"/>
  </r>
  <r>
    <x v="4"/>
    <n v="1128299"/>
    <x v="26"/>
    <x v="2"/>
    <s v="Nevada"/>
    <s v="Las Vegas"/>
    <x v="1"/>
    <n v="0.65"/>
    <n v="6000"/>
    <x v="85"/>
    <n v="975"/>
    <n v="0.25"/>
  </r>
  <r>
    <x v="4"/>
    <n v="1128299"/>
    <x v="27"/>
    <x v="2"/>
    <s v="Nevada"/>
    <s v="Las Vegas"/>
    <x v="2"/>
    <n v="0.65"/>
    <n v="5500"/>
    <x v="86"/>
    <n v="1430"/>
    <n v="0.4"/>
  </r>
  <r>
    <x v="4"/>
    <n v="1128299"/>
    <x v="28"/>
    <x v="2"/>
    <s v="Nevada"/>
    <s v="Las Vegas"/>
    <x v="3"/>
    <n v="0.6"/>
    <n v="4500"/>
    <x v="50"/>
    <n v="944.99999999999989"/>
    <n v="0.35"/>
  </r>
  <r>
    <x v="4"/>
    <n v="1128299"/>
    <x v="511"/>
    <x v="2"/>
    <s v="Nevada"/>
    <s v="Las Vegas"/>
    <x v="4"/>
    <n v="0.65"/>
    <n v="5000"/>
    <x v="80"/>
    <n v="1787.5000000000002"/>
    <n v="0.55000000000000004"/>
  </r>
  <r>
    <x v="4"/>
    <n v="1128299"/>
    <x v="512"/>
    <x v="2"/>
    <s v="Nevada"/>
    <s v="Las Vegas"/>
    <x v="5"/>
    <n v="0.8"/>
    <n v="5000"/>
    <x v="2"/>
    <n v="800"/>
    <n v="0.2"/>
  </r>
  <r>
    <x v="4"/>
    <n v="1128299"/>
    <x v="513"/>
    <x v="2"/>
    <s v="Nevada"/>
    <s v="Las Vegas"/>
    <x v="0"/>
    <n v="0.65"/>
    <n v="7000"/>
    <x v="108"/>
    <n v="1820"/>
    <n v="0.4"/>
  </r>
  <r>
    <x v="4"/>
    <n v="1128299"/>
    <x v="514"/>
    <x v="2"/>
    <s v="Nevada"/>
    <s v="Las Vegas"/>
    <x v="1"/>
    <n v="0.7"/>
    <n v="6500"/>
    <x v="108"/>
    <n v="1137.5"/>
    <n v="0.25"/>
  </r>
  <r>
    <x v="4"/>
    <n v="1128299"/>
    <x v="515"/>
    <x v="2"/>
    <s v="Nevada"/>
    <s v="Las Vegas"/>
    <x v="2"/>
    <n v="0.65"/>
    <n v="5250"/>
    <x v="83"/>
    <n v="1365"/>
    <n v="0.4"/>
  </r>
  <r>
    <x v="4"/>
    <n v="1128299"/>
    <x v="516"/>
    <x v="2"/>
    <s v="Nevada"/>
    <s v="Las Vegas"/>
    <x v="3"/>
    <n v="0.65"/>
    <n v="4750"/>
    <x v="189"/>
    <n v="1080.625"/>
    <n v="0.35"/>
  </r>
  <r>
    <x v="4"/>
    <n v="1128299"/>
    <x v="517"/>
    <x v="2"/>
    <s v="Nevada"/>
    <s v="Las Vegas"/>
    <x v="4"/>
    <n v="0.75"/>
    <n v="4750"/>
    <x v="205"/>
    <n v="1959.3750000000002"/>
    <n v="0.55000000000000004"/>
  </r>
  <r>
    <x v="4"/>
    <n v="1128299"/>
    <x v="518"/>
    <x v="2"/>
    <s v="Nevada"/>
    <s v="Las Vegas"/>
    <x v="5"/>
    <n v="0.8"/>
    <n v="4000"/>
    <x v="53"/>
    <n v="640"/>
    <n v="0.2"/>
  </r>
  <r>
    <x v="4"/>
    <n v="1128299"/>
    <x v="519"/>
    <x v="2"/>
    <s v="Nevada"/>
    <s v="Las Vegas"/>
    <x v="0"/>
    <n v="0.60000000000000009"/>
    <n v="6000"/>
    <x v="206"/>
    <n v="1260.0000000000002"/>
    <n v="0.35000000000000003"/>
  </r>
  <r>
    <x v="4"/>
    <n v="1128299"/>
    <x v="520"/>
    <x v="2"/>
    <s v="Nevada"/>
    <s v="Las Vegas"/>
    <x v="1"/>
    <n v="0.65000000000000013"/>
    <n v="6000"/>
    <x v="207"/>
    <n v="780.00000000000023"/>
    <n v="0.2"/>
  </r>
  <r>
    <x v="4"/>
    <n v="1128299"/>
    <x v="521"/>
    <x v="2"/>
    <s v="Nevada"/>
    <s v="Las Vegas"/>
    <x v="2"/>
    <n v="0.60000000000000009"/>
    <n v="4500"/>
    <x v="208"/>
    <n v="945.00000000000023"/>
    <n v="0.35000000000000003"/>
  </r>
  <r>
    <x v="4"/>
    <n v="1128299"/>
    <x v="522"/>
    <x v="2"/>
    <s v="Nevada"/>
    <s v="Las Vegas"/>
    <x v="3"/>
    <n v="0.60000000000000009"/>
    <n v="4000"/>
    <x v="209"/>
    <n v="720.00000000000011"/>
    <n v="0.3"/>
  </r>
  <r>
    <x v="4"/>
    <n v="1128299"/>
    <x v="523"/>
    <x v="2"/>
    <s v="Nevada"/>
    <s v="Las Vegas"/>
    <x v="4"/>
    <n v="0.7"/>
    <n v="4000"/>
    <x v="57"/>
    <n v="1400.0000000000002"/>
    <n v="0.50000000000000011"/>
  </r>
  <r>
    <x v="4"/>
    <n v="1128299"/>
    <x v="524"/>
    <x v="2"/>
    <s v="Nevada"/>
    <s v="Las Vegas"/>
    <x v="5"/>
    <n v="0.75000000000000011"/>
    <n v="4500"/>
    <x v="210"/>
    <n v="506.25000000000017"/>
    <n v="0.15000000000000002"/>
  </r>
  <r>
    <x v="4"/>
    <n v="1128299"/>
    <x v="525"/>
    <x v="2"/>
    <s v="Nevada"/>
    <s v="Las Vegas"/>
    <x v="0"/>
    <n v="0.60000000000000009"/>
    <n v="5500"/>
    <x v="211"/>
    <n v="1155.0000000000002"/>
    <n v="0.35000000000000003"/>
  </r>
  <r>
    <x v="4"/>
    <n v="1128299"/>
    <x v="526"/>
    <x v="2"/>
    <s v="Nevada"/>
    <s v="Las Vegas"/>
    <x v="1"/>
    <n v="0.65000000000000013"/>
    <n v="5500"/>
    <x v="212"/>
    <n v="715.00000000000023"/>
    <n v="0.2"/>
  </r>
  <r>
    <x v="4"/>
    <n v="1128299"/>
    <x v="527"/>
    <x v="2"/>
    <s v="Nevada"/>
    <s v="Las Vegas"/>
    <x v="2"/>
    <n v="0.60000000000000009"/>
    <n v="3750"/>
    <x v="213"/>
    <n v="787.50000000000023"/>
    <n v="0.35000000000000003"/>
  </r>
  <r>
    <x v="4"/>
    <n v="1128299"/>
    <x v="528"/>
    <x v="2"/>
    <s v="Nevada"/>
    <s v="Las Vegas"/>
    <x v="3"/>
    <n v="0.60000000000000009"/>
    <n v="3500"/>
    <x v="156"/>
    <n v="630.00000000000011"/>
    <n v="0.3"/>
  </r>
  <r>
    <x v="4"/>
    <n v="1128299"/>
    <x v="529"/>
    <x v="2"/>
    <s v="Nevada"/>
    <s v="Las Vegas"/>
    <x v="4"/>
    <n v="0.7"/>
    <n v="3250"/>
    <x v="150"/>
    <n v="1137.5000000000002"/>
    <n v="0.50000000000000011"/>
  </r>
  <r>
    <x v="4"/>
    <n v="1128299"/>
    <x v="530"/>
    <x v="2"/>
    <s v="Nevada"/>
    <s v="Las Vegas"/>
    <x v="5"/>
    <n v="0.75000000000000011"/>
    <n v="3750"/>
    <x v="214"/>
    <n v="421.87500000000011"/>
    <n v="0.15000000000000002"/>
  </r>
  <r>
    <x v="4"/>
    <n v="1128299"/>
    <x v="29"/>
    <x v="2"/>
    <s v="Nevada"/>
    <s v="Las Vegas"/>
    <x v="0"/>
    <n v="0.60000000000000009"/>
    <n v="5750"/>
    <x v="215"/>
    <n v="1207.5000000000002"/>
    <n v="0.35000000000000003"/>
  </r>
  <r>
    <x v="4"/>
    <n v="1128299"/>
    <x v="30"/>
    <x v="2"/>
    <s v="Nevada"/>
    <s v="Las Vegas"/>
    <x v="1"/>
    <n v="0.65000000000000013"/>
    <n v="5750"/>
    <x v="216"/>
    <n v="747.50000000000023"/>
    <n v="0.2"/>
  </r>
  <r>
    <x v="4"/>
    <n v="1128299"/>
    <x v="31"/>
    <x v="2"/>
    <s v="Nevada"/>
    <s v="Las Vegas"/>
    <x v="2"/>
    <n v="0.60000000000000009"/>
    <n v="4250"/>
    <x v="217"/>
    <n v="892.50000000000023"/>
    <n v="0.35000000000000003"/>
  </r>
  <r>
    <x v="4"/>
    <n v="1128299"/>
    <x v="32"/>
    <x v="2"/>
    <s v="Nevada"/>
    <s v="Las Vegas"/>
    <x v="3"/>
    <n v="0.60000000000000009"/>
    <n v="4000"/>
    <x v="209"/>
    <n v="720.00000000000011"/>
    <n v="0.3"/>
  </r>
  <r>
    <x v="4"/>
    <n v="1128299"/>
    <x v="33"/>
    <x v="2"/>
    <s v="Nevada"/>
    <s v="Las Vegas"/>
    <x v="4"/>
    <n v="0.7"/>
    <n v="3500"/>
    <x v="39"/>
    <n v="1225.0000000000002"/>
    <n v="0.50000000000000011"/>
  </r>
  <r>
    <x v="4"/>
    <n v="1128299"/>
    <x v="34"/>
    <x v="2"/>
    <s v="Nevada"/>
    <s v="Las Vegas"/>
    <x v="5"/>
    <n v="0.75000000000000011"/>
    <n v="4750"/>
    <x v="218"/>
    <n v="534.37500000000011"/>
    <n v="0.15000000000000002"/>
  </r>
  <r>
    <x v="4"/>
    <n v="1128299"/>
    <x v="35"/>
    <x v="2"/>
    <s v="Nevada"/>
    <s v="Las Vegas"/>
    <x v="0"/>
    <n v="0.60000000000000009"/>
    <n v="6750"/>
    <x v="219"/>
    <n v="1417.5000000000002"/>
    <n v="0.35000000000000003"/>
  </r>
  <r>
    <x v="4"/>
    <n v="1128299"/>
    <x v="36"/>
    <x v="2"/>
    <s v="Nevada"/>
    <s v="Las Vegas"/>
    <x v="1"/>
    <n v="0.65000000000000013"/>
    <n v="6750"/>
    <x v="220"/>
    <n v="877.50000000000023"/>
    <n v="0.2"/>
  </r>
  <r>
    <x v="4"/>
    <n v="1128299"/>
    <x v="37"/>
    <x v="2"/>
    <s v="Nevada"/>
    <s v="Las Vegas"/>
    <x v="2"/>
    <n v="0.60000000000000009"/>
    <n v="4750"/>
    <x v="221"/>
    <n v="997.50000000000023"/>
    <n v="0.35000000000000003"/>
  </r>
  <r>
    <x v="4"/>
    <n v="1128299"/>
    <x v="38"/>
    <x v="2"/>
    <s v="Nevada"/>
    <s v="Las Vegas"/>
    <x v="3"/>
    <n v="0.60000000000000009"/>
    <n v="4750"/>
    <x v="221"/>
    <n v="855.00000000000011"/>
    <n v="0.3"/>
  </r>
  <r>
    <x v="4"/>
    <n v="1128299"/>
    <x v="39"/>
    <x v="2"/>
    <s v="Nevada"/>
    <s v="Las Vegas"/>
    <x v="4"/>
    <n v="0.7"/>
    <n v="4000"/>
    <x v="57"/>
    <n v="1400.0000000000002"/>
    <n v="0.50000000000000011"/>
  </r>
  <r>
    <x v="4"/>
    <n v="1128299"/>
    <x v="40"/>
    <x v="2"/>
    <s v="Nevada"/>
    <s v="Las Vegas"/>
    <x v="5"/>
    <n v="0.75000000000000011"/>
    <n v="5000"/>
    <x v="222"/>
    <n v="562.50000000000011"/>
    <n v="0.15000000000000002"/>
  </r>
  <r>
    <x v="4"/>
    <n v="1128299"/>
    <x v="41"/>
    <x v="2"/>
    <s v="Nevada"/>
    <s v="Las Vegas"/>
    <x v="0"/>
    <n v="0.3"/>
    <n v="4250"/>
    <x v="223"/>
    <n v="446.25000000000006"/>
    <n v="0.35000000000000003"/>
  </r>
  <r>
    <x v="4"/>
    <n v="1128299"/>
    <x v="42"/>
    <x v="2"/>
    <s v="Nevada"/>
    <s v="Las Vegas"/>
    <x v="1"/>
    <n v="0.4"/>
    <n v="4250"/>
    <x v="224"/>
    <n v="340"/>
    <n v="0.2"/>
  </r>
  <r>
    <x v="4"/>
    <n v="1128299"/>
    <x v="43"/>
    <x v="2"/>
    <s v="Nevada"/>
    <s v="Las Vegas"/>
    <x v="2"/>
    <n v="0.4"/>
    <n v="4250"/>
    <x v="224"/>
    <n v="595"/>
    <n v="0.35000000000000003"/>
  </r>
  <r>
    <x v="4"/>
    <n v="1128299"/>
    <x v="44"/>
    <x v="2"/>
    <s v="Nevada"/>
    <s v="Las Vegas"/>
    <x v="3"/>
    <n v="0.4"/>
    <n v="2750"/>
    <x v="126"/>
    <n v="330"/>
    <n v="0.3"/>
  </r>
  <r>
    <x v="4"/>
    <n v="1128299"/>
    <x v="531"/>
    <x v="2"/>
    <s v="Colorado"/>
    <s v="Denver"/>
    <x v="4"/>
    <n v="0.45"/>
    <n v="2250"/>
    <x v="171"/>
    <n v="506.25"/>
    <n v="0.5"/>
  </r>
  <r>
    <x v="4"/>
    <n v="1128299"/>
    <x v="532"/>
    <x v="2"/>
    <s v="Colorado"/>
    <s v="Denver"/>
    <x v="5"/>
    <n v="0.4"/>
    <n v="4750"/>
    <x v="225"/>
    <n v="285.00000000000006"/>
    <n v="0.15000000000000002"/>
  </r>
  <r>
    <x v="4"/>
    <n v="1128299"/>
    <x v="533"/>
    <x v="2"/>
    <s v="Colorado"/>
    <s v="Denver"/>
    <x v="0"/>
    <n v="0.3"/>
    <n v="5250"/>
    <x v="147"/>
    <n v="551.25"/>
    <n v="0.35000000000000003"/>
  </r>
  <r>
    <x v="4"/>
    <n v="1128299"/>
    <x v="534"/>
    <x v="2"/>
    <s v="Colorado"/>
    <s v="Denver"/>
    <x v="1"/>
    <n v="0.4"/>
    <n v="4250"/>
    <x v="224"/>
    <n v="340"/>
    <n v="0.2"/>
  </r>
  <r>
    <x v="4"/>
    <n v="1128299"/>
    <x v="535"/>
    <x v="2"/>
    <s v="Colorado"/>
    <s v="Denver"/>
    <x v="2"/>
    <n v="0.4"/>
    <n v="4250"/>
    <x v="224"/>
    <n v="595"/>
    <n v="0.35000000000000003"/>
  </r>
  <r>
    <x v="4"/>
    <n v="1128299"/>
    <x v="536"/>
    <x v="2"/>
    <s v="Colorado"/>
    <s v="Denver"/>
    <x v="3"/>
    <n v="0.4"/>
    <n v="2750"/>
    <x v="126"/>
    <n v="330"/>
    <n v="0.3"/>
  </r>
  <r>
    <x v="4"/>
    <n v="1128299"/>
    <x v="537"/>
    <x v="2"/>
    <s v="Colorado"/>
    <s v="Denver"/>
    <x v="4"/>
    <n v="0.45"/>
    <n v="2000"/>
    <x v="120"/>
    <n v="450"/>
    <n v="0.5"/>
  </r>
  <r>
    <x v="4"/>
    <n v="1128299"/>
    <x v="538"/>
    <x v="2"/>
    <s v="Colorado"/>
    <s v="Denver"/>
    <x v="5"/>
    <n v="0.4"/>
    <n v="4000"/>
    <x v="167"/>
    <n v="240.00000000000003"/>
    <n v="0.15000000000000002"/>
  </r>
  <r>
    <x v="4"/>
    <n v="1128299"/>
    <x v="539"/>
    <x v="2"/>
    <s v="Colorado"/>
    <s v="Denver"/>
    <x v="0"/>
    <n v="0.4"/>
    <n v="5500"/>
    <x v="40"/>
    <n v="770.00000000000011"/>
    <n v="0.35000000000000003"/>
  </r>
  <r>
    <x v="4"/>
    <n v="1128299"/>
    <x v="540"/>
    <x v="2"/>
    <s v="Colorado"/>
    <s v="Denver"/>
    <x v="1"/>
    <n v="0.49999999999999994"/>
    <n v="4000"/>
    <x v="226"/>
    <n v="400"/>
    <n v="0.2"/>
  </r>
  <r>
    <x v="4"/>
    <n v="1128299"/>
    <x v="541"/>
    <x v="2"/>
    <s v="Colorado"/>
    <s v="Denver"/>
    <x v="2"/>
    <n v="0.54999999999999993"/>
    <n v="4000"/>
    <x v="200"/>
    <n v="769.99999999999989"/>
    <n v="0.35000000000000003"/>
  </r>
  <r>
    <x v="4"/>
    <n v="1128299"/>
    <x v="542"/>
    <x v="2"/>
    <s v="Colorado"/>
    <s v="Denver"/>
    <x v="3"/>
    <n v="0.54999999999999993"/>
    <n v="3000"/>
    <x v="201"/>
    <n v="494.99999999999989"/>
    <n v="0.3"/>
  </r>
  <r>
    <x v="4"/>
    <n v="1128299"/>
    <x v="45"/>
    <x v="2"/>
    <s v="Colorado"/>
    <s v="Denver"/>
    <x v="4"/>
    <n v="0.6"/>
    <n v="1500"/>
    <x v="120"/>
    <n v="450"/>
    <n v="0.5"/>
  </r>
  <r>
    <x v="4"/>
    <n v="1128299"/>
    <x v="543"/>
    <x v="2"/>
    <s v="Colorado"/>
    <s v="Denver"/>
    <x v="5"/>
    <n v="0.54999999999999993"/>
    <n v="3500"/>
    <x v="163"/>
    <n v="288.75"/>
    <n v="0.15000000000000002"/>
  </r>
  <r>
    <x v="4"/>
    <n v="1128299"/>
    <x v="544"/>
    <x v="2"/>
    <s v="Colorado"/>
    <s v="Denver"/>
    <x v="0"/>
    <n v="0.6"/>
    <n v="5250"/>
    <x v="38"/>
    <n v="1102.5"/>
    <n v="0.35000000000000003"/>
  </r>
  <r>
    <x v="4"/>
    <n v="1128299"/>
    <x v="545"/>
    <x v="2"/>
    <s v="Colorado"/>
    <s v="Denver"/>
    <x v="1"/>
    <n v="0.65"/>
    <n v="3250"/>
    <x v="227"/>
    <n v="422.5"/>
    <n v="0.2"/>
  </r>
  <r>
    <x v="4"/>
    <n v="1128299"/>
    <x v="546"/>
    <x v="2"/>
    <s v="Colorado"/>
    <s v="Denver"/>
    <x v="2"/>
    <n v="0.65"/>
    <n v="3750"/>
    <x v="228"/>
    <n v="853.12500000000011"/>
    <n v="0.35000000000000003"/>
  </r>
  <r>
    <x v="4"/>
    <n v="1128299"/>
    <x v="547"/>
    <x v="2"/>
    <s v="Colorado"/>
    <s v="Denver"/>
    <x v="3"/>
    <n v="0.6"/>
    <n v="2750"/>
    <x v="229"/>
    <n v="495"/>
    <n v="0.3"/>
  </r>
  <r>
    <x v="4"/>
    <n v="1128299"/>
    <x v="548"/>
    <x v="2"/>
    <s v="Colorado"/>
    <s v="Denver"/>
    <x v="4"/>
    <n v="0.65"/>
    <n v="1750"/>
    <x v="159"/>
    <n v="568.75"/>
    <n v="0.5"/>
  </r>
  <r>
    <x v="4"/>
    <n v="1128299"/>
    <x v="549"/>
    <x v="2"/>
    <s v="Colorado"/>
    <s v="Denver"/>
    <x v="5"/>
    <n v="0.8"/>
    <n v="3250"/>
    <x v="49"/>
    <n v="390.00000000000006"/>
    <n v="0.15000000000000002"/>
  </r>
  <r>
    <x v="4"/>
    <n v="1128299"/>
    <x v="550"/>
    <x v="2"/>
    <s v="Colorado"/>
    <s v="Denver"/>
    <x v="0"/>
    <n v="0.6"/>
    <n v="5250"/>
    <x v="38"/>
    <n v="1575"/>
    <n v="0.5"/>
  </r>
  <r>
    <x v="4"/>
    <n v="1128299"/>
    <x v="551"/>
    <x v="2"/>
    <s v="Colorado"/>
    <s v="Denver"/>
    <x v="1"/>
    <n v="0.65"/>
    <n v="3750"/>
    <x v="228"/>
    <n v="853.125"/>
    <n v="0.35"/>
  </r>
  <r>
    <x v="4"/>
    <n v="1128299"/>
    <x v="552"/>
    <x v="2"/>
    <s v="Colorado"/>
    <s v="Denver"/>
    <x v="2"/>
    <n v="0.65"/>
    <n v="3750"/>
    <x v="228"/>
    <n v="1218.75"/>
    <n v="0.5"/>
  </r>
  <r>
    <x v="4"/>
    <n v="1128299"/>
    <x v="553"/>
    <x v="2"/>
    <s v="Colorado"/>
    <s v="Denver"/>
    <x v="3"/>
    <n v="0.6"/>
    <n v="2750"/>
    <x v="229"/>
    <n v="742.49999999999989"/>
    <n v="0.44999999999999996"/>
  </r>
  <r>
    <x v="4"/>
    <n v="1128299"/>
    <x v="554"/>
    <x v="2"/>
    <s v="Colorado"/>
    <s v="Denver"/>
    <x v="4"/>
    <n v="0.65"/>
    <n v="1750"/>
    <x v="159"/>
    <n v="739.37500000000011"/>
    <n v="0.65000000000000013"/>
  </r>
  <r>
    <x v="4"/>
    <n v="1128299"/>
    <x v="555"/>
    <x v="2"/>
    <s v="Colorado"/>
    <s v="Denver"/>
    <x v="5"/>
    <n v="0.8"/>
    <n v="4750"/>
    <x v="7"/>
    <n v="1140"/>
    <n v="0.3"/>
  </r>
  <r>
    <x v="4"/>
    <n v="1128299"/>
    <x v="556"/>
    <x v="2"/>
    <s v="Colorado"/>
    <s v="Denver"/>
    <x v="0"/>
    <n v="0.6"/>
    <n v="7250"/>
    <x v="90"/>
    <n v="2175"/>
    <n v="0.5"/>
  </r>
  <r>
    <x v="4"/>
    <n v="1128299"/>
    <x v="557"/>
    <x v="2"/>
    <s v="Colorado"/>
    <s v="Denver"/>
    <x v="1"/>
    <n v="0.65"/>
    <n v="5750"/>
    <x v="88"/>
    <n v="1308.125"/>
    <n v="0.35"/>
  </r>
  <r>
    <x v="4"/>
    <n v="1128299"/>
    <x v="558"/>
    <x v="2"/>
    <s v="Colorado"/>
    <s v="Denver"/>
    <x v="2"/>
    <n v="0.65"/>
    <n v="5750"/>
    <x v="88"/>
    <n v="1868.75"/>
    <n v="0.5"/>
  </r>
  <r>
    <x v="4"/>
    <n v="1128299"/>
    <x v="46"/>
    <x v="2"/>
    <s v="Colorado"/>
    <s v="Denver"/>
    <x v="3"/>
    <n v="0.65"/>
    <n v="4500"/>
    <x v="60"/>
    <n v="1316.2499999999998"/>
    <n v="0.44999999999999996"/>
  </r>
  <r>
    <x v="4"/>
    <n v="1128299"/>
    <x v="47"/>
    <x v="2"/>
    <s v="Colorado"/>
    <s v="Denver"/>
    <x v="4"/>
    <n v="0.7"/>
    <n v="3250"/>
    <x v="150"/>
    <n v="1478.7500000000002"/>
    <n v="0.65000000000000013"/>
  </r>
  <r>
    <x v="4"/>
    <n v="1128299"/>
    <x v="48"/>
    <x v="2"/>
    <s v="Colorado"/>
    <s v="Denver"/>
    <x v="5"/>
    <n v="0.85000000000000009"/>
    <n v="6250"/>
    <x v="230"/>
    <n v="1593.7500000000002"/>
    <n v="0.3"/>
  </r>
  <r>
    <x v="4"/>
    <n v="1128299"/>
    <x v="49"/>
    <x v="2"/>
    <s v="Colorado"/>
    <s v="Denver"/>
    <x v="0"/>
    <n v="0.65"/>
    <n v="7750"/>
    <x v="91"/>
    <n v="2266.875"/>
    <n v="0.45"/>
  </r>
  <r>
    <x v="4"/>
    <n v="1128299"/>
    <x v="50"/>
    <x v="2"/>
    <s v="Colorado"/>
    <s v="Denver"/>
    <x v="1"/>
    <n v="0.7"/>
    <n v="6250"/>
    <x v="231"/>
    <n v="1312.5"/>
    <n v="0.3"/>
  </r>
  <r>
    <x v="4"/>
    <n v="1128299"/>
    <x v="51"/>
    <x v="2"/>
    <s v="Colorado"/>
    <s v="Denver"/>
    <x v="2"/>
    <n v="0.7"/>
    <n v="5750"/>
    <x v="232"/>
    <n v="1811.2499999999998"/>
    <n v="0.45"/>
  </r>
  <r>
    <x v="4"/>
    <n v="1128299"/>
    <x v="52"/>
    <x v="2"/>
    <s v="Colorado"/>
    <s v="Denver"/>
    <x v="3"/>
    <n v="0.65"/>
    <n v="4750"/>
    <x v="189"/>
    <n v="1235"/>
    <n v="0.39999999999999997"/>
  </r>
  <r>
    <x v="4"/>
    <n v="1128299"/>
    <x v="53"/>
    <x v="2"/>
    <s v="Colorado"/>
    <s v="Denver"/>
    <x v="4"/>
    <n v="0.7"/>
    <n v="5250"/>
    <x v="233"/>
    <n v="2205"/>
    <n v="0.60000000000000009"/>
  </r>
  <r>
    <x v="4"/>
    <n v="1128299"/>
    <x v="54"/>
    <x v="2"/>
    <s v="Colorado"/>
    <s v="Denver"/>
    <x v="5"/>
    <n v="0.85000000000000009"/>
    <n v="5250"/>
    <x v="234"/>
    <n v="1115.6250000000002"/>
    <n v="0.25"/>
  </r>
  <r>
    <x v="4"/>
    <n v="1128299"/>
    <x v="55"/>
    <x v="2"/>
    <s v="Colorado"/>
    <s v="Denver"/>
    <x v="0"/>
    <n v="0.7"/>
    <n v="7250"/>
    <x v="235"/>
    <n v="2283.75"/>
    <n v="0.45"/>
  </r>
  <r>
    <x v="4"/>
    <n v="1128299"/>
    <x v="56"/>
    <x v="2"/>
    <s v="Colorado"/>
    <s v="Denver"/>
    <x v="1"/>
    <n v="0.75000000000000011"/>
    <n v="6750"/>
    <x v="236"/>
    <n v="1518.7500000000002"/>
    <n v="0.3"/>
  </r>
  <r>
    <x v="4"/>
    <n v="1128299"/>
    <x v="57"/>
    <x v="2"/>
    <s v="Colorado"/>
    <s v="Denver"/>
    <x v="2"/>
    <n v="0.7"/>
    <n v="5500"/>
    <x v="237"/>
    <n v="1732.4999999999998"/>
    <n v="0.45"/>
  </r>
  <r>
    <x v="4"/>
    <n v="1128299"/>
    <x v="58"/>
    <x v="2"/>
    <s v="Colorado"/>
    <s v="Denver"/>
    <x v="3"/>
    <n v="0.7"/>
    <n v="5000"/>
    <x v="47"/>
    <n v="1399.9999999999998"/>
    <n v="0.39999999999999997"/>
  </r>
  <r>
    <x v="4"/>
    <n v="1128299"/>
    <x v="59"/>
    <x v="2"/>
    <s v="Colorado"/>
    <s v="Denver"/>
    <x v="4"/>
    <n v="0.75"/>
    <n v="5000"/>
    <x v="67"/>
    <n v="2250.0000000000005"/>
    <n v="0.60000000000000009"/>
  </r>
  <r>
    <x v="4"/>
    <n v="1128299"/>
    <x v="60"/>
    <x v="2"/>
    <s v="Colorado"/>
    <s v="Denver"/>
    <x v="5"/>
    <n v="0.8"/>
    <n v="4000"/>
    <x v="53"/>
    <n v="800"/>
    <n v="0.25"/>
  </r>
  <r>
    <x v="4"/>
    <n v="1128299"/>
    <x v="61"/>
    <x v="2"/>
    <s v="Colorado"/>
    <s v="Denver"/>
    <x v="0"/>
    <n v="0.65000000000000013"/>
    <n v="6000"/>
    <x v="207"/>
    <n v="1560.0000000000005"/>
    <n v="0.4"/>
  </r>
  <r>
    <x v="4"/>
    <n v="1128299"/>
    <x v="62"/>
    <x v="2"/>
    <s v="Colorado"/>
    <s v="Denver"/>
    <x v="1"/>
    <n v="0.70000000000000018"/>
    <n v="6000"/>
    <x v="238"/>
    <n v="1050.0000000000002"/>
    <n v="0.25"/>
  </r>
  <r>
    <x v="4"/>
    <n v="1128299"/>
    <x v="63"/>
    <x v="2"/>
    <s v="Colorado"/>
    <s v="Denver"/>
    <x v="2"/>
    <n v="0.65000000000000013"/>
    <n v="4500"/>
    <x v="239"/>
    <n v="1170.0000000000002"/>
    <n v="0.4"/>
  </r>
  <r>
    <x v="4"/>
    <n v="1128299"/>
    <x v="64"/>
    <x v="2"/>
    <s v="Colorado"/>
    <s v="Denver"/>
    <x v="3"/>
    <n v="0.65000000000000013"/>
    <n v="4000"/>
    <x v="240"/>
    <n v="910.00000000000011"/>
    <n v="0.35"/>
  </r>
  <r>
    <x v="4"/>
    <n v="1128299"/>
    <x v="65"/>
    <x v="2"/>
    <s v="Colorado"/>
    <s v="Denver"/>
    <x v="4"/>
    <n v="0.75000000000000011"/>
    <n v="4000"/>
    <x v="241"/>
    <n v="1650.0000000000007"/>
    <n v="0.55000000000000016"/>
  </r>
  <r>
    <x v="4"/>
    <n v="1128299"/>
    <x v="66"/>
    <x v="2"/>
    <s v="Colorado"/>
    <s v="Denver"/>
    <x v="5"/>
    <n v="0.7"/>
    <n v="4250"/>
    <x v="42"/>
    <n v="595"/>
    <n v="0.2"/>
  </r>
  <r>
    <x v="4"/>
    <n v="1128299"/>
    <x v="559"/>
    <x v="2"/>
    <s v="Colorado"/>
    <s v="Denver"/>
    <x v="0"/>
    <n v="0.55000000000000004"/>
    <n v="5250"/>
    <x v="164"/>
    <n v="1155.0000000000002"/>
    <n v="0.4"/>
  </r>
  <r>
    <x v="4"/>
    <n v="1128299"/>
    <x v="560"/>
    <x v="2"/>
    <s v="Colorado"/>
    <s v="Denver"/>
    <x v="1"/>
    <n v="0.60000000000000009"/>
    <n v="5250"/>
    <x v="242"/>
    <n v="787.50000000000011"/>
    <n v="0.25"/>
  </r>
  <r>
    <x v="4"/>
    <n v="1128299"/>
    <x v="561"/>
    <x v="2"/>
    <s v="Colorado"/>
    <s v="Denver"/>
    <x v="2"/>
    <n v="0.55000000000000004"/>
    <n v="3500"/>
    <x v="132"/>
    <n v="770.00000000000011"/>
    <n v="0.4"/>
  </r>
  <r>
    <x v="4"/>
    <n v="1128299"/>
    <x v="562"/>
    <x v="2"/>
    <s v="Colorado"/>
    <s v="Denver"/>
    <x v="3"/>
    <n v="0.55000000000000004"/>
    <n v="3250"/>
    <x v="243"/>
    <n v="625.625"/>
    <n v="0.35"/>
  </r>
  <r>
    <x v="4"/>
    <n v="1128299"/>
    <x v="563"/>
    <x v="2"/>
    <s v="Colorado"/>
    <s v="Denver"/>
    <x v="4"/>
    <n v="0.65"/>
    <n v="3000"/>
    <x v="203"/>
    <n v="1072.5000000000002"/>
    <n v="0.55000000000000016"/>
  </r>
  <r>
    <x v="4"/>
    <n v="1128299"/>
    <x v="564"/>
    <x v="2"/>
    <s v="Colorado"/>
    <s v="Denver"/>
    <x v="5"/>
    <n v="0.7"/>
    <n v="3500"/>
    <x v="39"/>
    <n v="490"/>
    <n v="0.2"/>
  </r>
  <r>
    <x v="4"/>
    <n v="1128299"/>
    <x v="565"/>
    <x v="2"/>
    <s v="Colorado"/>
    <s v="Denver"/>
    <x v="0"/>
    <n v="0.55000000000000004"/>
    <n v="5750"/>
    <x v="74"/>
    <n v="1265.0000000000002"/>
    <n v="0.4"/>
  </r>
  <r>
    <x v="4"/>
    <n v="1128299"/>
    <x v="566"/>
    <x v="2"/>
    <s v="Colorado"/>
    <s v="Denver"/>
    <x v="1"/>
    <n v="0.60000000000000009"/>
    <n v="5750"/>
    <x v="215"/>
    <n v="862.50000000000011"/>
    <n v="0.25"/>
  </r>
  <r>
    <x v="4"/>
    <n v="1128299"/>
    <x v="567"/>
    <x v="2"/>
    <s v="Colorado"/>
    <s v="Denver"/>
    <x v="2"/>
    <n v="0.55000000000000004"/>
    <n v="4250"/>
    <x v="244"/>
    <n v="935"/>
    <n v="0.4"/>
  </r>
  <r>
    <x v="4"/>
    <n v="1128299"/>
    <x v="568"/>
    <x v="2"/>
    <s v="Colorado"/>
    <s v="Denver"/>
    <x v="3"/>
    <n v="0.65000000000000013"/>
    <n v="4000"/>
    <x v="240"/>
    <n v="910.00000000000011"/>
    <n v="0.35"/>
  </r>
  <r>
    <x v="4"/>
    <n v="1128299"/>
    <x v="569"/>
    <x v="2"/>
    <s v="Colorado"/>
    <s v="Denver"/>
    <x v="4"/>
    <n v="0.75000000000000011"/>
    <n v="3750"/>
    <x v="214"/>
    <n v="1546.8750000000007"/>
    <n v="0.55000000000000016"/>
  </r>
  <r>
    <x v="4"/>
    <n v="1128299"/>
    <x v="570"/>
    <x v="2"/>
    <s v="Colorado"/>
    <s v="Denver"/>
    <x v="5"/>
    <n v="0.80000000000000016"/>
    <n v="5000"/>
    <x v="245"/>
    <n v="800.00000000000023"/>
    <n v="0.2"/>
  </r>
  <r>
    <x v="4"/>
    <n v="1128299"/>
    <x v="571"/>
    <x v="2"/>
    <s v="Colorado"/>
    <s v="Denver"/>
    <x v="0"/>
    <n v="0.65000000000000013"/>
    <n v="7000"/>
    <x v="246"/>
    <n v="1820.0000000000005"/>
    <n v="0.4"/>
  </r>
  <r>
    <x v="4"/>
    <n v="1128299"/>
    <x v="572"/>
    <x v="2"/>
    <s v="Colorado"/>
    <s v="Denver"/>
    <x v="1"/>
    <n v="0.70000000000000018"/>
    <n v="7000"/>
    <x v="247"/>
    <n v="1225.0000000000002"/>
    <n v="0.25"/>
  </r>
  <r>
    <x v="4"/>
    <n v="1128299"/>
    <x v="573"/>
    <x v="2"/>
    <s v="Colorado"/>
    <s v="Denver"/>
    <x v="2"/>
    <n v="0.65000000000000013"/>
    <n v="5000"/>
    <x v="248"/>
    <n v="1300.0000000000002"/>
    <n v="0.4"/>
  </r>
  <r>
    <x v="4"/>
    <n v="1128299"/>
    <x v="574"/>
    <x v="2"/>
    <s v="Colorado"/>
    <s v="Denver"/>
    <x v="3"/>
    <n v="0.65000000000000013"/>
    <n v="5000"/>
    <x v="248"/>
    <n v="1137.5"/>
    <n v="0.35"/>
  </r>
  <r>
    <x v="4"/>
    <n v="1128299"/>
    <x v="575"/>
    <x v="2"/>
    <s v="Colorado"/>
    <s v="Denver"/>
    <x v="4"/>
    <n v="0.75000000000000011"/>
    <n v="4250"/>
    <x v="249"/>
    <n v="1753.1250000000007"/>
    <n v="0.55000000000000016"/>
  </r>
  <r>
    <x v="4"/>
    <n v="1128299"/>
    <x v="576"/>
    <x v="2"/>
    <s v="Colorado"/>
    <s v="Denver"/>
    <x v="5"/>
    <n v="0.80000000000000016"/>
    <n v="5250"/>
    <x v="238"/>
    <n v="840.00000000000023"/>
    <n v="0.2"/>
  </r>
  <r>
    <x v="4"/>
    <n v="1128299"/>
    <x v="577"/>
    <x v="2"/>
    <s v="Colorado"/>
    <s v="Denver"/>
    <x v="0"/>
    <n v="0.4"/>
    <n v="4500"/>
    <x v="199"/>
    <n v="540"/>
    <n v="0.3"/>
  </r>
  <r>
    <x v="4"/>
    <n v="1128299"/>
    <x v="578"/>
    <x v="2"/>
    <s v="Colorado"/>
    <s v="Denver"/>
    <x v="1"/>
    <n v="0.5"/>
    <n v="4500"/>
    <x v="37"/>
    <n v="562.5"/>
    <n v="0.25"/>
  </r>
  <r>
    <x v="4"/>
    <n v="1128299"/>
    <x v="579"/>
    <x v="2"/>
    <s v="Colorado"/>
    <s v="Denver"/>
    <x v="2"/>
    <n v="0.5"/>
    <n v="4500"/>
    <x v="37"/>
    <n v="562.5"/>
    <n v="0.25"/>
  </r>
  <r>
    <x v="4"/>
    <n v="1128299"/>
    <x v="580"/>
    <x v="2"/>
    <s v="Colorado"/>
    <s v="Denver"/>
    <x v="3"/>
    <n v="0.5"/>
    <n v="3000"/>
    <x v="142"/>
    <n v="450"/>
    <n v="0.3"/>
  </r>
  <r>
    <x v="4"/>
    <n v="1128299"/>
    <x v="581"/>
    <x v="2"/>
    <s v="Washington"/>
    <s v="Seattle"/>
    <x v="4"/>
    <n v="0.55000000000000004"/>
    <n v="2500"/>
    <x v="136"/>
    <n v="343.75"/>
    <n v="0.25"/>
  </r>
  <r>
    <x v="4"/>
    <n v="1128299"/>
    <x v="582"/>
    <x v="2"/>
    <s v="Washington"/>
    <s v="Seattle"/>
    <x v="5"/>
    <n v="0.5"/>
    <n v="5000"/>
    <x v="52"/>
    <n v="500"/>
    <n v="0.2"/>
  </r>
  <r>
    <x v="4"/>
    <n v="1128299"/>
    <x v="583"/>
    <x v="2"/>
    <s v="Washington"/>
    <s v="Seattle"/>
    <x v="0"/>
    <n v="0.4"/>
    <n v="5500"/>
    <x v="40"/>
    <n v="660"/>
    <n v="0.3"/>
  </r>
  <r>
    <x v="4"/>
    <n v="1128299"/>
    <x v="584"/>
    <x v="2"/>
    <s v="Washington"/>
    <s v="Seattle"/>
    <x v="1"/>
    <n v="0.5"/>
    <n v="4500"/>
    <x v="37"/>
    <n v="562.5"/>
    <n v="0.25"/>
  </r>
  <r>
    <x v="4"/>
    <n v="1128299"/>
    <x v="585"/>
    <x v="2"/>
    <s v="Washington"/>
    <s v="Seattle"/>
    <x v="2"/>
    <n v="0.5"/>
    <n v="4500"/>
    <x v="37"/>
    <n v="562.5"/>
    <n v="0.25"/>
  </r>
  <r>
    <x v="4"/>
    <n v="1128299"/>
    <x v="586"/>
    <x v="2"/>
    <s v="Washington"/>
    <s v="Seattle"/>
    <x v="3"/>
    <n v="0.5"/>
    <n v="3000"/>
    <x v="142"/>
    <n v="450"/>
    <n v="0.3"/>
  </r>
  <r>
    <x v="4"/>
    <n v="1128299"/>
    <x v="587"/>
    <x v="2"/>
    <s v="Washington"/>
    <s v="Seattle"/>
    <x v="4"/>
    <n v="0.55000000000000004"/>
    <n v="2250"/>
    <x v="114"/>
    <n v="309.375"/>
    <n v="0.25"/>
  </r>
  <r>
    <x v="4"/>
    <n v="1128299"/>
    <x v="588"/>
    <x v="2"/>
    <s v="Washington"/>
    <s v="Seattle"/>
    <x v="5"/>
    <n v="0.5"/>
    <n v="4250"/>
    <x v="41"/>
    <n v="425"/>
    <n v="0.2"/>
  </r>
  <r>
    <x v="4"/>
    <n v="1128299"/>
    <x v="589"/>
    <x v="2"/>
    <s v="Washington"/>
    <s v="Seattle"/>
    <x v="0"/>
    <n v="0.5"/>
    <n v="5750"/>
    <x v="77"/>
    <n v="862.5"/>
    <n v="0.3"/>
  </r>
  <r>
    <x v="4"/>
    <n v="1128299"/>
    <x v="590"/>
    <x v="2"/>
    <s v="Washington"/>
    <s v="Seattle"/>
    <x v="1"/>
    <n v="0.6"/>
    <n v="4250"/>
    <x v="137"/>
    <n v="637.5"/>
    <n v="0.25"/>
  </r>
  <r>
    <x v="4"/>
    <n v="1128299"/>
    <x v="591"/>
    <x v="2"/>
    <s v="Washington"/>
    <s v="Seattle"/>
    <x v="2"/>
    <n v="0.64999999999999991"/>
    <n v="4250"/>
    <x v="250"/>
    <n v="690.62499999999989"/>
    <n v="0.25"/>
  </r>
  <r>
    <x v="4"/>
    <n v="1128299"/>
    <x v="592"/>
    <x v="2"/>
    <s v="Washington"/>
    <s v="Seattle"/>
    <x v="3"/>
    <n v="0.64999999999999991"/>
    <n v="3250"/>
    <x v="251"/>
    <n v="633.74999999999989"/>
    <n v="0.3"/>
  </r>
  <r>
    <x v="4"/>
    <n v="1128299"/>
    <x v="593"/>
    <x v="2"/>
    <s v="Washington"/>
    <s v="Seattle"/>
    <x v="4"/>
    <n v="0.7"/>
    <n v="1750"/>
    <x v="198"/>
    <n v="306.25"/>
    <n v="0.25"/>
  </r>
  <r>
    <x v="4"/>
    <n v="1128299"/>
    <x v="594"/>
    <x v="2"/>
    <s v="Washington"/>
    <s v="Seattle"/>
    <x v="5"/>
    <n v="0.64999999999999991"/>
    <n v="3750"/>
    <x v="252"/>
    <n v="487.49999999999994"/>
    <n v="0.2"/>
  </r>
  <r>
    <x v="4"/>
    <n v="1128299"/>
    <x v="595"/>
    <x v="2"/>
    <s v="Washington"/>
    <s v="Seattle"/>
    <x v="0"/>
    <n v="0.7"/>
    <n v="5500"/>
    <x v="237"/>
    <n v="1154.9999999999998"/>
    <n v="0.3"/>
  </r>
  <r>
    <x v="4"/>
    <n v="1128299"/>
    <x v="596"/>
    <x v="2"/>
    <s v="Washington"/>
    <s v="Seattle"/>
    <x v="1"/>
    <n v="0.75"/>
    <n v="3500"/>
    <x v="46"/>
    <n v="656.25"/>
    <n v="0.25"/>
  </r>
  <r>
    <x v="4"/>
    <n v="1128299"/>
    <x v="597"/>
    <x v="2"/>
    <s v="Washington"/>
    <s v="Seattle"/>
    <x v="2"/>
    <n v="0.75"/>
    <n v="4000"/>
    <x v="59"/>
    <n v="750"/>
    <n v="0.25"/>
  </r>
  <r>
    <x v="4"/>
    <n v="1128299"/>
    <x v="598"/>
    <x v="2"/>
    <s v="Washington"/>
    <s v="Seattle"/>
    <x v="3"/>
    <n v="0.6"/>
    <n v="3000"/>
    <x v="199"/>
    <n v="540"/>
    <n v="0.3"/>
  </r>
  <r>
    <x v="4"/>
    <n v="1128299"/>
    <x v="599"/>
    <x v="2"/>
    <s v="Washington"/>
    <s v="Seattle"/>
    <x v="4"/>
    <n v="0.65"/>
    <n v="2000"/>
    <x v="188"/>
    <n v="325"/>
    <n v="0.25"/>
  </r>
  <r>
    <x v="4"/>
    <n v="1128299"/>
    <x v="600"/>
    <x v="2"/>
    <s v="Washington"/>
    <s v="Seattle"/>
    <x v="5"/>
    <n v="0.8"/>
    <n v="3500"/>
    <x v="57"/>
    <n v="560"/>
    <n v="0.2"/>
  </r>
  <r>
    <x v="4"/>
    <n v="1128299"/>
    <x v="601"/>
    <x v="2"/>
    <s v="Washington"/>
    <s v="Seattle"/>
    <x v="0"/>
    <n v="0.6"/>
    <n v="5500"/>
    <x v="75"/>
    <n v="990"/>
    <n v="0.3"/>
  </r>
  <r>
    <x v="4"/>
    <n v="1128299"/>
    <x v="602"/>
    <x v="2"/>
    <s v="Washington"/>
    <s v="Seattle"/>
    <x v="1"/>
    <n v="0.65"/>
    <n v="4000"/>
    <x v="49"/>
    <n v="650"/>
    <n v="0.25"/>
  </r>
  <r>
    <x v="4"/>
    <n v="1128299"/>
    <x v="603"/>
    <x v="2"/>
    <s v="Washington"/>
    <s v="Seattle"/>
    <x v="2"/>
    <n v="0.65"/>
    <n v="4000"/>
    <x v="49"/>
    <n v="650"/>
    <n v="0.25"/>
  </r>
  <r>
    <x v="4"/>
    <n v="1128299"/>
    <x v="604"/>
    <x v="2"/>
    <s v="Washington"/>
    <s v="Seattle"/>
    <x v="3"/>
    <n v="0.6"/>
    <n v="3000"/>
    <x v="199"/>
    <n v="540"/>
    <n v="0.3"/>
  </r>
  <r>
    <x v="4"/>
    <n v="1128299"/>
    <x v="605"/>
    <x v="2"/>
    <s v="Washington"/>
    <s v="Seattle"/>
    <x v="4"/>
    <n v="0.65"/>
    <n v="2000"/>
    <x v="188"/>
    <n v="325"/>
    <n v="0.25"/>
  </r>
  <r>
    <x v="4"/>
    <n v="1128299"/>
    <x v="606"/>
    <x v="2"/>
    <s v="Washington"/>
    <s v="Seattle"/>
    <x v="5"/>
    <n v="0.8"/>
    <n v="5000"/>
    <x v="2"/>
    <n v="800"/>
    <n v="0.2"/>
  </r>
  <r>
    <x v="4"/>
    <n v="1128299"/>
    <x v="607"/>
    <x v="2"/>
    <s v="Washington"/>
    <s v="Seattle"/>
    <x v="0"/>
    <n v="0.75"/>
    <n v="7500"/>
    <x v="96"/>
    <n v="1687.5"/>
    <n v="0.3"/>
  </r>
  <r>
    <x v="4"/>
    <n v="1128299"/>
    <x v="608"/>
    <x v="2"/>
    <s v="Washington"/>
    <s v="Seattle"/>
    <x v="1"/>
    <n v="0.8"/>
    <n v="6250"/>
    <x v="1"/>
    <n v="1250"/>
    <n v="0.25"/>
  </r>
  <r>
    <x v="4"/>
    <n v="1128299"/>
    <x v="609"/>
    <x v="2"/>
    <s v="Washington"/>
    <s v="Seattle"/>
    <x v="2"/>
    <n v="0.8"/>
    <n v="6250"/>
    <x v="1"/>
    <n v="1250"/>
    <n v="0.25"/>
  </r>
  <r>
    <x v="4"/>
    <n v="1128299"/>
    <x v="610"/>
    <x v="2"/>
    <s v="Washington"/>
    <s v="Seattle"/>
    <x v="3"/>
    <n v="0.8"/>
    <n v="5000"/>
    <x v="2"/>
    <n v="1200"/>
    <n v="0.3"/>
  </r>
  <r>
    <x v="4"/>
    <n v="1128299"/>
    <x v="611"/>
    <x v="2"/>
    <s v="Washington"/>
    <s v="Seattle"/>
    <x v="4"/>
    <n v="0.85000000000000009"/>
    <n v="3750"/>
    <x v="249"/>
    <n v="796.87500000000011"/>
    <n v="0.25"/>
  </r>
  <r>
    <x v="4"/>
    <n v="1128299"/>
    <x v="612"/>
    <x v="2"/>
    <s v="Washington"/>
    <s v="Seattle"/>
    <x v="5"/>
    <n v="1"/>
    <n v="6750"/>
    <x v="253"/>
    <n v="1350"/>
    <n v="0.2"/>
  </r>
  <r>
    <x v="4"/>
    <n v="1128299"/>
    <x v="613"/>
    <x v="2"/>
    <s v="Washington"/>
    <s v="Seattle"/>
    <x v="0"/>
    <n v="0.8"/>
    <n v="8250"/>
    <x v="254"/>
    <n v="1980"/>
    <n v="0.3"/>
  </r>
  <r>
    <x v="4"/>
    <n v="1128299"/>
    <x v="614"/>
    <x v="2"/>
    <s v="Washington"/>
    <s v="Seattle"/>
    <x v="1"/>
    <n v="0.85000000000000009"/>
    <n v="6750"/>
    <x v="255"/>
    <n v="1434.3750000000002"/>
    <n v="0.25"/>
  </r>
  <r>
    <x v="4"/>
    <n v="1128299"/>
    <x v="615"/>
    <x v="2"/>
    <s v="Washington"/>
    <s v="Seattle"/>
    <x v="2"/>
    <n v="0.85000000000000009"/>
    <n v="6250"/>
    <x v="230"/>
    <n v="1328.1250000000002"/>
    <n v="0.25"/>
  </r>
  <r>
    <x v="4"/>
    <n v="1128299"/>
    <x v="616"/>
    <x v="2"/>
    <s v="Washington"/>
    <s v="Seattle"/>
    <x v="3"/>
    <n v="0.8"/>
    <n v="5250"/>
    <x v="79"/>
    <n v="1260"/>
    <n v="0.3"/>
  </r>
  <r>
    <x v="4"/>
    <n v="1128299"/>
    <x v="617"/>
    <x v="2"/>
    <s v="Washington"/>
    <s v="Seattle"/>
    <x v="4"/>
    <n v="0.85000000000000009"/>
    <n v="5750"/>
    <x v="256"/>
    <n v="1221.8750000000002"/>
    <n v="0.25"/>
  </r>
  <r>
    <x v="4"/>
    <n v="1128299"/>
    <x v="618"/>
    <x v="2"/>
    <s v="Washington"/>
    <s v="Seattle"/>
    <x v="5"/>
    <n v="1"/>
    <n v="5750"/>
    <x v="257"/>
    <n v="1150"/>
    <n v="0.2"/>
  </r>
  <r>
    <x v="4"/>
    <n v="1128299"/>
    <x v="619"/>
    <x v="2"/>
    <s v="Washington"/>
    <s v="Seattle"/>
    <x v="0"/>
    <n v="0.85000000000000009"/>
    <n v="7750"/>
    <x v="258"/>
    <n v="1976.2500000000002"/>
    <n v="0.3"/>
  </r>
  <r>
    <x v="4"/>
    <n v="1128299"/>
    <x v="620"/>
    <x v="2"/>
    <s v="Washington"/>
    <s v="Seattle"/>
    <x v="1"/>
    <n v="0.80000000000000016"/>
    <n v="7500"/>
    <x v="259"/>
    <n v="1500.0000000000002"/>
    <n v="0.25"/>
  </r>
  <r>
    <x v="4"/>
    <n v="1128299"/>
    <x v="621"/>
    <x v="2"/>
    <s v="Washington"/>
    <s v="Seattle"/>
    <x v="2"/>
    <n v="0.75000000000000011"/>
    <n v="6250"/>
    <x v="260"/>
    <n v="1171.8750000000002"/>
    <n v="0.25"/>
  </r>
  <r>
    <x v="4"/>
    <n v="1128299"/>
    <x v="622"/>
    <x v="2"/>
    <s v="Washington"/>
    <s v="Seattle"/>
    <x v="3"/>
    <n v="0.75000000000000011"/>
    <n v="5750"/>
    <x v="261"/>
    <n v="1293.7500000000002"/>
    <n v="0.3"/>
  </r>
  <r>
    <x v="4"/>
    <n v="1128299"/>
    <x v="623"/>
    <x v="2"/>
    <s v="Washington"/>
    <s v="Seattle"/>
    <x v="4"/>
    <n v="0.75"/>
    <n v="5750"/>
    <x v="262"/>
    <n v="1078.125"/>
    <n v="0.25"/>
  </r>
  <r>
    <x v="4"/>
    <n v="1128299"/>
    <x v="624"/>
    <x v="2"/>
    <s v="Washington"/>
    <s v="Seattle"/>
    <x v="5"/>
    <n v="0.8"/>
    <n v="4000"/>
    <x v="53"/>
    <n v="640"/>
    <n v="0.2"/>
  </r>
  <r>
    <x v="4"/>
    <n v="1128299"/>
    <x v="625"/>
    <x v="2"/>
    <s v="Washington"/>
    <s v="Seattle"/>
    <x v="0"/>
    <n v="0.70000000000000018"/>
    <n v="6000"/>
    <x v="238"/>
    <n v="1260.0000000000002"/>
    <n v="0.3"/>
  </r>
  <r>
    <x v="4"/>
    <n v="1128299"/>
    <x v="626"/>
    <x v="2"/>
    <s v="Washington"/>
    <s v="Seattle"/>
    <x v="1"/>
    <n v="0.75000000000000033"/>
    <n v="6000"/>
    <x v="263"/>
    <n v="1125.0000000000005"/>
    <n v="0.25"/>
  </r>
  <r>
    <x v="4"/>
    <n v="1128299"/>
    <x v="627"/>
    <x v="2"/>
    <s v="Washington"/>
    <s v="Seattle"/>
    <x v="2"/>
    <n v="0.70000000000000018"/>
    <n v="4500"/>
    <x v="264"/>
    <n v="787.50000000000023"/>
    <n v="0.25"/>
  </r>
  <r>
    <x v="4"/>
    <n v="1128299"/>
    <x v="628"/>
    <x v="2"/>
    <s v="Washington"/>
    <s v="Seattle"/>
    <x v="3"/>
    <n v="0.70000000000000018"/>
    <n v="4000"/>
    <x v="265"/>
    <n v="840.00000000000023"/>
    <n v="0.3"/>
  </r>
  <r>
    <x v="4"/>
    <n v="1128299"/>
    <x v="629"/>
    <x v="2"/>
    <s v="Washington"/>
    <s v="Seattle"/>
    <x v="4"/>
    <n v="0.80000000000000016"/>
    <n v="4250"/>
    <x v="266"/>
    <n v="850.00000000000011"/>
    <n v="0.25"/>
  </r>
  <r>
    <x v="4"/>
    <n v="1128299"/>
    <x v="67"/>
    <x v="2"/>
    <s v="Washington"/>
    <s v="Seattle"/>
    <x v="5"/>
    <n v="0.65"/>
    <n v="4500"/>
    <x v="60"/>
    <n v="585"/>
    <n v="0.2"/>
  </r>
  <r>
    <x v="4"/>
    <n v="1128299"/>
    <x v="68"/>
    <x v="2"/>
    <s v="Washington"/>
    <s v="Seattle"/>
    <x v="0"/>
    <n v="0.60000000000000009"/>
    <n v="5500"/>
    <x v="211"/>
    <n v="990.00000000000011"/>
    <n v="0.3"/>
  </r>
  <r>
    <x v="4"/>
    <n v="1128299"/>
    <x v="69"/>
    <x v="2"/>
    <s v="Washington"/>
    <s v="Seattle"/>
    <x v="1"/>
    <n v="0.65000000000000013"/>
    <n v="5500"/>
    <x v="212"/>
    <n v="893.75000000000023"/>
    <n v="0.25"/>
  </r>
  <r>
    <x v="4"/>
    <n v="1128299"/>
    <x v="70"/>
    <x v="2"/>
    <s v="Washington"/>
    <s v="Seattle"/>
    <x v="2"/>
    <n v="0.60000000000000009"/>
    <n v="3750"/>
    <x v="213"/>
    <n v="562.50000000000011"/>
    <n v="0.25"/>
  </r>
  <r>
    <x v="4"/>
    <n v="1128299"/>
    <x v="71"/>
    <x v="2"/>
    <s v="Washington"/>
    <s v="Seattle"/>
    <x v="3"/>
    <n v="0.60000000000000009"/>
    <n v="3500"/>
    <x v="156"/>
    <n v="630.00000000000011"/>
    <n v="0.3"/>
  </r>
  <r>
    <x v="4"/>
    <n v="1128299"/>
    <x v="72"/>
    <x v="2"/>
    <s v="Washington"/>
    <s v="Seattle"/>
    <x v="4"/>
    <n v="0.7"/>
    <n v="3250"/>
    <x v="150"/>
    <n v="568.75"/>
    <n v="0.25"/>
  </r>
  <r>
    <x v="4"/>
    <n v="1128299"/>
    <x v="73"/>
    <x v="2"/>
    <s v="Washington"/>
    <s v="Seattle"/>
    <x v="5"/>
    <n v="0.75000000000000011"/>
    <n v="3750"/>
    <x v="214"/>
    <n v="562.50000000000011"/>
    <n v="0.2"/>
  </r>
  <r>
    <x v="4"/>
    <n v="1128299"/>
    <x v="74"/>
    <x v="2"/>
    <s v="Washington"/>
    <s v="Seattle"/>
    <x v="0"/>
    <n v="0.60000000000000009"/>
    <n v="6000"/>
    <x v="206"/>
    <n v="1080"/>
    <n v="0.3"/>
  </r>
  <r>
    <x v="4"/>
    <n v="1128299"/>
    <x v="75"/>
    <x v="2"/>
    <s v="Washington"/>
    <s v="Seattle"/>
    <x v="1"/>
    <n v="0.65000000000000013"/>
    <n v="6250"/>
    <x v="267"/>
    <n v="1015.6250000000002"/>
    <n v="0.25"/>
  </r>
  <r>
    <x v="4"/>
    <n v="1128299"/>
    <x v="76"/>
    <x v="2"/>
    <s v="Washington"/>
    <s v="Seattle"/>
    <x v="2"/>
    <n v="0.60000000000000009"/>
    <n v="4750"/>
    <x v="221"/>
    <n v="712.50000000000011"/>
    <n v="0.25"/>
  </r>
  <r>
    <x v="4"/>
    <n v="1128299"/>
    <x v="77"/>
    <x v="2"/>
    <s v="Washington"/>
    <s v="Seattle"/>
    <x v="3"/>
    <n v="0.70000000000000018"/>
    <n v="4500"/>
    <x v="264"/>
    <n v="945.00000000000023"/>
    <n v="0.3"/>
  </r>
  <r>
    <x v="4"/>
    <n v="1128299"/>
    <x v="78"/>
    <x v="2"/>
    <s v="Washington"/>
    <s v="Seattle"/>
    <x v="4"/>
    <n v="0.90000000000000013"/>
    <n v="4250"/>
    <x v="268"/>
    <n v="956.25000000000011"/>
    <n v="0.25"/>
  </r>
  <r>
    <x v="4"/>
    <n v="1128299"/>
    <x v="79"/>
    <x v="2"/>
    <s v="Washington"/>
    <s v="Seattle"/>
    <x v="5"/>
    <n v="0.95000000000000018"/>
    <n v="5500"/>
    <x v="269"/>
    <n v="1045.0000000000002"/>
    <n v="0.2"/>
  </r>
  <r>
    <x v="4"/>
    <n v="1128299"/>
    <x v="80"/>
    <x v="2"/>
    <s v="Washington"/>
    <s v="Seattle"/>
    <x v="0"/>
    <n v="0.80000000000000016"/>
    <n v="7500"/>
    <x v="259"/>
    <n v="1800.0000000000002"/>
    <n v="0.3"/>
  </r>
  <r>
    <x v="4"/>
    <n v="1128299"/>
    <x v="81"/>
    <x v="2"/>
    <s v="Washington"/>
    <s v="Seattle"/>
    <x v="1"/>
    <n v="0.85000000000000009"/>
    <n v="7500"/>
    <x v="270"/>
    <n v="1593.7500000000002"/>
    <n v="0.25"/>
  </r>
  <r>
    <x v="4"/>
    <n v="1128299"/>
    <x v="82"/>
    <x v="2"/>
    <s v="Washington"/>
    <s v="Seattle"/>
    <x v="2"/>
    <n v="0.80000000000000016"/>
    <n v="5500"/>
    <x v="271"/>
    <n v="1100.0000000000002"/>
    <n v="0.25"/>
  </r>
  <r>
    <x v="4"/>
    <n v="1128299"/>
    <x v="83"/>
    <x v="2"/>
    <s v="Washington"/>
    <s v="Seattle"/>
    <x v="3"/>
    <n v="0.80000000000000016"/>
    <n v="5500"/>
    <x v="271"/>
    <n v="1320.0000000000002"/>
    <n v="0.3"/>
  </r>
  <r>
    <x v="4"/>
    <n v="1128299"/>
    <x v="84"/>
    <x v="2"/>
    <s v="Washington"/>
    <s v="Seattle"/>
    <x v="4"/>
    <n v="0.90000000000000013"/>
    <n v="4750"/>
    <x v="272"/>
    <n v="1068.7500000000002"/>
    <n v="0.25"/>
  </r>
  <r>
    <x v="4"/>
    <n v="1128299"/>
    <x v="85"/>
    <x v="2"/>
    <s v="Washington"/>
    <s v="Seattle"/>
    <x v="5"/>
    <n v="0.95000000000000018"/>
    <n v="5750"/>
    <x v="273"/>
    <n v="1092.5000000000002"/>
    <n v="0.2"/>
  </r>
  <r>
    <x v="0"/>
    <n v="1185732"/>
    <x v="86"/>
    <x v="2"/>
    <s v="Washington"/>
    <s v="Seattle"/>
    <x v="0"/>
    <n v="0.45"/>
    <n v="10500"/>
    <x v="170"/>
    <n v="2126.25"/>
    <n v="0.45"/>
  </r>
  <r>
    <x v="0"/>
    <n v="1185732"/>
    <x v="87"/>
    <x v="2"/>
    <s v="Washington"/>
    <s v="Seattle"/>
    <x v="1"/>
    <n v="0.45"/>
    <n v="8500"/>
    <x v="3"/>
    <n v="1338.75"/>
    <n v="0.35"/>
  </r>
  <r>
    <x v="0"/>
    <n v="1185732"/>
    <x v="88"/>
    <x v="2"/>
    <s v="Washington"/>
    <s v="Seattle"/>
    <x v="2"/>
    <n v="0.35"/>
    <n v="8500"/>
    <x v="42"/>
    <n v="743.75"/>
    <n v="0.25"/>
  </r>
  <r>
    <x v="0"/>
    <n v="1185732"/>
    <x v="89"/>
    <x v="2"/>
    <s v="Washington"/>
    <s v="Seattle"/>
    <x v="3"/>
    <n v="0.4"/>
    <n v="7000"/>
    <x v="57"/>
    <n v="840"/>
    <n v="0.3"/>
  </r>
  <r>
    <x v="0"/>
    <n v="1185732"/>
    <x v="90"/>
    <x v="4"/>
    <s v="Florida"/>
    <s v="Miami"/>
    <x v="4"/>
    <n v="0.55000000000000004"/>
    <n v="7500"/>
    <x v="69"/>
    <n v="1443.75"/>
    <n v="0.35"/>
  </r>
  <r>
    <x v="0"/>
    <n v="1185732"/>
    <x v="91"/>
    <x v="4"/>
    <s v="Florida"/>
    <s v="Miami"/>
    <x v="5"/>
    <n v="0.45"/>
    <n v="8500"/>
    <x v="3"/>
    <n v="1912.5"/>
    <n v="0.5"/>
  </r>
  <r>
    <x v="0"/>
    <n v="1185732"/>
    <x v="92"/>
    <x v="4"/>
    <s v="Florida"/>
    <s v="Miami"/>
    <x v="0"/>
    <n v="0.45"/>
    <n v="11000"/>
    <x v="14"/>
    <n v="2227.5"/>
    <n v="0.45"/>
  </r>
  <r>
    <x v="0"/>
    <n v="1185732"/>
    <x v="93"/>
    <x v="4"/>
    <s v="Florida"/>
    <s v="Miami"/>
    <x v="1"/>
    <n v="0.45"/>
    <n v="7500"/>
    <x v="71"/>
    <n v="1181.25"/>
    <n v="0.35"/>
  </r>
  <r>
    <x v="0"/>
    <n v="1185732"/>
    <x v="94"/>
    <x v="4"/>
    <s v="Florida"/>
    <s v="Miami"/>
    <x v="2"/>
    <n v="0.35"/>
    <n v="8000"/>
    <x v="57"/>
    <n v="700"/>
    <n v="0.25"/>
  </r>
  <r>
    <x v="4"/>
    <n v="1185732"/>
    <x v="95"/>
    <x v="4"/>
    <s v="Florida"/>
    <s v="Miami"/>
    <x v="3"/>
    <n v="0.4"/>
    <n v="6750"/>
    <x v="50"/>
    <n v="810"/>
    <n v="0.3"/>
  </r>
  <r>
    <x v="0"/>
    <n v="1185732"/>
    <x v="96"/>
    <x v="4"/>
    <s v="Florida"/>
    <s v="Miami"/>
    <x v="4"/>
    <n v="0.55000000000000004"/>
    <n v="7500"/>
    <x v="69"/>
    <n v="1443.75"/>
    <n v="0.35"/>
  </r>
  <r>
    <x v="0"/>
    <n v="1185732"/>
    <x v="97"/>
    <x v="4"/>
    <s v="Florida"/>
    <s v="Miami"/>
    <x v="5"/>
    <n v="0.45"/>
    <n v="8500"/>
    <x v="3"/>
    <n v="1912.5"/>
    <n v="0.5"/>
  </r>
  <r>
    <x v="0"/>
    <n v="1185732"/>
    <x v="98"/>
    <x v="4"/>
    <s v="Florida"/>
    <s v="Miami"/>
    <x v="0"/>
    <n v="0.45"/>
    <n v="10700"/>
    <x v="274"/>
    <n v="2166.75"/>
    <n v="0.45"/>
  </r>
  <r>
    <x v="0"/>
    <n v="1185732"/>
    <x v="99"/>
    <x v="4"/>
    <s v="Florida"/>
    <s v="Miami"/>
    <x v="1"/>
    <n v="0.45"/>
    <n v="7500"/>
    <x v="71"/>
    <n v="1181.25"/>
    <n v="0.35"/>
  </r>
  <r>
    <x v="0"/>
    <n v="1185732"/>
    <x v="100"/>
    <x v="4"/>
    <s v="Florida"/>
    <s v="Miami"/>
    <x v="2"/>
    <n v="0.35"/>
    <n v="7750"/>
    <x v="56"/>
    <n v="678.125"/>
    <n v="0.25"/>
  </r>
  <r>
    <x v="0"/>
    <n v="1185732"/>
    <x v="101"/>
    <x v="4"/>
    <s v="Florida"/>
    <s v="Miami"/>
    <x v="3"/>
    <n v="0.4"/>
    <n v="6250"/>
    <x v="52"/>
    <n v="750"/>
    <n v="0.3"/>
  </r>
  <r>
    <x v="0"/>
    <n v="1185732"/>
    <x v="102"/>
    <x v="4"/>
    <s v="Florida"/>
    <s v="Miami"/>
    <x v="4"/>
    <n v="0.55000000000000004"/>
    <n v="6750"/>
    <x v="104"/>
    <n v="1299.375"/>
    <n v="0.35"/>
  </r>
  <r>
    <x v="0"/>
    <n v="1185732"/>
    <x v="103"/>
    <x v="4"/>
    <s v="Florida"/>
    <s v="Miami"/>
    <x v="5"/>
    <n v="0.45"/>
    <n v="7750"/>
    <x v="275"/>
    <n v="1743.75"/>
    <n v="0.5"/>
  </r>
  <r>
    <x v="0"/>
    <n v="1185732"/>
    <x v="53"/>
    <x v="4"/>
    <s v="Florida"/>
    <s v="Miami"/>
    <x v="0"/>
    <n v="0.45"/>
    <n v="10250"/>
    <x v="276"/>
    <n v="2075.625"/>
    <n v="0.45"/>
  </r>
  <r>
    <x v="0"/>
    <n v="1185732"/>
    <x v="53"/>
    <x v="4"/>
    <s v="Florida"/>
    <s v="Miami"/>
    <x v="1"/>
    <n v="0.45"/>
    <n v="7250"/>
    <x v="277"/>
    <n v="1141.875"/>
    <n v="0.35"/>
  </r>
  <r>
    <x v="4"/>
    <n v="1185732"/>
    <x v="53"/>
    <x v="4"/>
    <s v="Florida"/>
    <s v="Miami"/>
    <x v="2"/>
    <n v="0.35"/>
    <n v="7250"/>
    <x v="51"/>
    <n v="634.375"/>
    <n v="0.25"/>
  </r>
  <r>
    <x v="4"/>
    <n v="1185732"/>
    <x v="53"/>
    <x v="4"/>
    <s v="Florida"/>
    <s v="Miami"/>
    <x v="3"/>
    <n v="0.4"/>
    <n v="6500"/>
    <x v="49"/>
    <n v="780"/>
    <n v="0.3"/>
  </r>
  <r>
    <x v="4"/>
    <n v="1185732"/>
    <x v="53"/>
    <x v="4"/>
    <s v="Florida"/>
    <s v="Miami"/>
    <x v="4"/>
    <n v="0.55000000000000004"/>
    <n v="6750"/>
    <x v="104"/>
    <n v="1299.375"/>
    <n v="0.35"/>
  </r>
  <r>
    <x v="4"/>
    <n v="1185732"/>
    <x v="53"/>
    <x v="4"/>
    <s v="Florida"/>
    <s v="Miami"/>
    <x v="5"/>
    <n v="0.45"/>
    <n v="8000"/>
    <x v="11"/>
    <n v="1800"/>
    <n v="0.5"/>
  </r>
  <r>
    <x v="4"/>
    <n v="1185732"/>
    <x v="53"/>
    <x v="4"/>
    <s v="Florida"/>
    <s v="Miami"/>
    <x v="0"/>
    <n v="0.55000000000000004"/>
    <n v="10700"/>
    <x v="278"/>
    <n v="2648.2500000000005"/>
    <n v="0.45"/>
  </r>
  <r>
    <x v="4"/>
    <n v="1185732"/>
    <x v="53"/>
    <x v="4"/>
    <s v="Florida"/>
    <s v="Miami"/>
    <x v="1"/>
    <n v="0.55000000000000004"/>
    <n v="7750"/>
    <x v="98"/>
    <n v="1491.875"/>
    <n v="0.35"/>
  </r>
  <r>
    <x v="4"/>
    <n v="1185732"/>
    <x v="53"/>
    <x v="4"/>
    <s v="Florida"/>
    <s v="Miami"/>
    <x v="2"/>
    <n v="0.5"/>
    <n v="7500"/>
    <x v="67"/>
    <n v="937.5"/>
    <n v="0.25"/>
  </r>
  <r>
    <x v="4"/>
    <n v="1185732"/>
    <x v="53"/>
    <x v="4"/>
    <s v="Florida"/>
    <s v="Miami"/>
    <x v="3"/>
    <n v="0.5"/>
    <n v="7000"/>
    <x v="47"/>
    <n v="1050"/>
    <n v="0.3"/>
  </r>
  <r>
    <x v="4"/>
    <n v="1185732"/>
    <x v="53"/>
    <x v="4"/>
    <s v="Florida"/>
    <s v="Miami"/>
    <x v="4"/>
    <n v="0.6"/>
    <n v="7250"/>
    <x v="90"/>
    <n v="1522.5"/>
    <n v="0.35"/>
  </r>
  <r>
    <x v="4"/>
    <n v="1185732"/>
    <x v="53"/>
    <x v="4"/>
    <s v="Florida"/>
    <s v="Miami"/>
    <x v="5"/>
    <n v="0.65"/>
    <n v="8250"/>
    <x v="32"/>
    <n v="2681.25"/>
    <n v="0.5"/>
  </r>
  <r>
    <x v="4"/>
    <n v="1185732"/>
    <x v="53"/>
    <x v="4"/>
    <s v="Florida"/>
    <s v="Miami"/>
    <x v="0"/>
    <n v="0.6"/>
    <n v="10750"/>
    <x v="279"/>
    <n v="2902.5"/>
    <n v="0.45"/>
  </r>
  <r>
    <x v="4"/>
    <n v="1185732"/>
    <x v="53"/>
    <x v="4"/>
    <s v="Florida"/>
    <s v="Miami"/>
    <x v="1"/>
    <n v="0.55000000000000004"/>
    <n v="8250"/>
    <x v="112"/>
    <n v="1588.125"/>
    <n v="0.35"/>
  </r>
  <r>
    <x v="4"/>
    <n v="1185732"/>
    <x v="118"/>
    <x v="4"/>
    <s v="Florida"/>
    <s v="Miami"/>
    <x v="2"/>
    <n v="0.5"/>
    <n v="8000"/>
    <x v="2"/>
    <n v="1000"/>
    <n v="0.25"/>
  </r>
  <r>
    <x v="4"/>
    <n v="1185732"/>
    <x v="119"/>
    <x v="4"/>
    <s v="Florida"/>
    <s v="Miami"/>
    <x v="3"/>
    <n v="0.5"/>
    <n v="7750"/>
    <x v="73"/>
    <n v="1162.5"/>
    <n v="0.3"/>
  </r>
  <r>
    <x v="4"/>
    <n v="1185732"/>
    <x v="120"/>
    <x v="4"/>
    <s v="Florida"/>
    <s v="Miami"/>
    <x v="4"/>
    <n v="0.65"/>
    <n v="7750"/>
    <x v="91"/>
    <n v="1763.125"/>
    <n v="0.35"/>
  </r>
  <r>
    <x v="4"/>
    <n v="1185732"/>
    <x v="121"/>
    <x v="4"/>
    <s v="Florida"/>
    <s v="Miami"/>
    <x v="5"/>
    <n v="0.7"/>
    <n v="9250"/>
    <x v="94"/>
    <n v="3237.5"/>
    <n v="0.5"/>
  </r>
  <r>
    <x v="4"/>
    <n v="1185732"/>
    <x v="122"/>
    <x v="4"/>
    <s v="Florida"/>
    <s v="Miami"/>
    <x v="0"/>
    <n v="0.65"/>
    <n v="11500"/>
    <x v="31"/>
    <n v="3363.75"/>
    <n v="0.45"/>
  </r>
  <r>
    <x v="4"/>
    <n v="1185732"/>
    <x v="123"/>
    <x v="4"/>
    <s v="Florida"/>
    <s v="Miami"/>
    <x v="1"/>
    <n v="0.60000000000000009"/>
    <n v="9000"/>
    <x v="280"/>
    <n v="1890.0000000000002"/>
    <n v="0.35"/>
  </r>
  <r>
    <x v="4"/>
    <n v="1185732"/>
    <x v="124"/>
    <x v="4"/>
    <s v="Florida"/>
    <s v="Miami"/>
    <x v="2"/>
    <n v="0.55000000000000004"/>
    <n v="8250"/>
    <x v="112"/>
    <n v="1134.375"/>
    <n v="0.25"/>
  </r>
  <r>
    <x v="4"/>
    <n v="1185732"/>
    <x v="125"/>
    <x v="4"/>
    <s v="Florida"/>
    <s v="Miami"/>
    <x v="3"/>
    <n v="0.55000000000000004"/>
    <n v="7750"/>
    <x v="98"/>
    <n v="1278.75"/>
    <n v="0.3"/>
  </r>
  <r>
    <x v="4"/>
    <n v="1185732"/>
    <x v="126"/>
    <x v="4"/>
    <s v="Florida"/>
    <s v="Miami"/>
    <x v="4"/>
    <n v="0.65"/>
    <n v="8000"/>
    <x v="95"/>
    <n v="1819.9999999999998"/>
    <n v="0.35"/>
  </r>
  <r>
    <x v="4"/>
    <n v="1185732"/>
    <x v="127"/>
    <x v="4"/>
    <s v="Florida"/>
    <s v="Miami"/>
    <x v="5"/>
    <n v="0.7"/>
    <n v="9750"/>
    <x v="22"/>
    <n v="3412.5"/>
    <n v="0.5"/>
  </r>
  <r>
    <x v="4"/>
    <n v="1185732"/>
    <x v="630"/>
    <x v="4"/>
    <s v="Florida"/>
    <s v="Miami"/>
    <x v="0"/>
    <n v="0.65"/>
    <n v="11250"/>
    <x v="281"/>
    <n v="3290.625"/>
    <n v="0.45"/>
  </r>
  <r>
    <x v="4"/>
    <n v="1185732"/>
    <x v="631"/>
    <x v="4"/>
    <s v="Florida"/>
    <s v="Miami"/>
    <x v="1"/>
    <n v="0.60000000000000009"/>
    <n v="9000"/>
    <x v="280"/>
    <n v="1890.0000000000002"/>
    <n v="0.35"/>
  </r>
  <r>
    <x v="4"/>
    <n v="1185732"/>
    <x v="632"/>
    <x v="4"/>
    <s v="Florida"/>
    <s v="Miami"/>
    <x v="2"/>
    <n v="0.55000000000000004"/>
    <n v="8250"/>
    <x v="112"/>
    <n v="1134.375"/>
    <n v="0.25"/>
  </r>
  <r>
    <x v="0"/>
    <n v="1185732"/>
    <x v="633"/>
    <x v="4"/>
    <s v="Florida"/>
    <s v="Miami"/>
    <x v="3"/>
    <n v="0.45"/>
    <n v="7750"/>
    <x v="275"/>
    <n v="1046.25"/>
    <n v="0.3"/>
  </r>
  <r>
    <x v="0"/>
    <n v="1185732"/>
    <x v="634"/>
    <x v="4"/>
    <s v="Florida"/>
    <s v="Miami"/>
    <x v="4"/>
    <n v="0.55000000000000004"/>
    <n v="7500"/>
    <x v="69"/>
    <n v="1443.75"/>
    <n v="0.35"/>
  </r>
  <r>
    <x v="0"/>
    <n v="1185732"/>
    <x v="635"/>
    <x v="4"/>
    <s v="Florida"/>
    <s v="Miami"/>
    <x v="5"/>
    <n v="0.60000000000000009"/>
    <n v="9250"/>
    <x v="97"/>
    <n v="2775.0000000000005"/>
    <n v="0.5"/>
  </r>
  <r>
    <x v="0"/>
    <n v="1185732"/>
    <x v="636"/>
    <x v="4"/>
    <s v="Florida"/>
    <s v="Miami"/>
    <x v="0"/>
    <n v="0.55000000000000004"/>
    <n v="10500"/>
    <x v="282"/>
    <n v="2598.7500000000005"/>
    <n v="0.45"/>
  </r>
  <r>
    <x v="0"/>
    <n v="1185732"/>
    <x v="637"/>
    <x v="4"/>
    <s v="Florida"/>
    <s v="Miami"/>
    <x v="1"/>
    <n v="0.50000000000000011"/>
    <n v="8500"/>
    <x v="283"/>
    <n v="1487.5000000000002"/>
    <n v="0.35"/>
  </r>
  <r>
    <x v="2"/>
    <n v="1185732"/>
    <x v="638"/>
    <x v="4"/>
    <s v="Florida"/>
    <s v="Miami"/>
    <x v="2"/>
    <n v="0.45"/>
    <n v="7500"/>
    <x v="71"/>
    <n v="843.75"/>
    <n v="0.25"/>
  </r>
  <r>
    <x v="2"/>
    <n v="1185732"/>
    <x v="639"/>
    <x v="4"/>
    <s v="Florida"/>
    <s v="Miami"/>
    <x v="3"/>
    <n v="0.45"/>
    <n v="7250"/>
    <x v="277"/>
    <n v="978.75"/>
    <n v="0.3"/>
  </r>
  <r>
    <x v="2"/>
    <n v="1185732"/>
    <x v="640"/>
    <x v="4"/>
    <s v="Florida"/>
    <s v="Miami"/>
    <x v="4"/>
    <n v="0.55000000000000004"/>
    <n v="7250"/>
    <x v="99"/>
    <n v="1395.625"/>
    <n v="0.35"/>
  </r>
  <r>
    <x v="2"/>
    <n v="1185732"/>
    <x v="641"/>
    <x v="4"/>
    <s v="Florida"/>
    <s v="Miami"/>
    <x v="5"/>
    <n v="0.60000000000000009"/>
    <n v="8250"/>
    <x v="284"/>
    <n v="2475.0000000000005"/>
    <n v="0.5"/>
  </r>
  <r>
    <x v="2"/>
    <n v="1185732"/>
    <x v="642"/>
    <x v="4"/>
    <s v="Florida"/>
    <s v="Miami"/>
    <x v="0"/>
    <n v="0.60000000000000009"/>
    <n v="10000"/>
    <x v="259"/>
    <n v="2700.0000000000005"/>
    <n v="0.45"/>
  </r>
  <r>
    <x v="2"/>
    <n v="1185732"/>
    <x v="643"/>
    <x v="4"/>
    <s v="Florida"/>
    <s v="Miami"/>
    <x v="1"/>
    <n v="0.50000000000000011"/>
    <n v="8250"/>
    <x v="285"/>
    <n v="1443.7500000000002"/>
    <n v="0.35"/>
  </r>
  <r>
    <x v="2"/>
    <n v="1185732"/>
    <x v="644"/>
    <x v="4"/>
    <s v="Florida"/>
    <s v="Miami"/>
    <x v="2"/>
    <n v="0.50000000000000011"/>
    <n v="7250"/>
    <x v="286"/>
    <n v="906.25000000000023"/>
    <n v="0.25"/>
  </r>
  <r>
    <x v="2"/>
    <n v="1185732"/>
    <x v="645"/>
    <x v="4"/>
    <s v="Florida"/>
    <s v="Miami"/>
    <x v="3"/>
    <n v="0.50000000000000011"/>
    <n v="7000"/>
    <x v="287"/>
    <n v="1050.0000000000002"/>
    <n v="0.3"/>
  </r>
  <r>
    <x v="2"/>
    <n v="1185732"/>
    <x v="646"/>
    <x v="4"/>
    <s v="Florida"/>
    <s v="Miami"/>
    <x v="4"/>
    <n v="0.60000000000000009"/>
    <n v="7000"/>
    <x v="238"/>
    <n v="1470.0000000000002"/>
    <n v="0.35"/>
  </r>
  <r>
    <x v="2"/>
    <n v="1185732"/>
    <x v="647"/>
    <x v="4"/>
    <s v="Florida"/>
    <s v="Miami"/>
    <x v="5"/>
    <n v="0.65"/>
    <n v="8250"/>
    <x v="32"/>
    <n v="2681.25"/>
    <n v="0.5"/>
  </r>
  <r>
    <x v="2"/>
    <n v="1185732"/>
    <x v="648"/>
    <x v="4"/>
    <s v="Florida"/>
    <s v="Miami"/>
    <x v="0"/>
    <n v="0.60000000000000009"/>
    <n v="9750"/>
    <x v="107"/>
    <n v="2632.5000000000005"/>
    <n v="0.45"/>
  </r>
  <r>
    <x v="2"/>
    <n v="1185732"/>
    <x v="649"/>
    <x v="4"/>
    <s v="Florida"/>
    <s v="Miami"/>
    <x v="1"/>
    <n v="0.50000000000000011"/>
    <n v="8000"/>
    <x v="245"/>
    <n v="1400.0000000000002"/>
    <n v="0.35"/>
  </r>
  <r>
    <x v="2"/>
    <n v="1185732"/>
    <x v="650"/>
    <x v="4"/>
    <s v="Florida"/>
    <s v="Miami"/>
    <x v="2"/>
    <n v="0.50000000000000011"/>
    <n v="7450"/>
    <x v="288"/>
    <n v="931.25000000000023"/>
    <n v="0.25"/>
  </r>
  <r>
    <x v="2"/>
    <n v="1185732"/>
    <x v="651"/>
    <x v="4"/>
    <s v="Florida"/>
    <s v="Miami"/>
    <x v="3"/>
    <n v="0.50000000000000011"/>
    <n v="7750"/>
    <x v="289"/>
    <n v="1162.5000000000002"/>
    <n v="0.3"/>
  </r>
  <r>
    <x v="2"/>
    <n v="1185732"/>
    <x v="652"/>
    <x v="4"/>
    <s v="Florida"/>
    <s v="Miami"/>
    <x v="4"/>
    <n v="0.65"/>
    <n v="7500"/>
    <x v="62"/>
    <n v="1706.25"/>
    <n v="0.35"/>
  </r>
  <r>
    <x v="2"/>
    <n v="1185732"/>
    <x v="653"/>
    <x v="4"/>
    <s v="Florida"/>
    <s v="Miami"/>
    <x v="5"/>
    <n v="0.7"/>
    <n v="8500"/>
    <x v="290"/>
    <n v="2975"/>
    <n v="0.5"/>
  </r>
  <r>
    <x v="2"/>
    <n v="1185732"/>
    <x v="575"/>
    <x v="4"/>
    <s v="Florida"/>
    <s v="Miami"/>
    <x v="0"/>
    <n v="0.65"/>
    <n v="10750"/>
    <x v="27"/>
    <n v="3144.375"/>
    <n v="0.45"/>
  </r>
  <r>
    <x v="2"/>
    <n v="1185732"/>
    <x v="575"/>
    <x v="4"/>
    <s v="Florida"/>
    <s v="Miami"/>
    <x v="1"/>
    <n v="0.55000000000000004"/>
    <n v="8750"/>
    <x v="101"/>
    <n v="1684.375"/>
    <n v="0.35"/>
  </r>
  <r>
    <x v="2"/>
    <n v="1185732"/>
    <x v="575"/>
    <x v="4"/>
    <s v="Florida"/>
    <s v="Miami"/>
    <x v="2"/>
    <n v="0.55000000000000004"/>
    <n v="8250"/>
    <x v="112"/>
    <n v="1134.375"/>
    <n v="0.25"/>
  </r>
  <r>
    <x v="2"/>
    <n v="1185732"/>
    <x v="575"/>
    <x v="4"/>
    <s v="Florida"/>
    <s v="Miami"/>
    <x v="3"/>
    <n v="0.55000000000000004"/>
    <n v="7750"/>
    <x v="98"/>
    <n v="1278.75"/>
    <n v="0.3"/>
  </r>
  <r>
    <x v="0"/>
    <n v="1185732"/>
    <x v="575"/>
    <x v="4"/>
    <s v="Florida"/>
    <s v="Miami"/>
    <x v="4"/>
    <n v="0.65"/>
    <n v="7750"/>
    <x v="91"/>
    <n v="1763.125"/>
    <n v="0.35"/>
  </r>
  <r>
    <x v="0"/>
    <n v="1185732"/>
    <x v="575"/>
    <x v="4"/>
    <s v="Florida"/>
    <s v="Miami"/>
    <x v="5"/>
    <n v="0.7"/>
    <n v="8750"/>
    <x v="291"/>
    <n v="3062.5"/>
    <n v="0.5"/>
  </r>
  <r>
    <x v="0"/>
    <n v="1185732"/>
    <x v="654"/>
    <x v="4"/>
    <s v="Florida"/>
    <s v="Miami"/>
    <x v="0"/>
    <n v="0.35"/>
    <n v="4500"/>
    <x v="147"/>
    <n v="551.25"/>
    <n v="0.35000000000000003"/>
  </r>
  <r>
    <x v="0"/>
    <n v="1185732"/>
    <x v="655"/>
    <x v="4"/>
    <s v="Florida"/>
    <s v="Miami"/>
    <x v="1"/>
    <n v="0.35"/>
    <n v="2500"/>
    <x v="127"/>
    <n v="262.5"/>
    <n v="0.3"/>
  </r>
  <r>
    <x v="0"/>
    <n v="1185732"/>
    <x v="656"/>
    <x v="4"/>
    <s v="Florida"/>
    <s v="Miami"/>
    <x v="2"/>
    <n v="0.25"/>
    <n v="2500"/>
    <x v="139"/>
    <n v="187.5"/>
    <n v="0.3"/>
  </r>
  <r>
    <x v="0"/>
    <n v="1185732"/>
    <x v="128"/>
    <x v="4"/>
    <s v="Florida"/>
    <s v="Miami"/>
    <x v="3"/>
    <n v="0.30000000000000004"/>
    <n v="1000"/>
    <x v="292"/>
    <n v="105.00000000000003"/>
    <n v="0.35000000000000003"/>
  </r>
  <r>
    <x v="0"/>
    <n v="1185732"/>
    <x v="129"/>
    <x v="3"/>
    <s v="Minnesota"/>
    <s v="Minneapolis"/>
    <x v="4"/>
    <n v="0.44999999999999996"/>
    <n v="1500"/>
    <x v="293"/>
    <n v="202.49999999999997"/>
    <n v="0.3"/>
  </r>
  <r>
    <x v="0"/>
    <n v="1185732"/>
    <x v="130"/>
    <x v="3"/>
    <s v="Minnesota"/>
    <s v="Minneapolis"/>
    <x v="5"/>
    <n v="0.35"/>
    <n v="2500"/>
    <x v="127"/>
    <n v="393.75"/>
    <n v="0.45"/>
  </r>
  <r>
    <x v="0"/>
    <n v="1185732"/>
    <x v="131"/>
    <x v="3"/>
    <s v="Minnesota"/>
    <s v="Minneapolis"/>
    <x v="0"/>
    <n v="0.35"/>
    <n v="5000"/>
    <x v="153"/>
    <n v="612.50000000000011"/>
    <n v="0.35000000000000003"/>
  </r>
  <r>
    <x v="0"/>
    <n v="1185732"/>
    <x v="132"/>
    <x v="3"/>
    <s v="Minnesota"/>
    <s v="Minneapolis"/>
    <x v="1"/>
    <n v="0.35"/>
    <n v="1500"/>
    <x v="294"/>
    <n v="157.5"/>
    <n v="0.3"/>
  </r>
  <r>
    <x v="0"/>
    <n v="1185732"/>
    <x v="133"/>
    <x v="3"/>
    <s v="Minnesota"/>
    <s v="Minneapolis"/>
    <x v="2"/>
    <n v="0.25"/>
    <n v="2000"/>
    <x v="116"/>
    <n v="150"/>
    <n v="0.3"/>
  </r>
  <r>
    <x v="0"/>
    <n v="1185732"/>
    <x v="134"/>
    <x v="3"/>
    <s v="Minnesota"/>
    <s v="Minneapolis"/>
    <x v="3"/>
    <n v="0.30000000000000004"/>
    <n v="750"/>
    <x v="295"/>
    <n v="78.750000000000014"/>
    <n v="0.35000000000000003"/>
  </r>
  <r>
    <x v="0"/>
    <n v="1185732"/>
    <x v="135"/>
    <x v="3"/>
    <s v="Minnesota"/>
    <s v="Minneapolis"/>
    <x v="4"/>
    <n v="0.44999999999999996"/>
    <n v="1500"/>
    <x v="293"/>
    <n v="202.49999999999997"/>
    <n v="0.3"/>
  </r>
  <r>
    <x v="0"/>
    <n v="1185732"/>
    <x v="136"/>
    <x v="3"/>
    <s v="Minnesota"/>
    <s v="Minneapolis"/>
    <x v="5"/>
    <n v="0.35"/>
    <n v="2250"/>
    <x v="117"/>
    <n v="354.375"/>
    <n v="0.45"/>
  </r>
  <r>
    <x v="0"/>
    <n v="1185732"/>
    <x v="137"/>
    <x v="3"/>
    <s v="Minnesota"/>
    <s v="Minneapolis"/>
    <x v="0"/>
    <n v="0.4"/>
    <n v="4450"/>
    <x v="296"/>
    <n v="623.00000000000011"/>
    <n v="0.35000000000000003"/>
  </r>
  <r>
    <x v="0"/>
    <n v="1185732"/>
    <x v="138"/>
    <x v="3"/>
    <s v="Minnesota"/>
    <s v="Minneapolis"/>
    <x v="1"/>
    <n v="0.4"/>
    <n v="1250"/>
    <x v="116"/>
    <n v="150"/>
    <n v="0.3"/>
  </r>
  <r>
    <x v="0"/>
    <n v="1185732"/>
    <x v="139"/>
    <x v="3"/>
    <s v="Minnesota"/>
    <s v="Minneapolis"/>
    <x v="2"/>
    <n v="0.30000000000000004"/>
    <n v="1750"/>
    <x v="297"/>
    <n v="157.50000000000003"/>
    <n v="0.3"/>
  </r>
  <r>
    <x v="0"/>
    <n v="1185732"/>
    <x v="140"/>
    <x v="3"/>
    <s v="Minnesota"/>
    <s v="Minneapolis"/>
    <x v="3"/>
    <n v="0.35"/>
    <n v="250"/>
    <x v="298"/>
    <n v="30.625000000000004"/>
    <n v="0.35000000000000003"/>
  </r>
  <r>
    <x v="0"/>
    <n v="1185732"/>
    <x v="141"/>
    <x v="3"/>
    <s v="Minnesota"/>
    <s v="Minneapolis"/>
    <x v="4"/>
    <n v="0.5"/>
    <n v="750"/>
    <x v="299"/>
    <n v="112.5"/>
    <n v="0.3"/>
  </r>
  <r>
    <x v="0"/>
    <n v="1185732"/>
    <x v="142"/>
    <x v="3"/>
    <s v="Minnesota"/>
    <s v="Minneapolis"/>
    <x v="5"/>
    <n v="0.4"/>
    <n v="1750"/>
    <x v="131"/>
    <n v="315"/>
    <n v="0.45"/>
  </r>
  <r>
    <x v="0"/>
    <n v="1185732"/>
    <x v="143"/>
    <x v="3"/>
    <s v="Minnesota"/>
    <s v="Minneapolis"/>
    <x v="0"/>
    <n v="0.4"/>
    <n v="4000"/>
    <x v="167"/>
    <n v="560"/>
    <n v="0.35000000000000003"/>
  </r>
  <r>
    <x v="0"/>
    <n v="1185732"/>
    <x v="144"/>
    <x v="3"/>
    <s v="Minnesota"/>
    <s v="Minneapolis"/>
    <x v="1"/>
    <n v="0.4"/>
    <n v="1000"/>
    <x v="118"/>
    <n v="120"/>
    <n v="0.3"/>
  </r>
  <r>
    <x v="0"/>
    <n v="1185732"/>
    <x v="145"/>
    <x v="3"/>
    <s v="Minnesota"/>
    <s v="Minneapolis"/>
    <x v="2"/>
    <n v="0.30000000000000004"/>
    <n v="1000"/>
    <x v="292"/>
    <n v="90.000000000000014"/>
    <n v="0.3"/>
  </r>
  <r>
    <x v="0"/>
    <n v="1185732"/>
    <x v="146"/>
    <x v="3"/>
    <s v="Minnesota"/>
    <s v="Minneapolis"/>
    <x v="3"/>
    <n v="0.35"/>
    <n v="250"/>
    <x v="298"/>
    <n v="30.625000000000004"/>
    <n v="0.35000000000000003"/>
  </r>
  <r>
    <x v="0"/>
    <n v="1185732"/>
    <x v="147"/>
    <x v="3"/>
    <s v="Minnesota"/>
    <s v="Minneapolis"/>
    <x v="4"/>
    <n v="0.5"/>
    <n v="500"/>
    <x v="300"/>
    <n v="75"/>
    <n v="0.3"/>
  </r>
  <r>
    <x v="0"/>
    <n v="1185732"/>
    <x v="148"/>
    <x v="3"/>
    <s v="Minnesota"/>
    <s v="Minneapolis"/>
    <x v="5"/>
    <n v="0.4"/>
    <n v="1750"/>
    <x v="131"/>
    <n v="315"/>
    <n v="0.45"/>
  </r>
  <r>
    <x v="0"/>
    <n v="1185732"/>
    <x v="149"/>
    <x v="3"/>
    <s v="Minnesota"/>
    <s v="Minneapolis"/>
    <x v="0"/>
    <n v="0.5"/>
    <n v="4450"/>
    <x v="177"/>
    <n v="778.75000000000011"/>
    <n v="0.35000000000000003"/>
  </r>
  <r>
    <x v="0"/>
    <n v="1185732"/>
    <x v="150"/>
    <x v="3"/>
    <s v="Minnesota"/>
    <s v="Minneapolis"/>
    <x v="1"/>
    <n v="0.45000000000000007"/>
    <n v="1500"/>
    <x v="301"/>
    <n v="202.50000000000003"/>
    <n v="0.3"/>
  </r>
  <r>
    <x v="0"/>
    <n v="1185732"/>
    <x v="151"/>
    <x v="3"/>
    <s v="Minnesota"/>
    <s v="Minneapolis"/>
    <x v="2"/>
    <n v="0.4"/>
    <n v="1250"/>
    <x v="116"/>
    <n v="150"/>
    <n v="0.3"/>
  </r>
  <r>
    <x v="0"/>
    <n v="1185732"/>
    <x v="152"/>
    <x v="3"/>
    <s v="Minnesota"/>
    <s v="Minneapolis"/>
    <x v="3"/>
    <n v="0.4"/>
    <n v="500"/>
    <x v="176"/>
    <n v="70"/>
    <n v="0.35000000000000003"/>
  </r>
  <r>
    <x v="0"/>
    <n v="1185732"/>
    <x v="153"/>
    <x v="3"/>
    <s v="Minnesota"/>
    <s v="Minneapolis"/>
    <x v="4"/>
    <n v="0.54999999999999993"/>
    <n v="750"/>
    <x v="302"/>
    <n v="123.74999999999997"/>
    <n v="0.3"/>
  </r>
  <r>
    <x v="0"/>
    <n v="1185732"/>
    <x v="154"/>
    <x v="3"/>
    <s v="Minnesota"/>
    <s v="Minneapolis"/>
    <x v="5"/>
    <n v="0.6"/>
    <n v="1750"/>
    <x v="194"/>
    <n v="472.5"/>
    <n v="0.45"/>
  </r>
  <r>
    <x v="0"/>
    <n v="1185732"/>
    <x v="657"/>
    <x v="3"/>
    <s v="Minnesota"/>
    <s v="Minneapolis"/>
    <x v="0"/>
    <n v="0.45"/>
    <n v="4250"/>
    <x v="166"/>
    <n v="669.37500000000011"/>
    <n v="0.35000000000000003"/>
  </r>
  <r>
    <x v="0"/>
    <n v="1185732"/>
    <x v="658"/>
    <x v="3"/>
    <s v="Minnesota"/>
    <s v="Minneapolis"/>
    <x v="1"/>
    <n v="0.40000000000000008"/>
    <n v="1750"/>
    <x v="303"/>
    <n v="210.00000000000003"/>
    <n v="0.3"/>
  </r>
  <r>
    <x v="0"/>
    <n v="1185732"/>
    <x v="659"/>
    <x v="3"/>
    <s v="Minnesota"/>
    <s v="Minneapolis"/>
    <x v="2"/>
    <n v="0.35"/>
    <n v="1750"/>
    <x v="175"/>
    <n v="183.75"/>
    <n v="0.3"/>
  </r>
  <r>
    <x v="0"/>
    <n v="1185732"/>
    <x v="660"/>
    <x v="3"/>
    <s v="Minnesota"/>
    <s v="Minneapolis"/>
    <x v="3"/>
    <n v="0.35"/>
    <n v="1500"/>
    <x v="294"/>
    <n v="183.75000000000003"/>
    <n v="0.35000000000000003"/>
  </r>
  <r>
    <x v="0"/>
    <n v="1185732"/>
    <x v="661"/>
    <x v="3"/>
    <s v="Minnesota"/>
    <s v="Minneapolis"/>
    <x v="4"/>
    <n v="0.5"/>
    <n v="1500"/>
    <x v="122"/>
    <n v="225"/>
    <n v="0.3"/>
  </r>
  <r>
    <x v="0"/>
    <n v="1185732"/>
    <x v="662"/>
    <x v="3"/>
    <s v="Minnesota"/>
    <s v="Minneapolis"/>
    <x v="5"/>
    <n v="0.55000000000000004"/>
    <n v="3250"/>
    <x v="243"/>
    <n v="804.37500000000011"/>
    <n v="0.45"/>
  </r>
  <r>
    <x v="0"/>
    <n v="1185732"/>
    <x v="663"/>
    <x v="3"/>
    <s v="Minnesota"/>
    <s v="Minneapolis"/>
    <x v="0"/>
    <n v="0.5"/>
    <n v="5500"/>
    <x v="78"/>
    <n v="962.50000000000011"/>
    <n v="0.35000000000000003"/>
  </r>
  <r>
    <x v="0"/>
    <n v="1185732"/>
    <x v="664"/>
    <x v="3"/>
    <s v="Minnesota"/>
    <s v="Minneapolis"/>
    <x v="1"/>
    <n v="0.45000000000000007"/>
    <n v="3000"/>
    <x v="135"/>
    <n v="405.00000000000006"/>
    <n v="0.3"/>
  </r>
  <r>
    <x v="0"/>
    <n v="1185732"/>
    <x v="665"/>
    <x v="3"/>
    <s v="Minnesota"/>
    <s v="Minneapolis"/>
    <x v="2"/>
    <n v="0.4"/>
    <n v="2250"/>
    <x v="120"/>
    <n v="270"/>
    <n v="0.3"/>
  </r>
  <r>
    <x v="0"/>
    <n v="1185732"/>
    <x v="666"/>
    <x v="3"/>
    <s v="Minnesota"/>
    <s v="Minneapolis"/>
    <x v="3"/>
    <n v="0.4"/>
    <n v="1750"/>
    <x v="131"/>
    <n v="245.00000000000003"/>
    <n v="0.35000000000000003"/>
  </r>
  <r>
    <x v="0"/>
    <n v="1185732"/>
    <x v="667"/>
    <x v="3"/>
    <s v="Minnesota"/>
    <s v="Minneapolis"/>
    <x v="4"/>
    <n v="0.5"/>
    <n v="2000"/>
    <x v="119"/>
    <n v="300"/>
    <n v="0.3"/>
  </r>
  <r>
    <x v="0"/>
    <n v="1185732"/>
    <x v="668"/>
    <x v="3"/>
    <s v="Minnesota"/>
    <s v="Minneapolis"/>
    <x v="5"/>
    <n v="0.55000000000000004"/>
    <n v="3750"/>
    <x v="134"/>
    <n v="928.125"/>
    <n v="0.45"/>
  </r>
  <r>
    <x v="0"/>
    <n v="1185732"/>
    <x v="669"/>
    <x v="3"/>
    <s v="Minnesota"/>
    <s v="Minneapolis"/>
    <x v="0"/>
    <n v="0.5"/>
    <n v="5250"/>
    <x v="46"/>
    <n v="918.75000000000011"/>
    <n v="0.35000000000000003"/>
  </r>
  <r>
    <x v="0"/>
    <n v="1185732"/>
    <x v="670"/>
    <x v="3"/>
    <s v="Minnesota"/>
    <s v="Minneapolis"/>
    <x v="1"/>
    <n v="0.45000000000000007"/>
    <n v="3000"/>
    <x v="135"/>
    <n v="405.00000000000006"/>
    <n v="0.3"/>
  </r>
  <r>
    <x v="0"/>
    <n v="1185732"/>
    <x v="671"/>
    <x v="3"/>
    <s v="Minnesota"/>
    <s v="Minneapolis"/>
    <x v="2"/>
    <n v="0.4"/>
    <n v="2250"/>
    <x v="120"/>
    <n v="270"/>
    <n v="0.3"/>
  </r>
  <r>
    <x v="0"/>
    <n v="1185732"/>
    <x v="672"/>
    <x v="3"/>
    <s v="Minnesota"/>
    <s v="Minneapolis"/>
    <x v="3"/>
    <n v="0.35"/>
    <n v="1750"/>
    <x v="175"/>
    <n v="214.37500000000003"/>
    <n v="0.35000000000000003"/>
  </r>
  <r>
    <x v="0"/>
    <n v="1185732"/>
    <x v="673"/>
    <x v="3"/>
    <s v="Minnesota"/>
    <s v="Minneapolis"/>
    <x v="4"/>
    <n v="0.45"/>
    <n v="1500"/>
    <x v="304"/>
    <n v="202.5"/>
    <n v="0.3"/>
  </r>
  <r>
    <x v="0"/>
    <n v="1185732"/>
    <x v="674"/>
    <x v="3"/>
    <s v="Minnesota"/>
    <s v="Minneapolis"/>
    <x v="5"/>
    <n v="0.5"/>
    <n v="3250"/>
    <x v="128"/>
    <n v="731.25"/>
    <n v="0.45"/>
  </r>
  <r>
    <x v="0"/>
    <n v="1185732"/>
    <x v="675"/>
    <x v="3"/>
    <s v="Minnesota"/>
    <s v="Minneapolis"/>
    <x v="0"/>
    <n v="0.45"/>
    <n v="4500"/>
    <x v="154"/>
    <n v="708.75000000000011"/>
    <n v="0.35000000000000003"/>
  </r>
  <r>
    <x v="0"/>
    <n v="1185732"/>
    <x v="676"/>
    <x v="3"/>
    <s v="Minnesota"/>
    <s v="Minneapolis"/>
    <x v="1"/>
    <n v="0.40000000000000008"/>
    <n v="2500"/>
    <x v="305"/>
    <n v="300.00000000000006"/>
    <n v="0.3"/>
  </r>
  <r>
    <x v="0"/>
    <n v="1185732"/>
    <x v="677"/>
    <x v="3"/>
    <s v="Minnesota"/>
    <s v="Minneapolis"/>
    <x v="2"/>
    <n v="0.25"/>
    <n v="1500"/>
    <x v="299"/>
    <n v="112.5"/>
    <n v="0.3"/>
  </r>
  <r>
    <x v="0"/>
    <n v="1185732"/>
    <x v="678"/>
    <x v="3"/>
    <s v="Minnesota"/>
    <s v="Minneapolis"/>
    <x v="3"/>
    <n v="0.25"/>
    <n v="1250"/>
    <x v="306"/>
    <n v="109.37500000000001"/>
    <n v="0.35000000000000003"/>
  </r>
  <r>
    <x v="0"/>
    <n v="1185732"/>
    <x v="679"/>
    <x v="3"/>
    <s v="Minnesota"/>
    <s v="Minneapolis"/>
    <x v="4"/>
    <n v="0.35"/>
    <n v="1250"/>
    <x v="307"/>
    <n v="131.25"/>
    <n v="0.3"/>
  </r>
  <r>
    <x v="0"/>
    <n v="1185732"/>
    <x v="680"/>
    <x v="3"/>
    <s v="Minnesota"/>
    <s v="Minneapolis"/>
    <x v="5"/>
    <n v="0.4"/>
    <n v="2000"/>
    <x v="130"/>
    <n v="360"/>
    <n v="0.45"/>
  </r>
  <r>
    <x v="0"/>
    <n v="1185732"/>
    <x v="681"/>
    <x v="3"/>
    <s v="Minnesota"/>
    <s v="Minneapolis"/>
    <x v="0"/>
    <n v="0.44999999999999996"/>
    <n v="3750"/>
    <x v="308"/>
    <n v="590.625"/>
    <n v="0.35000000000000003"/>
  </r>
  <r>
    <x v="0"/>
    <n v="1185732"/>
    <x v="682"/>
    <x v="3"/>
    <s v="Minnesota"/>
    <s v="Minneapolis"/>
    <x v="1"/>
    <n v="0.35"/>
    <n v="2000"/>
    <x v="131"/>
    <n v="210"/>
    <n v="0.3"/>
  </r>
  <r>
    <x v="0"/>
    <n v="1185732"/>
    <x v="683"/>
    <x v="3"/>
    <s v="Minnesota"/>
    <s v="Minneapolis"/>
    <x v="2"/>
    <n v="0.35"/>
    <n v="1000"/>
    <x v="309"/>
    <n v="105"/>
    <n v="0.3"/>
  </r>
  <r>
    <x v="0"/>
    <n v="1185732"/>
    <x v="684"/>
    <x v="3"/>
    <s v="Minnesota"/>
    <s v="Minneapolis"/>
    <x v="3"/>
    <n v="0.35"/>
    <n v="750"/>
    <x v="310"/>
    <n v="91.875000000000014"/>
    <n v="0.35000000000000003"/>
  </r>
  <r>
    <x v="0"/>
    <n v="1185732"/>
    <x v="685"/>
    <x v="3"/>
    <s v="Minnesota"/>
    <s v="Minneapolis"/>
    <x v="4"/>
    <n v="0.44999999999999996"/>
    <n v="750"/>
    <x v="311"/>
    <n v="101.24999999999999"/>
    <n v="0.3"/>
  </r>
  <r>
    <x v="0"/>
    <n v="1185732"/>
    <x v="686"/>
    <x v="3"/>
    <s v="Minnesota"/>
    <s v="Minneapolis"/>
    <x v="5"/>
    <n v="0.49999999999999983"/>
    <n v="2000"/>
    <x v="312"/>
    <n v="449.99999999999983"/>
    <n v="0.45"/>
  </r>
  <r>
    <x v="0"/>
    <n v="1185732"/>
    <x v="687"/>
    <x v="3"/>
    <s v="Minnesota"/>
    <s v="Minneapolis"/>
    <x v="0"/>
    <n v="0.5"/>
    <n v="3500"/>
    <x v="153"/>
    <n v="612.50000000000011"/>
    <n v="0.35000000000000003"/>
  </r>
  <r>
    <x v="0"/>
    <n v="1185732"/>
    <x v="688"/>
    <x v="3"/>
    <s v="Minnesota"/>
    <s v="Minneapolis"/>
    <x v="1"/>
    <n v="0.4"/>
    <n v="2000"/>
    <x v="130"/>
    <n v="240"/>
    <n v="0.3"/>
  </r>
  <r>
    <x v="0"/>
    <n v="1185732"/>
    <x v="689"/>
    <x v="3"/>
    <s v="Minnesota"/>
    <s v="Minneapolis"/>
    <x v="2"/>
    <n v="0.4"/>
    <n v="1450"/>
    <x v="313"/>
    <n v="174"/>
    <n v="0.3"/>
  </r>
  <r>
    <x v="0"/>
    <n v="1185732"/>
    <x v="690"/>
    <x v="3"/>
    <s v="Minnesota"/>
    <s v="Minneapolis"/>
    <x v="3"/>
    <n v="0.4"/>
    <n v="1500"/>
    <x v="124"/>
    <n v="210.00000000000003"/>
    <n v="0.35000000000000003"/>
  </r>
  <r>
    <x v="0"/>
    <n v="1185732"/>
    <x v="691"/>
    <x v="3"/>
    <s v="Minnesota"/>
    <s v="Minneapolis"/>
    <x v="4"/>
    <n v="0.54999999999999993"/>
    <n v="1250"/>
    <x v="173"/>
    <n v="206.24999999999997"/>
    <n v="0.3"/>
  </r>
  <r>
    <x v="0"/>
    <n v="1185732"/>
    <x v="692"/>
    <x v="3"/>
    <s v="Minnesota"/>
    <s v="Minneapolis"/>
    <x v="5"/>
    <n v="0.59999999999999987"/>
    <n v="2250"/>
    <x v="314"/>
    <n v="607.49999999999989"/>
    <n v="0.45"/>
  </r>
  <r>
    <x v="0"/>
    <n v="1185732"/>
    <x v="155"/>
    <x v="3"/>
    <s v="Minnesota"/>
    <s v="Minneapolis"/>
    <x v="0"/>
    <n v="0.54999999999999993"/>
    <n v="4750"/>
    <x v="315"/>
    <n v="914.37499999999989"/>
    <n v="0.35000000000000003"/>
  </r>
  <r>
    <x v="0"/>
    <n v="1185732"/>
    <x v="156"/>
    <x v="3"/>
    <s v="Minnesota"/>
    <s v="Minneapolis"/>
    <x v="1"/>
    <n v="0.45"/>
    <n v="2750"/>
    <x v="114"/>
    <n v="371.25"/>
    <n v="0.3"/>
  </r>
  <r>
    <x v="0"/>
    <n v="1185732"/>
    <x v="157"/>
    <x v="3"/>
    <s v="Minnesota"/>
    <s v="Minneapolis"/>
    <x v="2"/>
    <n v="0.45"/>
    <n v="2250"/>
    <x v="171"/>
    <n v="303.75"/>
    <n v="0.3"/>
  </r>
  <r>
    <x v="0"/>
    <n v="1185732"/>
    <x v="158"/>
    <x v="3"/>
    <s v="Minnesota"/>
    <s v="Minneapolis"/>
    <x v="3"/>
    <n v="0.45"/>
    <n v="1750"/>
    <x v="117"/>
    <n v="275.625"/>
    <n v="0.35000000000000003"/>
  </r>
  <r>
    <x v="0"/>
    <n v="1185732"/>
    <x v="159"/>
    <x v="3"/>
    <s v="Minnesota"/>
    <s v="Minneapolis"/>
    <x v="4"/>
    <n v="0.54999999999999993"/>
    <n v="1750"/>
    <x v="115"/>
    <n v="288.74999999999994"/>
    <n v="0.3"/>
  </r>
  <r>
    <x v="0"/>
    <n v="1185732"/>
    <x v="160"/>
    <x v="3"/>
    <s v="Minnesota"/>
    <s v="Minneapolis"/>
    <x v="5"/>
    <n v="0.59999999999999987"/>
    <n v="2750"/>
    <x v="316"/>
    <n v="742.49999999999977"/>
    <n v="0.45"/>
  </r>
  <r>
    <x v="5"/>
    <n v="1189833"/>
    <x v="161"/>
    <x v="3"/>
    <s v="Minnesota"/>
    <s v="Minneapolis"/>
    <x v="0"/>
    <n v="0.35"/>
    <n v="4750"/>
    <x v="151"/>
    <n v="748.125"/>
    <n v="0.45"/>
  </r>
  <r>
    <x v="5"/>
    <n v="1189833"/>
    <x v="162"/>
    <x v="3"/>
    <s v="Minnesota"/>
    <s v="Minneapolis"/>
    <x v="1"/>
    <n v="0.45"/>
    <n v="4750"/>
    <x v="113"/>
    <n v="641.25"/>
    <n v="0.3"/>
  </r>
  <r>
    <x v="5"/>
    <n v="1189833"/>
    <x v="163"/>
    <x v="3"/>
    <s v="Minnesota"/>
    <s v="Minneapolis"/>
    <x v="2"/>
    <n v="0.45"/>
    <n v="4750"/>
    <x v="113"/>
    <n v="961.875"/>
    <n v="0.45"/>
  </r>
  <r>
    <x v="5"/>
    <n v="1189833"/>
    <x v="164"/>
    <x v="3"/>
    <s v="Minnesota"/>
    <s v="Minneapolis"/>
    <x v="3"/>
    <n v="0.45"/>
    <n v="3250"/>
    <x v="317"/>
    <n v="585"/>
    <n v="0.39999999999999997"/>
  </r>
  <r>
    <x v="5"/>
    <n v="1189833"/>
    <x v="165"/>
    <x v="3"/>
    <s v="Montana"/>
    <s v="Billings"/>
    <x v="4"/>
    <n v="0.5"/>
    <n v="2750"/>
    <x v="136"/>
    <n v="825.00000000000011"/>
    <n v="0.60000000000000009"/>
  </r>
  <r>
    <x v="5"/>
    <n v="1189833"/>
    <x v="166"/>
    <x v="3"/>
    <s v="Montana"/>
    <s v="Billings"/>
    <x v="5"/>
    <n v="0.45"/>
    <n v="4750"/>
    <x v="113"/>
    <n v="534.375"/>
    <n v="0.25"/>
  </r>
  <r>
    <x v="5"/>
    <n v="1189833"/>
    <x v="167"/>
    <x v="3"/>
    <s v="Montana"/>
    <s v="Billings"/>
    <x v="0"/>
    <n v="0.35"/>
    <n v="5250"/>
    <x v="148"/>
    <n v="826.87499999999989"/>
    <n v="0.45"/>
  </r>
  <r>
    <x v="5"/>
    <n v="1189833"/>
    <x v="168"/>
    <x v="3"/>
    <s v="Montana"/>
    <s v="Billings"/>
    <x v="1"/>
    <n v="0.45"/>
    <n v="4250"/>
    <x v="166"/>
    <n v="573.75"/>
    <n v="0.3"/>
  </r>
  <r>
    <x v="5"/>
    <n v="1189833"/>
    <x v="169"/>
    <x v="3"/>
    <s v="Montana"/>
    <s v="Billings"/>
    <x v="2"/>
    <n v="0.45"/>
    <n v="4500"/>
    <x v="154"/>
    <n v="911.25"/>
    <n v="0.45"/>
  </r>
  <r>
    <x v="5"/>
    <n v="1189833"/>
    <x v="170"/>
    <x v="3"/>
    <s v="Montana"/>
    <s v="Billings"/>
    <x v="3"/>
    <n v="0.45"/>
    <n v="3000"/>
    <x v="190"/>
    <n v="540"/>
    <n v="0.39999999999999997"/>
  </r>
  <r>
    <x v="5"/>
    <n v="1189833"/>
    <x v="171"/>
    <x v="3"/>
    <s v="Montana"/>
    <s v="Billings"/>
    <x v="4"/>
    <n v="0.5"/>
    <n v="2250"/>
    <x v="123"/>
    <n v="675.00000000000011"/>
    <n v="0.60000000000000009"/>
  </r>
  <r>
    <x v="5"/>
    <n v="1189833"/>
    <x v="172"/>
    <x v="3"/>
    <s v="Montana"/>
    <s v="Billings"/>
    <x v="5"/>
    <n v="0.45"/>
    <n v="4250"/>
    <x v="166"/>
    <n v="478.125"/>
    <n v="0.25"/>
  </r>
  <r>
    <x v="5"/>
    <n v="1189833"/>
    <x v="173"/>
    <x v="3"/>
    <s v="Montana"/>
    <s v="Billings"/>
    <x v="0"/>
    <n v="0.35"/>
    <n v="5750"/>
    <x v="318"/>
    <n v="905.62499999999989"/>
    <n v="0.45"/>
  </r>
  <r>
    <x v="5"/>
    <n v="1189833"/>
    <x v="174"/>
    <x v="3"/>
    <s v="Montana"/>
    <s v="Billings"/>
    <x v="1"/>
    <n v="0.45"/>
    <n v="4250"/>
    <x v="166"/>
    <n v="573.75"/>
    <n v="0.3"/>
  </r>
  <r>
    <x v="5"/>
    <n v="1189833"/>
    <x v="175"/>
    <x v="3"/>
    <s v="Montana"/>
    <s v="Billings"/>
    <x v="2"/>
    <n v="0.45"/>
    <n v="4250"/>
    <x v="166"/>
    <n v="860.625"/>
    <n v="0.45"/>
  </r>
  <r>
    <x v="5"/>
    <n v="1189833"/>
    <x v="176"/>
    <x v="3"/>
    <s v="Montana"/>
    <s v="Billings"/>
    <x v="3"/>
    <n v="0.45"/>
    <n v="3250"/>
    <x v="317"/>
    <n v="585"/>
    <n v="0.39999999999999997"/>
  </r>
  <r>
    <x v="5"/>
    <n v="1189833"/>
    <x v="177"/>
    <x v="3"/>
    <s v="Montana"/>
    <s v="Billings"/>
    <x v="4"/>
    <n v="0.5"/>
    <n v="2000"/>
    <x v="119"/>
    <n v="600.00000000000011"/>
    <n v="0.60000000000000009"/>
  </r>
  <r>
    <x v="5"/>
    <n v="1189833"/>
    <x v="178"/>
    <x v="3"/>
    <s v="Montana"/>
    <s v="Billings"/>
    <x v="5"/>
    <n v="0.45"/>
    <n v="4000"/>
    <x v="199"/>
    <n v="450"/>
    <n v="0.25"/>
  </r>
  <r>
    <x v="5"/>
    <n v="1189833"/>
    <x v="179"/>
    <x v="3"/>
    <s v="Montana"/>
    <s v="Billings"/>
    <x v="0"/>
    <n v="0.45"/>
    <n v="5750"/>
    <x v="68"/>
    <n v="1164.375"/>
    <n v="0.45"/>
  </r>
  <r>
    <x v="5"/>
    <n v="1189833"/>
    <x v="180"/>
    <x v="3"/>
    <s v="Montana"/>
    <s v="Billings"/>
    <x v="1"/>
    <n v="0.45"/>
    <n v="3750"/>
    <x v="149"/>
    <n v="506.25"/>
    <n v="0.3"/>
  </r>
  <r>
    <x v="5"/>
    <n v="1189833"/>
    <x v="181"/>
    <x v="3"/>
    <s v="Montana"/>
    <s v="Billings"/>
    <x v="2"/>
    <n v="0.45"/>
    <n v="4000"/>
    <x v="199"/>
    <n v="810"/>
    <n v="0.45"/>
  </r>
  <r>
    <x v="5"/>
    <n v="1189833"/>
    <x v="182"/>
    <x v="3"/>
    <s v="Montana"/>
    <s v="Billings"/>
    <x v="3"/>
    <n v="0.4"/>
    <n v="3000"/>
    <x v="143"/>
    <n v="479.99999999999994"/>
    <n v="0.39999999999999997"/>
  </r>
  <r>
    <x v="5"/>
    <n v="1189833"/>
    <x v="183"/>
    <x v="3"/>
    <s v="Montana"/>
    <s v="Billings"/>
    <x v="4"/>
    <n v="0.45"/>
    <n v="2000"/>
    <x v="120"/>
    <n v="540.00000000000011"/>
    <n v="0.60000000000000009"/>
  </r>
  <r>
    <x v="5"/>
    <n v="1189833"/>
    <x v="184"/>
    <x v="3"/>
    <s v="Montana"/>
    <s v="Billings"/>
    <x v="5"/>
    <n v="0.6"/>
    <n v="3750"/>
    <x v="37"/>
    <n v="562.5"/>
    <n v="0.25"/>
  </r>
  <r>
    <x v="5"/>
    <n v="1189833"/>
    <x v="185"/>
    <x v="3"/>
    <s v="Montana"/>
    <s v="Billings"/>
    <x v="0"/>
    <n v="0.4"/>
    <n v="5750"/>
    <x v="319"/>
    <n v="1035"/>
    <n v="0.45"/>
  </r>
  <r>
    <x v="5"/>
    <n v="1189833"/>
    <x v="186"/>
    <x v="3"/>
    <s v="Montana"/>
    <s v="Billings"/>
    <x v="1"/>
    <n v="0.45"/>
    <n v="4250"/>
    <x v="166"/>
    <n v="573.75"/>
    <n v="0.3"/>
  </r>
  <r>
    <x v="5"/>
    <n v="1189833"/>
    <x v="187"/>
    <x v="3"/>
    <s v="Montana"/>
    <s v="Billings"/>
    <x v="2"/>
    <n v="0.45"/>
    <n v="4250"/>
    <x v="166"/>
    <n v="860.625"/>
    <n v="0.45"/>
  </r>
  <r>
    <x v="5"/>
    <n v="1189833"/>
    <x v="188"/>
    <x v="3"/>
    <s v="Montana"/>
    <s v="Billings"/>
    <x v="3"/>
    <n v="0.4"/>
    <n v="3250"/>
    <x v="188"/>
    <n v="520"/>
    <n v="0.39999999999999997"/>
  </r>
  <r>
    <x v="5"/>
    <n v="1189833"/>
    <x v="189"/>
    <x v="3"/>
    <s v="Montana"/>
    <s v="Billings"/>
    <x v="4"/>
    <n v="0.45"/>
    <n v="2250"/>
    <x v="171"/>
    <n v="607.50000000000011"/>
    <n v="0.60000000000000009"/>
  </r>
  <r>
    <x v="5"/>
    <n v="1189833"/>
    <x v="190"/>
    <x v="3"/>
    <s v="Montana"/>
    <s v="Billings"/>
    <x v="5"/>
    <n v="0.6"/>
    <n v="4000"/>
    <x v="48"/>
    <n v="600"/>
    <n v="0.25"/>
  </r>
  <r>
    <x v="5"/>
    <n v="1189833"/>
    <x v="191"/>
    <x v="3"/>
    <s v="Montana"/>
    <s v="Billings"/>
    <x v="0"/>
    <n v="0.4"/>
    <n v="6750"/>
    <x v="50"/>
    <n v="1215"/>
    <n v="0.45"/>
  </r>
  <r>
    <x v="5"/>
    <n v="1189833"/>
    <x v="192"/>
    <x v="3"/>
    <s v="Montana"/>
    <s v="Billings"/>
    <x v="1"/>
    <n v="0.45"/>
    <n v="5250"/>
    <x v="43"/>
    <n v="708.75"/>
    <n v="0.3"/>
  </r>
  <r>
    <x v="5"/>
    <n v="1189833"/>
    <x v="193"/>
    <x v="3"/>
    <s v="Montana"/>
    <s v="Billings"/>
    <x v="2"/>
    <n v="0.45"/>
    <n v="5500"/>
    <x v="109"/>
    <n v="1113.75"/>
    <n v="0.45"/>
  </r>
  <r>
    <x v="5"/>
    <n v="1189833"/>
    <x v="194"/>
    <x v="3"/>
    <s v="Montana"/>
    <s v="Billings"/>
    <x v="3"/>
    <n v="0.4"/>
    <n v="4250"/>
    <x v="224"/>
    <n v="680"/>
    <n v="0.39999999999999997"/>
  </r>
  <r>
    <x v="5"/>
    <n v="1189833"/>
    <x v="195"/>
    <x v="3"/>
    <s v="Montana"/>
    <s v="Billings"/>
    <x v="4"/>
    <n v="0.45"/>
    <n v="3000"/>
    <x v="190"/>
    <n v="810.00000000000011"/>
    <n v="0.60000000000000009"/>
  </r>
  <r>
    <x v="5"/>
    <n v="1189833"/>
    <x v="196"/>
    <x v="3"/>
    <s v="Montana"/>
    <s v="Billings"/>
    <x v="5"/>
    <n v="0.6"/>
    <n v="6000"/>
    <x v="11"/>
    <n v="900"/>
    <n v="0.25"/>
  </r>
  <r>
    <x v="5"/>
    <n v="1189833"/>
    <x v="197"/>
    <x v="3"/>
    <s v="Montana"/>
    <s v="Billings"/>
    <x v="0"/>
    <n v="0.4"/>
    <n v="7500"/>
    <x v="59"/>
    <n v="1350"/>
    <n v="0.45"/>
  </r>
  <r>
    <x v="5"/>
    <n v="1189833"/>
    <x v="198"/>
    <x v="3"/>
    <s v="Montana"/>
    <s v="Billings"/>
    <x v="1"/>
    <n v="0.45"/>
    <n v="6000"/>
    <x v="50"/>
    <n v="810"/>
    <n v="0.3"/>
  </r>
  <r>
    <x v="5"/>
    <n v="1189833"/>
    <x v="199"/>
    <x v="3"/>
    <s v="Montana"/>
    <s v="Billings"/>
    <x v="2"/>
    <n v="0.45"/>
    <n v="5500"/>
    <x v="109"/>
    <n v="1113.75"/>
    <n v="0.45"/>
  </r>
  <r>
    <x v="5"/>
    <n v="1189833"/>
    <x v="200"/>
    <x v="3"/>
    <s v="Montana"/>
    <s v="Billings"/>
    <x v="3"/>
    <n v="0.4"/>
    <n v="4500"/>
    <x v="199"/>
    <n v="719.99999999999989"/>
    <n v="0.39999999999999997"/>
  </r>
  <r>
    <x v="5"/>
    <n v="1189833"/>
    <x v="201"/>
    <x v="3"/>
    <s v="Montana"/>
    <s v="Billings"/>
    <x v="4"/>
    <n v="0.45"/>
    <n v="4750"/>
    <x v="113"/>
    <n v="1282.5000000000002"/>
    <n v="0.60000000000000009"/>
  </r>
  <r>
    <x v="5"/>
    <n v="1189833"/>
    <x v="202"/>
    <x v="3"/>
    <s v="Montana"/>
    <s v="Billings"/>
    <x v="5"/>
    <n v="0.6"/>
    <n v="4750"/>
    <x v="169"/>
    <n v="712.5"/>
    <n v="0.25"/>
  </r>
  <r>
    <x v="5"/>
    <n v="1189833"/>
    <x v="203"/>
    <x v="3"/>
    <s v="Montana"/>
    <s v="Billings"/>
    <x v="0"/>
    <n v="0.45"/>
    <n v="6750"/>
    <x v="110"/>
    <n v="1366.875"/>
    <n v="0.45"/>
  </r>
  <r>
    <x v="5"/>
    <n v="1189833"/>
    <x v="204"/>
    <x v="3"/>
    <s v="Montana"/>
    <s v="Billings"/>
    <x v="1"/>
    <n v="0.55000000000000004"/>
    <n v="6250"/>
    <x v="320"/>
    <n v="1031.25"/>
    <n v="0.3"/>
  </r>
  <r>
    <x v="5"/>
    <n v="1189833"/>
    <x v="205"/>
    <x v="3"/>
    <s v="Montana"/>
    <s v="Billings"/>
    <x v="2"/>
    <n v="0.5"/>
    <n v="5000"/>
    <x v="52"/>
    <n v="1125"/>
    <n v="0.45"/>
  </r>
  <r>
    <x v="5"/>
    <n v="1189833"/>
    <x v="206"/>
    <x v="3"/>
    <s v="Montana"/>
    <s v="Billings"/>
    <x v="3"/>
    <n v="0.45"/>
    <n v="4250"/>
    <x v="166"/>
    <n v="764.99999999999989"/>
    <n v="0.39999999999999997"/>
  </r>
  <r>
    <x v="5"/>
    <n v="1189833"/>
    <x v="207"/>
    <x v="3"/>
    <s v="Montana"/>
    <s v="Billings"/>
    <x v="4"/>
    <n v="0.54999999999999993"/>
    <n v="4250"/>
    <x v="321"/>
    <n v="1402.5"/>
    <n v="0.60000000000000009"/>
  </r>
  <r>
    <x v="5"/>
    <n v="1189833"/>
    <x v="208"/>
    <x v="3"/>
    <s v="Montana"/>
    <s v="Billings"/>
    <x v="5"/>
    <n v="0.6"/>
    <n v="4000"/>
    <x v="48"/>
    <n v="600"/>
    <n v="0.25"/>
  </r>
  <r>
    <x v="5"/>
    <n v="1189833"/>
    <x v="209"/>
    <x v="3"/>
    <s v="Montana"/>
    <s v="Billings"/>
    <x v="0"/>
    <n v="0.45"/>
    <n v="6000"/>
    <x v="50"/>
    <n v="1215"/>
    <n v="0.45"/>
  </r>
  <r>
    <x v="5"/>
    <n v="1189833"/>
    <x v="210"/>
    <x v="3"/>
    <s v="Montana"/>
    <s v="Billings"/>
    <x v="1"/>
    <n v="0.5"/>
    <n v="6000"/>
    <x v="59"/>
    <n v="900"/>
    <n v="0.3"/>
  </r>
  <r>
    <x v="5"/>
    <n v="1189833"/>
    <x v="211"/>
    <x v="3"/>
    <s v="Montana"/>
    <s v="Billings"/>
    <x v="2"/>
    <n v="0.45"/>
    <n v="4500"/>
    <x v="154"/>
    <n v="911.25"/>
    <n v="0.45"/>
  </r>
  <r>
    <x v="5"/>
    <n v="1189833"/>
    <x v="212"/>
    <x v="3"/>
    <s v="Montana"/>
    <s v="Billings"/>
    <x v="3"/>
    <n v="0.45"/>
    <n v="4000"/>
    <x v="199"/>
    <n v="719.99999999999989"/>
    <n v="0.39999999999999997"/>
  </r>
  <r>
    <x v="5"/>
    <n v="1189833"/>
    <x v="213"/>
    <x v="3"/>
    <s v="Montana"/>
    <s v="Billings"/>
    <x v="4"/>
    <n v="0.54999999999999993"/>
    <n v="4000"/>
    <x v="200"/>
    <n v="1320"/>
    <n v="0.60000000000000009"/>
  </r>
  <r>
    <x v="5"/>
    <n v="1189833"/>
    <x v="693"/>
    <x v="3"/>
    <s v="Montana"/>
    <s v="Billings"/>
    <x v="5"/>
    <n v="0.6"/>
    <n v="4500"/>
    <x v="50"/>
    <n v="675"/>
    <n v="0.25"/>
  </r>
  <r>
    <x v="5"/>
    <n v="1189833"/>
    <x v="694"/>
    <x v="3"/>
    <s v="Montana"/>
    <s v="Billings"/>
    <x v="0"/>
    <n v="0.45"/>
    <n v="5500"/>
    <x v="109"/>
    <n v="1113.75"/>
    <n v="0.45"/>
  </r>
  <r>
    <x v="5"/>
    <n v="1189833"/>
    <x v="695"/>
    <x v="3"/>
    <s v="Montana"/>
    <s v="Billings"/>
    <x v="1"/>
    <n v="0.5"/>
    <n v="5500"/>
    <x v="78"/>
    <n v="825"/>
    <n v="0.3"/>
  </r>
  <r>
    <x v="5"/>
    <n v="1189833"/>
    <x v="696"/>
    <x v="3"/>
    <s v="Montana"/>
    <s v="Billings"/>
    <x v="2"/>
    <n v="0.45"/>
    <n v="4000"/>
    <x v="199"/>
    <n v="810"/>
    <n v="0.45"/>
  </r>
  <r>
    <x v="5"/>
    <n v="1189833"/>
    <x v="697"/>
    <x v="3"/>
    <s v="Montana"/>
    <s v="Billings"/>
    <x v="3"/>
    <n v="0.45"/>
    <n v="3750"/>
    <x v="149"/>
    <n v="675"/>
    <n v="0.39999999999999997"/>
  </r>
  <r>
    <x v="5"/>
    <n v="1189833"/>
    <x v="698"/>
    <x v="3"/>
    <s v="Montana"/>
    <s v="Billings"/>
    <x v="4"/>
    <n v="0.54999999999999993"/>
    <n v="3500"/>
    <x v="163"/>
    <n v="1155"/>
    <n v="0.60000000000000009"/>
  </r>
  <r>
    <x v="5"/>
    <n v="1189833"/>
    <x v="699"/>
    <x v="3"/>
    <s v="Montana"/>
    <s v="Billings"/>
    <x v="5"/>
    <n v="0.6"/>
    <n v="4000"/>
    <x v="48"/>
    <n v="600"/>
    <n v="0.25"/>
  </r>
  <r>
    <x v="5"/>
    <n v="1189833"/>
    <x v="700"/>
    <x v="3"/>
    <s v="Montana"/>
    <s v="Billings"/>
    <x v="0"/>
    <n v="0.4"/>
    <n v="5750"/>
    <x v="319"/>
    <n v="1035"/>
    <n v="0.45"/>
  </r>
  <r>
    <x v="5"/>
    <n v="1189833"/>
    <x v="701"/>
    <x v="3"/>
    <s v="Montana"/>
    <s v="Billings"/>
    <x v="1"/>
    <n v="0.45000000000000007"/>
    <n v="5750"/>
    <x v="322"/>
    <n v="776.25000000000011"/>
    <n v="0.3"/>
  </r>
  <r>
    <x v="5"/>
    <n v="1189833"/>
    <x v="702"/>
    <x v="3"/>
    <s v="Montana"/>
    <s v="Billings"/>
    <x v="2"/>
    <n v="0.4"/>
    <n v="4250"/>
    <x v="224"/>
    <n v="765"/>
    <n v="0.45"/>
  </r>
  <r>
    <x v="5"/>
    <n v="1189833"/>
    <x v="703"/>
    <x v="3"/>
    <s v="Montana"/>
    <s v="Billings"/>
    <x v="3"/>
    <n v="0.4"/>
    <n v="4250"/>
    <x v="224"/>
    <n v="680"/>
    <n v="0.39999999999999997"/>
  </r>
  <r>
    <x v="5"/>
    <n v="1189833"/>
    <x v="704"/>
    <x v="3"/>
    <s v="Montana"/>
    <s v="Billings"/>
    <x v="4"/>
    <n v="0.54999999999999993"/>
    <n v="3750"/>
    <x v="202"/>
    <n v="1237.5"/>
    <n v="0.60000000000000009"/>
  </r>
  <r>
    <x v="5"/>
    <n v="1189833"/>
    <x v="705"/>
    <x v="3"/>
    <s v="Montana"/>
    <s v="Billings"/>
    <x v="5"/>
    <n v="0.6"/>
    <n v="4750"/>
    <x v="169"/>
    <n v="712.5"/>
    <n v="0.25"/>
  </r>
  <r>
    <x v="5"/>
    <n v="1189833"/>
    <x v="706"/>
    <x v="3"/>
    <s v="Montana"/>
    <s v="Billings"/>
    <x v="0"/>
    <n v="0.45"/>
    <n v="6750"/>
    <x v="110"/>
    <n v="1366.875"/>
    <n v="0.45"/>
  </r>
  <r>
    <x v="5"/>
    <n v="1189833"/>
    <x v="707"/>
    <x v="3"/>
    <s v="Montana"/>
    <s v="Billings"/>
    <x v="1"/>
    <n v="0.5"/>
    <n v="6750"/>
    <x v="71"/>
    <n v="1012.5"/>
    <n v="0.3"/>
  </r>
  <r>
    <x v="5"/>
    <n v="1189833"/>
    <x v="708"/>
    <x v="3"/>
    <s v="Montana"/>
    <s v="Billings"/>
    <x v="2"/>
    <n v="0.45"/>
    <n v="4750"/>
    <x v="113"/>
    <n v="961.875"/>
    <n v="0.45"/>
  </r>
  <r>
    <x v="5"/>
    <n v="1189833"/>
    <x v="709"/>
    <x v="3"/>
    <s v="Montana"/>
    <s v="Billings"/>
    <x v="3"/>
    <n v="0.45"/>
    <n v="4750"/>
    <x v="113"/>
    <n v="854.99999999999989"/>
    <n v="0.39999999999999997"/>
  </r>
  <r>
    <x v="5"/>
    <n v="1189833"/>
    <x v="710"/>
    <x v="3"/>
    <s v="Montana"/>
    <s v="Billings"/>
    <x v="4"/>
    <n v="0.54999999999999993"/>
    <n v="4000"/>
    <x v="200"/>
    <n v="1320"/>
    <n v="0.60000000000000009"/>
  </r>
  <r>
    <x v="5"/>
    <n v="1189833"/>
    <x v="214"/>
    <x v="3"/>
    <s v="Montana"/>
    <s v="Billings"/>
    <x v="5"/>
    <n v="0.6"/>
    <n v="5000"/>
    <x v="59"/>
    <n v="750"/>
    <n v="0.25"/>
  </r>
  <r>
    <x v="2"/>
    <n v="1197831"/>
    <x v="215"/>
    <x v="3"/>
    <s v="Montana"/>
    <s v="Billings"/>
    <x v="0"/>
    <n v="0.2"/>
    <n v="7000"/>
    <x v="155"/>
    <n v="489.99999999999994"/>
    <n v="0.35"/>
  </r>
  <r>
    <x v="2"/>
    <n v="1197831"/>
    <x v="216"/>
    <x v="3"/>
    <s v="Montana"/>
    <s v="Billings"/>
    <x v="1"/>
    <n v="0.3"/>
    <n v="7000"/>
    <x v="187"/>
    <n v="735"/>
    <n v="0.35"/>
  </r>
  <r>
    <x v="2"/>
    <n v="1197831"/>
    <x v="217"/>
    <x v="3"/>
    <s v="Montana"/>
    <s v="Billings"/>
    <x v="2"/>
    <n v="0.3"/>
    <n v="5000"/>
    <x v="142"/>
    <n v="525"/>
    <n v="0.35"/>
  </r>
  <r>
    <x v="2"/>
    <n v="1197831"/>
    <x v="218"/>
    <x v="3"/>
    <s v="Montana"/>
    <s v="Billings"/>
    <x v="3"/>
    <n v="0.35"/>
    <n v="5000"/>
    <x v="153"/>
    <n v="787.5"/>
    <n v="0.45"/>
  </r>
  <r>
    <x v="2"/>
    <n v="1197831"/>
    <x v="219"/>
    <x v="1"/>
    <s v="Tennessee"/>
    <s v="Knoxville"/>
    <x v="4"/>
    <n v="0.4"/>
    <n v="3500"/>
    <x v="155"/>
    <n v="420"/>
    <n v="0.3"/>
  </r>
  <r>
    <x v="2"/>
    <n v="1197831"/>
    <x v="220"/>
    <x v="1"/>
    <s v="Tennessee"/>
    <s v="Knoxville"/>
    <x v="5"/>
    <n v="0.35"/>
    <n v="5000"/>
    <x v="153"/>
    <n v="875"/>
    <n v="0.5"/>
  </r>
  <r>
    <x v="2"/>
    <n v="1197831"/>
    <x v="221"/>
    <x v="1"/>
    <s v="Tennessee"/>
    <s v="Knoxville"/>
    <x v="0"/>
    <n v="0.25"/>
    <n v="6500"/>
    <x v="128"/>
    <n v="568.75"/>
    <n v="0.35"/>
  </r>
  <r>
    <x v="2"/>
    <n v="1197831"/>
    <x v="222"/>
    <x v="1"/>
    <s v="Tennessee"/>
    <s v="Knoxville"/>
    <x v="1"/>
    <n v="0.35"/>
    <n v="6250"/>
    <x v="44"/>
    <n v="765.625"/>
    <n v="0.35"/>
  </r>
  <r>
    <x v="2"/>
    <n v="1197831"/>
    <x v="223"/>
    <x v="1"/>
    <s v="Tennessee"/>
    <s v="Knoxville"/>
    <x v="2"/>
    <n v="0.35"/>
    <n v="4500"/>
    <x v="147"/>
    <n v="551.25"/>
    <n v="0.35"/>
  </r>
  <r>
    <x v="2"/>
    <n v="1197831"/>
    <x v="224"/>
    <x v="1"/>
    <s v="Tennessee"/>
    <s v="Knoxville"/>
    <x v="3"/>
    <n v="0.35"/>
    <n v="4000"/>
    <x v="155"/>
    <n v="630"/>
    <n v="0.45"/>
  </r>
  <r>
    <x v="2"/>
    <n v="1197831"/>
    <x v="225"/>
    <x v="1"/>
    <s v="Tennessee"/>
    <s v="Knoxville"/>
    <x v="4"/>
    <n v="0.4"/>
    <n v="2750"/>
    <x v="126"/>
    <n v="330"/>
    <n v="0.3"/>
  </r>
  <r>
    <x v="2"/>
    <n v="1197831"/>
    <x v="226"/>
    <x v="1"/>
    <s v="Tennessee"/>
    <s v="Knoxville"/>
    <x v="5"/>
    <n v="0.35"/>
    <n v="4750"/>
    <x v="151"/>
    <n v="831.25"/>
    <n v="0.5"/>
  </r>
  <r>
    <x v="2"/>
    <n v="1197831"/>
    <x v="227"/>
    <x v="1"/>
    <s v="Tennessee"/>
    <s v="Knoxville"/>
    <x v="0"/>
    <n v="0.3"/>
    <n v="6500"/>
    <x v="203"/>
    <n v="779.99999999999989"/>
    <n v="0.39999999999999997"/>
  </r>
  <r>
    <x v="2"/>
    <n v="1197831"/>
    <x v="228"/>
    <x v="1"/>
    <s v="Tennessee"/>
    <s v="Knoxville"/>
    <x v="1"/>
    <n v="0.4"/>
    <n v="6500"/>
    <x v="49"/>
    <n v="1040"/>
    <n v="0.39999999999999997"/>
  </r>
  <r>
    <x v="2"/>
    <n v="1197831"/>
    <x v="711"/>
    <x v="1"/>
    <s v="Tennessee"/>
    <s v="Knoxville"/>
    <x v="2"/>
    <n v="0.3"/>
    <n v="4750"/>
    <x v="323"/>
    <n v="570"/>
    <n v="0.39999999999999997"/>
  </r>
  <r>
    <x v="2"/>
    <n v="1197831"/>
    <x v="712"/>
    <x v="1"/>
    <s v="Tennessee"/>
    <s v="Knoxville"/>
    <x v="3"/>
    <n v="0.35"/>
    <n v="3750"/>
    <x v="324"/>
    <n v="656.25"/>
    <n v="0.5"/>
  </r>
  <r>
    <x v="2"/>
    <n v="1197831"/>
    <x v="713"/>
    <x v="1"/>
    <s v="Tennessee"/>
    <s v="Knoxville"/>
    <x v="4"/>
    <n v="0.4"/>
    <n v="2750"/>
    <x v="126"/>
    <n v="385"/>
    <n v="0.35"/>
  </r>
  <r>
    <x v="2"/>
    <n v="1197831"/>
    <x v="714"/>
    <x v="1"/>
    <s v="Tennessee"/>
    <s v="Knoxville"/>
    <x v="5"/>
    <n v="0.35"/>
    <n v="4250"/>
    <x v="152"/>
    <n v="818.12500000000011"/>
    <n v="0.55000000000000004"/>
  </r>
  <r>
    <x v="2"/>
    <n v="1197831"/>
    <x v="715"/>
    <x v="1"/>
    <s v="Tennessee"/>
    <s v="Knoxville"/>
    <x v="0"/>
    <n v="0.2"/>
    <n v="6750"/>
    <x v="190"/>
    <n v="540"/>
    <n v="0.39999999999999997"/>
  </r>
  <r>
    <x v="2"/>
    <n v="1197831"/>
    <x v="716"/>
    <x v="1"/>
    <s v="Tennessee"/>
    <s v="Knoxville"/>
    <x v="1"/>
    <n v="0.25000000000000006"/>
    <n v="6750"/>
    <x v="325"/>
    <n v="675.00000000000011"/>
    <n v="0.39999999999999997"/>
  </r>
  <r>
    <x v="2"/>
    <n v="1197831"/>
    <x v="717"/>
    <x v="1"/>
    <s v="Tennessee"/>
    <s v="Knoxville"/>
    <x v="2"/>
    <n v="0.19999999999999996"/>
    <n v="5000"/>
    <x v="326"/>
    <n v="399.99999999999989"/>
    <n v="0.39999999999999997"/>
  </r>
  <r>
    <x v="2"/>
    <n v="1197831"/>
    <x v="718"/>
    <x v="1"/>
    <s v="Tennessee"/>
    <s v="Knoxville"/>
    <x v="3"/>
    <n v="0.25000000000000006"/>
    <n v="4000"/>
    <x v="305"/>
    <n v="500.00000000000011"/>
    <n v="0.5"/>
  </r>
  <r>
    <x v="2"/>
    <n v="1197831"/>
    <x v="719"/>
    <x v="1"/>
    <s v="Tennessee"/>
    <s v="Knoxville"/>
    <x v="4"/>
    <n v="0.3"/>
    <n v="3000"/>
    <x v="120"/>
    <n v="315"/>
    <n v="0.35"/>
  </r>
  <r>
    <x v="2"/>
    <n v="1197831"/>
    <x v="720"/>
    <x v="1"/>
    <s v="Tennessee"/>
    <s v="Knoxville"/>
    <x v="5"/>
    <n v="0.25000000000000006"/>
    <n v="5750"/>
    <x v="327"/>
    <n v="790.62500000000023"/>
    <n v="0.55000000000000004"/>
  </r>
  <r>
    <x v="2"/>
    <n v="1197831"/>
    <x v="721"/>
    <x v="1"/>
    <s v="Tennessee"/>
    <s v="Knoxville"/>
    <x v="0"/>
    <n v="0.14999999999999997"/>
    <n v="7250"/>
    <x v="328"/>
    <n v="434.99999999999989"/>
    <n v="0.39999999999999997"/>
  </r>
  <r>
    <x v="2"/>
    <n v="1197831"/>
    <x v="722"/>
    <x v="1"/>
    <s v="Tennessee"/>
    <s v="Knoxville"/>
    <x v="1"/>
    <n v="0.25000000000000006"/>
    <n v="7500"/>
    <x v="329"/>
    <n v="750.00000000000011"/>
    <n v="0.39999999999999997"/>
  </r>
  <r>
    <x v="2"/>
    <n v="1197831"/>
    <x v="723"/>
    <x v="1"/>
    <s v="Tennessee"/>
    <s v="Knoxville"/>
    <x v="2"/>
    <n v="0.19999999999999996"/>
    <n v="6000"/>
    <x v="330"/>
    <n v="479.99999999999989"/>
    <n v="0.39999999999999997"/>
  </r>
  <r>
    <x v="2"/>
    <n v="1197831"/>
    <x v="229"/>
    <x v="1"/>
    <s v="Tennessee"/>
    <s v="Knoxville"/>
    <x v="3"/>
    <n v="0.30000000000000004"/>
    <n v="5250"/>
    <x v="331"/>
    <n v="787.50000000000011"/>
    <n v="0.5"/>
  </r>
  <r>
    <x v="2"/>
    <n v="1197831"/>
    <x v="230"/>
    <x v="1"/>
    <s v="Tennessee"/>
    <s v="Knoxville"/>
    <x v="4"/>
    <n v="0.45"/>
    <n v="4250"/>
    <x v="166"/>
    <n v="669.375"/>
    <n v="0.35"/>
  </r>
  <r>
    <x v="2"/>
    <n v="1197831"/>
    <x v="231"/>
    <x v="1"/>
    <s v="Tennessee"/>
    <s v="Knoxville"/>
    <x v="5"/>
    <n v="0.4"/>
    <n v="7750"/>
    <x v="72"/>
    <n v="1705.0000000000002"/>
    <n v="0.55000000000000004"/>
  </r>
  <r>
    <x v="2"/>
    <n v="1197831"/>
    <x v="232"/>
    <x v="1"/>
    <s v="Tennessee"/>
    <s v="Knoxville"/>
    <x v="0"/>
    <n v="0.4"/>
    <n v="7750"/>
    <x v="72"/>
    <n v="1240"/>
    <n v="0.39999999999999997"/>
  </r>
  <r>
    <x v="2"/>
    <n v="1197831"/>
    <x v="233"/>
    <x v="1"/>
    <s v="Tennessee"/>
    <s v="Knoxville"/>
    <x v="1"/>
    <n v="0.45"/>
    <n v="7750"/>
    <x v="275"/>
    <n v="1394.9999999999998"/>
    <n v="0.39999999999999997"/>
  </r>
  <r>
    <x v="2"/>
    <n v="1197831"/>
    <x v="234"/>
    <x v="1"/>
    <s v="Tennessee"/>
    <s v="Knoxville"/>
    <x v="2"/>
    <n v="0.4"/>
    <n v="6500"/>
    <x v="49"/>
    <n v="1040"/>
    <n v="0.39999999999999997"/>
  </r>
  <r>
    <x v="2"/>
    <n v="1197831"/>
    <x v="235"/>
    <x v="1"/>
    <s v="Tennessee"/>
    <s v="Knoxville"/>
    <x v="3"/>
    <n v="0.4"/>
    <n v="6000"/>
    <x v="48"/>
    <n v="1200"/>
    <n v="0.5"/>
  </r>
  <r>
    <x v="2"/>
    <n v="1197831"/>
    <x v="236"/>
    <x v="1"/>
    <s v="Tennessee"/>
    <s v="Knoxville"/>
    <x v="4"/>
    <n v="0.45"/>
    <n v="5000"/>
    <x v="37"/>
    <n v="787.5"/>
    <n v="0.35"/>
  </r>
  <r>
    <x v="2"/>
    <n v="1197831"/>
    <x v="237"/>
    <x v="1"/>
    <s v="Tennessee"/>
    <s v="Knoxville"/>
    <x v="5"/>
    <n v="0.5"/>
    <n v="8750"/>
    <x v="231"/>
    <n v="2406.25"/>
    <n v="0.55000000000000004"/>
  </r>
  <r>
    <x v="2"/>
    <n v="1197831"/>
    <x v="238"/>
    <x v="1"/>
    <s v="Tennessee"/>
    <s v="Knoxville"/>
    <x v="0"/>
    <n v="0.4"/>
    <n v="8250"/>
    <x v="75"/>
    <n v="1484.9999999999998"/>
    <n v="0.44999999999999996"/>
  </r>
  <r>
    <x v="2"/>
    <n v="1197831"/>
    <x v="239"/>
    <x v="1"/>
    <s v="Tennessee"/>
    <s v="Knoxville"/>
    <x v="1"/>
    <n v="0.45"/>
    <n v="8250"/>
    <x v="8"/>
    <n v="1670.6249999999998"/>
    <n v="0.44999999999999996"/>
  </r>
  <r>
    <x v="2"/>
    <n v="1197831"/>
    <x v="240"/>
    <x v="1"/>
    <s v="Tennessee"/>
    <s v="Knoxville"/>
    <x v="2"/>
    <n v="0.4"/>
    <n v="9750"/>
    <x v="85"/>
    <n v="1754.9999999999998"/>
    <n v="0.44999999999999996"/>
  </r>
  <r>
    <x v="2"/>
    <n v="1197831"/>
    <x v="241"/>
    <x v="1"/>
    <s v="Tennessee"/>
    <s v="Knoxville"/>
    <x v="3"/>
    <n v="0.4"/>
    <n v="5750"/>
    <x v="319"/>
    <n v="1265"/>
    <n v="0.55000000000000004"/>
  </r>
  <r>
    <x v="2"/>
    <n v="1197831"/>
    <x v="242"/>
    <x v="1"/>
    <s v="Tennessee"/>
    <s v="Knoxville"/>
    <x v="4"/>
    <n v="0.45"/>
    <n v="5500"/>
    <x v="109"/>
    <n v="989.99999999999989"/>
    <n v="0.39999999999999997"/>
  </r>
  <r>
    <x v="2"/>
    <n v="1197831"/>
    <x v="243"/>
    <x v="1"/>
    <s v="Tennessee"/>
    <s v="Knoxville"/>
    <x v="5"/>
    <n v="0.54999999999999993"/>
    <n v="8250"/>
    <x v="332"/>
    <n v="2722.5"/>
    <n v="0.60000000000000009"/>
  </r>
  <r>
    <x v="2"/>
    <n v="1197831"/>
    <x v="244"/>
    <x v="1"/>
    <s v="Tennessee"/>
    <s v="Knoxville"/>
    <x v="0"/>
    <n v="0.45"/>
    <n v="7750"/>
    <x v="275"/>
    <n v="1569.3749999999998"/>
    <n v="0.44999999999999996"/>
  </r>
  <r>
    <x v="2"/>
    <n v="1197831"/>
    <x v="245"/>
    <x v="1"/>
    <s v="Tennessee"/>
    <s v="Knoxville"/>
    <x v="1"/>
    <n v="0.55000000000000004"/>
    <n v="7750"/>
    <x v="98"/>
    <n v="1918.1249999999998"/>
    <n v="0.44999999999999996"/>
  </r>
  <r>
    <x v="2"/>
    <n v="1197831"/>
    <x v="246"/>
    <x v="1"/>
    <s v="Tennessee"/>
    <s v="Knoxville"/>
    <x v="2"/>
    <n v="0.5"/>
    <n v="9500"/>
    <x v="13"/>
    <n v="2137.5"/>
    <n v="0.44999999999999996"/>
  </r>
  <r>
    <x v="2"/>
    <n v="1197831"/>
    <x v="247"/>
    <x v="1"/>
    <s v="Tennessee"/>
    <s v="Knoxville"/>
    <x v="3"/>
    <n v="0.45"/>
    <n v="4750"/>
    <x v="113"/>
    <n v="1175.625"/>
    <n v="0.55000000000000004"/>
  </r>
  <r>
    <x v="2"/>
    <n v="1197831"/>
    <x v="248"/>
    <x v="1"/>
    <s v="Tennessee"/>
    <s v="Knoxville"/>
    <x v="4"/>
    <n v="0.5"/>
    <n v="4750"/>
    <x v="333"/>
    <n v="949.99999999999989"/>
    <n v="0.39999999999999997"/>
  </r>
  <r>
    <x v="2"/>
    <n v="1197831"/>
    <x v="249"/>
    <x v="1"/>
    <s v="Tennessee"/>
    <s v="Knoxville"/>
    <x v="5"/>
    <n v="0.54999999999999993"/>
    <n v="7250"/>
    <x v="334"/>
    <n v="2392.5"/>
    <n v="0.60000000000000009"/>
  </r>
  <r>
    <x v="2"/>
    <n v="1197831"/>
    <x v="250"/>
    <x v="1"/>
    <s v="Tennessee"/>
    <s v="Knoxville"/>
    <x v="0"/>
    <n v="0.5"/>
    <n v="6750"/>
    <x v="71"/>
    <n v="1518.7499999999998"/>
    <n v="0.44999999999999996"/>
  </r>
  <r>
    <x v="2"/>
    <n v="1197831"/>
    <x v="251"/>
    <x v="1"/>
    <s v="Tennessee"/>
    <s v="Knoxville"/>
    <x v="1"/>
    <n v="0.5"/>
    <n v="6250"/>
    <x v="64"/>
    <n v="1406.2499999999998"/>
    <n v="0.44999999999999996"/>
  </r>
  <r>
    <x v="2"/>
    <n v="1197831"/>
    <x v="252"/>
    <x v="1"/>
    <s v="Tennessee"/>
    <s v="Knoxville"/>
    <x v="2"/>
    <n v="0.54999999999999993"/>
    <n v="6750"/>
    <x v="335"/>
    <n v="1670.6249999999995"/>
    <n v="0.44999999999999996"/>
  </r>
  <r>
    <x v="2"/>
    <n v="1197831"/>
    <x v="253"/>
    <x v="1"/>
    <s v="Tennessee"/>
    <s v="Knoxville"/>
    <x v="3"/>
    <n v="0.54999999999999993"/>
    <n v="4000"/>
    <x v="200"/>
    <n v="1209.9999999999998"/>
    <n v="0.55000000000000004"/>
  </r>
  <r>
    <x v="2"/>
    <n v="1197831"/>
    <x v="254"/>
    <x v="1"/>
    <s v="Tennessee"/>
    <s v="Knoxville"/>
    <x v="4"/>
    <n v="0.5"/>
    <n v="4000"/>
    <x v="45"/>
    <n v="799.99999999999989"/>
    <n v="0.39999999999999997"/>
  </r>
  <r>
    <x v="2"/>
    <n v="1197831"/>
    <x v="255"/>
    <x v="1"/>
    <s v="Tennessee"/>
    <s v="Knoxville"/>
    <x v="5"/>
    <n v="0.45"/>
    <n v="6250"/>
    <x v="65"/>
    <n v="1687.5000000000002"/>
    <n v="0.60000000000000009"/>
  </r>
  <r>
    <x v="2"/>
    <n v="1197831"/>
    <x v="256"/>
    <x v="1"/>
    <s v="Tennessee"/>
    <s v="Knoxville"/>
    <x v="0"/>
    <n v="0.35"/>
    <n v="5750"/>
    <x v="318"/>
    <n v="905.62499999999977"/>
    <n v="0.44999999999999996"/>
  </r>
  <r>
    <x v="2"/>
    <n v="1197831"/>
    <x v="257"/>
    <x v="1"/>
    <s v="Tennessee"/>
    <s v="Knoxville"/>
    <x v="1"/>
    <n v="0.35"/>
    <n v="5750"/>
    <x v="318"/>
    <n v="905.62499999999977"/>
    <n v="0.44999999999999996"/>
  </r>
  <r>
    <x v="2"/>
    <n v="1197831"/>
    <x v="258"/>
    <x v="1"/>
    <s v="Tennessee"/>
    <s v="Knoxville"/>
    <x v="2"/>
    <n v="0.4"/>
    <n v="5250"/>
    <x v="187"/>
    <n v="944.99999999999989"/>
    <n v="0.44999999999999996"/>
  </r>
  <r>
    <x v="2"/>
    <n v="1197831"/>
    <x v="259"/>
    <x v="1"/>
    <s v="Tennessee"/>
    <s v="Knoxville"/>
    <x v="3"/>
    <n v="0.4"/>
    <n v="3750"/>
    <x v="142"/>
    <n v="825.00000000000011"/>
    <n v="0.55000000000000004"/>
  </r>
  <r>
    <x v="2"/>
    <n v="1197831"/>
    <x v="260"/>
    <x v="1"/>
    <s v="Tennessee"/>
    <s v="Knoxville"/>
    <x v="4"/>
    <n v="0.35"/>
    <n v="3500"/>
    <x v="198"/>
    <n v="489.99999999999994"/>
    <n v="0.39999999999999997"/>
  </r>
  <r>
    <x v="2"/>
    <n v="1197831"/>
    <x v="261"/>
    <x v="1"/>
    <s v="Tennessee"/>
    <s v="Knoxville"/>
    <x v="5"/>
    <n v="0.45"/>
    <n v="5250"/>
    <x v="43"/>
    <n v="1417.5000000000002"/>
    <n v="0.60000000000000009"/>
  </r>
  <r>
    <x v="2"/>
    <n v="1197831"/>
    <x v="262"/>
    <x v="1"/>
    <s v="Tennessee"/>
    <s v="Knoxville"/>
    <x v="0"/>
    <n v="0.30000000000000004"/>
    <n v="6750"/>
    <x v="336"/>
    <n v="911.25"/>
    <n v="0.44999999999999996"/>
  </r>
  <r>
    <x v="2"/>
    <n v="1197831"/>
    <x v="263"/>
    <x v="1"/>
    <s v="Tennessee"/>
    <s v="Knoxville"/>
    <x v="1"/>
    <n v="0.30000000000000004"/>
    <n v="6750"/>
    <x v="336"/>
    <n v="911.25"/>
    <n v="0.44999999999999996"/>
  </r>
  <r>
    <x v="2"/>
    <n v="1197831"/>
    <x v="264"/>
    <x v="1"/>
    <s v="Tennessee"/>
    <s v="Knoxville"/>
    <x v="2"/>
    <n v="0.55000000000000004"/>
    <n v="6000"/>
    <x v="211"/>
    <n v="1485"/>
    <n v="0.44999999999999996"/>
  </r>
  <r>
    <x v="2"/>
    <n v="1197831"/>
    <x v="265"/>
    <x v="1"/>
    <s v="Tennessee"/>
    <s v="Knoxville"/>
    <x v="3"/>
    <n v="0.55000000000000004"/>
    <n v="4750"/>
    <x v="337"/>
    <n v="1436.8750000000002"/>
    <n v="0.55000000000000004"/>
  </r>
  <r>
    <x v="2"/>
    <n v="1197831"/>
    <x v="266"/>
    <x v="1"/>
    <s v="Tennessee"/>
    <s v="Knoxville"/>
    <x v="4"/>
    <n v="0.54999999999999993"/>
    <n v="4500"/>
    <x v="338"/>
    <n v="989.99999999999977"/>
    <n v="0.39999999999999997"/>
  </r>
  <r>
    <x v="2"/>
    <n v="1197831"/>
    <x v="267"/>
    <x v="1"/>
    <s v="Tennessee"/>
    <s v="Knoxville"/>
    <x v="5"/>
    <n v="0.65"/>
    <n v="6500"/>
    <x v="105"/>
    <n v="2535.0000000000005"/>
    <n v="0.60000000000000009"/>
  </r>
  <r>
    <x v="2"/>
    <n v="1197831"/>
    <x v="268"/>
    <x v="1"/>
    <s v="Tennessee"/>
    <s v="Knoxville"/>
    <x v="0"/>
    <n v="0.54999999999999993"/>
    <n v="8000"/>
    <x v="339"/>
    <n v="1979.9999999999993"/>
    <n v="0.44999999999999996"/>
  </r>
  <r>
    <x v="2"/>
    <n v="1197831"/>
    <x v="269"/>
    <x v="1"/>
    <s v="Tennessee"/>
    <s v="Knoxville"/>
    <x v="1"/>
    <n v="0.54999999999999993"/>
    <n v="8000"/>
    <x v="339"/>
    <n v="1979.9999999999993"/>
    <n v="0.44999999999999996"/>
  </r>
  <r>
    <x v="2"/>
    <n v="1197831"/>
    <x v="270"/>
    <x v="1"/>
    <s v="Tennessee"/>
    <s v="Knoxville"/>
    <x v="2"/>
    <n v="0.6"/>
    <n v="7000"/>
    <x v="79"/>
    <n v="1889.9999999999998"/>
    <n v="0.44999999999999996"/>
  </r>
  <r>
    <x v="2"/>
    <n v="1197831"/>
    <x v="271"/>
    <x v="1"/>
    <s v="Tennessee"/>
    <s v="Knoxville"/>
    <x v="3"/>
    <n v="0.6"/>
    <n v="5500"/>
    <x v="75"/>
    <n v="1815.0000000000002"/>
    <n v="0.55000000000000004"/>
  </r>
  <r>
    <x v="2"/>
    <n v="1197831"/>
    <x v="272"/>
    <x v="1"/>
    <s v="Tennessee"/>
    <s v="Knoxville"/>
    <x v="4"/>
    <n v="0.54999999999999993"/>
    <n v="5000"/>
    <x v="340"/>
    <n v="1099.9999999999998"/>
    <n v="0.39999999999999997"/>
  </r>
  <r>
    <x v="2"/>
    <n v="1197831"/>
    <x v="273"/>
    <x v="1"/>
    <s v="Tennessee"/>
    <s v="Knoxville"/>
    <x v="5"/>
    <n v="0.65"/>
    <n v="7500"/>
    <x v="62"/>
    <n v="2925.0000000000005"/>
    <n v="0.60000000000000009"/>
  </r>
  <r>
    <x v="0"/>
    <n v="1185732"/>
    <x v="274"/>
    <x v="1"/>
    <s v="Tennessee"/>
    <s v="Knoxville"/>
    <x v="0"/>
    <n v="0.35"/>
    <n v="4250"/>
    <x v="152"/>
    <n v="595"/>
    <n v="0.4"/>
  </r>
  <r>
    <x v="0"/>
    <n v="1185732"/>
    <x v="275"/>
    <x v="1"/>
    <s v="Tennessee"/>
    <s v="Knoxville"/>
    <x v="1"/>
    <n v="0.35"/>
    <n v="2250"/>
    <x v="117"/>
    <n v="275.625"/>
    <n v="0.35"/>
  </r>
  <r>
    <x v="0"/>
    <n v="1185732"/>
    <x v="276"/>
    <x v="1"/>
    <s v="Tennessee"/>
    <s v="Knoxville"/>
    <x v="2"/>
    <n v="0.25"/>
    <n v="2250"/>
    <x v="174"/>
    <n v="196.875"/>
    <n v="0.35"/>
  </r>
  <r>
    <x v="0"/>
    <n v="1185732"/>
    <x v="277"/>
    <x v="1"/>
    <s v="Tennessee"/>
    <s v="Knoxville"/>
    <x v="3"/>
    <n v="0.30000000000000004"/>
    <n v="750"/>
    <x v="295"/>
    <n v="90.000000000000014"/>
    <n v="0.4"/>
  </r>
  <r>
    <x v="0"/>
    <n v="1185732"/>
    <x v="278"/>
    <x v="3"/>
    <s v="Nebraska"/>
    <s v="Omaha"/>
    <x v="4"/>
    <n v="0.44999999999999996"/>
    <n v="1250"/>
    <x v="174"/>
    <n v="196.875"/>
    <n v="0.35"/>
  </r>
  <r>
    <x v="0"/>
    <n v="1185732"/>
    <x v="279"/>
    <x v="3"/>
    <s v="Nebraska"/>
    <s v="Omaha"/>
    <x v="5"/>
    <n v="0.35"/>
    <n v="2250"/>
    <x v="117"/>
    <n v="393.75"/>
    <n v="0.5"/>
  </r>
  <r>
    <x v="0"/>
    <n v="1185732"/>
    <x v="280"/>
    <x v="3"/>
    <s v="Nebraska"/>
    <s v="Omaha"/>
    <x v="0"/>
    <n v="0.35"/>
    <n v="4750"/>
    <x v="151"/>
    <n v="665"/>
    <n v="0.4"/>
  </r>
  <r>
    <x v="0"/>
    <n v="1185732"/>
    <x v="281"/>
    <x v="3"/>
    <s v="Nebraska"/>
    <s v="Omaha"/>
    <x v="1"/>
    <n v="0.35"/>
    <n v="1250"/>
    <x v="307"/>
    <n v="153.125"/>
    <n v="0.35"/>
  </r>
  <r>
    <x v="0"/>
    <n v="1185732"/>
    <x v="282"/>
    <x v="3"/>
    <s v="Nebraska"/>
    <s v="Omaha"/>
    <x v="2"/>
    <n v="0.25"/>
    <n v="1750"/>
    <x v="307"/>
    <n v="153.125"/>
    <n v="0.35"/>
  </r>
  <r>
    <x v="0"/>
    <n v="1185732"/>
    <x v="283"/>
    <x v="3"/>
    <s v="Nebraska"/>
    <s v="Omaha"/>
    <x v="3"/>
    <n v="0.30000000000000004"/>
    <n v="500"/>
    <x v="341"/>
    <n v="60.000000000000014"/>
    <n v="0.4"/>
  </r>
  <r>
    <x v="0"/>
    <n v="1185732"/>
    <x v="284"/>
    <x v="3"/>
    <s v="Nebraska"/>
    <s v="Omaha"/>
    <x v="4"/>
    <n v="0.44999999999999996"/>
    <n v="1250"/>
    <x v="174"/>
    <n v="196.875"/>
    <n v="0.35"/>
  </r>
  <r>
    <x v="0"/>
    <n v="1185732"/>
    <x v="285"/>
    <x v="3"/>
    <s v="Nebraska"/>
    <s v="Omaha"/>
    <x v="5"/>
    <n v="0.35"/>
    <n v="2000"/>
    <x v="131"/>
    <n v="350"/>
    <n v="0.5"/>
  </r>
  <r>
    <x v="0"/>
    <n v="1185732"/>
    <x v="286"/>
    <x v="3"/>
    <s v="Nebraska"/>
    <s v="Omaha"/>
    <x v="0"/>
    <n v="0.4"/>
    <n v="4200"/>
    <x v="342"/>
    <n v="672"/>
    <n v="0.4"/>
  </r>
  <r>
    <x v="0"/>
    <n v="1185732"/>
    <x v="287"/>
    <x v="3"/>
    <s v="Nebraska"/>
    <s v="Omaha"/>
    <x v="1"/>
    <n v="0.4"/>
    <n v="1000"/>
    <x v="118"/>
    <n v="140"/>
    <n v="0.35"/>
  </r>
  <r>
    <x v="0"/>
    <n v="1185732"/>
    <x v="288"/>
    <x v="3"/>
    <s v="Nebraska"/>
    <s v="Omaha"/>
    <x v="2"/>
    <n v="0.30000000000000004"/>
    <n v="1500"/>
    <x v="343"/>
    <n v="157.5"/>
    <n v="0.35"/>
  </r>
  <r>
    <x v="0"/>
    <n v="1185732"/>
    <x v="289"/>
    <x v="3"/>
    <s v="Nebraska"/>
    <s v="Omaha"/>
    <x v="3"/>
    <n v="0.35"/>
    <n v="0"/>
    <x v="344"/>
    <n v="0"/>
    <n v="0.4"/>
  </r>
  <r>
    <x v="0"/>
    <n v="1185732"/>
    <x v="290"/>
    <x v="3"/>
    <s v="Nebraska"/>
    <s v="Omaha"/>
    <x v="4"/>
    <n v="0.5"/>
    <n v="500"/>
    <x v="300"/>
    <n v="87.5"/>
    <n v="0.35"/>
  </r>
  <r>
    <x v="0"/>
    <n v="1185732"/>
    <x v="291"/>
    <x v="3"/>
    <s v="Nebraska"/>
    <s v="Omaha"/>
    <x v="5"/>
    <n v="0.4"/>
    <n v="1500"/>
    <x v="124"/>
    <n v="300"/>
    <n v="0.5"/>
  </r>
  <r>
    <x v="0"/>
    <n v="1185732"/>
    <x v="292"/>
    <x v="3"/>
    <s v="Nebraska"/>
    <s v="Omaha"/>
    <x v="0"/>
    <n v="0.4"/>
    <n v="3750"/>
    <x v="142"/>
    <n v="600"/>
    <n v="0.4"/>
  </r>
  <r>
    <x v="0"/>
    <n v="1185732"/>
    <x v="293"/>
    <x v="3"/>
    <s v="Nebraska"/>
    <s v="Omaha"/>
    <x v="1"/>
    <n v="0.35"/>
    <n v="750"/>
    <x v="310"/>
    <n v="91.875"/>
    <n v="0.35"/>
  </r>
  <r>
    <x v="0"/>
    <n v="1185732"/>
    <x v="294"/>
    <x v="3"/>
    <s v="Nebraska"/>
    <s v="Omaha"/>
    <x v="2"/>
    <n v="0.25000000000000006"/>
    <n v="750"/>
    <x v="345"/>
    <n v="65.625"/>
    <n v="0.35"/>
  </r>
  <r>
    <x v="0"/>
    <n v="1185732"/>
    <x v="295"/>
    <x v="3"/>
    <s v="Nebraska"/>
    <s v="Omaha"/>
    <x v="3"/>
    <n v="0.3"/>
    <n v="0"/>
    <x v="344"/>
    <n v="0"/>
    <n v="0.4"/>
  </r>
  <r>
    <x v="0"/>
    <n v="1185732"/>
    <x v="296"/>
    <x v="3"/>
    <s v="Nebraska"/>
    <s v="Omaha"/>
    <x v="4"/>
    <n v="0.45"/>
    <n v="250"/>
    <x v="178"/>
    <n v="39.375"/>
    <n v="0.35"/>
  </r>
  <r>
    <x v="0"/>
    <n v="1185732"/>
    <x v="297"/>
    <x v="3"/>
    <s v="Nebraska"/>
    <s v="Omaha"/>
    <x v="5"/>
    <n v="0.35"/>
    <n v="1500"/>
    <x v="294"/>
    <n v="262.5"/>
    <n v="0.5"/>
  </r>
  <r>
    <x v="0"/>
    <n v="1185732"/>
    <x v="298"/>
    <x v="3"/>
    <s v="Nebraska"/>
    <s v="Omaha"/>
    <x v="0"/>
    <n v="0.45"/>
    <n v="4200"/>
    <x v="346"/>
    <n v="756"/>
    <n v="0.4"/>
  </r>
  <r>
    <x v="0"/>
    <n v="1185732"/>
    <x v="299"/>
    <x v="3"/>
    <s v="Nebraska"/>
    <s v="Omaha"/>
    <x v="1"/>
    <n v="0.40000000000000008"/>
    <n v="1250"/>
    <x v="347"/>
    <n v="175.00000000000003"/>
    <n v="0.35"/>
  </r>
  <r>
    <x v="0"/>
    <n v="1185732"/>
    <x v="300"/>
    <x v="3"/>
    <s v="Nebraska"/>
    <s v="Omaha"/>
    <x v="2"/>
    <n v="0.35"/>
    <n v="1000"/>
    <x v="309"/>
    <n v="122.49999999999999"/>
    <n v="0.35"/>
  </r>
  <r>
    <x v="0"/>
    <n v="1185732"/>
    <x v="301"/>
    <x v="3"/>
    <s v="Nebraska"/>
    <s v="Omaha"/>
    <x v="3"/>
    <n v="0.35"/>
    <n v="250"/>
    <x v="298"/>
    <n v="35"/>
    <n v="0.4"/>
  </r>
  <r>
    <x v="0"/>
    <n v="1185732"/>
    <x v="302"/>
    <x v="3"/>
    <s v="Nebraska"/>
    <s v="Omaha"/>
    <x v="4"/>
    <n v="0.49999999999999994"/>
    <n v="500"/>
    <x v="348"/>
    <n v="87.499999999999986"/>
    <n v="0.35"/>
  </r>
  <r>
    <x v="0"/>
    <n v="1185732"/>
    <x v="303"/>
    <x v="3"/>
    <s v="Nebraska"/>
    <s v="Omaha"/>
    <x v="5"/>
    <n v="0.54999999999999993"/>
    <n v="1500"/>
    <x v="349"/>
    <n v="412.49999999999994"/>
    <n v="0.5"/>
  </r>
  <r>
    <x v="0"/>
    <n v="1185732"/>
    <x v="304"/>
    <x v="3"/>
    <s v="Nebraska"/>
    <s v="Omaha"/>
    <x v="0"/>
    <n v="0.4"/>
    <n v="4000"/>
    <x v="167"/>
    <n v="640"/>
    <n v="0.4"/>
  </r>
  <r>
    <x v="0"/>
    <n v="1185732"/>
    <x v="305"/>
    <x v="3"/>
    <s v="Nebraska"/>
    <s v="Omaha"/>
    <x v="1"/>
    <n v="0.35000000000000009"/>
    <n v="1500"/>
    <x v="297"/>
    <n v="183.75000000000003"/>
    <n v="0.35"/>
  </r>
  <r>
    <x v="0"/>
    <n v="1185732"/>
    <x v="306"/>
    <x v="3"/>
    <s v="Nebraska"/>
    <s v="Omaha"/>
    <x v="2"/>
    <n v="0.30000000000000004"/>
    <n v="1750"/>
    <x v="297"/>
    <n v="183.75000000000003"/>
    <n v="0.35"/>
  </r>
  <r>
    <x v="0"/>
    <n v="1185732"/>
    <x v="307"/>
    <x v="3"/>
    <s v="Nebraska"/>
    <s v="Omaha"/>
    <x v="3"/>
    <n v="0.30000000000000004"/>
    <n v="1500"/>
    <x v="343"/>
    <n v="180.00000000000003"/>
    <n v="0.4"/>
  </r>
  <r>
    <x v="0"/>
    <n v="1185732"/>
    <x v="308"/>
    <x v="3"/>
    <s v="Nebraska"/>
    <s v="Omaha"/>
    <x v="4"/>
    <n v="0.45"/>
    <n v="1500"/>
    <x v="304"/>
    <n v="236.24999999999997"/>
    <n v="0.35"/>
  </r>
  <r>
    <x v="0"/>
    <n v="1185732"/>
    <x v="309"/>
    <x v="3"/>
    <s v="Nebraska"/>
    <s v="Omaha"/>
    <x v="5"/>
    <n v="0.5"/>
    <n v="3250"/>
    <x v="128"/>
    <n v="812.5"/>
    <n v="0.5"/>
  </r>
  <r>
    <x v="0"/>
    <n v="1185732"/>
    <x v="310"/>
    <x v="3"/>
    <s v="Nebraska"/>
    <s v="Omaha"/>
    <x v="0"/>
    <n v="0.45"/>
    <n v="5500"/>
    <x v="109"/>
    <n v="990"/>
    <n v="0.4"/>
  </r>
  <r>
    <x v="0"/>
    <n v="1185732"/>
    <x v="311"/>
    <x v="3"/>
    <s v="Nebraska"/>
    <s v="Omaha"/>
    <x v="1"/>
    <n v="0.40000000000000008"/>
    <n v="3000"/>
    <x v="192"/>
    <n v="420.00000000000006"/>
    <n v="0.35"/>
  </r>
  <r>
    <x v="0"/>
    <n v="1185732"/>
    <x v="312"/>
    <x v="3"/>
    <s v="Nebraska"/>
    <s v="Omaha"/>
    <x v="2"/>
    <n v="0.35"/>
    <n v="2250"/>
    <x v="117"/>
    <n v="275.625"/>
    <n v="0.35"/>
  </r>
  <r>
    <x v="0"/>
    <n v="1185732"/>
    <x v="313"/>
    <x v="3"/>
    <s v="Nebraska"/>
    <s v="Omaha"/>
    <x v="3"/>
    <n v="0.35"/>
    <n v="1750"/>
    <x v="175"/>
    <n v="245"/>
    <n v="0.4"/>
  </r>
  <r>
    <x v="0"/>
    <n v="1185732"/>
    <x v="314"/>
    <x v="3"/>
    <s v="Nebraska"/>
    <s v="Omaha"/>
    <x v="4"/>
    <n v="0.45"/>
    <n v="1750"/>
    <x v="117"/>
    <n v="275.625"/>
    <n v="0.35"/>
  </r>
  <r>
    <x v="0"/>
    <n v="1185732"/>
    <x v="315"/>
    <x v="3"/>
    <s v="Nebraska"/>
    <s v="Omaha"/>
    <x v="5"/>
    <n v="0.5"/>
    <n v="3500"/>
    <x v="153"/>
    <n v="875"/>
    <n v="0.5"/>
  </r>
  <r>
    <x v="0"/>
    <n v="1185732"/>
    <x v="316"/>
    <x v="3"/>
    <s v="Nebraska"/>
    <s v="Omaha"/>
    <x v="0"/>
    <n v="0.45"/>
    <n v="5000"/>
    <x v="37"/>
    <n v="900"/>
    <n v="0.4"/>
  </r>
  <r>
    <x v="0"/>
    <n v="1185732"/>
    <x v="317"/>
    <x v="3"/>
    <s v="Nebraska"/>
    <s v="Omaha"/>
    <x v="1"/>
    <n v="0.45000000000000007"/>
    <n v="2750"/>
    <x v="350"/>
    <n v="433.12500000000006"/>
    <n v="0.35"/>
  </r>
  <r>
    <x v="0"/>
    <n v="1185732"/>
    <x v="318"/>
    <x v="3"/>
    <s v="Nebraska"/>
    <s v="Omaha"/>
    <x v="2"/>
    <n v="0.4"/>
    <n v="2000"/>
    <x v="130"/>
    <n v="280"/>
    <n v="0.35"/>
  </r>
  <r>
    <x v="0"/>
    <n v="1185732"/>
    <x v="319"/>
    <x v="3"/>
    <s v="Nebraska"/>
    <s v="Omaha"/>
    <x v="3"/>
    <n v="0.30000000000000004"/>
    <n v="1250"/>
    <x v="351"/>
    <n v="150.00000000000003"/>
    <n v="0.4"/>
  </r>
  <r>
    <x v="0"/>
    <n v="1185732"/>
    <x v="320"/>
    <x v="3"/>
    <s v="Nebraska"/>
    <s v="Omaha"/>
    <x v="4"/>
    <n v="0.4"/>
    <n v="1000"/>
    <x v="118"/>
    <n v="140"/>
    <n v="0.35"/>
  </r>
  <r>
    <x v="0"/>
    <n v="1185732"/>
    <x v="321"/>
    <x v="3"/>
    <s v="Nebraska"/>
    <s v="Omaha"/>
    <x v="5"/>
    <n v="0.45"/>
    <n v="2750"/>
    <x v="114"/>
    <n v="618.75"/>
    <n v="0.5"/>
  </r>
  <r>
    <x v="0"/>
    <n v="1185732"/>
    <x v="322"/>
    <x v="3"/>
    <s v="Nebraska"/>
    <s v="Omaha"/>
    <x v="0"/>
    <n v="0.4"/>
    <n v="4000"/>
    <x v="167"/>
    <n v="640"/>
    <n v="0.4"/>
  </r>
  <r>
    <x v="0"/>
    <n v="1185732"/>
    <x v="323"/>
    <x v="3"/>
    <s v="Nebraska"/>
    <s v="Omaha"/>
    <x v="1"/>
    <n v="0.35000000000000009"/>
    <n v="2000"/>
    <x v="352"/>
    <n v="245.00000000000006"/>
    <n v="0.35"/>
  </r>
  <r>
    <x v="0"/>
    <n v="1185732"/>
    <x v="324"/>
    <x v="3"/>
    <s v="Nebraska"/>
    <s v="Omaha"/>
    <x v="2"/>
    <n v="0.2"/>
    <n v="1000"/>
    <x v="176"/>
    <n v="70"/>
    <n v="0.35"/>
  </r>
  <r>
    <x v="0"/>
    <n v="1185732"/>
    <x v="325"/>
    <x v="3"/>
    <s v="Nebraska"/>
    <s v="Omaha"/>
    <x v="3"/>
    <n v="0.2"/>
    <n v="750"/>
    <x v="353"/>
    <n v="60"/>
    <n v="0.4"/>
  </r>
  <r>
    <x v="0"/>
    <n v="1185732"/>
    <x v="326"/>
    <x v="3"/>
    <s v="Nebraska"/>
    <s v="Omaha"/>
    <x v="4"/>
    <n v="0.3"/>
    <n v="750"/>
    <x v="354"/>
    <n v="78.75"/>
    <n v="0.35"/>
  </r>
  <r>
    <x v="0"/>
    <n v="1185732"/>
    <x v="327"/>
    <x v="3"/>
    <s v="Nebraska"/>
    <s v="Omaha"/>
    <x v="5"/>
    <n v="0.35"/>
    <n v="1500"/>
    <x v="294"/>
    <n v="262.5"/>
    <n v="0.5"/>
  </r>
  <r>
    <x v="0"/>
    <n v="1185732"/>
    <x v="328"/>
    <x v="3"/>
    <s v="Nebraska"/>
    <s v="Omaha"/>
    <x v="0"/>
    <n v="0.4"/>
    <n v="3250"/>
    <x v="188"/>
    <n v="520"/>
    <n v="0.4"/>
  </r>
  <r>
    <x v="0"/>
    <n v="1185732"/>
    <x v="329"/>
    <x v="3"/>
    <s v="Nebraska"/>
    <s v="Omaha"/>
    <x v="1"/>
    <n v="0.3"/>
    <n v="1500"/>
    <x v="179"/>
    <n v="157.5"/>
    <n v="0.35"/>
  </r>
  <r>
    <x v="0"/>
    <n v="1185732"/>
    <x v="330"/>
    <x v="3"/>
    <s v="Nebraska"/>
    <s v="Omaha"/>
    <x v="2"/>
    <n v="0.3"/>
    <n v="500"/>
    <x v="353"/>
    <n v="52.5"/>
    <n v="0.35"/>
  </r>
  <r>
    <x v="0"/>
    <n v="1185732"/>
    <x v="331"/>
    <x v="3"/>
    <s v="Nebraska"/>
    <s v="Omaha"/>
    <x v="3"/>
    <n v="0.3"/>
    <n v="250"/>
    <x v="355"/>
    <n v="30"/>
    <n v="0.4"/>
  </r>
  <r>
    <x v="0"/>
    <n v="1185732"/>
    <x v="332"/>
    <x v="3"/>
    <s v="Nebraska"/>
    <s v="Omaha"/>
    <x v="4"/>
    <n v="0.4"/>
    <n v="250"/>
    <x v="356"/>
    <n v="35"/>
    <n v="0.35"/>
  </r>
  <r>
    <x v="0"/>
    <n v="1185732"/>
    <x v="333"/>
    <x v="3"/>
    <s v="Nebraska"/>
    <s v="Omaha"/>
    <x v="5"/>
    <n v="0.44999999999999996"/>
    <n v="1500"/>
    <x v="293"/>
    <n v="337.49999999999994"/>
    <n v="0.5"/>
  </r>
  <r>
    <x v="0"/>
    <n v="1185732"/>
    <x v="334"/>
    <x v="3"/>
    <s v="Nebraska"/>
    <s v="Omaha"/>
    <x v="0"/>
    <n v="0.4"/>
    <n v="3000"/>
    <x v="143"/>
    <n v="480"/>
    <n v="0.4"/>
  </r>
  <r>
    <x v="0"/>
    <n v="1185732"/>
    <x v="335"/>
    <x v="3"/>
    <s v="Nebraska"/>
    <s v="Omaha"/>
    <x v="1"/>
    <n v="0.30000000000000004"/>
    <n v="1500"/>
    <x v="343"/>
    <n v="157.5"/>
    <n v="0.35"/>
  </r>
  <r>
    <x v="0"/>
    <n v="1185732"/>
    <x v="336"/>
    <x v="3"/>
    <s v="Nebraska"/>
    <s v="Omaha"/>
    <x v="2"/>
    <n v="0.30000000000000004"/>
    <n v="950"/>
    <x v="357"/>
    <n v="99.750000000000014"/>
    <n v="0.35"/>
  </r>
  <r>
    <x v="0"/>
    <n v="1185732"/>
    <x v="337"/>
    <x v="3"/>
    <s v="Nebraska"/>
    <s v="Omaha"/>
    <x v="3"/>
    <n v="0.30000000000000004"/>
    <n v="1250"/>
    <x v="351"/>
    <n v="150.00000000000003"/>
    <n v="0.4"/>
  </r>
  <r>
    <x v="0"/>
    <n v="1185732"/>
    <x v="338"/>
    <x v="3"/>
    <s v="Nebraska"/>
    <s v="Omaha"/>
    <x v="4"/>
    <n v="0.49999999999999994"/>
    <n v="1000"/>
    <x v="358"/>
    <n v="174.99999999999997"/>
    <n v="0.35"/>
  </r>
  <r>
    <x v="0"/>
    <n v="1185732"/>
    <x v="339"/>
    <x v="3"/>
    <s v="Nebraska"/>
    <s v="Omaha"/>
    <x v="5"/>
    <n v="0.54999999999999982"/>
    <n v="2000"/>
    <x v="359"/>
    <n v="549.99999999999977"/>
    <n v="0.5"/>
  </r>
  <r>
    <x v="0"/>
    <n v="1185732"/>
    <x v="340"/>
    <x v="3"/>
    <s v="Nebraska"/>
    <s v="Omaha"/>
    <x v="0"/>
    <n v="0.49999999999999994"/>
    <n v="4500"/>
    <x v="360"/>
    <n v="899.99999999999989"/>
    <n v="0.4"/>
  </r>
  <r>
    <x v="0"/>
    <n v="1185732"/>
    <x v="341"/>
    <x v="3"/>
    <s v="Nebraska"/>
    <s v="Omaha"/>
    <x v="1"/>
    <n v="0.4"/>
    <n v="2500"/>
    <x v="119"/>
    <n v="350"/>
    <n v="0.35"/>
  </r>
  <r>
    <x v="0"/>
    <n v="1185732"/>
    <x v="342"/>
    <x v="3"/>
    <s v="Nebraska"/>
    <s v="Omaha"/>
    <x v="2"/>
    <n v="0.4"/>
    <n v="2000"/>
    <x v="130"/>
    <n v="280"/>
    <n v="0.35"/>
  </r>
  <r>
    <x v="0"/>
    <n v="1185732"/>
    <x v="343"/>
    <x v="3"/>
    <s v="Nebraska"/>
    <s v="Omaha"/>
    <x v="3"/>
    <n v="0.4"/>
    <n v="1500"/>
    <x v="124"/>
    <n v="240"/>
    <n v="0.4"/>
  </r>
  <r>
    <x v="0"/>
    <n v="1185732"/>
    <x v="344"/>
    <x v="3"/>
    <s v="Nebraska"/>
    <s v="Omaha"/>
    <x v="4"/>
    <n v="0.49999999999999994"/>
    <n v="1500"/>
    <x v="361"/>
    <n v="262.49999999999994"/>
    <n v="0.35"/>
  </r>
  <r>
    <x v="0"/>
    <n v="1185732"/>
    <x v="345"/>
    <x v="3"/>
    <s v="Nebraska"/>
    <s v="Omaha"/>
    <x v="5"/>
    <n v="0.54999999999999982"/>
    <n v="2500"/>
    <x v="362"/>
    <n v="687.49999999999977"/>
    <n v="0.5"/>
  </r>
  <r>
    <x v="2"/>
    <n v="1197831"/>
    <x v="346"/>
    <x v="3"/>
    <s v="Nebraska"/>
    <s v="Omaha"/>
    <x v="0"/>
    <n v="0.2"/>
    <n v="6750"/>
    <x v="190"/>
    <n v="540"/>
    <n v="0.39999999999999997"/>
  </r>
  <r>
    <x v="2"/>
    <n v="1197831"/>
    <x v="347"/>
    <x v="3"/>
    <s v="Nebraska"/>
    <s v="Omaha"/>
    <x v="1"/>
    <n v="0.3"/>
    <n v="6750"/>
    <x v="154"/>
    <n v="809.99999999999989"/>
    <n v="0.39999999999999997"/>
  </r>
  <r>
    <x v="2"/>
    <n v="1197831"/>
    <x v="348"/>
    <x v="3"/>
    <s v="Nebraska"/>
    <s v="Omaha"/>
    <x v="2"/>
    <n v="0.3"/>
    <n v="4750"/>
    <x v="323"/>
    <n v="570"/>
    <n v="0.39999999999999997"/>
  </r>
  <r>
    <x v="2"/>
    <n v="1197831"/>
    <x v="349"/>
    <x v="3"/>
    <s v="Nebraska"/>
    <s v="Omaha"/>
    <x v="3"/>
    <n v="0.35"/>
    <n v="4750"/>
    <x v="151"/>
    <n v="831.25"/>
    <n v="0.5"/>
  </r>
  <r>
    <x v="2"/>
    <n v="1197831"/>
    <x v="350"/>
    <x v="1"/>
    <s v="Alabama"/>
    <s v="Birmingham"/>
    <x v="4"/>
    <n v="0.4"/>
    <n v="3250"/>
    <x v="188"/>
    <n v="454.99999999999994"/>
    <n v="0.35"/>
  </r>
  <r>
    <x v="2"/>
    <n v="1197831"/>
    <x v="351"/>
    <x v="1"/>
    <s v="Alabama"/>
    <s v="Birmingham"/>
    <x v="5"/>
    <n v="0.35"/>
    <n v="4750"/>
    <x v="151"/>
    <n v="914.37500000000011"/>
    <n v="0.55000000000000004"/>
  </r>
  <r>
    <x v="2"/>
    <n v="1197831"/>
    <x v="352"/>
    <x v="1"/>
    <s v="Alabama"/>
    <s v="Birmingham"/>
    <x v="0"/>
    <n v="0.25"/>
    <n v="6250"/>
    <x v="363"/>
    <n v="625"/>
    <n v="0.39999999999999997"/>
  </r>
  <r>
    <x v="2"/>
    <n v="1197831"/>
    <x v="353"/>
    <x v="1"/>
    <s v="Alabama"/>
    <s v="Birmingham"/>
    <x v="1"/>
    <n v="0.35"/>
    <n v="6000"/>
    <x v="187"/>
    <n v="839.99999999999989"/>
    <n v="0.39999999999999997"/>
  </r>
  <r>
    <x v="2"/>
    <n v="1197831"/>
    <x v="354"/>
    <x v="1"/>
    <s v="Alabama"/>
    <s v="Birmingham"/>
    <x v="2"/>
    <n v="0.35"/>
    <n v="4250"/>
    <x v="152"/>
    <n v="595"/>
    <n v="0.39999999999999997"/>
  </r>
  <r>
    <x v="2"/>
    <n v="1197831"/>
    <x v="355"/>
    <x v="1"/>
    <s v="Alabama"/>
    <s v="Birmingham"/>
    <x v="3"/>
    <n v="0.35"/>
    <n v="3750"/>
    <x v="324"/>
    <n v="656.25"/>
    <n v="0.5"/>
  </r>
  <r>
    <x v="2"/>
    <n v="1197831"/>
    <x v="356"/>
    <x v="1"/>
    <s v="Alabama"/>
    <s v="Birmingham"/>
    <x v="4"/>
    <n v="0.4"/>
    <n v="2500"/>
    <x v="119"/>
    <n v="350"/>
    <n v="0.35"/>
  </r>
  <r>
    <x v="2"/>
    <n v="1197831"/>
    <x v="357"/>
    <x v="1"/>
    <s v="Alabama"/>
    <s v="Birmingham"/>
    <x v="5"/>
    <n v="0.35"/>
    <n v="4500"/>
    <x v="147"/>
    <n v="866.25000000000011"/>
    <n v="0.55000000000000004"/>
  </r>
  <r>
    <x v="2"/>
    <n v="1197831"/>
    <x v="358"/>
    <x v="1"/>
    <s v="Alabama"/>
    <s v="Birmingham"/>
    <x v="0"/>
    <n v="0.3"/>
    <n v="6250"/>
    <x v="195"/>
    <n v="843.74999999999989"/>
    <n v="0.44999999999999996"/>
  </r>
  <r>
    <x v="2"/>
    <n v="1197831"/>
    <x v="359"/>
    <x v="1"/>
    <s v="Alabama"/>
    <s v="Birmingham"/>
    <x v="1"/>
    <n v="0.4"/>
    <n v="6250"/>
    <x v="52"/>
    <n v="1125"/>
    <n v="0.44999999999999996"/>
  </r>
  <r>
    <x v="2"/>
    <n v="1197831"/>
    <x v="360"/>
    <x v="1"/>
    <s v="Alabama"/>
    <s v="Birmingham"/>
    <x v="2"/>
    <n v="0.3"/>
    <n v="4500"/>
    <x v="190"/>
    <n v="607.49999999999989"/>
    <n v="0.44999999999999996"/>
  </r>
  <r>
    <x v="2"/>
    <n v="1197831"/>
    <x v="361"/>
    <x v="1"/>
    <s v="Alabama"/>
    <s v="Birmingham"/>
    <x v="3"/>
    <n v="0.35"/>
    <n v="3500"/>
    <x v="198"/>
    <n v="673.75"/>
    <n v="0.55000000000000004"/>
  </r>
  <r>
    <x v="2"/>
    <n v="1197831"/>
    <x v="362"/>
    <x v="1"/>
    <s v="Alabama"/>
    <s v="Birmingham"/>
    <x v="4"/>
    <n v="0.4"/>
    <n v="2500"/>
    <x v="119"/>
    <n v="399.99999999999994"/>
    <n v="0.39999999999999997"/>
  </r>
  <r>
    <x v="2"/>
    <n v="1197831"/>
    <x v="363"/>
    <x v="1"/>
    <s v="Alabama"/>
    <s v="Birmingham"/>
    <x v="5"/>
    <n v="0.35"/>
    <n v="4000"/>
    <x v="155"/>
    <n v="840.00000000000011"/>
    <n v="0.60000000000000009"/>
  </r>
  <r>
    <x v="2"/>
    <n v="1197831"/>
    <x v="364"/>
    <x v="1"/>
    <s v="Alabama"/>
    <s v="Birmingham"/>
    <x v="0"/>
    <n v="0.2"/>
    <n v="6500"/>
    <x v="188"/>
    <n v="584.99999999999989"/>
    <n v="0.44999999999999996"/>
  </r>
  <r>
    <x v="2"/>
    <n v="1197831"/>
    <x v="365"/>
    <x v="1"/>
    <s v="Alabama"/>
    <s v="Birmingham"/>
    <x v="1"/>
    <n v="0.20000000000000007"/>
    <n v="6500"/>
    <x v="364"/>
    <n v="585.00000000000011"/>
    <n v="0.44999999999999996"/>
  </r>
  <r>
    <x v="2"/>
    <n v="1197831"/>
    <x v="366"/>
    <x v="1"/>
    <s v="Alabama"/>
    <s v="Birmingham"/>
    <x v="2"/>
    <n v="0.14999999999999997"/>
    <n v="4750"/>
    <x v="365"/>
    <n v="320.62499999999994"/>
    <n v="0.44999999999999996"/>
  </r>
  <r>
    <x v="2"/>
    <n v="1197831"/>
    <x v="367"/>
    <x v="1"/>
    <s v="Alabama"/>
    <s v="Birmingham"/>
    <x v="3"/>
    <n v="0.20000000000000007"/>
    <n v="3750"/>
    <x v="366"/>
    <n v="412.50000000000017"/>
    <n v="0.55000000000000004"/>
  </r>
  <r>
    <x v="2"/>
    <n v="1197831"/>
    <x v="368"/>
    <x v="1"/>
    <s v="Alabama"/>
    <s v="Birmingham"/>
    <x v="4"/>
    <n v="0.25"/>
    <n v="2750"/>
    <x v="367"/>
    <n v="275"/>
    <n v="0.39999999999999997"/>
  </r>
  <r>
    <x v="2"/>
    <n v="1197831"/>
    <x v="369"/>
    <x v="1"/>
    <s v="Alabama"/>
    <s v="Birmingham"/>
    <x v="5"/>
    <n v="0.20000000000000007"/>
    <n v="5500"/>
    <x v="368"/>
    <n v="660.00000000000034"/>
    <n v="0.60000000000000009"/>
  </r>
  <r>
    <x v="2"/>
    <n v="1197831"/>
    <x v="370"/>
    <x v="1"/>
    <s v="Alabama"/>
    <s v="Birmingham"/>
    <x v="0"/>
    <n v="9.9999999999999964E-2"/>
    <n v="7000"/>
    <x v="369"/>
    <n v="314.99999999999989"/>
    <n v="0.44999999999999996"/>
  </r>
  <r>
    <x v="2"/>
    <n v="1197831"/>
    <x v="371"/>
    <x v="1"/>
    <s v="Alabama"/>
    <s v="Birmingham"/>
    <x v="1"/>
    <n v="0.20000000000000007"/>
    <n v="7250"/>
    <x v="370"/>
    <n v="652.50000000000011"/>
    <n v="0.44999999999999996"/>
  </r>
  <r>
    <x v="2"/>
    <n v="1197831"/>
    <x v="372"/>
    <x v="1"/>
    <s v="Alabama"/>
    <s v="Birmingham"/>
    <x v="2"/>
    <n v="0.14999999999999997"/>
    <n v="5750"/>
    <x v="371"/>
    <n v="388.12499999999989"/>
    <n v="0.44999999999999996"/>
  </r>
  <r>
    <x v="2"/>
    <n v="1197831"/>
    <x v="373"/>
    <x v="1"/>
    <s v="Alabama"/>
    <s v="Birmingham"/>
    <x v="3"/>
    <n v="0.35"/>
    <n v="5000"/>
    <x v="153"/>
    <n v="962.50000000000011"/>
    <n v="0.55000000000000004"/>
  </r>
  <r>
    <x v="2"/>
    <n v="1197831"/>
    <x v="374"/>
    <x v="1"/>
    <s v="Alabama"/>
    <s v="Birmingham"/>
    <x v="4"/>
    <n v="0.5"/>
    <n v="4000"/>
    <x v="45"/>
    <n v="799.99999999999989"/>
    <n v="0.39999999999999997"/>
  </r>
  <r>
    <x v="2"/>
    <n v="1197831"/>
    <x v="375"/>
    <x v="1"/>
    <s v="Alabama"/>
    <s v="Birmingham"/>
    <x v="5"/>
    <n v="0.45"/>
    <n v="7500"/>
    <x v="71"/>
    <n v="2025.0000000000002"/>
    <n v="0.60000000000000009"/>
  </r>
  <r>
    <x v="2"/>
    <n v="1197831"/>
    <x v="376"/>
    <x v="1"/>
    <s v="Alabama"/>
    <s v="Birmingham"/>
    <x v="0"/>
    <n v="0.45"/>
    <n v="7500"/>
    <x v="71"/>
    <n v="1518.7499999999998"/>
    <n v="0.44999999999999996"/>
  </r>
  <r>
    <x v="2"/>
    <n v="1197831"/>
    <x v="377"/>
    <x v="1"/>
    <s v="Alabama"/>
    <s v="Birmingham"/>
    <x v="1"/>
    <n v="0.5"/>
    <n v="7500"/>
    <x v="67"/>
    <n v="1687.4999999999998"/>
    <n v="0.44999999999999996"/>
  </r>
  <r>
    <x v="2"/>
    <n v="1197831"/>
    <x v="378"/>
    <x v="1"/>
    <s v="Alabama"/>
    <s v="Birmingham"/>
    <x v="2"/>
    <n v="0.45"/>
    <n v="6500"/>
    <x v="60"/>
    <n v="1316.2499999999998"/>
    <n v="0.44999999999999996"/>
  </r>
  <r>
    <x v="2"/>
    <n v="1197831"/>
    <x v="379"/>
    <x v="1"/>
    <s v="Alabama"/>
    <s v="Birmingham"/>
    <x v="3"/>
    <n v="0.45"/>
    <n v="6000"/>
    <x v="50"/>
    <n v="1485.0000000000002"/>
    <n v="0.55000000000000004"/>
  </r>
  <r>
    <x v="2"/>
    <n v="1197831"/>
    <x v="380"/>
    <x v="1"/>
    <s v="Alabama"/>
    <s v="Birmingham"/>
    <x v="4"/>
    <n v="0.5"/>
    <n v="5000"/>
    <x v="52"/>
    <n v="999.99999999999989"/>
    <n v="0.39999999999999997"/>
  </r>
  <r>
    <x v="2"/>
    <n v="1197831"/>
    <x v="381"/>
    <x v="1"/>
    <s v="Alabama"/>
    <s v="Birmingham"/>
    <x v="5"/>
    <n v="0.55000000000000004"/>
    <n v="8750"/>
    <x v="101"/>
    <n v="2887.5000000000005"/>
    <n v="0.60000000000000009"/>
  </r>
  <r>
    <x v="2"/>
    <n v="1197831"/>
    <x v="382"/>
    <x v="1"/>
    <s v="Alabama"/>
    <s v="Birmingham"/>
    <x v="0"/>
    <n v="0.45"/>
    <n v="8250"/>
    <x v="8"/>
    <n v="1856.2499999999998"/>
    <n v="0.49999999999999994"/>
  </r>
  <r>
    <x v="2"/>
    <n v="1197831"/>
    <x v="383"/>
    <x v="1"/>
    <s v="Alabama"/>
    <s v="Birmingham"/>
    <x v="1"/>
    <n v="0.5"/>
    <n v="8250"/>
    <x v="69"/>
    <n v="2062.4999999999995"/>
    <n v="0.49999999999999994"/>
  </r>
  <r>
    <x v="2"/>
    <n v="1197831"/>
    <x v="384"/>
    <x v="1"/>
    <s v="Alabama"/>
    <s v="Birmingham"/>
    <x v="2"/>
    <n v="0.45"/>
    <n v="9750"/>
    <x v="81"/>
    <n v="2193.7499999999995"/>
    <n v="0.49999999999999994"/>
  </r>
  <r>
    <x v="2"/>
    <n v="1197831"/>
    <x v="385"/>
    <x v="1"/>
    <s v="Alabama"/>
    <s v="Birmingham"/>
    <x v="3"/>
    <n v="0.45"/>
    <n v="5750"/>
    <x v="68"/>
    <n v="1552.5000000000002"/>
    <n v="0.60000000000000009"/>
  </r>
  <r>
    <x v="2"/>
    <n v="1197831"/>
    <x v="386"/>
    <x v="1"/>
    <s v="Alabama"/>
    <s v="Birmingham"/>
    <x v="4"/>
    <n v="0.5"/>
    <n v="5250"/>
    <x v="46"/>
    <n v="1181.2499999999998"/>
    <n v="0.44999999999999996"/>
  </r>
  <r>
    <x v="2"/>
    <n v="1197831"/>
    <x v="387"/>
    <x v="1"/>
    <s v="Alabama"/>
    <s v="Birmingham"/>
    <x v="5"/>
    <n v="0.6"/>
    <n v="8000"/>
    <x v="204"/>
    <n v="3120.0000000000005"/>
    <n v="0.65000000000000013"/>
  </r>
  <r>
    <x v="2"/>
    <n v="1197831"/>
    <x v="388"/>
    <x v="1"/>
    <s v="Alabama"/>
    <s v="Birmingham"/>
    <x v="0"/>
    <n v="0.4"/>
    <n v="7500"/>
    <x v="59"/>
    <n v="1499.9999999999998"/>
    <n v="0.49999999999999994"/>
  </r>
  <r>
    <x v="2"/>
    <n v="1197831"/>
    <x v="389"/>
    <x v="1"/>
    <s v="Alabama"/>
    <s v="Birmingham"/>
    <x v="1"/>
    <n v="0.55000000000000004"/>
    <n v="7500"/>
    <x v="69"/>
    <n v="2062.4999999999995"/>
    <n v="0.49999999999999994"/>
  </r>
  <r>
    <x v="2"/>
    <n v="1197831"/>
    <x v="390"/>
    <x v="1"/>
    <s v="Alabama"/>
    <s v="Birmingham"/>
    <x v="2"/>
    <n v="0.55000000000000004"/>
    <n v="9250"/>
    <x v="16"/>
    <n v="2543.7499999999995"/>
    <n v="0.49999999999999994"/>
  </r>
  <r>
    <x v="2"/>
    <n v="1197831"/>
    <x v="391"/>
    <x v="1"/>
    <s v="Alabama"/>
    <s v="Birmingham"/>
    <x v="3"/>
    <n v="0.5"/>
    <n v="4250"/>
    <x v="41"/>
    <n v="1275.0000000000002"/>
    <n v="0.60000000000000009"/>
  </r>
  <r>
    <x v="2"/>
    <n v="1197831"/>
    <x v="392"/>
    <x v="1"/>
    <s v="Alabama"/>
    <s v="Birmingham"/>
    <x v="4"/>
    <n v="0.55000000000000004"/>
    <n v="4250"/>
    <x v="244"/>
    <n v="1051.875"/>
    <n v="0.44999999999999996"/>
  </r>
  <r>
    <x v="2"/>
    <n v="1197831"/>
    <x v="393"/>
    <x v="1"/>
    <s v="Alabama"/>
    <s v="Birmingham"/>
    <x v="5"/>
    <n v="0.6"/>
    <n v="6750"/>
    <x v="70"/>
    <n v="2632.5000000000005"/>
    <n v="0.65000000000000013"/>
  </r>
  <r>
    <x v="2"/>
    <n v="1197831"/>
    <x v="394"/>
    <x v="1"/>
    <s v="Alabama"/>
    <s v="Birmingham"/>
    <x v="0"/>
    <n v="0.55000000000000004"/>
    <n v="6250"/>
    <x v="320"/>
    <n v="1718.75"/>
    <n v="0.49999999999999994"/>
  </r>
  <r>
    <x v="2"/>
    <n v="1197831"/>
    <x v="395"/>
    <x v="1"/>
    <s v="Alabama"/>
    <s v="Birmingham"/>
    <x v="1"/>
    <n v="0.55000000000000004"/>
    <n v="5750"/>
    <x v="74"/>
    <n v="1581.25"/>
    <n v="0.49999999999999994"/>
  </r>
  <r>
    <x v="2"/>
    <n v="1197831"/>
    <x v="396"/>
    <x v="1"/>
    <s v="Alabama"/>
    <s v="Birmingham"/>
    <x v="2"/>
    <n v="0.6"/>
    <n v="6250"/>
    <x v="67"/>
    <n v="1874.9999999999998"/>
    <n v="0.49999999999999994"/>
  </r>
  <r>
    <x v="2"/>
    <n v="1197831"/>
    <x v="397"/>
    <x v="1"/>
    <s v="Alabama"/>
    <s v="Birmingham"/>
    <x v="3"/>
    <n v="0.6"/>
    <n v="3500"/>
    <x v="187"/>
    <n v="1260.0000000000002"/>
    <n v="0.60000000000000009"/>
  </r>
  <r>
    <x v="2"/>
    <n v="1197831"/>
    <x v="398"/>
    <x v="1"/>
    <s v="Alabama"/>
    <s v="Birmingham"/>
    <x v="4"/>
    <n v="0.45"/>
    <n v="3500"/>
    <x v="147"/>
    <n v="708.74999999999989"/>
    <n v="0.44999999999999996"/>
  </r>
  <r>
    <x v="2"/>
    <n v="1197831"/>
    <x v="399"/>
    <x v="1"/>
    <s v="Alabama"/>
    <s v="Birmingham"/>
    <x v="5"/>
    <n v="0.4"/>
    <n v="5750"/>
    <x v="319"/>
    <n v="1495.0000000000002"/>
    <n v="0.65000000000000013"/>
  </r>
  <r>
    <x v="2"/>
    <n v="1197831"/>
    <x v="400"/>
    <x v="1"/>
    <s v="Alabama"/>
    <s v="Birmingham"/>
    <x v="0"/>
    <n v="0.30000000000000004"/>
    <n v="5250"/>
    <x v="331"/>
    <n v="787.5"/>
    <n v="0.49999999999999994"/>
  </r>
  <r>
    <x v="2"/>
    <n v="1197831"/>
    <x v="401"/>
    <x v="1"/>
    <s v="Alabama"/>
    <s v="Birmingham"/>
    <x v="1"/>
    <n v="0.30000000000000004"/>
    <n v="5250"/>
    <x v="331"/>
    <n v="787.5"/>
    <n v="0.49999999999999994"/>
  </r>
  <r>
    <x v="2"/>
    <n v="1197831"/>
    <x v="402"/>
    <x v="1"/>
    <s v="Alabama"/>
    <s v="Birmingham"/>
    <x v="2"/>
    <n v="0.35"/>
    <n v="4750"/>
    <x v="151"/>
    <n v="831.24999999999989"/>
    <n v="0.49999999999999994"/>
  </r>
  <r>
    <x v="2"/>
    <n v="1197831"/>
    <x v="403"/>
    <x v="1"/>
    <s v="Alabama"/>
    <s v="Birmingham"/>
    <x v="3"/>
    <n v="0.35"/>
    <n v="3250"/>
    <x v="159"/>
    <n v="682.50000000000011"/>
    <n v="0.60000000000000009"/>
  </r>
  <r>
    <x v="2"/>
    <n v="1197831"/>
    <x v="404"/>
    <x v="1"/>
    <s v="Alabama"/>
    <s v="Birmingham"/>
    <x v="4"/>
    <n v="0.30000000000000004"/>
    <n v="3000"/>
    <x v="372"/>
    <n v="405"/>
    <n v="0.44999999999999996"/>
  </r>
  <r>
    <x v="2"/>
    <n v="1197831"/>
    <x v="405"/>
    <x v="1"/>
    <s v="Alabama"/>
    <s v="Birmingham"/>
    <x v="5"/>
    <n v="0.4"/>
    <n v="4750"/>
    <x v="225"/>
    <n v="1235.0000000000002"/>
    <n v="0.65000000000000013"/>
  </r>
  <r>
    <x v="2"/>
    <n v="1197831"/>
    <x v="406"/>
    <x v="1"/>
    <s v="Alabama"/>
    <s v="Birmingham"/>
    <x v="0"/>
    <n v="0.20000000000000004"/>
    <n v="6250"/>
    <x v="373"/>
    <n v="625"/>
    <n v="0.49999999999999994"/>
  </r>
  <r>
    <x v="2"/>
    <n v="1197831"/>
    <x v="407"/>
    <x v="1"/>
    <s v="Alabama"/>
    <s v="Birmingham"/>
    <x v="1"/>
    <n v="0.20000000000000004"/>
    <n v="6250"/>
    <x v="373"/>
    <n v="625"/>
    <n v="0.49999999999999994"/>
  </r>
  <r>
    <x v="2"/>
    <n v="1197831"/>
    <x v="408"/>
    <x v="1"/>
    <s v="Alabama"/>
    <s v="Birmingham"/>
    <x v="2"/>
    <n v="0.45000000000000007"/>
    <n v="5750"/>
    <x v="322"/>
    <n v="1293.75"/>
    <n v="0.49999999999999994"/>
  </r>
  <r>
    <x v="2"/>
    <n v="1197831"/>
    <x v="409"/>
    <x v="1"/>
    <s v="Alabama"/>
    <s v="Birmingham"/>
    <x v="3"/>
    <n v="0.45000000000000007"/>
    <n v="4500"/>
    <x v="336"/>
    <n v="1215.0000000000002"/>
    <n v="0.60000000000000009"/>
  </r>
  <r>
    <x v="2"/>
    <n v="1197831"/>
    <x v="410"/>
    <x v="1"/>
    <s v="Alabama"/>
    <s v="Birmingham"/>
    <x v="4"/>
    <n v="0.49999999999999994"/>
    <n v="4250"/>
    <x v="374"/>
    <n v="956.24999999999966"/>
    <n v="0.44999999999999996"/>
  </r>
  <r>
    <x v="2"/>
    <n v="1197831"/>
    <x v="411"/>
    <x v="1"/>
    <s v="Alabama"/>
    <s v="Birmingham"/>
    <x v="5"/>
    <n v="0.6"/>
    <n v="6250"/>
    <x v="67"/>
    <n v="2437.5000000000005"/>
    <n v="0.65000000000000013"/>
  </r>
  <r>
    <x v="2"/>
    <n v="1197831"/>
    <x v="412"/>
    <x v="1"/>
    <s v="Alabama"/>
    <s v="Birmingham"/>
    <x v="0"/>
    <n v="0.6"/>
    <n v="7750"/>
    <x v="165"/>
    <n v="2324.9999999999995"/>
    <n v="0.49999999999999994"/>
  </r>
  <r>
    <x v="2"/>
    <n v="1197831"/>
    <x v="413"/>
    <x v="1"/>
    <s v="Alabama"/>
    <s v="Birmingham"/>
    <x v="1"/>
    <n v="0.6"/>
    <n v="7750"/>
    <x v="165"/>
    <n v="2324.9999999999995"/>
    <n v="0.49999999999999994"/>
  </r>
  <r>
    <x v="2"/>
    <n v="1197831"/>
    <x v="414"/>
    <x v="1"/>
    <s v="Alabama"/>
    <s v="Birmingham"/>
    <x v="2"/>
    <n v="0.65"/>
    <n v="7000"/>
    <x v="108"/>
    <n v="2274.9999999999995"/>
    <n v="0.49999999999999994"/>
  </r>
  <r>
    <x v="2"/>
    <n v="1197831"/>
    <x v="415"/>
    <x v="1"/>
    <s v="Alabama"/>
    <s v="Birmingham"/>
    <x v="3"/>
    <n v="0.65"/>
    <n v="5500"/>
    <x v="86"/>
    <n v="2145.0000000000005"/>
    <n v="0.60000000000000009"/>
  </r>
  <r>
    <x v="2"/>
    <n v="1197831"/>
    <x v="416"/>
    <x v="1"/>
    <s v="Alabama"/>
    <s v="Birmingham"/>
    <x v="4"/>
    <n v="0.6"/>
    <n v="5000"/>
    <x v="59"/>
    <n v="1349.9999999999998"/>
    <n v="0.44999999999999996"/>
  </r>
  <r>
    <x v="2"/>
    <n v="1197831"/>
    <x v="417"/>
    <x v="1"/>
    <s v="Alabama"/>
    <s v="Birmingham"/>
    <x v="5"/>
    <n v="0.7"/>
    <n v="7500"/>
    <x v="18"/>
    <n v="3412.5000000000009"/>
    <n v="0.65000000000000013"/>
  </r>
  <r>
    <x v="1"/>
    <n v="1185732"/>
    <x v="418"/>
    <x v="1"/>
    <s v="Alabama"/>
    <s v="Birmingham"/>
    <x v="0"/>
    <n v="0.4"/>
    <n v="4500"/>
    <x v="199"/>
    <n v="630"/>
    <n v="0.35"/>
  </r>
  <r>
    <x v="1"/>
    <n v="1185732"/>
    <x v="419"/>
    <x v="1"/>
    <s v="Alabama"/>
    <s v="Birmingham"/>
    <x v="1"/>
    <n v="0.4"/>
    <n v="2500"/>
    <x v="119"/>
    <n v="350"/>
    <n v="0.35"/>
  </r>
  <r>
    <x v="1"/>
    <n v="1185732"/>
    <x v="420"/>
    <x v="1"/>
    <s v="Alabama"/>
    <s v="Birmingham"/>
    <x v="2"/>
    <n v="0.30000000000000004"/>
    <n v="2500"/>
    <x v="375"/>
    <n v="300"/>
    <n v="0.39999999999999997"/>
  </r>
  <r>
    <x v="1"/>
    <n v="1185732"/>
    <x v="421"/>
    <x v="1"/>
    <s v="Alabama"/>
    <s v="Birmingham"/>
    <x v="3"/>
    <n v="0.35"/>
    <n v="1000"/>
    <x v="309"/>
    <n v="105"/>
    <n v="0.3"/>
  </r>
  <r>
    <x v="1"/>
    <n v="1185732"/>
    <x v="422"/>
    <x v="0"/>
    <s v="Maine"/>
    <s v="Portland"/>
    <x v="4"/>
    <n v="0.5"/>
    <n v="1500"/>
    <x v="122"/>
    <n v="187.5"/>
    <n v="0.25"/>
  </r>
  <r>
    <x v="1"/>
    <n v="1185732"/>
    <x v="423"/>
    <x v="0"/>
    <s v="Maine"/>
    <s v="Portland"/>
    <x v="5"/>
    <n v="0.4"/>
    <n v="2500"/>
    <x v="119"/>
    <n v="400"/>
    <n v="0.4"/>
  </r>
  <r>
    <x v="1"/>
    <n v="1185732"/>
    <x v="424"/>
    <x v="0"/>
    <s v="Maine"/>
    <s v="Portland"/>
    <x v="0"/>
    <n v="0.4"/>
    <n v="5000"/>
    <x v="45"/>
    <n v="700"/>
    <n v="0.35"/>
  </r>
  <r>
    <x v="1"/>
    <n v="1185732"/>
    <x v="425"/>
    <x v="0"/>
    <s v="Maine"/>
    <s v="Portland"/>
    <x v="1"/>
    <n v="0.4"/>
    <n v="1500"/>
    <x v="124"/>
    <n v="210"/>
    <n v="0.35"/>
  </r>
  <r>
    <x v="1"/>
    <n v="1185732"/>
    <x v="426"/>
    <x v="0"/>
    <s v="Maine"/>
    <s v="Portland"/>
    <x v="2"/>
    <n v="0.30000000000000004"/>
    <n v="2000"/>
    <x v="376"/>
    <n v="240.00000000000003"/>
    <n v="0.39999999999999997"/>
  </r>
  <r>
    <x v="1"/>
    <n v="1185732"/>
    <x v="427"/>
    <x v="0"/>
    <s v="Maine"/>
    <s v="Portland"/>
    <x v="3"/>
    <n v="0.35"/>
    <n v="750"/>
    <x v="310"/>
    <n v="78.75"/>
    <n v="0.3"/>
  </r>
  <r>
    <x v="1"/>
    <n v="1185732"/>
    <x v="428"/>
    <x v="0"/>
    <s v="Maine"/>
    <s v="Portland"/>
    <x v="4"/>
    <n v="0.5"/>
    <n v="1500"/>
    <x v="122"/>
    <n v="187.5"/>
    <n v="0.25"/>
  </r>
  <r>
    <x v="1"/>
    <n v="1185732"/>
    <x v="429"/>
    <x v="0"/>
    <s v="Maine"/>
    <s v="Portland"/>
    <x v="5"/>
    <n v="0.4"/>
    <n v="2500"/>
    <x v="119"/>
    <n v="400"/>
    <n v="0.4"/>
  </r>
  <r>
    <x v="1"/>
    <n v="1185732"/>
    <x v="430"/>
    <x v="0"/>
    <s v="Maine"/>
    <s v="Portland"/>
    <x v="0"/>
    <n v="0.4"/>
    <n v="4700"/>
    <x v="377"/>
    <n v="658"/>
    <n v="0.35"/>
  </r>
  <r>
    <x v="1"/>
    <n v="1185732"/>
    <x v="431"/>
    <x v="0"/>
    <s v="Maine"/>
    <s v="Portland"/>
    <x v="1"/>
    <n v="0.4"/>
    <n v="1750"/>
    <x v="131"/>
    <n v="244.99999999999997"/>
    <n v="0.35"/>
  </r>
  <r>
    <x v="1"/>
    <n v="1185732"/>
    <x v="432"/>
    <x v="0"/>
    <s v="Maine"/>
    <s v="Portland"/>
    <x v="2"/>
    <n v="0.30000000000000004"/>
    <n v="2000"/>
    <x v="376"/>
    <n v="240.00000000000003"/>
    <n v="0.39999999999999997"/>
  </r>
  <r>
    <x v="1"/>
    <n v="1185732"/>
    <x v="433"/>
    <x v="0"/>
    <s v="Maine"/>
    <s v="Portland"/>
    <x v="3"/>
    <n v="0.35"/>
    <n v="500"/>
    <x v="378"/>
    <n v="52.5"/>
    <n v="0.3"/>
  </r>
  <r>
    <x v="1"/>
    <n v="1185732"/>
    <x v="434"/>
    <x v="0"/>
    <s v="Maine"/>
    <s v="Portland"/>
    <x v="4"/>
    <n v="0.5"/>
    <n v="1000"/>
    <x v="116"/>
    <n v="125"/>
    <n v="0.25"/>
  </r>
  <r>
    <x v="1"/>
    <n v="1185732"/>
    <x v="435"/>
    <x v="0"/>
    <s v="Maine"/>
    <s v="Portland"/>
    <x v="5"/>
    <n v="0.4"/>
    <n v="2000"/>
    <x v="130"/>
    <n v="320"/>
    <n v="0.4"/>
  </r>
  <r>
    <x v="1"/>
    <n v="1185732"/>
    <x v="436"/>
    <x v="0"/>
    <s v="Maine"/>
    <s v="Portland"/>
    <x v="0"/>
    <n v="0.4"/>
    <n v="4500"/>
    <x v="199"/>
    <n v="630"/>
    <n v="0.35"/>
  </r>
  <r>
    <x v="1"/>
    <n v="1185732"/>
    <x v="437"/>
    <x v="0"/>
    <s v="Maine"/>
    <s v="Portland"/>
    <x v="1"/>
    <n v="0.4"/>
    <n v="1500"/>
    <x v="124"/>
    <n v="210"/>
    <n v="0.35"/>
  </r>
  <r>
    <x v="1"/>
    <n v="1185732"/>
    <x v="438"/>
    <x v="0"/>
    <s v="Maine"/>
    <s v="Portland"/>
    <x v="2"/>
    <n v="0.30000000000000004"/>
    <n v="1500"/>
    <x v="343"/>
    <n v="180"/>
    <n v="0.39999999999999997"/>
  </r>
  <r>
    <x v="1"/>
    <n v="1185732"/>
    <x v="439"/>
    <x v="0"/>
    <s v="Maine"/>
    <s v="Portland"/>
    <x v="3"/>
    <n v="0.35"/>
    <n v="750"/>
    <x v="310"/>
    <n v="78.75"/>
    <n v="0.3"/>
  </r>
  <r>
    <x v="1"/>
    <n v="1185732"/>
    <x v="440"/>
    <x v="0"/>
    <s v="Maine"/>
    <s v="Portland"/>
    <x v="4"/>
    <n v="0.5"/>
    <n v="750"/>
    <x v="299"/>
    <n v="93.75"/>
    <n v="0.25"/>
  </r>
  <r>
    <x v="1"/>
    <n v="1185732"/>
    <x v="441"/>
    <x v="0"/>
    <s v="Maine"/>
    <s v="Portland"/>
    <x v="5"/>
    <n v="0.4"/>
    <n v="2250"/>
    <x v="120"/>
    <n v="360"/>
    <n v="0.4"/>
  </r>
  <r>
    <x v="1"/>
    <n v="1185732"/>
    <x v="442"/>
    <x v="0"/>
    <s v="Maine"/>
    <s v="Portland"/>
    <x v="0"/>
    <n v="0.54999999999999993"/>
    <n v="4950"/>
    <x v="379"/>
    <n v="952.87499999999977"/>
    <n v="0.35"/>
  </r>
  <r>
    <x v="1"/>
    <n v="1185732"/>
    <x v="443"/>
    <x v="0"/>
    <s v="Maine"/>
    <s v="Portland"/>
    <x v="1"/>
    <n v="0.5"/>
    <n v="2000"/>
    <x v="119"/>
    <n v="350"/>
    <n v="0.35"/>
  </r>
  <r>
    <x v="1"/>
    <n v="1185732"/>
    <x v="444"/>
    <x v="0"/>
    <s v="Maine"/>
    <s v="Portland"/>
    <x v="2"/>
    <n v="0.45"/>
    <n v="1750"/>
    <x v="117"/>
    <n v="315"/>
    <n v="0.39999999999999997"/>
  </r>
  <r>
    <x v="1"/>
    <n v="1185732"/>
    <x v="445"/>
    <x v="0"/>
    <s v="Maine"/>
    <s v="Portland"/>
    <x v="3"/>
    <n v="0.45"/>
    <n v="1250"/>
    <x v="174"/>
    <n v="168.75"/>
    <n v="0.3"/>
  </r>
  <r>
    <x v="1"/>
    <n v="1185732"/>
    <x v="446"/>
    <x v="0"/>
    <s v="Maine"/>
    <s v="Portland"/>
    <x v="4"/>
    <n v="0.54999999999999993"/>
    <n v="1500"/>
    <x v="349"/>
    <n v="206.24999999999997"/>
    <n v="0.25"/>
  </r>
  <r>
    <x v="1"/>
    <n v="1185732"/>
    <x v="447"/>
    <x v="0"/>
    <s v="Maine"/>
    <s v="Portland"/>
    <x v="5"/>
    <n v="0.6"/>
    <n v="2750"/>
    <x v="229"/>
    <n v="660"/>
    <n v="0.4"/>
  </r>
  <r>
    <x v="1"/>
    <n v="1185732"/>
    <x v="448"/>
    <x v="0"/>
    <s v="Maine"/>
    <s v="Portland"/>
    <x v="0"/>
    <n v="0.54999999999999993"/>
    <n v="5250"/>
    <x v="380"/>
    <n v="1010.6249999999998"/>
    <n v="0.35"/>
  </r>
  <r>
    <x v="1"/>
    <n v="1185732"/>
    <x v="449"/>
    <x v="0"/>
    <s v="Maine"/>
    <s v="Portland"/>
    <x v="1"/>
    <n v="0.5"/>
    <n v="2750"/>
    <x v="136"/>
    <n v="481.24999999999994"/>
    <n v="0.35"/>
  </r>
  <r>
    <x v="1"/>
    <n v="1185732"/>
    <x v="450"/>
    <x v="0"/>
    <s v="Maine"/>
    <s v="Portland"/>
    <x v="2"/>
    <n v="0.45"/>
    <n v="2000"/>
    <x v="120"/>
    <n v="359.99999999999994"/>
    <n v="0.39999999999999997"/>
  </r>
  <r>
    <x v="1"/>
    <n v="1185732"/>
    <x v="451"/>
    <x v="0"/>
    <s v="Maine"/>
    <s v="Portland"/>
    <x v="3"/>
    <n v="0.45"/>
    <n v="1750"/>
    <x v="117"/>
    <n v="236.25"/>
    <n v="0.3"/>
  </r>
  <r>
    <x v="1"/>
    <n v="1185732"/>
    <x v="452"/>
    <x v="0"/>
    <s v="Maine"/>
    <s v="Portland"/>
    <x v="4"/>
    <n v="0.54999999999999993"/>
    <n v="1750"/>
    <x v="115"/>
    <n v="240.62499999999997"/>
    <n v="0.25"/>
  </r>
  <r>
    <x v="1"/>
    <n v="1185732"/>
    <x v="453"/>
    <x v="0"/>
    <s v="Maine"/>
    <s v="Portland"/>
    <x v="5"/>
    <n v="0.6"/>
    <n v="3250"/>
    <x v="203"/>
    <n v="780"/>
    <n v="0.4"/>
  </r>
  <r>
    <x v="1"/>
    <n v="1185732"/>
    <x v="454"/>
    <x v="0"/>
    <s v="Maine"/>
    <s v="Portland"/>
    <x v="0"/>
    <n v="0.54999999999999993"/>
    <n v="5500"/>
    <x v="381"/>
    <n v="1058.7499999999998"/>
    <n v="0.35"/>
  </r>
  <r>
    <x v="1"/>
    <n v="1185732"/>
    <x v="455"/>
    <x v="0"/>
    <s v="Maine"/>
    <s v="Portland"/>
    <x v="1"/>
    <n v="0.5"/>
    <n v="3000"/>
    <x v="142"/>
    <n v="525"/>
    <n v="0.35"/>
  </r>
  <r>
    <x v="1"/>
    <n v="1185732"/>
    <x v="456"/>
    <x v="0"/>
    <s v="Maine"/>
    <s v="Portland"/>
    <x v="2"/>
    <n v="0.45"/>
    <n v="2250"/>
    <x v="171"/>
    <n v="404.99999999999994"/>
    <n v="0.39999999999999997"/>
  </r>
  <r>
    <x v="1"/>
    <n v="1185732"/>
    <x v="457"/>
    <x v="0"/>
    <s v="Maine"/>
    <s v="Portland"/>
    <x v="3"/>
    <n v="0.45"/>
    <n v="1750"/>
    <x v="117"/>
    <n v="236.25"/>
    <n v="0.3"/>
  </r>
  <r>
    <x v="1"/>
    <n v="1185732"/>
    <x v="458"/>
    <x v="0"/>
    <s v="Maine"/>
    <s v="Portland"/>
    <x v="4"/>
    <n v="0.54999999999999993"/>
    <n v="2000"/>
    <x v="382"/>
    <n v="274.99999999999994"/>
    <n v="0.25"/>
  </r>
  <r>
    <x v="1"/>
    <n v="1185732"/>
    <x v="487"/>
    <x v="0"/>
    <s v="Maine"/>
    <s v="Portland"/>
    <x v="5"/>
    <n v="0.6"/>
    <n v="3750"/>
    <x v="37"/>
    <n v="900"/>
    <n v="0.4"/>
  </r>
  <r>
    <x v="1"/>
    <n v="1185732"/>
    <x v="488"/>
    <x v="0"/>
    <s v="Maine"/>
    <s v="Portland"/>
    <x v="0"/>
    <n v="0.54999999999999993"/>
    <n v="5250"/>
    <x v="380"/>
    <n v="1010.6249999999998"/>
    <n v="0.35"/>
  </r>
  <r>
    <x v="1"/>
    <n v="1185732"/>
    <x v="489"/>
    <x v="0"/>
    <s v="Maine"/>
    <s v="Portland"/>
    <x v="1"/>
    <n v="0.5"/>
    <n v="3000"/>
    <x v="142"/>
    <n v="525"/>
    <n v="0.35"/>
  </r>
  <r>
    <x v="1"/>
    <n v="1185732"/>
    <x v="490"/>
    <x v="0"/>
    <s v="Maine"/>
    <s v="Portland"/>
    <x v="2"/>
    <n v="0.45"/>
    <n v="2250"/>
    <x v="171"/>
    <n v="404.99999999999994"/>
    <n v="0.39999999999999997"/>
  </r>
  <r>
    <x v="1"/>
    <n v="1185732"/>
    <x v="491"/>
    <x v="0"/>
    <s v="Maine"/>
    <s v="Portland"/>
    <x v="3"/>
    <n v="0.45"/>
    <n v="1750"/>
    <x v="117"/>
    <n v="236.25"/>
    <n v="0.3"/>
  </r>
  <r>
    <x v="1"/>
    <n v="1185732"/>
    <x v="492"/>
    <x v="0"/>
    <s v="Maine"/>
    <s v="Portland"/>
    <x v="4"/>
    <n v="0.54999999999999993"/>
    <n v="1500"/>
    <x v="349"/>
    <n v="206.24999999999997"/>
    <n v="0.25"/>
  </r>
  <r>
    <x v="1"/>
    <n v="1185732"/>
    <x v="493"/>
    <x v="0"/>
    <s v="Maine"/>
    <s v="Portland"/>
    <x v="5"/>
    <n v="0.6"/>
    <n v="3250"/>
    <x v="203"/>
    <n v="780"/>
    <n v="0.4"/>
  </r>
  <r>
    <x v="1"/>
    <n v="1185732"/>
    <x v="494"/>
    <x v="0"/>
    <s v="Maine"/>
    <s v="Portland"/>
    <x v="0"/>
    <n v="0.54999999999999993"/>
    <n v="4500"/>
    <x v="338"/>
    <n v="866.24999999999977"/>
    <n v="0.35"/>
  </r>
  <r>
    <x v="1"/>
    <n v="1185732"/>
    <x v="495"/>
    <x v="0"/>
    <s v="Maine"/>
    <s v="Portland"/>
    <x v="1"/>
    <n v="0.5"/>
    <n v="2500"/>
    <x v="138"/>
    <n v="437.5"/>
    <n v="0.35"/>
  </r>
  <r>
    <x v="1"/>
    <n v="1185732"/>
    <x v="496"/>
    <x v="0"/>
    <s v="Maine"/>
    <s v="Portland"/>
    <x v="2"/>
    <n v="0.45"/>
    <n v="1500"/>
    <x v="304"/>
    <n v="270"/>
    <n v="0.39999999999999997"/>
  </r>
  <r>
    <x v="1"/>
    <n v="1185732"/>
    <x v="497"/>
    <x v="0"/>
    <s v="Maine"/>
    <s v="Portland"/>
    <x v="3"/>
    <n v="0.45"/>
    <n v="1250"/>
    <x v="174"/>
    <n v="168.75"/>
    <n v="0.3"/>
  </r>
  <r>
    <x v="1"/>
    <n v="1185732"/>
    <x v="498"/>
    <x v="0"/>
    <s v="Maine"/>
    <s v="Portland"/>
    <x v="4"/>
    <n v="0.54999999999999993"/>
    <n v="1250"/>
    <x v="173"/>
    <n v="171.87499999999997"/>
    <n v="0.25"/>
  </r>
  <r>
    <x v="1"/>
    <n v="1185732"/>
    <x v="393"/>
    <x v="0"/>
    <s v="Maine"/>
    <s v="Portland"/>
    <x v="5"/>
    <n v="0.6"/>
    <n v="2250"/>
    <x v="190"/>
    <n v="540"/>
    <n v="0.4"/>
  </r>
  <r>
    <x v="1"/>
    <n v="1185732"/>
    <x v="425"/>
    <x v="0"/>
    <s v="Maine"/>
    <s v="Portland"/>
    <x v="0"/>
    <n v="0.6"/>
    <n v="4000"/>
    <x v="48"/>
    <n v="840"/>
    <n v="0.35"/>
  </r>
  <r>
    <x v="1"/>
    <n v="1185732"/>
    <x v="425"/>
    <x v="0"/>
    <s v="Maine"/>
    <s v="Portland"/>
    <x v="1"/>
    <n v="0.55000000000000004"/>
    <n v="2250"/>
    <x v="114"/>
    <n v="433.125"/>
    <n v="0.35"/>
  </r>
  <r>
    <x v="1"/>
    <n v="1185732"/>
    <x v="425"/>
    <x v="0"/>
    <s v="Maine"/>
    <s v="Portland"/>
    <x v="2"/>
    <n v="0.55000000000000004"/>
    <n v="1250"/>
    <x v="367"/>
    <n v="275"/>
    <n v="0.39999999999999997"/>
  </r>
  <r>
    <x v="1"/>
    <n v="1185732"/>
    <x v="425"/>
    <x v="0"/>
    <s v="Maine"/>
    <s v="Portland"/>
    <x v="3"/>
    <n v="0.55000000000000004"/>
    <n v="1000"/>
    <x v="183"/>
    <n v="165"/>
    <n v="0.3"/>
  </r>
  <r>
    <x v="1"/>
    <n v="1185732"/>
    <x v="425"/>
    <x v="0"/>
    <s v="Maine"/>
    <s v="Portland"/>
    <x v="4"/>
    <n v="0.65"/>
    <n v="1000"/>
    <x v="383"/>
    <n v="162.5"/>
    <n v="0.25"/>
  </r>
  <r>
    <x v="1"/>
    <n v="1185732"/>
    <x v="425"/>
    <x v="0"/>
    <s v="Maine"/>
    <s v="Portland"/>
    <x v="5"/>
    <n v="0.7"/>
    <n v="2250"/>
    <x v="147"/>
    <n v="630"/>
    <n v="0.4"/>
  </r>
  <r>
    <x v="1"/>
    <n v="1185732"/>
    <x v="455"/>
    <x v="0"/>
    <s v="Maine"/>
    <s v="Portland"/>
    <x v="0"/>
    <n v="0.65"/>
    <n v="3750"/>
    <x v="228"/>
    <n v="853.125"/>
    <n v="0.35"/>
  </r>
  <r>
    <x v="1"/>
    <n v="1185732"/>
    <x v="455"/>
    <x v="0"/>
    <s v="Maine"/>
    <s v="Portland"/>
    <x v="1"/>
    <n v="0.55000000000000004"/>
    <n v="2000"/>
    <x v="126"/>
    <n v="385"/>
    <n v="0.35"/>
  </r>
  <r>
    <x v="1"/>
    <n v="1185732"/>
    <x v="455"/>
    <x v="0"/>
    <s v="Maine"/>
    <s v="Portland"/>
    <x v="2"/>
    <n v="0.55000000000000004"/>
    <n v="1950"/>
    <x v="384"/>
    <n v="428.99999999999994"/>
    <n v="0.39999999999999997"/>
  </r>
  <r>
    <x v="1"/>
    <n v="1185732"/>
    <x v="455"/>
    <x v="0"/>
    <s v="Maine"/>
    <s v="Portland"/>
    <x v="3"/>
    <n v="0.55000000000000004"/>
    <n v="1750"/>
    <x v="186"/>
    <n v="288.75"/>
    <n v="0.3"/>
  </r>
  <r>
    <x v="1"/>
    <n v="1185732"/>
    <x v="455"/>
    <x v="0"/>
    <s v="Maine"/>
    <s v="Portland"/>
    <x v="4"/>
    <n v="0.65"/>
    <n v="1500"/>
    <x v="141"/>
    <n v="243.75"/>
    <n v="0.25"/>
  </r>
  <r>
    <x v="1"/>
    <n v="1185732"/>
    <x v="455"/>
    <x v="0"/>
    <s v="Maine"/>
    <s v="Portland"/>
    <x v="5"/>
    <n v="0.7"/>
    <n v="2500"/>
    <x v="153"/>
    <n v="700"/>
    <n v="0.4"/>
  </r>
  <r>
    <x v="1"/>
    <n v="1185732"/>
    <x v="484"/>
    <x v="0"/>
    <s v="Maine"/>
    <s v="Portland"/>
    <x v="0"/>
    <n v="0.65"/>
    <n v="4750"/>
    <x v="189"/>
    <n v="1080.625"/>
    <n v="0.35"/>
  </r>
  <r>
    <x v="1"/>
    <n v="1185732"/>
    <x v="484"/>
    <x v="0"/>
    <s v="Maine"/>
    <s v="Portland"/>
    <x v="1"/>
    <n v="0.55000000000000004"/>
    <n v="2750"/>
    <x v="385"/>
    <n v="529.375"/>
    <n v="0.35"/>
  </r>
  <r>
    <x v="1"/>
    <n v="1185732"/>
    <x v="484"/>
    <x v="0"/>
    <s v="Maine"/>
    <s v="Portland"/>
    <x v="2"/>
    <n v="0.55000000000000004"/>
    <n v="2500"/>
    <x v="136"/>
    <n v="550"/>
    <n v="0.39999999999999997"/>
  </r>
  <r>
    <x v="1"/>
    <n v="1185732"/>
    <x v="484"/>
    <x v="0"/>
    <s v="Maine"/>
    <s v="Portland"/>
    <x v="3"/>
    <n v="0.55000000000000004"/>
    <n v="2000"/>
    <x v="126"/>
    <n v="330"/>
    <n v="0.3"/>
  </r>
  <r>
    <x v="1"/>
    <n v="1185732"/>
    <x v="484"/>
    <x v="0"/>
    <s v="Maine"/>
    <s v="Portland"/>
    <x v="4"/>
    <n v="0.65"/>
    <n v="2000"/>
    <x v="188"/>
    <n v="325"/>
    <n v="0.25"/>
  </r>
  <r>
    <x v="1"/>
    <n v="1185732"/>
    <x v="484"/>
    <x v="0"/>
    <s v="Maine"/>
    <s v="Portland"/>
    <x v="5"/>
    <n v="0.7"/>
    <n v="3000"/>
    <x v="187"/>
    <n v="840"/>
    <n v="0.4"/>
  </r>
  <r>
    <x v="4"/>
    <n v="1128299"/>
    <x v="174"/>
    <x v="0"/>
    <s v="Maine"/>
    <s v="Portland"/>
    <x v="0"/>
    <n v="0.35"/>
    <n v="3750"/>
    <x v="324"/>
    <n v="328.125"/>
    <n v="0.25"/>
  </r>
  <r>
    <x v="4"/>
    <n v="1128299"/>
    <x v="174"/>
    <x v="0"/>
    <s v="Maine"/>
    <s v="Portland"/>
    <x v="1"/>
    <n v="0.45"/>
    <n v="3750"/>
    <x v="149"/>
    <n v="337.5"/>
    <n v="0.2"/>
  </r>
  <r>
    <x v="4"/>
    <n v="1128299"/>
    <x v="174"/>
    <x v="0"/>
    <s v="Maine"/>
    <s v="Portland"/>
    <x v="2"/>
    <n v="0.45"/>
    <n v="3750"/>
    <x v="149"/>
    <n v="421.875"/>
    <n v="0.25"/>
  </r>
  <r>
    <x v="4"/>
    <n v="1128299"/>
    <x v="174"/>
    <x v="0"/>
    <s v="Maine"/>
    <s v="Portland"/>
    <x v="3"/>
    <n v="0.45"/>
    <n v="2250"/>
    <x v="171"/>
    <n v="253.125"/>
    <n v="0.25"/>
  </r>
  <r>
    <x v="1"/>
    <n v="1185732"/>
    <x v="188"/>
    <x v="2"/>
    <s v="Alaska"/>
    <s v="Anchorage"/>
    <x v="5"/>
    <n v="0.55000000000000004"/>
    <n v="3000"/>
    <x v="197"/>
    <n v="495.00000000000006"/>
    <n v="0.3"/>
  </r>
  <r>
    <x v="1"/>
    <n v="1185732"/>
    <x v="696"/>
    <x v="2"/>
    <s v="Alaska"/>
    <s v="Anchorage"/>
    <x v="0"/>
    <n v="0.55000000000000004"/>
    <n v="5750"/>
    <x v="74"/>
    <n v="1106.8750000000002"/>
    <n v="0.35000000000000003"/>
  </r>
  <r>
    <x v="1"/>
    <n v="1185732"/>
    <x v="696"/>
    <x v="2"/>
    <s v="Alaska"/>
    <s v="Anchorage"/>
    <x v="1"/>
    <n v="0.55000000000000004"/>
    <n v="2250"/>
    <x v="114"/>
    <n v="433.12500000000006"/>
    <n v="0.35000000000000003"/>
  </r>
  <r>
    <x v="1"/>
    <n v="1185732"/>
    <x v="696"/>
    <x v="2"/>
    <s v="Alaska"/>
    <s v="Anchorage"/>
    <x v="2"/>
    <n v="0.45"/>
    <n v="2750"/>
    <x v="114"/>
    <n v="309.375"/>
    <n v="0.25"/>
  </r>
  <r>
    <x v="1"/>
    <n v="1185732"/>
    <x v="696"/>
    <x v="2"/>
    <s v="Alaska"/>
    <s v="Anchorage"/>
    <x v="3"/>
    <n v="0.49999999999999994"/>
    <n v="1750"/>
    <x v="386"/>
    <n v="218.74999999999997"/>
    <n v="0.25"/>
  </r>
  <r>
    <x v="1"/>
    <n v="1185732"/>
    <x v="696"/>
    <x v="2"/>
    <s v="Alaska"/>
    <s v="Anchorage"/>
    <x v="4"/>
    <n v="0.65000000000000013"/>
    <n v="2500"/>
    <x v="387"/>
    <n v="406.25000000000006"/>
    <n v="0.25"/>
  </r>
  <r>
    <x v="1"/>
    <n v="1185732"/>
    <x v="696"/>
    <x v="2"/>
    <s v="Alaska"/>
    <s v="Anchorage"/>
    <x v="5"/>
    <n v="0.55000000000000004"/>
    <n v="3500"/>
    <x v="132"/>
    <n v="577.5"/>
    <n v="0.3"/>
  </r>
  <r>
    <x v="1"/>
    <n v="1185732"/>
    <x v="225"/>
    <x v="2"/>
    <s v="Alaska"/>
    <s v="Anchorage"/>
    <x v="0"/>
    <n v="0.55000000000000004"/>
    <n v="5450"/>
    <x v="388"/>
    <n v="1049.1250000000002"/>
    <n v="0.35000000000000003"/>
  </r>
  <r>
    <x v="1"/>
    <n v="1185732"/>
    <x v="225"/>
    <x v="2"/>
    <s v="Alaska"/>
    <s v="Anchorage"/>
    <x v="1"/>
    <n v="0.55000000000000004"/>
    <n v="2500"/>
    <x v="136"/>
    <n v="481.25000000000006"/>
    <n v="0.35000000000000003"/>
  </r>
  <r>
    <x v="1"/>
    <n v="1185732"/>
    <x v="225"/>
    <x v="2"/>
    <s v="Alaska"/>
    <s v="Anchorage"/>
    <x v="2"/>
    <n v="0.45"/>
    <n v="2750"/>
    <x v="114"/>
    <n v="309.375"/>
    <n v="0.25"/>
  </r>
  <r>
    <x v="1"/>
    <n v="1185732"/>
    <x v="225"/>
    <x v="2"/>
    <s v="Alaska"/>
    <s v="Anchorage"/>
    <x v="3"/>
    <n v="0.49999999999999994"/>
    <n v="1250"/>
    <x v="389"/>
    <n v="156.24999999999997"/>
    <n v="0.25"/>
  </r>
  <r>
    <x v="1"/>
    <n v="1185732"/>
    <x v="225"/>
    <x v="2"/>
    <s v="Alaska"/>
    <s v="Anchorage"/>
    <x v="4"/>
    <n v="0.65000000000000013"/>
    <n v="1750"/>
    <x v="390"/>
    <n v="284.37500000000006"/>
    <n v="0.25"/>
  </r>
  <r>
    <x v="1"/>
    <n v="1185732"/>
    <x v="225"/>
    <x v="2"/>
    <s v="Alaska"/>
    <s v="Anchorage"/>
    <x v="5"/>
    <n v="0.55000000000000004"/>
    <n v="2750"/>
    <x v="385"/>
    <n v="453.75000000000006"/>
    <n v="0.3"/>
  </r>
  <r>
    <x v="1"/>
    <n v="1185732"/>
    <x v="244"/>
    <x v="2"/>
    <s v="Alaska"/>
    <s v="Anchorage"/>
    <x v="0"/>
    <n v="0.55000000000000004"/>
    <n v="5250"/>
    <x v="164"/>
    <n v="1010.6250000000002"/>
    <n v="0.35000000000000003"/>
  </r>
  <r>
    <x v="1"/>
    <n v="1185732"/>
    <x v="244"/>
    <x v="2"/>
    <s v="Alaska"/>
    <s v="Anchorage"/>
    <x v="1"/>
    <n v="0.55000000000000004"/>
    <n v="2250"/>
    <x v="114"/>
    <n v="433.12500000000006"/>
    <n v="0.35000000000000003"/>
  </r>
  <r>
    <x v="1"/>
    <n v="1185732"/>
    <x v="244"/>
    <x v="2"/>
    <s v="Alaska"/>
    <s v="Anchorage"/>
    <x v="2"/>
    <n v="0.45"/>
    <n v="2250"/>
    <x v="171"/>
    <n v="253.125"/>
    <n v="0.25"/>
  </r>
  <r>
    <x v="1"/>
    <n v="1185732"/>
    <x v="244"/>
    <x v="2"/>
    <s v="Alaska"/>
    <s v="Anchorage"/>
    <x v="3"/>
    <n v="0.49999999999999994"/>
    <n v="1500"/>
    <x v="361"/>
    <n v="187.49999999999997"/>
    <n v="0.25"/>
  </r>
  <r>
    <x v="1"/>
    <n v="1185732"/>
    <x v="244"/>
    <x v="2"/>
    <s v="Alaska"/>
    <s v="Anchorage"/>
    <x v="4"/>
    <n v="0.60000000000000009"/>
    <n v="1500"/>
    <x v="372"/>
    <n v="225.00000000000003"/>
    <n v="0.25"/>
  </r>
  <r>
    <x v="1"/>
    <n v="1185732"/>
    <x v="244"/>
    <x v="2"/>
    <s v="Alaska"/>
    <s v="Anchorage"/>
    <x v="5"/>
    <n v="0.5"/>
    <n v="3000"/>
    <x v="142"/>
    <n v="450"/>
    <n v="0.3"/>
  </r>
  <r>
    <x v="1"/>
    <n v="1185732"/>
    <x v="273"/>
    <x v="2"/>
    <s v="Alaska"/>
    <s v="Anchorage"/>
    <x v="0"/>
    <n v="0.65"/>
    <n v="5700"/>
    <x v="391"/>
    <n v="1296.7500000000002"/>
    <n v="0.35000000000000003"/>
  </r>
  <r>
    <x v="1"/>
    <n v="1185732"/>
    <x v="273"/>
    <x v="2"/>
    <s v="Alaska"/>
    <s v="Anchorage"/>
    <x v="1"/>
    <n v="0.60000000000000009"/>
    <n v="2750"/>
    <x v="197"/>
    <n v="577.50000000000011"/>
    <n v="0.35000000000000003"/>
  </r>
  <r>
    <x v="1"/>
    <n v="1185732"/>
    <x v="273"/>
    <x v="2"/>
    <s v="Alaska"/>
    <s v="Anchorage"/>
    <x v="2"/>
    <n v="0.55000000000000004"/>
    <n v="3000"/>
    <x v="197"/>
    <n v="412.50000000000006"/>
    <n v="0.25"/>
  </r>
  <r>
    <x v="1"/>
    <n v="1185732"/>
    <x v="273"/>
    <x v="2"/>
    <s v="Alaska"/>
    <s v="Anchorage"/>
    <x v="3"/>
    <n v="0.55000000000000004"/>
    <n v="2500"/>
    <x v="136"/>
    <n v="343.75"/>
    <n v="0.25"/>
  </r>
  <r>
    <x v="1"/>
    <n v="1185732"/>
    <x v="273"/>
    <x v="2"/>
    <s v="Alaska"/>
    <s v="Anchorage"/>
    <x v="4"/>
    <n v="0.65"/>
    <n v="2750"/>
    <x v="392"/>
    <n v="446.875"/>
    <n v="0.25"/>
  </r>
  <r>
    <x v="1"/>
    <n v="1185732"/>
    <x v="273"/>
    <x v="2"/>
    <s v="Alaska"/>
    <s v="Anchorage"/>
    <x v="5"/>
    <n v="0.7"/>
    <n v="4000"/>
    <x v="57"/>
    <n v="840"/>
    <n v="0.3"/>
  </r>
  <r>
    <x v="1"/>
    <n v="1185732"/>
    <x v="306"/>
    <x v="2"/>
    <s v="Alaska"/>
    <s v="Anchorage"/>
    <x v="0"/>
    <n v="0.65"/>
    <n v="6500"/>
    <x v="105"/>
    <n v="1478.7500000000002"/>
    <n v="0.35000000000000003"/>
  </r>
  <r>
    <x v="1"/>
    <n v="1185732"/>
    <x v="306"/>
    <x v="2"/>
    <s v="Alaska"/>
    <s v="Anchorage"/>
    <x v="1"/>
    <n v="0.60000000000000009"/>
    <n v="4000"/>
    <x v="209"/>
    <n v="840.00000000000023"/>
    <n v="0.35000000000000003"/>
  </r>
  <r>
    <x v="1"/>
    <n v="1185732"/>
    <x v="306"/>
    <x v="2"/>
    <s v="Alaska"/>
    <s v="Anchorage"/>
    <x v="2"/>
    <n v="0.55000000000000004"/>
    <n v="3250"/>
    <x v="243"/>
    <n v="446.87500000000006"/>
    <n v="0.25"/>
  </r>
  <r>
    <x v="1"/>
    <n v="1185732"/>
    <x v="306"/>
    <x v="2"/>
    <s v="Alaska"/>
    <s v="Anchorage"/>
    <x v="3"/>
    <n v="0.55000000000000004"/>
    <n v="3000"/>
    <x v="197"/>
    <n v="412.50000000000006"/>
    <n v="0.25"/>
  </r>
  <r>
    <x v="1"/>
    <n v="1185732"/>
    <x v="306"/>
    <x v="2"/>
    <s v="Alaska"/>
    <s v="Anchorage"/>
    <x v="4"/>
    <n v="0.65"/>
    <n v="3000"/>
    <x v="203"/>
    <n v="487.5"/>
    <n v="0.25"/>
  </r>
  <r>
    <x v="1"/>
    <n v="1185732"/>
    <x v="306"/>
    <x v="2"/>
    <s v="Alaska"/>
    <s v="Anchorage"/>
    <x v="5"/>
    <n v="0.7"/>
    <n v="4500"/>
    <x v="38"/>
    <n v="945"/>
    <n v="0.3"/>
  </r>
  <r>
    <x v="1"/>
    <n v="1185732"/>
    <x v="334"/>
    <x v="2"/>
    <s v="Alaska"/>
    <s v="Anchorage"/>
    <x v="0"/>
    <n v="0.65"/>
    <n v="6750"/>
    <x v="81"/>
    <n v="1535.6250000000002"/>
    <n v="0.35000000000000003"/>
  </r>
  <r>
    <x v="1"/>
    <n v="1185732"/>
    <x v="334"/>
    <x v="2"/>
    <s v="Alaska"/>
    <s v="Anchorage"/>
    <x v="1"/>
    <n v="0.60000000000000009"/>
    <n v="4250"/>
    <x v="217"/>
    <n v="892.50000000000023"/>
    <n v="0.35000000000000003"/>
  </r>
  <r>
    <x v="1"/>
    <n v="1185732"/>
    <x v="334"/>
    <x v="2"/>
    <s v="Alaska"/>
    <s v="Anchorage"/>
    <x v="2"/>
    <n v="0.55000000000000004"/>
    <n v="3500"/>
    <x v="132"/>
    <n v="481.25000000000006"/>
    <n v="0.25"/>
  </r>
  <r>
    <x v="1"/>
    <n v="1185732"/>
    <x v="334"/>
    <x v="2"/>
    <s v="Alaska"/>
    <s v="Anchorage"/>
    <x v="3"/>
    <n v="0.55000000000000004"/>
    <n v="3000"/>
    <x v="197"/>
    <n v="412.50000000000006"/>
    <n v="0.25"/>
  </r>
  <r>
    <x v="1"/>
    <n v="1185732"/>
    <x v="334"/>
    <x v="2"/>
    <s v="Alaska"/>
    <s v="Anchorage"/>
    <x v="4"/>
    <n v="0.65"/>
    <n v="3250"/>
    <x v="227"/>
    <n v="528.125"/>
    <n v="0.25"/>
  </r>
  <r>
    <x v="1"/>
    <n v="1185732"/>
    <x v="334"/>
    <x v="2"/>
    <s v="Alaska"/>
    <s v="Anchorage"/>
    <x v="5"/>
    <n v="0.7"/>
    <n v="5000"/>
    <x v="47"/>
    <n v="1050"/>
    <n v="0.3"/>
  </r>
  <r>
    <x v="1"/>
    <n v="1185732"/>
    <x v="366"/>
    <x v="2"/>
    <s v="Alaska"/>
    <s v="Anchorage"/>
    <x v="0"/>
    <n v="0.65"/>
    <n v="6500"/>
    <x v="105"/>
    <n v="1478.7500000000002"/>
    <n v="0.35000000000000003"/>
  </r>
  <r>
    <x v="1"/>
    <n v="1185732"/>
    <x v="366"/>
    <x v="2"/>
    <s v="Alaska"/>
    <s v="Anchorage"/>
    <x v="1"/>
    <n v="0.60000000000000009"/>
    <n v="4250"/>
    <x v="217"/>
    <n v="892.50000000000023"/>
    <n v="0.35000000000000003"/>
  </r>
  <r>
    <x v="1"/>
    <n v="1185732"/>
    <x v="366"/>
    <x v="2"/>
    <s v="Alaska"/>
    <s v="Anchorage"/>
    <x v="2"/>
    <n v="0.55000000000000004"/>
    <n v="3500"/>
    <x v="132"/>
    <n v="481.25000000000006"/>
    <n v="0.25"/>
  </r>
  <r>
    <x v="1"/>
    <n v="1185732"/>
    <x v="366"/>
    <x v="2"/>
    <s v="Alaska"/>
    <s v="Anchorage"/>
    <x v="3"/>
    <n v="0.55000000000000004"/>
    <n v="2500"/>
    <x v="136"/>
    <n v="343.75"/>
    <n v="0.25"/>
  </r>
  <r>
    <x v="1"/>
    <n v="1185732"/>
    <x v="366"/>
    <x v="2"/>
    <s v="Alaska"/>
    <s v="Anchorage"/>
    <x v="4"/>
    <n v="0.65"/>
    <n v="2250"/>
    <x v="317"/>
    <n v="365.625"/>
    <n v="0.25"/>
  </r>
  <r>
    <x v="1"/>
    <n v="1185732"/>
    <x v="366"/>
    <x v="2"/>
    <s v="Alaska"/>
    <s v="Anchorage"/>
    <x v="5"/>
    <n v="0.7"/>
    <n v="4000"/>
    <x v="57"/>
    <n v="840"/>
    <n v="0.3"/>
  </r>
  <r>
    <x v="1"/>
    <n v="1185732"/>
    <x v="396"/>
    <x v="2"/>
    <s v="Alaska"/>
    <s v="Anchorage"/>
    <x v="0"/>
    <n v="0.65"/>
    <n v="5250"/>
    <x v="83"/>
    <n v="1194.375"/>
    <n v="0.35000000000000003"/>
  </r>
  <r>
    <x v="1"/>
    <n v="1185732"/>
    <x v="396"/>
    <x v="2"/>
    <s v="Alaska"/>
    <s v="Anchorage"/>
    <x v="1"/>
    <n v="0.60000000000000009"/>
    <n v="3250"/>
    <x v="393"/>
    <n v="682.50000000000011"/>
    <n v="0.35000000000000003"/>
  </r>
  <r>
    <x v="1"/>
    <n v="1185732"/>
    <x v="396"/>
    <x v="2"/>
    <s v="Alaska"/>
    <s v="Anchorage"/>
    <x v="2"/>
    <n v="0.55000000000000004"/>
    <n v="2250"/>
    <x v="114"/>
    <n v="309.375"/>
    <n v="0.25"/>
  </r>
  <r>
    <x v="1"/>
    <n v="1185732"/>
    <x v="396"/>
    <x v="2"/>
    <s v="Alaska"/>
    <s v="Anchorage"/>
    <x v="3"/>
    <n v="0.55000000000000004"/>
    <n v="2000"/>
    <x v="126"/>
    <n v="275"/>
    <n v="0.25"/>
  </r>
  <r>
    <x v="1"/>
    <n v="1185732"/>
    <x v="396"/>
    <x v="2"/>
    <s v="Alaska"/>
    <s v="Anchorage"/>
    <x v="4"/>
    <n v="0.65"/>
    <n v="2000"/>
    <x v="188"/>
    <n v="325"/>
    <n v="0.25"/>
  </r>
  <r>
    <x v="1"/>
    <n v="1185732"/>
    <x v="396"/>
    <x v="2"/>
    <s v="Alaska"/>
    <s v="Anchorage"/>
    <x v="5"/>
    <n v="0.7"/>
    <n v="3000"/>
    <x v="187"/>
    <n v="630"/>
    <n v="0.3"/>
  </r>
  <r>
    <x v="1"/>
    <n v="1185732"/>
    <x v="428"/>
    <x v="2"/>
    <s v="Alaska"/>
    <s v="Anchorage"/>
    <x v="0"/>
    <n v="0.7"/>
    <n v="4500"/>
    <x v="38"/>
    <n v="1102.5"/>
    <n v="0.35000000000000003"/>
  </r>
  <r>
    <x v="1"/>
    <n v="1185732"/>
    <x v="428"/>
    <x v="2"/>
    <s v="Alaska"/>
    <s v="Anchorage"/>
    <x v="1"/>
    <n v="0.65000000000000013"/>
    <n v="2750"/>
    <x v="394"/>
    <n v="625.62500000000023"/>
    <n v="0.35000000000000003"/>
  </r>
  <r>
    <x v="1"/>
    <n v="1185732"/>
    <x v="428"/>
    <x v="2"/>
    <s v="Alaska"/>
    <s v="Anchorage"/>
    <x v="2"/>
    <n v="0.65000000000000013"/>
    <n v="1750"/>
    <x v="390"/>
    <n v="284.37500000000006"/>
    <n v="0.25"/>
  </r>
  <r>
    <x v="1"/>
    <n v="1185732"/>
    <x v="428"/>
    <x v="2"/>
    <s v="Alaska"/>
    <s v="Anchorage"/>
    <x v="3"/>
    <n v="0.65000000000000013"/>
    <n v="1500"/>
    <x v="395"/>
    <n v="243.75000000000006"/>
    <n v="0.25"/>
  </r>
  <r>
    <x v="1"/>
    <n v="1185732"/>
    <x v="428"/>
    <x v="2"/>
    <s v="Alaska"/>
    <s v="Anchorage"/>
    <x v="4"/>
    <n v="0.75000000000000011"/>
    <n v="1500"/>
    <x v="129"/>
    <n v="281.25000000000006"/>
    <n v="0.25"/>
  </r>
  <r>
    <x v="1"/>
    <n v="1185732"/>
    <x v="428"/>
    <x v="2"/>
    <s v="Alaska"/>
    <s v="Anchorage"/>
    <x v="5"/>
    <n v="0.8"/>
    <n v="2750"/>
    <x v="40"/>
    <n v="660"/>
    <n v="0.3"/>
  </r>
  <r>
    <x v="1"/>
    <n v="1185732"/>
    <x v="458"/>
    <x v="2"/>
    <s v="Alaska"/>
    <s v="Anchorage"/>
    <x v="0"/>
    <n v="0.75000000000000011"/>
    <n v="4250"/>
    <x v="249"/>
    <n v="1115.6250000000002"/>
    <n v="0.35000000000000003"/>
  </r>
  <r>
    <x v="1"/>
    <n v="1185732"/>
    <x v="458"/>
    <x v="2"/>
    <s v="Alaska"/>
    <s v="Anchorage"/>
    <x v="1"/>
    <n v="0.65000000000000013"/>
    <n v="3000"/>
    <x v="396"/>
    <n v="682.50000000000023"/>
    <n v="0.35000000000000003"/>
  </r>
  <r>
    <x v="1"/>
    <n v="1185732"/>
    <x v="458"/>
    <x v="2"/>
    <s v="Alaska"/>
    <s v="Anchorage"/>
    <x v="2"/>
    <n v="0.65000000000000013"/>
    <n v="3200"/>
    <x v="397"/>
    <n v="520.00000000000011"/>
    <n v="0.25"/>
  </r>
  <r>
    <x v="1"/>
    <n v="1185732"/>
    <x v="458"/>
    <x v="2"/>
    <s v="Alaska"/>
    <s v="Anchorage"/>
    <x v="3"/>
    <n v="0.65000000000000013"/>
    <n v="3000"/>
    <x v="396"/>
    <n v="487.50000000000011"/>
    <n v="0.25"/>
  </r>
  <r>
    <x v="1"/>
    <n v="1185732"/>
    <x v="458"/>
    <x v="2"/>
    <s v="Alaska"/>
    <s v="Anchorage"/>
    <x v="4"/>
    <n v="0.75000000000000011"/>
    <n v="2750"/>
    <x v="398"/>
    <n v="515.62500000000011"/>
    <n v="0.25"/>
  </r>
  <r>
    <x v="1"/>
    <n v="1185732"/>
    <x v="458"/>
    <x v="2"/>
    <s v="Alaska"/>
    <s v="Anchorage"/>
    <x v="5"/>
    <n v="0.8"/>
    <n v="3750"/>
    <x v="59"/>
    <n v="900"/>
    <n v="0.3"/>
  </r>
  <r>
    <x v="1"/>
    <n v="1185732"/>
    <x v="487"/>
    <x v="2"/>
    <s v="Alaska"/>
    <s v="Anchorage"/>
    <x v="0"/>
    <n v="0.75000000000000011"/>
    <n v="6000"/>
    <x v="399"/>
    <n v="1575.0000000000005"/>
    <n v="0.35000000000000003"/>
  </r>
  <r>
    <x v="1"/>
    <n v="1185732"/>
    <x v="487"/>
    <x v="2"/>
    <s v="Alaska"/>
    <s v="Anchorage"/>
    <x v="1"/>
    <n v="0.65000000000000013"/>
    <n v="4000"/>
    <x v="240"/>
    <n v="910.00000000000023"/>
    <n v="0.35000000000000003"/>
  </r>
  <r>
    <x v="0"/>
    <n v="1128299"/>
    <x v="174"/>
    <x v="2"/>
    <s v="Alaska"/>
    <s v="Anchorage"/>
    <x v="0"/>
    <n v="0.35"/>
    <n v="3750"/>
    <x v="324"/>
    <n v="328.125"/>
    <n v="0.25"/>
  </r>
  <r>
    <x v="0"/>
    <n v="1128299"/>
    <x v="174"/>
    <x v="2"/>
    <s v="Alaska"/>
    <s v="Anchorage"/>
    <x v="1"/>
    <n v="0.45"/>
    <n v="3750"/>
    <x v="149"/>
    <n v="337.5"/>
    <n v="0.2"/>
  </r>
  <r>
    <x v="0"/>
    <n v="1128299"/>
    <x v="174"/>
    <x v="2"/>
    <s v="Alaska"/>
    <s v="Anchorage"/>
    <x v="2"/>
    <n v="0.45"/>
    <n v="3750"/>
    <x v="149"/>
    <n v="421.875"/>
    <n v="0.25"/>
  </r>
  <r>
    <x v="0"/>
    <n v="1128299"/>
    <x v="174"/>
    <x v="2"/>
    <s v="Alaska"/>
    <s v="Anchorage"/>
    <x v="3"/>
    <n v="0.45"/>
    <n v="2250"/>
    <x v="171"/>
    <n v="253.125"/>
    <n v="0.25"/>
  </r>
  <r>
    <x v="0"/>
    <n v="1128299"/>
    <x v="174"/>
    <x v="2"/>
    <s v="Alaska"/>
    <s v="Anchorage"/>
    <x v="4"/>
    <n v="0.5"/>
    <n v="1750"/>
    <x v="127"/>
    <n v="131.25"/>
    <n v="0.15"/>
  </r>
  <r>
    <x v="0"/>
    <n v="1128299"/>
    <x v="174"/>
    <x v="2"/>
    <s v="Alaska"/>
    <s v="Anchorage"/>
    <x v="5"/>
    <n v="0.45"/>
    <n v="4250"/>
    <x v="166"/>
    <n v="765"/>
    <n v="0.4"/>
  </r>
  <r>
    <x v="0"/>
    <n v="1128299"/>
    <x v="205"/>
    <x v="2"/>
    <s v="Alaska"/>
    <s v="Anchorage"/>
    <x v="0"/>
    <n v="0.35"/>
    <n v="4750"/>
    <x v="151"/>
    <n v="415.625"/>
    <n v="0.25"/>
  </r>
  <r>
    <x v="0"/>
    <n v="1128299"/>
    <x v="205"/>
    <x v="2"/>
    <s v="Alaska"/>
    <s v="Anchorage"/>
    <x v="1"/>
    <n v="0.45"/>
    <n v="3750"/>
    <x v="149"/>
    <n v="337.5"/>
    <n v="0.2"/>
  </r>
  <r>
    <x v="0"/>
    <n v="1128299"/>
    <x v="205"/>
    <x v="2"/>
    <s v="Alaska"/>
    <s v="Anchorage"/>
    <x v="2"/>
    <n v="0.45"/>
    <n v="3750"/>
    <x v="149"/>
    <n v="421.875"/>
    <n v="0.25"/>
  </r>
  <r>
    <x v="0"/>
    <n v="1128299"/>
    <x v="205"/>
    <x v="2"/>
    <s v="Hawaii"/>
    <s v="Honolulu"/>
    <x v="3"/>
    <n v="0.45"/>
    <n v="2250"/>
    <x v="171"/>
    <n v="253.125"/>
    <n v="0.25"/>
  </r>
  <r>
    <x v="0"/>
    <n v="1128299"/>
    <x v="205"/>
    <x v="2"/>
    <s v="Hawaii"/>
    <s v="Honolulu"/>
    <x v="4"/>
    <n v="0.5"/>
    <n v="1500"/>
    <x v="122"/>
    <n v="112.5"/>
    <n v="0.15"/>
  </r>
  <r>
    <x v="0"/>
    <n v="1128299"/>
    <x v="205"/>
    <x v="2"/>
    <s v="Hawaii"/>
    <s v="Honolulu"/>
    <x v="5"/>
    <n v="0.45"/>
    <n v="3500"/>
    <x v="147"/>
    <n v="630"/>
    <n v="0.4"/>
  </r>
  <r>
    <x v="0"/>
    <n v="1128299"/>
    <x v="214"/>
    <x v="2"/>
    <s v="Hawaii"/>
    <s v="Honolulu"/>
    <x v="0"/>
    <n v="0.45"/>
    <n v="5000"/>
    <x v="37"/>
    <n v="562.5"/>
    <n v="0.25"/>
  </r>
  <r>
    <x v="0"/>
    <n v="1128299"/>
    <x v="214"/>
    <x v="2"/>
    <s v="Hawaii"/>
    <s v="Honolulu"/>
    <x v="1"/>
    <n v="0.54999999999999993"/>
    <n v="3500"/>
    <x v="163"/>
    <n v="385"/>
    <n v="0.2"/>
  </r>
  <r>
    <x v="0"/>
    <n v="1128299"/>
    <x v="214"/>
    <x v="2"/>
    <s v="Hawaii"/>
    <s v="Honolulu"/>
    <x v="2"/>
    <n v="0.59999999999999987"/>
    <n v="3750"/>
    <x v="360"/>
    <n v="562.49999999999989"/>
    <n v="0.25"/>
  </r>
  <r>
    <x v="0"/>
    <n v="1128299"/>
    <x v="214"/>
    <x v="2"/>
    <s v="Hawaii"/>
    <s v="Honolulu"/>
    <x v="3"/>
    <n v="0.54999999999999993"/>
    <n v="2750"/>
    <x v="400"/>
    <n v="378.12499999999994"/>
    <n v="0.25"/>
  </r>
  <r>
    <x v="0"/>
    <n v="1128299"/>
    <x v="214"/>
    <x v="2"/>
    <s v="Hawaii"/>
    <s v="Honolulu"/>
    <x v="4"/>
    <n v="0.6"/>
    <n v="1250"/>
    <x v="122"/>
    <n v="112.5"/>
    <n v="0.15"/>
  </r>
  <r>
    <x v="0"/>
    <n v="1128299"/>
    <x v="214"/>
    <x v="2"/>
    <s v="Hawaii"/>
    <s v="Honolulu"/>
    <x v="5"/>
    <n v="0.54999999999999993"/>
    <n v="3250"/>
    <x v="401"/>
    <n v="715"/>
    <n v="0.4"/>
  </r>
  <r>
    <x v="0"/>
    <n v="1128299"/>
    <x v="233"/>
    <x v="2"/>
    <s v="Hawaii"/>
    <s v="Honolulu"/>
    <x v="0"/>
    <n v="0.6"/>
    <n v="5000"/>
    <x v="59"/>
    <n v="750"/>
    <n v="0.25"/>
  </r>
  <r>
    <x v="0"/>
    <n v="1128299"/>
    <x v="233"/>
    <x v="2"/>
    <s v="Hawaii"/>
    <s v="Honolulu"/>
    <x v="1"/>
    <n v="0.65"/>
    <n v="3000"/>
    <x v="203"/>
    <n v="390"/>
    <n v="0.2"/>
  </r>
  <r>
    <x v="0"/>
    <n v="1128299"/>
    <x v="233"/>
    <x v="2"/>
    <s v="Hawaii"/>
    <s v="Honolulu"/>
    <x v="2"/>
    <n v="0.65"/>
    <n v="3500"/>
    <x v="150"/>
    <n v="568.75"/>
    <n v="0.25"/>
  </r>
  <r>
    <x v="0"/>
    <n v="1128299"/>
    <x v="233"/>
    <x v="2"/>
    <s v="Hawaii"/>
    <s v="Honolulu"/>
    <x v="3"/>
    <n v="0.5"/>
    <n v="2500"/>
    <x v="138"/>
    <n v="312.5"/>
    <n v="0.25"/>
  </r>
  <r>
    <x v="0"/>
    <n v="1128299"/>
    <x v="233"/>
    <x v="2"/>
    <s v="Hawaii"/>
    <s v="Honolulu"/>
    <x v="4"/>
    <n v="0.55000000000000004"/>
    <n v="1500"/>
    <x v="182"/>
    <n v="123.75000000000001"/>
    <n v="0.15"/>
  </r>
  <r>
    <x v="0"/>
    <n v="1128299"/>
    <x v="233"/>
    <x v="2"/>
    <s v="Hawaii"/>
    <s v="Honolulu"/>
    <x v="5"/>
    <n v="0.7"/>
    <n v="3250"/>
    <x v="150"/>
    <n v="910"/>
    <n v="0.4"/>
  </r>
  <r>
    <x v="0"/>
    <n v="1128299"/>
    <x v="264"/>
    <x v="2"/>
    <s v="Hawaii"/>
    <s v="Honolulu"/>
    <x v="0"/>
    <n v="0.54999999999999993"/>
    <n v="5250"/>
    <x v="380"/>
    <n v="721.87499999999989"/>
    <n v="0.25"/>
  </r>
  <r>
    <x v="0"/>
    <n v="1128299"/>
    <x v="264"/>
    <x v="2"/>
    <s v="Hawaii"/>
    <s v="Honolulu"/>
    <x v="1"/>
    <n v="0.6"/>
    <n v="3750"/>
    <x v="37"/>
    <n v="450"/>
    <n v="0.2"/>
  </r>
  <r>
    <x v="0"/>
    <n v="1128299"/>
    <x v="264"/>
    <x v="2"/>
    <s v="Hawaii"/>
    <s v="Honolulu"/>
    <x v="2"/>
    <n v="0.6"/>
    <n v="3750"/>
    <x v="37"/>
    <n v="562.5"/>
    <n v="0.25"/>
  </r>
  <r>
    <x v="0"/>
    <n v="1128299"/>
    <x v="264"/>
    <x v="2"/>
    <s v="Hawaii"/>
    <s v="Honolulu"/>
    <x v="3"/>
    <n v="0.54999999999999993"/>
    <n v="2750"/>
    <x v="400"/>
    <n v="378.12499999999994"/>
    <n v="0.25"/>
  </r>
  <r>
    <x v="0"/>
    <n v="1128299"/>
    <x v="264"/>
    <x v="2"/>
    <s v="Hawaii"/>
    <s v="Honolulu"/>
    <x v="4"/>
    <n v="0.6"/>
    <n v="1750"/>
    <x v="194"/>
    <n v="157.5"/>
    <n v="0.15"/>
  </r>
  <r>
    <x v="0"/>
    <n v="1128299"/>
    <x v="264"/>
    <x v="2"/>
    <s v="Hawaii"/>
    <s v="Honolulu"/>
    <x v="5"/>
    <n v="0.75"/>
    <n v="4750"/>
    <x v="205"/>
    <n v="1425"/>
    <n v="0.4"/>
  </r>
  <r>
    <x v="0"/>
    <n v="1128299"/>
    <x v="294"/>
    <x v="2"/>
    <s v="Hawaii"/>
    <s v="Honolulu"/>
    <x v="0"/>
    <n v="0.7"/>
    <n v="7250"/>
    <x v="235"/>
    <n v="1268.75"/>
    <n v="0.25"/>
  </r>
  <r>
    <x v="0"/>
    <n v="1128299"/>
    <x v="294"/>
    <x v="2"/>
    <s v="Hawaii"/>
    <s v="Honolulu"/>
    <x v="1"/>
    <n v="0.75"/>
    <n v="6000"/>
    <x v="6"/>
    <n v="900"/>
    <n v="0.2"/>
  </r>
  <r>
    <x v="0"/>
    <n v="1128299"/>
    <x v="294"/>
    <x v="2"/>
    <s v="Hawaii"/>
    <s v="Honolulu"/>
    <x v="2"/>
    <n v="0.75"/>
    <n v="6000"/>
    <x v="6"/>
    <n v="1125"/>
    <n v="0.25"/>
  </r>
  <r>
    <x v="0"/>
    <n v="1128299"/>
    <x v="294"/>
    <x v="2"/>
    <s v="Hawaii"/>
    <s v="Honolulu"/>
    <x v="3"/>
    <n v="0.75"/>
    <n v="4750"/>
    <x v="205"/>
    <n v="890.625"/>
    <n v="0.25"/>
  </r>
  <r>
    <x v="0"/>
    <n v="1128299"/>
    <x v="294"/>
    <x v="2"/>
    <s v="Hawaii"/>
    <s v="Honolulu"/>
    <x v="4"/>
    <n v="0.85000000000000009"/>
    <n v="3500"/>
    <x v="402"/>
    <n v="446.25000000000006"/>
    <n v="0.15"/>
  </r>
  <r>
    <x v="0"/>
    <n v="1128299"/>
    <x v="294"/>
    <x v="2"/>
    <s v="Hawaii"/>
    <s v="Honolulu"/>
    <x v="5"/>
    <n v="1"/>
    <n v="6500"/>
    <x v="19"/>
    <n v="2600"/>
    <n v="0.4"/>
  </r>
  <r>
    <x v="0"/>
    <n v="1128299"/>
    <x v="323"/>
    <x v="2"/>
    <s v="Hawaii"/>
    <s v="Honolulu"/>
    <x v="0"/>
    <n v="0.8"/>
    <n v="8000"/>
    <x v="403"/>
    <n v="1600"/>
    <n v="0.25"/>
  </r>
  <r>
    <x v="0"/>
    <n v="1128299"/>
    <x v="323"/>
    <x v="2"/>
    <s v="Hawaii"/>
    <s v="Honolulu"/>
    <x v="1"/>
    <n v="0.85000000000000009"/>
    <n v="6500"/>
    <x v="404"/>
    <n v="1105.0000000000002"/>
    <n v="0.2"/>
  </r>
  <r>
    <x v="0"/>
    <n v="1128299"/>
    <x v="323"/>
    <x v="2"/>
    <s v="Hawaii"/>
    <s v="Honolulu"/>
    <x v="2"/>
    <n v="0.85000000000000009"/>
    <n v="6000"/>
    <x v="405"/>
    <n v="1275.0000000000002"/>
    <n v="0.25"/>
  </r>
  <r>
    <x v="0"/>
    <n v="1128299"/>
    <x v="323"/>
    <x v="2"/>
    <s v="Hawaii"/>
    <s v="Honolulu"/>
    <x v="3"/>
    <n v="0.8"/>
    <n v="5000"/>
    <x v="2"/>
    <n v="1000"/>
    <n v="0.25"/>
  </r>
  <r>
    <x v="0"/>
    <n v="1128299"/>
    <x v="323"/>
    <x v="2"/>
    <s v="Hawaii"/>
    <s v="Honolulu"/>
    <x v="4"/>
    <n v="0.85000000000000009"/>
    <n v="5500"/>
    <x v="406"/>
    <n v="701.25000000000011"/>
    <n v="0.15"/>
  </r>
  <r>
    <x v="0"/>
    <n v="1128299"/>
    <x v="323"/>
    <x v="2"/>
    <s v="Hawaii"/>
    <s v="Honolulu"/>
    <x v="5"/>
    <n v="1"/>
    <n v="5500"/>
    <x v="21"/>
    <n v="2200"/>
    <n v="0.4"/>
  </r>
  <r>
    <x v="0"/>
    <n v="1128299"/>
    <x v="355"/>
    <x v="2"/>
    <s v="Hawaii"/>
    <s v="Honolulu"/>
    <x v="0"/>
    <n v="0.85000000000000009"/>
    <n v="7500"/>
    <x v="270"/>
    <n v="1593.7500000000002"/>
    <n v="0.25"/>
  </r>
  <r>
    <x v="0"/>
    <n v="1128299"/>
    <x v="355"/>
    <x v="2"/>
    <s v="Hawaii"/>
    <s v="Honolulu"/>
    <x v="1"/>
    <n v="0.75000000000000011"/>
    <n v="7250"/>
    <x v="407"/>
    <n v="1087.5000000000002"/>
    <n v="0.2"/>
  </r>
  <r>
    <x v="0"/>
    <n v="1128299"/>
    <x v="355"/>
    <x v="2"/>
    <s v="Hawaii"/>
    <s v="Honolulu"/>
    <x v="2"/>
    <n v="0.7"/>
    <n v="6000"/>
    <x v="79"/>
    <n v="1050"/>
    <n v="0.25"/>
  </r>
  <r>
    <x v="0"/>
    <n v="1128299"/>
    <x v="355"/>
    <x v="2"/>
    <s v="Hawaii"/>
    <s v="Honolulu"/>
    <x v="3"/>
    <n v="0.7"/>
    <n v="5250"/>
    <x v="233"/>
    <n v="918.74999999999989"/>
    <n v="0.25"/>
  </r>
  <r>
    <x v="3"/>
    <n v="1128299"/>
    <x v="355"/>
    <x v="2"/>
    <s v="Hawaii"/>
    <s v="Honolulu"/>
    <x v="4"/>
    <n v="0.7"/>
    <n v="5250"/>
    <x v="233"/>
    <n v="551.24999999999989"/>
    <n v="0.15"/>
  </r>
  <r>
    <x v="3"/>
    <n v="1128299"/>
    <x v="355"/>
    <x v="2"/>
    <s v="Hawaii"/>
    <s v="Honolulu"/>
    <x v="5"/>
    <n v="0.75"/>
    <n v="3500"/>
    <x v="46"/>
    <n v="1050"/>
    <n v="0.4"/>
  </r>
  <r>
    <x v="3"/>
    <n v="1128299"/>
    <x v="387"/>
    <x v="2"/>
    <s v="Hawaii"/>
    <s v="Honolulu"/>
    <x v="0"/>
    <n v="0.65000000000000013"/>
    <n v="5500"/>
    <x v="212"/>
    <n v="893.75000000000023"/>
    <n v="0.25"/>
  </r>
  <r>
    <x v="3"/>
    <n v="1128299"/>
    <x v="387"/>
    <x v="2"/>
    <s v="Hawaii"/>
    <s v="Honolulu"/>
    <x v="1"/>
    <n v="0.70000000000000018"/>
    <n v="5500"/>
    <x v="408"/>
    <n v="770.00000000000023"/>
    <n v="0.2"/>
  </r>
  <r>
    <x v="3"/>
    <n v="1128299"/>
    <x v="387"/>
    <x v="2"/>
    <s v="Hawaii"/>
    <s v="Honolulu"/>
    <x v="2"/>
    <n v="0.65000000000000013"/>
    <n v="3750"/>
    <x v="409"/>
    <n v="609.37500000000011"/>
    <n v="0.25"/>
  </r>
  <r>
    <x v="3"/>
    <n v="1128299"/>
    <x v="387"/>
    <x v="2"/>
    <s v="Hawaii"/>
    <s v="Honolulu"/>
    <x v="3"/>
    <n v="0.65000000000000013"/>
    <n v="3250"/>
    <x v="410"/>
    <n v="528.12500000000011"/>
    <n v="0.25"/>
  </r>
  <r>
    <x v="3"/>
    <n v="1128299"/>
    <x v="387"/>
    <x v="2"/>
    <s v="Hawaii"/>
    <s v="Honolulu"/>
    <x v="4"/>
    <n v="0.75000000000000011"/>
    <n v="3500"/>
    <x v="411"/>
    <n v="393.75000000000006"/>
    <n v="0.15"/>
  </r>
  <r>
    <x v="3"/>
    <n v="1128299"/>
    <x v="387"/>
    <x v="2"/>
    <s v="Hawaii"/>
    <s v="Honolulu"/>
    <x v="5"/>
    <n v="0.6"/>
    <n v="3750"/>
    <x v="37"/>
    <n v="900"/>
    <n v="0.4"/>
  </r>
  <r>
    <x v="3"/>
    <n v="1128299"/>
    <x v="416"/>
    <x v="2"/>
    <s v="Hawaii"/>
    <s v="Honolulu"/>
    <x v="0"/>
    <n v="0.55000000000000004"/>
    <n v="4750"/>
    <x v="337"/>
    <n v="653.125"/>
    <n v="0.25"/>
  </r>
  <r>
    <x v="3"/>
    <n v="1128299"/>
    <x v="416"/>
    <x v="2"/>
    <s v="Hawaii"/>
    <s v="Honolulu"/>
    <x v="1"/>
    <n v="0.65000000000000013"/>
    <n v="4750"/>
    <x v="412"/>
    <n v="617.50000000000011"/>
    <n v="0.2"/>
  </r>
  <r>
    <x v="3"/>
    <n v="1128299"/>
    <x v="416"/>
    <x v="2"/>
    <s v="Hawaii"/>
    <s v="Honolulu"/>
    <x v="2"/>
    <n v="0.60000000000000009"/>
    <n v="3000"/>
    <x v="160"/>
    <n v="450.00000000000006"/>
    <n v="0.25"/>
  </r>
  <r>
    <x v="3"/>
    <n v="1128299"/>
    <x v="416"/>
    <x v="2"/>
    <s v="Hawaii"/>
    <s v="Honolulu"/>
    <x v="3"/>
    <n v="0.55000000000000004"/>
    <n v="2750"/>
    <x v="385"/>
    <n v="378.12500000000006"/>
    <n v="0.25"/>
  </r>
  <r>
    <x v="3"/>
    <n v="1128299"/>
    <x v="416"/>
    <x v="2"/>
    <s v="Hawaii"/>
    <s v="Honolulu"/>
    <x v="4"/>
    <n v="0.65"/>
    <n v="2500"/>
    <x v="128"/>
    <n v="243.75"/>
    <n v="0.15"/>
  </r>
  <r>
    <x v="3"/>
    <n v="1128299"/>
    <x v="416"/>
    <x v="2"/>
    <s v="Hawaii"/>
    <s v="Honolulu"/>
    <x v="5"/>
    <n v="0.7"/>
    <n v="3000"/>
    <x v="187"/>
    <n v="840"/>
    <n v="0.4"/>
  </r>
  <r>
    <x v="3"/>
    <n v="1128299"/>
    <x v="447"/>
    <x v="2"/>
    <s v="Hawaii"/>
    <s v="Honolulu"/>
    <x v="0"/>
    <n v="0.55000000000000004"/>
    <n v="5250"/>
    <x v="164"/>
    <n v="721.87500000000011"/>
    <n v="0.25"/>
  </r>
  <r>
    <x v="3"/>
    <n v="1128299"/>
    <x v="447"/>
    <x v="2"/>
    <s v="Hawaii"/>
    <s v="Honolulu"/>
    <x v="1"/>
    <n v="0.60000000000000009"/>
    <n v="6000"/>
    <x v="206"/>
    <n v="720.00000000000011"/>
    <n v="0.2"/>
  </r>
  <r>
    <x v="3"/>
    <n v="1128299"/>
    <x v="447"/>
    <x v="2"/>
    <s v="Hawaii"/>
    <s v="Honolulu"/>
    <x v="2"/>
    <n v="0.55000000000000004"/>
    <n v="4250"/>
    <x v="244"/>
    <n v="584.375"/>
    <n v="0.25"/>
  </r>
  <r>
    <x v="3"/>
    <n v="1128299"/>
    <x v="447"/>
    <x v="2"/>
    <s v="Hawaii"/>
    <s v="Honolulu"/>
    <x v="3"/>
    <n v="0.65000000000000013"/>
    <n v="4000"/>
    <x v="240"/>
    <n v="650.00000000000011"/>
    <n v="0.25"/>
  </r>
  <r>
    <x v="3"/>
    <n v="1128299"/>
    <x v="447"/>
    <x v="2"/>
    <s v="Hawaii"/>
    <s v="Honolulu"/>
    <x v="4"/>
    <n v="0.85000000000000009"/>
    <n v="3750"/>
    <x v="249"/>
    <n v="478.12500000000006"/>
    <n v="0.15"/>
  </r>
  <r>
    <x v="3"/>
    <n v="1128299"/>
    <x v="447"/>
    <x v="2"/>
    <s v="Hawaii"/>
    <s v="Honolulu"/>
    <x v="5"/>
    <n v="0.90000000000000013"/>
    <n v="5000"/>
    <x v="399"/>
    <n v="1800.0000000000005"/>
    <n v="0.4"/>
  </r>
  <r>
    <x v="3"/>
    <n v="1128299"/>
    <x v="476"/>
    <x v="2"/>
    <s v="Hawaii"/>
    <s v="Honolulu"/>
    <x v="0"/>
    <n v="0.75000000000000011"/>
    <n v="7000"/>
    <x v="102"/>
    <n v="1312.5000000000002"/>
    <n v="0.25"/>
  </r>
  <r>
    <x v="3"/>
    <n v="1128299"/>
    <x v="476"/>
    <x v="2"/>
    <s v="Hawaii"/>
    <s v="Honolulu"/>
    <x v="1"/>
    <n v="0.85000000000000009"/>
    <n v="7000"/>
    <x v="413"/>
    <n v="1190.0000000000002"/>
    <n v="0.2"/>
  </r>
  <r>
    <x v="2"/>
    <n v="1128299"/>
    <x v="476"/>
    <x v="2"/>
    <s v="Hawaii"/>
    <s v="Honolulu"/>
    <x v="2"/>
    <n v="0.80000000000000016"/>
    <n v="5000"/>
    <x v="245"/>
    <n v="1000.0000000000002"/>
    <n v="0.25"/>
  </r>
  <r>
    <x v="2"/>
    <n v="1128299"/>
    <x v="476"/>
    <x v="2"/>
    <s v="Hawaii"/>
    <s v="Honolulu"/>
    <x v="3"/>
    <n v="0.80000000000000016"/>
    <n v="5000"/>
    <x v="245"/>
    <n v="1000.0000000000002"/>
    <n v="0.25"/>
  </r>
  <r>
    <x v="2"/>
    <n v="1128299"/>
    <x v="476"/>
    <x v="2"/>
    <s v="Hawaii"/>
    <s v="Honolulu"/>
    <x v="4"/>
    <n v="0.90000000000000013"/>
    <n v="4250"/>
    <x v="268"/>
    <n v="573.75"/>
    <n v="0.15"/>
  </r>
  <r>
    <x v="2"/>
    <n v="1128299"/>
    <x v="476"/>
    <x v="2"/>
    <s v="Hawaii"/>
    <s v="Honolulu"/>
    <x v="5"/>
    <n v="0.95000000000000018"/>
    <n v="5250"/>
    <x v="414"/>
    <n v="1995.0000000000005"/>
    <n v="0.4"/>
  </r>
  <r>
    <x v="2"/>
    <n v="1128299"/>
    <x v="181"/>
    <x v="2"/>
    <s v="Hawaii"/>
    <s v="Honolulu"/>
    <x v="0"/>
    <n v="0.4"/>
    <n v="4250"/>
    <x v="224"/>
    <n v="510"/>
    <n v="0.3"/>
  </r>
  <r>
    <x v="2"/>
    <n v="1128299"/>
    <x v="181"/>
    <x v="2"/>
    <s v="Hawaii"/>
    <s v="Honolulu"/>
    <x v="1"/>
    <n v="0.5"/>
    <n v="4250"/>
    <x v="41"/>
    <n v="531.25"/>
    <n v="0.25"/>
  </r>
  <r>
    <x v="2"/>
    <n v="1128299"/>
    <x v="181"/>
    <x v="2"/>
    <s v="Hawaii"/>
    <s v="Honolulu"/>
    <x v="2"/>
    <n v="0.5"/>
    <n v="4250"/>
    <x v="41"/>
    <n v="637.5"/>
    <n v="0.3"/>
  </r>
  <r>
    <x v="2"/>
    <n v="1128299"/>
    <x v="181"/>
    <x v="2"/>
    <s v="Hawaii"/>
    <s v="Honolulu"/>
    <x v="3"/>
    <n v="0.5"/>
    <n v="2750"/>
    <x v="136"/>
    <n v="412.5"/>
    <n v="0.3"/>
  </r>
  <r>
    <x v="2"/>
    <n v="1128299"/>
    <x v="181"/>
    <x v="2"/>
    <s v="Hawaii"/>
    <s v="Honolulu"/>
    <x v="4"/>
    <n v="0.55000000000000004"/>
    <n v="2250"/>
    <x v="114"/>
    <n v="247.5"/>
    <n v="0.2"/>
  </r>
  <r>
    <x v="2"/>
    <n v="1128299"/>
    <x v="181"/>
    <x v="2"/>
    <s v="Hawaii"/>
    <s v="Honolulu"/>
    <x v="5"/>
    <n v="0.5"/>
    <n v="4750"/>
    <x v="333"/>
    <n v="1068.75"/>
    <n v="0.45"/>
  </r>
  <r>
    <x v="2"/>
    <n v="1128299"/>
    <x v="212"/>
    <x v="2"/>
    <s v="Hawaii"/>
    <s v="Honolulu"/>
    <x v="0"/>
    <n v="0.4"/>
    <n v="5250"/>
    <x v="187"/>
    <n v="630"/>
    <n v="0.3"/>
  </r>
  <r>
    <x v="2"/>
    <n v="1128299"/>
    <x v="212"/>
    <x v="2"/>
    <s v="Hawaii"/>
    <s v="Honolulu"/>
    <x v="1"/>
    <n v="0.5"/>
    <n v="4250"/>
    <x v="41"/>
    <n v="531.25"/>
    <n v="0.25"/>
  </r>
  <r>
    <x v="2"/>
    <n v="1128299"/>
    <x v="212"/>
    <x v="2"/>
    <s v="Hawaii"/>
    <s v="Honolulu"/>
    <x v="2"/>
    <n v="0.5"/>
    <n v="4250"/>
    <x v="41"/>
    <n v="637.5"/>
    <n v="0.3"/>
  </r>
  <r>
    <x v="2"/>
    <n v="1128299"/>
    <x v="212"/>
    <x v="4"/>
    <s v="Florida"/>
    <s v="Orlando"/>
    <x v="3"/>
    <n v="0.5"/>
    <n v="2750"/>
    <x v="136"/>
    <n v="412.5"/>
    <n v="0.3"/>
  </r>
  <r>
    <x v="2"/>
    <n v="1128299"/>
    <x v="212"/>
    <x v="4"/>
    <s v="Florida"/>
    <s v="Orlando"/>
    <x v="4"/>
    <n v="0.55000000000000004"/>
    <n v="2000"/>
    <x v="126"/>
    <n v="220"/>
    <n v="0.2"/>
  </r>
  <r>
    <x v="2"/>
    <n v="1128299"/>
    <x v="212"/>
    <x v="4"/>
    <s v="Florida"/>
    <s v="Orlando"/>
    <x v="5"/>
    <n v="0.5"/>
    <n v="4000"/>
    <x v="45"/>
    <n v="900"/>
    <n v="0.45"/>
  </r>
  <r>
    <x v="2"/>
    <n v="1128299"/>
    <x v="221"/>
    <x v="4"/>
    <s v="Florida"/>
    <s v="Orlando"/>
    <x v="0"/>
    <n v="0.5"/>
    <n v="5500"/>
    <x v="78"/>
    <n v="825"/>
    <n v="0.3"/>
  </r>
  <r>
    <x v="2"/>
    <n v="1128299"/>
    <x v="221"/>
    <x v="4"/>
    <s v="Florida"/>
    <s v="Orlando"/>
    <x v="1"/>
    <n v="0.6"/>
    <n v="4000"/>
    <x v="48"/>
    <n v="600"/>
    <n v="0.25"/>
  </r>
  <r>
    <x v="2"/>
    <n v="1128299"/>
    <x v="221"/>
    <x v="4"/>
    <s v="Florida"/>
    <s v="Orlando"/>
    <x v="2"/>
    <n v="0.64999999999999991"/>
    <n v="4250"/>
    <x v="250"/>
    <n v="828.74999999999989"/>
    <n v="0.3"/>
  </r>
  <r>
    <x v="2"/>
    <n v="1128299"/>
    <x v="221"/>
    <x v="4"/>
    <s v="Florida"/>
    <s v="Orlando"/>
    <x v="3"/>
    <n v="0.6"/>
    <n v="3250"/>
    <x v="203"/>
    <n v="585"/>
    <n v="0.3"/>
  </r>
  <r>
    <x v="2"/>
    <n v="1128299"/>
    <x v="221"/>
    <x v="4"/>
    <s v="Florida"/>
    <s v="Orlando"/>
    <x v="4"/>
    <n v="0.65"/>
    <n v="1750"/>
    <x v="159"/>
    <n v="227.5"/>
    <n v="0.2"/>
  </r>
  <r>
    <x v="2"/>
    <n v="1128299"/>
    <x v="221"/>
    <x v="4"/>
    <s v="Florida"/>
    <s v="Orlando"/>
    <x v="5"/>
    <n v="0.6"/>
    <n v="3750"/>
    <x v="37"/>
    <n v="1012.5"/>
    <n v="0.45"/>
  </r>
  <r>
    <x v="3"/>
    <n v="1128299"/>
    <x v="240"/>
    <x v="4"/>
    <s v="Florida"/>
    <s v="Orlando"/>
    <x v="0"/>
    <n v="0.65"/>
    <n v="5500"/>
    <x v="86"/>
    <n v="1072.5"/>
    <n v="0.3"/>
  </r>
  <r>
    <x v="3"/>
    <n v="1128299"/>
    <x v="240"/>
    <x v="4"/>
    <s v="Florida"/>
    <s v="Orlando"/>
    <x v="1"/>
    <n v="0.7"/>
    <n v="3500"/>
    <x v="39"/>
    <n v="612.5"/>
    <n v="0.25"/>
  </r>
  <r>
    <x v="3"/>
    <n v="1128299"/>
    <x v="240"/>
    <x v="4"/>
    <s v="Florida"/>
    <s v="Orlando"/>
    <x v="2"/>
    <n v="0.7"/>
    <n v="4000"/>
    <x v="57"/>
    <n v="840"/>
    <n v="0.3"/>
  </r>
  <r>
    <x v="3"/>
    <n v="1128299"/>
    <x v="240"/>
    <x v="4"/>
    <s v="Florida"/>
    <s v="Orlando"/>
    <x v="3"/>
    <n v="0.55000000000000004"/>
    <n v="3000"/>
    <x v="197"/>
    <n v="495.00000000000006"/>
    <n v="0.3"/>
  </r>
  <r>
    <x v="3"/>
    <n v="1128299"/>
    <x v="240"/>
    <x v="4"/>
    <s v="Florida"/>
    <s v="Orlando"/>
    <x v="4"/>
    <n v="0.60000000000000009"/>
    <n v="2000"/>
    <x v="192"/>
    <n v="240.00000000000006"/>
    <n v="0.2"/>
  </r>
  <r>
    <x v="3"/>
    <n v="1128299"/>
    <x v="240"/>
    <x v="4"/>
    <s v="Florida"/>
    <s v="Orlando"/>
    <x v="5"/>
    <n v="0.75000000000000011"/>
    <n v="3750"/>
    <x v="214"/>
    <n v="1265.6250000000002"/>
    <n v="0.45"/>
  </r>
  <r>
    <x v="3"/>
    <n v="1128299"/>
    <x v="271"/>
    <x v="4"/>
    <s v="Florida"/>
    <s v="Orlando"/>
    <x v="0"/>
    <n v="0.6"/>
    <n v="5750"/>
    <x v="415"/>
    <n v="1035"/>
    <n v="0.3"/>
  </r>
  <r>
    <x v="3"/>
    <n v="1128299"/>
    <x v="271"/>
    <x v="4"/>
    <s v="Florida"/>
    <s v="Orlando"/>
    <x v="1"/>
    <n v="0.65"/>
    <n v="4250"/>
    <x v="416"/>
    <n v="690.625"/>
    <n v="0.25"/>
  </r>
  <r>
    <x v="3"/>
    <n v="1128299"/>
    <x v="271"/>
    <x v="4"/>
    <s v="Florida"/>
    <s v="Orlando"/>
    <x v="2"/>
    <n v="0.65"/>
    <n v="4250"/>
    <x v="416"/>
    <n v="828.75"/>
    <n v="0.3"/>
  </r>
  <r>
    <x v="3"/>
    <n v="1128299"/>
    <x v="271"/>
    <x v="4"/>
    <s v="Florida"/>
    <s v="Orlando"/>
    <x v="3"/>
    <n v="0.6"/>
    <n v="3250"/>
    <x v="203"/>
    <n v="585"/>
    <n v="0.3"/>
  </r>
  <r>
    <x v="3"/>
    <n v="1128299"/>
    <x v="271"/>
    <x v="4"/>
    <s v="Florida"/>
    <s v="Orlando"/>
    <x v="4"/>
    <n v="0.54999999999999993"/>
    <n v="2250"/>
    <x v="417"/>
    <n v="247.49999999999997"/>
    <n v="0.2"/>
  </r>
  <r>
    <x v="3"/>
    <n v="1128299"/>
    <x v="271"/>
    <x v="4"/>
    <s v="Florida"/>
    <s v="Orlando"/>
    <x v="5"/>
    <n v="0.7"/>
    <n v="5750"/>
    <x v="232"/>
    <n v="1811.2499999999998"/>
    <n v="0.45"/>
  </r>
  <r>
    <x v="3"/>
    <n v="1128299"/>
    <x v="301"/>
    <x v="4"/>
    <s v="Florida"/>
    <s v="Orlando"/>
    <x v="0"/>
    <n v="0.64999999999999991"/>
    <n v="8250"/>
    <x v="418"/>
    <n v="1608.7499999999998"/>
    <n v="0.3"/>
  </r>
  <r>
    <x v="3"/>
    <n v="1128299"/>
    <x v="301"/>
    <x v="4"/>
    <s v="Florida"/>
    <s v="Orlando"/>
    <x v="1"/>
    <n v="0.7"/>
    <n v="7000"/>
    <x v="106"/>
    <n v="1225"/>
    <n v="0.25"/>
  </r>
  <r>
    <x v="3"/>
    <n v="1128299"/>
    <x v="301"/>
    <x v="4"/>
    <s v="Florida"/>
    <s v="Orlando"/>
    <x v="2"/>
    <n v="0.85"/>
    <n v="7000"/>
    <x v="290"/>
    <n v="1785"/>
    <n v="0.3"/>
  </r>
  <r>
    <x v="3"/>
    <n v="1128299"/>
    <x v="301"/>
    <x v="4"/>
    <s v="Florida"/>
    <s v="Orlando"/>
    <x v="3"/>
    <n v="0.85"/>
    <n v="5750"/>
    <x v="419"/>
    <n v="1466.25"/>
    <n v="0.3"/>
  </r>
  <r>
    <x v="3"/>
    <n v="1128299"/>
    <x v="301"/>
    <x v="4"/>
    <s v="Florida"/>
    <s v="Orlando"/>
    <x v="4"/>
    <n v="0.95"/>
    <n v="4500"/>
    <x v="58"/>
    <n v="855"/>
    <n v="0.2"/>
  </r>
  <r>
    <x v="3"/>
    <n v="1128299"/>
    <x v="301"/>
    <x v="4"/>
    <s v="Florida"/>
    <s v="Orlando"/>
    <x v="5"/>
    <n v="1.1000000000000001"/>
    <n v="7500"/>
    <x v="420"/>
    <n v="3712.5"/>
    <n v="0.45"/>
  </r>
  <r>
    <x v="3"/>
    <n v="1128299"/>
    <x v="330"/>
    <x v="4"/>
    <s v="Florida"/>
    <s v="Orlando"/>
    <x v="0"/>
    <n v="0.9"/>
    <n v="9000"/>
    <x v="421"/>
    <n v="2430"/>
    <n v="0.3"/>
  </r>
  <r>
    <x v="3"/>
    <n v="1128299"/>
    <x v="330"/>
    <x v="4"/>
    <s v="Florida"/>
    <s v="Orlando"/>
    <x v="1"/>
    <n v="0.95"/>
    <n v="7500"/>
    <x v="422"/>
    <n v="1781.25"/>
    <n v="0.25"/>
  </r>
  <r>
    <x v="3"/>
    <n v="1128299"/>
    <x v="330"/>
    <x v="4"/>
    <s v="Florida"/>
    <s v="Orlando"/>
    <x v="2"/>
    <n v="0.95"/>
    <n v="7000"/>
    <x v="423"/>
    <n v="1995"/>
    <n v="0.3"/>
  </r>
  <r>
    <x v="3"/>
    <n v="1128299"/>
    <x v="330"/>
    <x v="4"/>
    <s v="Florida"/>
    <s v="Orlando"/>
    <x v="3"/>
    <n v="0.9"/>
    <n v="6000"/>
    <x v="4"/>
    <n v="1620"/>
    <n v="0.3"/>
  </r>
  <r>
    <x v="3"/>
    <n v="1128299"/>
    <x v="330"/>
    <x v="4"/>
    <s v="Florida"/>
    <s v="Orlando"/>
    <x v="4"/>
    <n v="0.95"/>
    <n v="6500"/>
    <x v="424"/>
    <n v="1235"/>
    <n v="0.2"/>
  </r>
  <r>
    <x v="3"/>
    <n v="1128299"/>
    <x v="330"/>
    <x v="4"/>
    <s v="Florida"/>
    <s v="Orlando"/>
    <x v="5"/>
    <n v="1.1000000000000001"/>
    <n v="6500"/>
    <x v="425"/>
    <n v="3217.5000000000005"/>
    <n v="0.45"/>
  </r>
  <r>
    <x v="3"/>
    <n v="1128299"/>
    <x v="362"/>
    <x v="4"/>
    <s v="Florida"/>
    <s v="Orlando"/>
    <x v="0"/>
    <n v="0.95"/>
    <n v="8500"/>
    <x v="426"/>
    <n v="2422.5"/>
    <n v="0.3"/>
  </r>
  <r>
    <x v="3"/>
    <n v="1128299"/>
    <x v="362"/>
    <x v="4"/>
    <s v="Florida"/>
    <s v="Orlando"/>
    <x v="1"/>
    <n v="0.85000000000000009"/>
    <n v="8250"/>
    <x v="427"/>
    <n v="1753.1250000000002"/>
    <n v="0.25"/>
  </r>
  <r>
    <x v="3"/>
    <n v="1128299"/>
    <x v="362"/>
    <x v="4"/>
    <s v="Florida"/>
    <s v="Orlando"/>
    <x v="2"/>
    <n v="0.8"/>
    <n v="7000"/>
    <x v="84"/>
    <n v="1680"/>
    <n v="0.3"/>
  </r>
  <r>
    <x v="3"/>
    <n v="1128299"/>
    <x v="362"/>
    <x v="4"/>
    <s v="Florida"/>
    <s v="Orlando"/>
    <x v="3"/>
    <n v="0.8"/>
    <n v="4750"/>
    <x v="7"/>
    <n v="1140"/>
    <n v="0.3"/>
  </r>
  <r>
    <x v="3"/>
    <n v="1128299"/>
    <x v="362"/>
    <x v="4"/>
    <s v="Florida"/>
    <s v="Orlando"/>
    <x v="4"/>
    <n v="0.8"/>
    <n v="4750"/>
    <x v="7"/>
    <n v="760"/>
    <n v="0.2"/>
  </r>
  <r>
    <x v="3"/>
    <n v="1128299"/>
    <x v="362"/>
    <x v="4"/>
    <s v="Florida"/>
    <s v="Orlando"/>
    <x v="5"/>
    <n v="0.85"/>
    <n v="3000"/>
    <x v="137"/>
    <n v="1147.5"/>
    <n v="0.45"/>
  </r>
  <r>
    <x v="3"/>
    <n v="1128299"/>
    <x v="394"/>
    <x v="4"/>
    <s v="Florida"/>
    <s v="Orlando"/>
    <x v="0"/>
    <n v="0.60000000000000009"/>
    <n v="5000"/>
    <x v="241"/>
    <n v="900.00000000000011"/>
    <n v="0.3"/>
  </r>
  <r>
    <x v="3"/>
    <n v="1128299"/>
    <x v="394"/>
    <x v="4"/>
    <s v="Florida"/>
    <s v="Orlando"/>
    <x v="1"/>
    <n v="0.65000000000000013"/>
    <n v="5000"/>
    <x v="248"/>
    <n v="812.50000000000011"/>
    <n v="0.25"/>
  </r>
  <r>
    <x v="3"/>
    <n v="1128299"/>
    <x v="394"/>
    <x v="4"/>
    <s v="Florida"/>
    <s v="Orlando"/>
    <x v="2"/>
    <n v="0.60000000000000009"/>
    <n v="3000"/>
    <x v="160"/>
    <n v="540"/>
    <n v="0.3"/>
  </r>
  <r>
    <x v="3"/>
    <n v="1128299"/>
    <x v="394"/>
    <x v="4"/>
    <s v="Florida"/>
    <s v="Orlando"/>
    <x v="3"/>
    <n v="0.60000000000000009"/>
    <n v="2500"/>
    <x v="185"/>
    <n v="450.00000000000006"/>
    <n v="0.3"/>
  </r>
  <r>
    <x v="3"/>
    <n v="1128299"/>
    <x v="394"/>
    <x v="4"/>
    <s v="Florida"/>
    <s v="Orlando"/>
    <x v="4"/>
    <n v="0.7"/>
    <n v="2750"/>
    <x v="163"/>
    <n v="385"/>
    <n v="0.2"/>
  </r>
  <r>
    <x v="3"/>
    <n v="1128299"/>
    <x v="394"/>
    <x v="4"/>
    <s v="Florida"/>
    <s v="Orlando"/>
    <x v="5"/>
    <n v="0.54999999999999993"/>
    <n v="3000"/>
    <x v="201"/>
    <n v="742.49999999999989"/>
    <n v="0.45"/>
  </r>
  <r>
    <x v="3"/>
    <n v="1128299"/>
    <x v="423"/>
    <x v="4"/>
    <s v="Florida"/>
    <s v="Orlando"/>
    <x v="0"/>
    <n v="0.5"/>
    <n v="4000"/>
    <x v="45"/>
    <n v="600"/>
    <n v="0.3"/>
  </r>
  <r>
    <x v="3"/>
    <n v="1128299"/>
    <x v="423"/>
    <x v="4"/>
    <s v="Florida"/>
    <s v="Orlando"/>
    <x v="1"/>
    <n v="0.65000000000000013"/>
    <n v="5750"/>
    <x v="216"/>
    <n v="934.37500000000023"/>
    <n v="0.25"/>
  </r>
  <r>
    <x v="3"/>
    <n v="1128299"/>
    <x v="423"/>
    <x v="4"/>
    <s v="Florida"/>
    <s v="Orlando"/>
    <x v="2"/>
    <n v="0.60000000000000009"/>
    <n v="4000"/>
    <x v="209"/>
    <n v="720.00000000000011"/>
    <n v="0.3"/>
  </r>
  <r>
    <x v="3"/>
    <n v="1128299"/>
    <x v="423"/>
    <x v="4"/>
    <s v="Florida"/>
    <s v="Orlando"/>
    <x v="3"/>
    <n v="0.55000000000000004"/>
    <n v="3750"/>
    <x v="134"/>
    <n v="618.75"/>
    <n v="0.3"/>
  </r>
  <r>
    <x v="3"/>
    <n v="1128299"/>
    <x v="423"/>
    <x v="4"/>
    <s v="Florida"/>
    <s v="Orlando"/>
    <x v="4"/>
    <n v="0.65"/>
    <n v="3500"/>
    <x v="150"/>
    <n v="455"/>
    <n v="0.2"/>
  </r>
  <r>
    <x v="3"/>
    <n v="1128299"/>
    <x v="423"/>
    <x v="4"/>
    <s v="Florida"/>
    <s v="Orlando"/>
    <x v="5"/>
    <n v="0.7"/>
    <n v="4000"/>
    <x v="57"/>
    <n v="1260"/>
    <n v="0.45"/>
  </r>
  <r>
    <x v="3"/>
    <n v="1128299"/>
    <x v="454"/>
    <x v="4"/>
    <s v="Florida"/>
    <s v="Orlando"/>
    <x v="0"/>
    <n v="0.55000000000000004"/>
    <n v="6250"/>
    <x v="320"/>
    <n v="1031.25"/>
    <n v="0.3"/>
  </r>
  <r>
    <x v="3"/>
    <n v="1128299"/>
    <x v="454"/>
    <x v="4"/>
    <s v="Florida"/>
    <s v="Orlando"/>
    <x v="1"/>
    <n v="0.60000000000000009"/>
    <n v="7000"/>
    <x v="238"/>
    <n v="1050.0000000000002"/>
    <n v="0.25"/>
  </r>
  <r>
    <x v="3"/>
    <n v="1128299"/>
    <x v="454"/>
    <x v="4"/>
    <s v="Florida"/>
    <s v="Orlando"/>
    <x v="2"/>
    <n v="0.55000000000000004"/>
    <n v="5250"/>
    <x v="164"/>
    <n v="866.25000000000011"/>
    <n v="0.3"/>
  </r>
  <r>
    <x v="3"/>
    <n v="1128299"/>
    <x v="454"/>
    <x v="4"/>
    <s v="Florida"/>
    <s v="Orlando"/>
    <x v="3"/>
    <n v="0.65000000000000013"/>
    <n v="5000"/>
    <x v="248"/>
    <n v="975.00000000000011"/>
    <n v="0.3"/>
  </r>
  <r>
    <x v="3"/>
    <n v="1128299"/>
    <x v="454"/>
    <x v="4"/>
    <s v="Florida"/>
    <s v="Orlando"/>
    <x v="4"/>
    <n v="0.85000000000000009"/>
    <n v="4750"/>
    <x v="428"/>
    <n v="807.50000000000011"/>
    <n v="0.2"/>
  </r>
  <r>
    <x v="3"/>
    <n v="1128299"/>
    <x v="454"/>
    <x v="4"/>
    <s v="Florida"/>
    <s v="Orlando"/>
    <x v="5"/>
    <n v="0.90000000000000013"/>
    <n v="6000"/>
    <x v="280"/>
    <n v="2430.0000000000005"/>
    <n v="0.45"/>
  </r>
  <r>
    <x v="3"/>
    <n v="1128299"/>
    <x v="483"/>
    <x v="4"/>
    <s v="Florida"/>
    <s v="Orlando"/>
    <x v="0"/>
    <n v="0.75000000000000011"/>
    <n v="8000"/>
    <x v="259"/>
    <n v="1800.0000000000002"/>
    <n v="0.3"/>
  </r>
  <r>
    <x v="3"/>
    <n v="1128299"/>
    <x v="483"/>
    <x v="4"/>
    <s v="Florida"/>
    <s v="Orlando"/>
    <x v="1"/>
    <n v="0.85000000000000009"/>
    <n v="8000"/>
    <x v="429"/>
    <n v="1700.0000000000002"/>
    <n v="0.25"/>
  </r>
  <r>
    <x v="4"/>
    <n v="1128299"/>
    <x v="483"/>
    <x v="4"/>
    <s v="Florida"/>
    <s v="Orlando"/>
    <x v="2"/>
    <n v="0.80000000000000016"/>
    <n v="6000"/>
    <x v="430"/>
    <n v="1440.0000000000002"/>
    <n v="0.3"/>
  </r>
  <r>
    <x v="4"/>
    <n v="1128299"/>
    <x v="483"/>
    <x v="4"/>
    <s v="Florida"/>
    <s v="Orlando"/>
    <x v="3"/>
    <n v="0.80000000000000016"/>
    <n v="6000"/>
    <x v="430"/>
    <n v="1440.0000000000002"/>
    <n v="0.3"/>
  </r>
  <r>
    <x v="4"/>
    <n v="1128299"/>
    <x v="483"/>
    <x v="4"/>
    <s v="Florida"/>
    <s v="Orlando"/>
    <x v="4"/>
    <n v="0.90000000000000013"/>
    <n v="5250"/>
    <x v="431"/>
    <n v="945.00000000000023"/>
    <n v="0.2"/>
  </r>
  <r>
    <x v="4"/>
    <n v="1128299"/>
    <x v="483"/>
    <x v="4"/>
    <s v="Florida"/>
    <s v="Orlando"/>
    <x v="5"/>
    <n v="0.95000000000000018"/>
    <n v="6250"/>
    <x v="432"/>
    <n v="2671.8750000000005"/>
    <n v="0.45"/>
  </r>
  <r>
    <x v="4"/>
    <n v="1185732"/>
    <x v="176"/>
    <x v="4"/>
    <s v="Florida"/>
    <s v="Orlando"/>
    <x v="0"/>
    <n v="0.45"/>
    <n v="8500"/>
    <x v="3"/>
    <n v="1721.25"/>
    <n v="0.45"/>
  </r>
  <r>
    <x v="4"/>
    <n v="1185732"/>
    <x v="176"/>
    <x v="4"/>
    <s v="Florida"/>
    <s v="Orlando"/>
    <x v="1"/>
    <n v="0.45"/>
    <n v="6500"/>
    <x v="60"/>
    <n v="1023.7499999999999"/>
    <n v="0.35"/>
  </r>
  <r>
    <x v="4"/>
    <n v="1185732"/>
    <x v="176"/>
    <x v="4"/>
    <s v="Florida"/>
    <s v="Orlando"/>
    <x v="2"/>
    <n v="0.35"/>
    <n v="6500"/>
    <x v="150"/>
    <n v="568.75"/>
    <n v="0.25"/>
  </r>
  <r>
    <x v="4"/>
    <n v="1185732"/>
    <x v="176"/>
    <x v="4"/>
    <s v="Florida"/>
    <s v="Orlando"/>
    <x v="3"/>
    <n v="0.4"/>
    <n v="5000"/>
    <x v="45"/>
    <n v="600"/>
    <n v="0.3"/>
  </r>
  <r>
    <x v="4"/>
    <n v="1185732"/>
    <x v="176"/>
    <x v="4"/>
    <s v="Florida"/>
    <s v="Orlando"/>
    <x v="4"/>
    <n v="0.55000000000000004"/>
    <n v="5500"/>
    <x v="433"/>
    <n v="1058.75"/>
    <n v="0.35"/>
  </r>
  <r>
    <x v="4"/>
    <n v="1185732"/>
    <x v="176"/>
    <x v="4"/>
    <s v="Florida"/>
    <s v="Orlando"/>
    <x v="5"/>
    <n v="0.45"/>
    <n v="6500"/>
    <x v="60"/>
    <n v="1462.5"/>
    <n v="0.5"/>
  </r>
  <r>
    <x v="4"/>
    <n v="1185732"/>
    <x v="205"/>
    <x v="4"/>
    <s v="Florida"/>
    <s v="Orlando"/>
    <x v="0"/>
    <n v="0.45"/>
    <n v="9000"/>
    <x v="70"/>
    <n v="1822.5"/>
    <n v="0.45"/>
  </r>
  <r>
    <x v="4"/>
    <n v="1185732"/>
    <x v="205"/>
    <x v="4"/>
    <s v="Florida"/>
    <s v="Orlando"/>
    <x v="1"/>
    <n v="0.45"/>
    <n v="5500"/>
    <x v="109"/>
    <n v="866.25"/>
    <n v="0.35"/>
  </r>
  <r>
    <x v="4"/>
    <n v="1185732"/>
    <x v="205"/>
    <x v="4"/>
    <s v="Florida"/>
    <s v="Orlando"/>
    <x v="2"/>
    <n v="0.35"/>
    <n v="6000"/>
    <x v="187"/>
    <n v="525"/>
    <n v="0.25"/>
  </r>
  <r>
    <x v="4"/>
    <n v="1185732"/>
    <x v="205"/>
    <x v="0"/>
    <s v="New York"/>
    <s v="Albany"/>
    <x v="3"/>
    <n v="0.4"/>
    <n v="4750"/>
    <x v="225"/>
    <n v="570"/>
    <n v="0.3"/>
  </r>
  <r>
    <x v="4"/>
    <n v="1185732"/>
    <x v="205"/>
    <x v="0"/>
    <s v="New York"/>
    <s v="Albany"/>
    <x v="4"/>
    <n v="0.55000000000000004"/>
    <n v="5500"/>
    <x v="433"/>
    <n v="1058.75"/>
    <n v="0.35"/>
  </r>
  <r>
    <x v="4"/>
    <n v="1185732"/>
    <x v="205"/>
    <x v="0"/>
    <s v="New York"/>
    <s v="Albany"/>
    <x v="5"/>
    <n v="0.45"/>
    <n v="6500"/>
    <x v="60"/>
    <n v="1462.5"/>
    <n v="0.5"/>
  </r>
  <r>
    <x v="4"/>
    <n v="1185732"/>
    <x v="710"/>
    <x v="0"/>
    <s v="New York"/>
    <s v="Albany"/>
    <x v="0"/>
    <n v="0.45"/>
    <n v="8700"/>
    <x v="434"/>
    <n v="1761.75"/>
    <n v="0.45"/>
  </r>
  <r>
    <x v="4"/>
    <n v="1185732"/>
    <x v="710"/>
    <x v="0"/>
    <s v="New York"/>
    <s v="Albany"/>
    <x v="1"/>
    <n v="0.45"/>
    <n v="5500"/>
    <x v="109"/>
    <n v="866.25"/>
    <n v="0.35"/>
  </r>
  <r>
    <x v="4"/>
    <n v="1185732"/>
    <x v="710"/>
    <x v="0"/>
    <s v="New York"/>
    <s v="Albany"/>
    <x v="2"/>
    <n v="0.35"/>
    <n v="5750"/>
    <x v="318"/>
    <n v="503.12499999999994"/>
    <n v="0.25"/>
  </r>
  <r>
    <x v="4"/>
    <n v="1185732"/>
    <x v="710"/>
    <x v="0"/>
    <s v="New York"/>
    <s v="Albany"/>
    <x v="3"/>
    <n v="0.4"/>
    <n v="4250"/>
    <x v="224"/>
    <n v="510"/>
    <n v="0.3"/>
  </r>
  <r>
    <x v="4"/>
    <n v="1185732"/>
    <x v="710"/>
    <x v="0"/>
    <s v="New York"/>
    <s v="Albany"/>
    <x v="4"/>
    <n v="0.55000000000000004"/>
    <n v="4750"/>
    <x v="337"/>
    <n v="914.37499999999989"/>
    <n v="0.35"/>
  </r>
  <r>
    <x v="4"/>
    <n v="1185732"/>
    <x v="710"/>
    <x v="0"/>
    <s v="New York"/>
    <s v="Albany"/>
    <x v="5"/>
    <n v="0.45"/>
    <n v="5750"/>
    <x v="68"/>
    <n v="1293.75"/>
    <n v="0.5"/>
  </r>
  <r>
    <x v="4"/>
    <n v="1185732"/>
    <x v="232"/>
    <x v="0"/>
    <s v="New York"/>
    <s v="Albany"/>
    <x v="0"/>
    <n v="0.45"/>
    <n v="8250"/>
    <x v="8"/>
    <n v="1670.625"/>
    <n v="0.45"/>
  </r>
  <r>
    <x v="4"/>
    <n v="1185732"/>
    <x v="232"/>
    <x v="0"/>
    <s v="New York"/>
    <s v="Albany"/>
    <x v="1"/>
    <n v="0.45"/>
    <n v="5250"/>
    <x v="43"/>
    <n v="826.875"/>
    <n v="0.35"/>
  </r>
  <r>
    <x v="4"/>
    <n v="1185732"/>
    <x v="232"/>
    <x v="0"/>
    <s v="New York"/>
    <s v="Albany"/>
    <x v="2"/>
    <n v="0.35"/>
    <n v="5250"/>
    <x v="148"/>
    <n v="459.37499999999994"/>
    <n v="0.25"/>
  </r>
  <r>
    <x v="4"/>
    <n v="1185732"/>
    <x v="232"/>
    <x v="0"/>
    <s v="New York"/>
    <s v="Albany"/>
    <x v="3"/>
    <n v="0.4"/>
    <n v="4500"/>
    <x v="199"/>
    <n v="540"/>
    <n v="0.3"/>
  </r>
  <r>
    <x v="4"/>
    <n v="1185732"/>
    <x v="232"/>
    <x v="0"/>
    <s v="New York"/>
    <s v="Albany"/>
    <x v="4"/>
    <n v="0.55000000000000004"/>
    <n v="4750"/>
    <x v="337"/>
    <n v="914.37499999999989"/>
    <n v="0.35"/>
  </r>
  <r>
    <x v="4"/>
    <n v="1185732"/>
    <x v="232"/>
    <x v="0"/>
    <s v="New York"/>
    <s v="Albany"/>
    <x v="5"/>
    <n v="0.45"/>
    <n v="6000"/>
    <x v="50"/>
    <n v="1350"/>
    <n v="0.5"/>
  </r>
  <r>
    <x v="4"/>
    <n v="1185732"/>
    <x v="261"/>
    <x v="0"/>
    <s v="New York"/>
    <s v="Albany"/>
    <x v="0"/>
    <n v="0.55000000000000004"/>
    <n v="8700"/>
    <x v="435"/>
    <n v="2153.25"/>
    <n v="0.45"/>
  </r>
  <r>
    <x v="4"/>
    <n v="1185732"/>
    <x v="261"/>
    <x v="0"/>
    <s v="New York"/>
    <s v="Albany"/>
    <x v="1"/>
    <n v="0.55000000000000004"/>
    <n v="5750"/>
    <x v="74"/>
    <n v="1106.875"/>
    <n v="0.35"/>
  </r>
  <r>
    <x v="4"/>
    <n v="1185732"/>
    <x v="261"/>
    <x v="0"/>
    <s v="New York"/>
    <s v="Albany"/>
    <x v="2"/>
    <n v="0.5"/>
    <n v="5500"/>
    <x v="78"/>
    <n v="687.5"/>
    <n v="0.25"/>
  </r>
  <r>
    <x v="4"/>
    <n v="1185732"/>
    <x v="261"/>
    <x v="0"/>
    <s v="New York"/>
    <s v="Albany"/>
    <x v="3"/>
    <n v="0.5"/>
    <n v="5000"/>
    <x v="52"/>
    <n v="750"/>
    <n v="0.3"/>
  </r>
  <r>
    <x v="4"/>
    <n v="1185732"/>
    <x v="261"/>
    <x v="0"/>
    <s v="New York"/>
    <s v="Albany"/>
    <x v="4"/>
    <n v="0.6"/>
    <n v="5250"/>
    <x v="38"/>
    <n v="1102.5"/>
    <n v="0.35"/>
  </r>
  <r>
    <x v="4"/>
    <n v="1185732"/>
    <x v="261"/>
    <x v="0"/>
    <s v="New York"/>
    <s v="Albany"/>
    <x v="5"/>
    <n v="0.65"/>
    <n v="6250"/>
    <x v="111"/>
    <n v="2031.25"/>
    <n v="0.5"/>
  </r>
  <r>
    <x v="4"/>
    <n v="1185732"/>
    <x v="294"/>
    <x v="0"/>
    <s v="New York"/>
    <s v="Albany"/>
    <x v="0"/>
    <n v="0.6"/>
    <n v="8750"/>
    <x v="18"/>
    <n v="2362.5"/>
    <n v="0.45"/>
  </r>
  <r>
    <x v="4"/>
    <n v="1185732"/>
    <x v="294"/>
    <x v="0"/>
    <s v="New York"/>
    <s v="Albany"/>
    <x v="1"/>
    <n v="0.55000000000000004"/>
    <n v="6250"/>
    <x v="320"/>
    <n v="1203.125"/>
    <n v="0.35"/>
  </r>
  <r>
    <x v="4"/>
    <n v="1185732"/>
    <x v="294"/>
    <x v="0"/>
    <s v="New York"/>
    <s v="Albany"/>
    <x v="2"/>
    <n v="0.5"/>
    <n v="6000"/>
    <x v="59"/>
    <n v="750"/>
    <n v="0.25"/>
  </r>
  <r>
    <x v="4"/>
    <n v="1185732"/>
    <x v="294"/>
    <x v="0"/>
    <s v="New York"/>
    <s v="Albany"/>
    <x v="3"/>
    <n v="0.5"/>
    <n v="5750"/>
    <x v="77"/>
    <n v="862.5"/>
    <n v="0.3"/>
  </r>
  <r>
    <x v="4"/>
    <n v="1185732"/>
    <x v="294"/>
    <x v="0"/>
    <s v="New York"/>
    <s v="Albany"/>
    <x v="4"/>
    <n v="0.65"/>
    <n v="5750"/>
    <x v="88"/>
    <n v="1308.125"/>
    <n v="0.35"/>
  </r>
  <r>
    <x v="4"/>
    <n v="1185732"/>
    <x v="294"/>
    <x v="0"/>
    <s v="New York"/>
    <s v="Albany"/>
    <x v="5"/>
    <n v="0.7"/>
    <n v="7250"/>
    <x v="235"/>
    <n v="2537.5"/>
    <n v="0.5"/>
  </r>
  <r>
    <x v="4"/>
    <n v="1185732"/>
    <x v="322"/>
    <x v="0"/>
    <s v="New York"/>
    <s v="Albany"/>
    <x v="0"/>
    <n v="0.65"/>
    <n v="9500"/>
    <x v="424"/>
    <n v="2778.75"/>
    <n v="0.45"/>
  </r>
  <r>
    <x v="4"/>
    <n v="1185732"/>
    <x v="322"/>
    <x v="0"/>
    <s v="New York"/>
    <s v="Albany"/>
    <x v="1"/>
    <n v="0.60000000000000009"/>
    <n v="7000"/>
    <x v="238"/>
    <n v="1470.0000000000002"/>
    <n v="0.35"/>
  </r>
  <r>
    <x v="4"/>
    <n v="1185732"/>
    <x v="322"/>
    <x v="0"/>
    <s v="New York"/>
    <s v="Albany"/>
    <x v="2"/>
    <n v="0.55000000000000004"/>
    <n v="6250"/>
    <x v="320"/>
    <n v="859.37500000000011"/>
    <n v="0.25"/>
  </r>
  <r>
    <x v="4"/>
    <n v="1185732"/>
    <x v="322"/>
    <x v="0"/>
    <s v="New York"/>
    <s v="Albany"/>
    <x v="3"/>
    <n v="0.55000000000000004"/>
    <n v="5750"/>
    <x v="74"/>
    <n v="948.75000000000011"/>
    <n v="0.3"/>
  </r>
  <r>
    <x v="4"/>
    <n v="1185732"/>
    <x v="322"/>
    <x v="0"/>
    <s v="New York"/>
    <s v="Albany"/>
    <x v="4"/>
    <n v="0.65"/>
    <n v="6000"/>
    <x v="85"/>
    <n v="1365"/>
    <n v="0.35"/>
  </r>
  <r>
    <x v="4"/>
    <n v="1185732"/>
    <x v="322"/>
    <x v="0"/>
    <s v="New York"/>
    <s v="Albany"/>
    <x v="5"/>
    <n v="0.7"/>
    <n v="7750"/>
    <x v="100"/>
    <n v="2712.5"/>
    <n v="0.5"/>
  </r>
  <r>
    <x v="4"/>
    <n v="1185732"/>
    <x v="354"/>
    <x v="0"/>
    <s v="New York"/>
    <s v="Albany"/>
    <x v="0"/>
    <n v="0.65"/>
    <n v="9250"/>
    <x v="436"/>
    <n v="2705.625"/>
    <n v="0.45"/>
  </r>
  <r>
    <x v="4"/>
    <n v="1185732"/>
    <x v="354"/>
    <x v="0"/>
    <s v="New York"/>
    <s v="Albany"/>
    <x v="1"/>
    <n v="0.60000000000000009"/>
    <n v="7000"/>
    <x v="238"/>
    <n v="1470.0000000000002"/>
    <n v="0.35"/>
  </r>
  <r>
    <x v="4"/>
    <n v="1185732"/>
    <x v="354"/>
    <x v="0"/>
    <s v="New York"/>
    <s v="Albany"/>
    <x v="2"/>
    <n v="0.55000000000000004"/>
    <n v="6250"/>
    <x v="320"/>
    <n v="859.37500000000011"/>
    <n v="0.25"/>
  </r>
  <r>
    <x v="4"/>
    <n v="1185732"/>
    <x v="354"/>
    <x v="0"/>
    <s v="New York"/>
    <s v="Albany"/>
    <x v="3"/>
    <n v="0.45"/>
    <n v="5750"/>
    <x v="68"/>
    <n v="776.25"/>
    <n v="0.3"/>
  </r>
  <r>
    <x v="4"/>
    <n v="1185732"/>
    <x v="354"/>
    <x v="0"/>
    <s v="New York"/>
    <s v="Albany"/>
    <x v="4"/>
    <n v="0.55000000000000004"/>
    <n v="5500"/>
    <x v="433"/>
    <n v="1058.75"/>
    <n v="0.35"/>
  </r>
  <r>
    <x v="4"/>
    <n v="1185732"/>
    <x v="354"/>
    <x v="0"/>
    <s v="New York"/>
    <s v="Albany"/>
    <x v="5"/>
    <n v="0.60000000000000009"/>
    <n v="7250"/>
    <x v="437"/>
    <n v="2175.0000000000005"/>
    <n v="0.5"/>
  </r>
  <r>
    <x v="4"/>
    <n v="1185732"/>
    <x v="384"/>
    <x v="0"/>
    <s v="New York"/>
    <s v="Albany"/>
    <x v="0"/>
    <n v="0.55000000000000004"/>
    <n v="8500"/>
    <x v="66"/>
    <n v="2103.75"/>
    <n v="0.45"/>
  </r>
  <r>
    <x v="4"/>
    <n v="1185732"/>
    <x v="384"/>
    <x v="0"/>
    <s v="New York"/>
    <s v="Albany"/>
    <x v="1"/>
    <n v="0.50000000000000011"/>
    <n v="6500"/>
    <x v="438"/>
    <n v="1137.5000000000002"/>
    <n v="0.35"/>
  </r>
  <r>
    <x v="4"/>
    <n v="1185732"/>
    <x v="384"/>
    <x v="0"/>
    <s v="New York"/>
    <s v="Albany"/>
    <x v="2"/>
    <n v="0.45"/>
    <n v="5500"/>
    <x v="109"/>
    <n v="618.75"/>
    <n v="0.25"/>
  </r>
  <r>
    <x v="4"/>
    <n v="1185732"/>
    <x v="384"/>
    <x v="0"/>
    <s v="New York"/>
    <s v="Albany"/>
    <x v="3"/>
    <n v="0.45"/>
    <n v="5250"/>
    <x v="43"/>
    <n v="708.75"/>
    <n v="0.3"/>
  </r>
  <r>
    <x v="4"/>
    <n v="1185732"/>
    <x v="384"/>
    <x v="0"/>
    <s v="New York"/>
    <s v="Albany"/>
    <x v="4"/>
    <n v="0.55000000000000004"/>
    <n v="5250"/>
    <x v="164"/>
    <n v="1010.6250000000001"/>
    <n v="0.35"/>
  </r>
  <r>
    <x v="4"/>
    <n v="1185732"/>
    <x v="384"/>
    <x v="0"/>
    <s v="New York"/>
    <s v="Albany"/>
    <x v="5"/>
    <n v="0.60000000000000009"/>
    <n v="6250"/>
    <x v="222"/>
    <n v="1875.0000000000002"/>
    <n v="0.5"/>
  </r>
  <r>
    <x v="4"/>
    <n v="1185732"/>
    <x v="416"/>
    <x v="0"/>
    <s v="New York"/>
    <s v="Albany"/>
    <x v="0"/>
    <n v="0.60000000000000009"/>
    <n v="8000"/>
    <x v="430"/>
    <n v="2160.0000000000005"/>
    <n v="0.45"/>
  </r>
  <r>
    <x v="4"/>
    <n v="1185732"/>
    <x v="416"/>
    <x v="0"/>
    <s v="New York"/>
    <s v="Albany"/>
    <x v="1"/>
    <n v="0.50000000000000011"/>
    <n v="6250"/>
    <x v="439"/>
    <n v="1093.7500000000002"/>
    <n v="0.35"/>
  </r>
  <r>
    <x v="4"/>
    <n v="1185732"/>
    <x v="416"/>
    <x v="0"/>
    <s v="New York"/>
    <s v="Albany"/>
    <x v="2"/>
    <n v="0.50000000000000011"/>
    <n v="5250"/>
    <x v="411"/>
    <n v="656.25000000000011"/>
    <n v="0.25"/>
  </r>
  <r>
    <x v="4"/>
    <n v="1185732"/>
    <x v="416"/>
    <x v="0"/>
    <s v="New York"/>
    <s v="Albany"/>
    <x v="3"/>
    <n v="0.50000000000000011"/>
    <n v="5000"/>
    <x v="440"/>
    <n v="750.00000000000011"/>
    <n v="0.3"/>
  </r>
  <r>
    <x v="4"/>
    <n v="1185732"/>
    <x v="416"/>
    <x v="0"/>
    <s v="New York"/>
    <s v="Albany"/>
    <x v="4"/>
    <n v="0.60000000000000009"/>
    <n v="5000"/>
    <x v="241"/>
    <n v="1050"/>
    <n v="0.35"/>
  </r>
  <r>
    <x v="4"/>
    <n v="1185732"/>
    <x v="416"/>
    <x v="0"/>
    <s v="New York"/>
    <s v="Albany"/>
    <x v="5"/>
    <n v="0.65"/>
    <n v="6250"/>
    <x v="111"/>
    <n v="2031.25"/>
    <n v="0.5"/>
  </r>
  <r>
    <x v="4"/>
    <n v="1185732"/>
    <x v="446"/>
    <x v="0"/>
    <s v="New York"/>
    <s v="Albany"/>
    <x v="0"/>
    <n v="0.60000000000000009"/>
    <n v="7750"/>
    <x v="441"/>
    <n v="2092.5000000000005"/>
    <n v="0.45"/>
  </r>
  <r>
    <x v="4"/>
    <n v="1185732"/>
    <x v="446"/>
    <x v="0"/>
    <s v="New York"/>
    <s v="Albany"/>
    <x v="1"/>
    <n v="0.50000000000000011"/>
    <n v="6000"/>
    <x v="241"/>
    <n v="1050"/>
    <n v="0.35"/>
  </r>
  <r>
    <x v="4"/>
    <n v="1185732"/>
    <x v="446"/>
    <x v="0"/>
    <s v="New York"/>
    <s v="Albany"/>
    <x v="2"/>
    <n v="0.50000000000000011"/>
    <n v="5450"/>
    <x v="442"/>
    <n v="681.25000000000011"/>
    <n v="0.25"/>
  </r>
  <r>
    <x v="4"/>
    <n v="1185732"/>
    <x v="446"/>
    <x v="0"/>
    <s v="New York"/>
    <s v="Albany"/>
    <x v="3"/>
    <n v="0.50000000000000011"/>
    <n v="5750"/>
    <x v="443"/>
    <n v="862.50000000000011"/>
    <n v="0.3"/>
  </r>
  <r>
    <x v="4"/>
    <n v="1185732"/>
    <x v="446"/>
    <x v="0"/>
    <s v="New York"/>
    <s v="Albany"/>
    <x v="4"/>
    <n v="0.65"/>
    <n v="5500"/>
    <x v="86"/>
    <n v="1251.25"/>
    <n v="0.35"/>
  </r>
  <r>
    <x v="4"/>
    <n v="1185732"/>
    <x v="446"/>
    <x v="0"/>
    <s v="New York"/>
    <s v="Albany"/>
    <x v="5"/>
    <n v="0.7"/>
    <n v="6500"/>
    <x v="108"/>
    <n v="2275"/>
    <n v="0.5"/>
  </r>
  <r>
    <x v="4"/>
    <n v="1185732"/>
    <x v="475"/>
    <x v="0"/>
    <s v="New York"/>
    <s v="Albany"/>
    <x v="0"/>
    <n v="0.65"/>
    <n v="8750"/>
    <x v="29"/>
    <n v="2559.375"/>
    <n v="0.45"/>
  </r>
  <r>
    <x v="4"/>
    <n v="1185732"/>
    <x v="475"/>
    <x v="0"/>
    <s v="New York"/>
    <s v="Albany"/>
    <x v="1"/>
    <n v="0.55000000000000004"/>
    <n v="6750"/>
    <x v="104"/>
    <n v="1299.375"/>
    <n v="0.35"/>
  </r>
  <r>
    <x v="5"/>
    <n v="1185732"/>
    <x v="475"/>
    <x v="0"/>
    <s v="New York"/>
    <s v="Albany"/>
    <x v="2"/>
    <n v="0.55000000000000004"/>
    <n v="6250"/>
    <x v="320"/>
    <n v="859.37500000000011"/>
    <n v="0.25"/>
  </r>
  <r>
    <x v="5"/>
    <n v="1185732"/>
    <x v="475"/>
    <x v="0"/>
    <s v="New York"/>
    <s v="Albany"/>
    <x v="3"/>
    <n v="0.55000000000000004"/>
    <n v="5750"/>
    <x v="74"/>
    <n v="948.75000000000011"/>
    <n v="0.3"/>
  </r>
  <r>
    <x v="5"/>
    <n v="1185732"/>
    <x v="475"/>
    <x v="0"/>
    <s v="New York"/>
    <s v="Albany"/>
    <x v="4"/>
    <n v="0.65"/>
    <n v="5750"/>
    <x v="88"/>
    <n v="1308.125"/>
    <n v="0.35"/>
  </r>
  <r>
    <x v="5"/>
    <n v="1185732"/>
    <x v="475"/>
    <x v="0"/>
    <s v="New York"/>
    <s v="Albany"/>
    <x v="5"/>
    <n v="0.7"/>
    <n v="6750"/>
    <x v="170"/>
    <n v="2362.5"/>
    <n v="0.5"/>
  </r>
  <r>
    <x v="5"/>
    <n v="1185732"/>
    <x v="178"/>
    <x v="0"/>
    <s v="New York"/>
    <s v="Albany"/>
    <x v="0"/>
    <n v="0.4"/>
    <n v="8000"/>
    <x v="53"/>
    <n v="1600"/>
    <n v="0.5"/>
  </r>
  <r>
    <x v="5"/>
    <n v="1185732"/>
    <x v="178"/>
    <x v="0"/>
    <s v="New York"/>
    <s v="Albany"/>
    <x v="1"/>
    <n v="0.4"/>
    <n v="6000"/>
    <x v="48"/>
    <n v="720"/>
    <n v="0.3"/>
  </r>
  <r>
    <x v="5"/>
    <n v="1185732"/>
    <x v="178"/>
    <x v="0"/>
    <s v="New York"/>
    <s v="Albany"/>
    <x v="2"/>
    <n v="0.30000000000000004"/>
    <n v="6000"/>
    <x v="160"/>
    <n v="630"/>
    <n v="0.35"/>
  </r>
  <r>
    <x v="5"/>
    <n v="1185732"/>
    <x v="178"/>
    <x v="0"/>
    <s v="New York"/>
    <s v="Albany"/>
    <x v="3"/>
    <n v="0.35"/>
    <n v="4500"/>
    <x v="147"/>
    <n v="551.25"/>
    <n v="0.35"/>
  </r>
  <r>
    <x v="5"/>
    <n v="1185732"/>
    <x v="178"/>
    <x v="0"/>
    <s v="New York"/>
    <s v="Albany"/>
    <x v="4"/>
    <n v="0.5"/>
    <n v="5000"/>
    <x v="52"/>
    <n v="750"/>
    <n v="0.3"/>
  </r>
  <r>
    <x v="5"/>
    <n v="1185732"/>
    <x v="178"/>
    <x v="0"/>
    <s v="New York"/>
    <s v="Albany"/>
    <x v="5"/>
    <n v="0.4"/>
    <n v="6000"/>
    <x v="48"/>
    <n v="600"/>
    <n v="0.25"/>
  </r>
  <r>
    <x v="5"/>
    <n v="1185732"/>
    <x v="207"/>
    <x v="0"/>
    <s v="New York"/>
    <s v="Albany"/>
    <x v="0"/>
    <n v="0.4"/>
    <n v="8500"/>
    <x v="444"/>
    <n v="1700"/>
    <n v="0.5"/>
  </r>
  <r>
    <x v="5"/>
    <n v="1185732"/>
    <x v="207"/>
    <x v="0"/>
    <s v="New York"/>
    <s v="Albany"/>
    <x v="1"/>
    <n v="0.4"/>
    <n v="5000"/>
    <x v="45"/>
    <n v="600"/>
    <n v="0.3"/>
  </r>
  <r>
    <x v="5"/>
    <n v="1185732"/>
    <x v="207"/>
    <x v="0"/>
    <s v="New York"/>
    <s v="Albany"/>
    <x v="2"/>
    <n v="0.30000000000000004"/>
    <n v="5500"/>
    <x v="197"/>
    <n v="577.5"/>
    <n v="0.35"/>
  </r>
  <r>
    <x v="5"/>
    <n v="1185732"/>
    <x v="207"/>
    <x v="2"/>
    <s v="Wyoming"/>
    <s v="Cheyenne"/>
    <x v="3"/>
    <n v="0.35"/>
    <n v="4250"/>
    <x v="152"/>
    <n v="520.625"/>
    <n v="0.35"/>
  </r>
  <r>
    <x v="5"/>
    <n v="1185732"/>
    <x v="207"/>
    <x v="2"/>
    <s v="Wyoming"/>
    <s v="Cheyenne"/>
    <x v="4"/>
    <n v="0.5"/>
    <n v="5000"/>
    <x v="52"/>
    <n v="750"/>
    <n v="0.3"/>
  </r>
  <r>
    <x v="5"/>
    <n v="1185732"/>
    <x v="207"/>
    <x v="2"/>
    <s v="Wyoming"/>
    <s v="Cheyenne"/>
    <x v="5"/>
    <n v="0.4"/>
    <n v="6000"/>
    <x v="48"/>
    <n v="600"/>
    <n v="0.25"/>
  </r>
  <r>
    <x v="5"/>
    <n v="1185732"/>
    <x v="215"/>
    <x v="2"/>
    <s v="Wyoming"/>
    <s v="Cheyenne"/>
    <x v="0"/>
    <n v="0.4"/>
    <n v="8200"/>
    <x v="445"/>
    <n v="1640"/>
    <n v="0.5"/>
  </r>
  <r>
    <x v="5"/>
    <n v="1185732"/>
    <x v="215"/>
    <x v="2"/>
    <s v="Wyoming"/>
    <s v="Cheyenne"/>
    <x v="1"/>
    <n v="0.4"/>
    <n v="5250"/>
    <x v="187"/>
    <n v="630"/>
    <n v="0.3"/>
  </r>
  <r>
    <x v="5"/>
    <n v="1185732"/>
    <x v="215"/>
    <x v="2"/>
    <s v="Wyoming"/>
    <s v="Cheyenne"/>
    <x v="2"/>
    <n v="0.30000000000000004"/>
    <n v="5500"/>
    <x v="197"/>
    <n v="577.5"/>
    <n v="0.35"/>
  </r>
  <r>
    <x v="5"/>
    <n v="1185732"/>
    <x v="215"/>
    <x v="2"/>
    <s v="Wyoming"/>
    <s v="Cheyenne"/>
    <x v="3"/>
    <n v="0.35"/>
    <n v="4000"/>
    <x v="155"/>
    <n v="489.99999999999994"/>
    <n v="0.35"/>
  </r>
  <r>
    <x v="5"/>
    <n v="1185732"/>
    <x v="215"/>
    <x v="2"/>
    <s v="Wyoming"/>
    <s v="Cheyenne"/>
    <x v="4"/>
    <n v="0.5"/>
    <n v="4500"/>
    <x v="37"/>
    <n v="675"/>
    <n v="0.3"/>
  </r>
  <r>
    <x v="5"/>
    <n v="1185732"/>
    <x v="215"/>
    <x v="2"/>
    <s v="Wyoming"/>
    <s v="Cheyenne"/>
    <x v="5"/>
    <n v="0.4"/>
    <n v="5500"/>
    <x v="40"/>
    <n v="550"/>
    <n v="0.25"/>
  </r>
  <r>
    <x v="5"/>
    <n v="1185732"/>
    <x v="234"/>
    <x v="2"/>
    <s v="Wyoming"/>
    <s v="Cheyenne"/>
    <x v="0"/>
    <n v="0.4"/>
    <n v="8000"/>
    <x v="53"/>
    <n v="1600"/>
    <n v="0.5"/>
  </r>
  <r>
    <x v="5"/>
    <n v="1185732"/>
    <x v="234"/>
    <x v="2"/>
    <s v="Wyoming"/>
    <s v="Cheyenne"/>
    <x v="1"/>
    <n v="0.4"/>
    <n v="5000"/>
    <x v="45"/>
    <n v="600"/>
    <n v="0.3"/>
  </r>
  <r>
    <x v="5"/>
    <n v="1185732"/>
    <x v="234"/>
    <x v="2"/>
    <s v="Wyoming"/>
    <s v="Cheyenne"/>
    <x v="2"/>
    <n v="0.30000000000000004"/>
    <n v="5000"/>
    <x v="185"/>
    <n v="525"/>
    <n v="0.35"/>
  </r>
  <r>
    <x v="5"/>
    <n v="1185732"/>
    <x v="234"/>
    <x v="2"/>
    <s v="Wyoming"/>
    <s v="Cheyenne"/>
    <x v="3"/>
    <n v="0.35"/>
    <n v="4250"/>
    <x v="152"/>
    <n v="520.625"/>
    <n v="0.35"/>
  </r>
  <r>
    <x v="5"/>
    <n v="1185732"/>
    <x v="234"/>
    <x v="2"/>
    <s v="Wyoming"/>
    <s v="Cheyenne"/>
    <x v="4"/>
    <n v="0.5"/>
    <n v="4250"/>
    <x v="41"/>
    <n v="637.5"/>
    <n v="0.3"/>
  </r>
  <r>
    <x v="5"/>
    <n v="1185732"/>
    <x v="234"/>
    <x v="2"/>
    <s v="Wyoming"/>
    <s v="Cheyenne"/>
    <x v="5"/>
    <n v="0.4"/>
    <n v="5500"/>
    <x v="40"/>
    <n v="550"/>
    <n v="0.25"/>
  </r>
  <r>
    <x v="5"/>
    <n v="1185732"/>
    <x v="263"/>
    <x v="2"/>
    <s v="Wyoming"/>
    <s v="Cheyenne"/>
    <x v="0"/>
    <n v="0.5"/>
    <n v="8200"/>
    <x v="446"/>
    <n v="2050"/>
    <n v="0.5"/>
  </r>
  <r>
    <x v="5"/>
    <n v="1185732"/>
    <x v="263"/>
    <x v="2"/>
    <s v="Wyoming"/>
    <s v="Cheyenne"/>
    <x v="1"/>
    <n v="0.45000000000000007"/>
    <n v="5250"/>
    <x v="447"/>
    <n v="708.75000000000011"/>
    <n v="0.3"/>
  </r>
  <r>
    <x v="5"/>
    <n v="1185732"/>
    <x v="263"/>
    <x v="2"/>
    <s v="Wyoming"/>
    <s v="Cheyenne"/>
    <x v="2"/>
    <n v="0.4"/>
    <n v="5000"/>
    <x v="45"/>
    <n v="700"/>
    <n v="0.35"/>
  </r>
  <r>
    <x v="5"/>
    <n v="1185732"/>
    <x v="263"/>
    <x v="2"/>
    <s v="Wyoming"/>
    <s v="Cheyenne"/>
    <x v="3"/>
    <n v="0.4"/>
    <n v="4500"/>
    <x v="199"/>
    <n v="630"/>
    <n v="0.35"/>
  </r>
  <r>
    <x v="5"/>
    <n v="1185732"/>
    <x v="263"/>
    <x v="2"/>
    <s v="Wyoming"/>
    <s v="Cheyenne"/>
    <x v="4"/>
    <n v="0.5"/>
    <n v="4750"/>
    <x v="333"/>
    <n v="712.5"/>
    <n v="0.3"/>
  </r>
  <r>
    <x v="5"/>
    <n v="1185732"/>
    <x v="263"/>
    <x v="2"/>
    <s v="Wyoming"/>
    <s v="Cheyenne"/>
    <x v="5"/>
    <n v="0.55000000000000004"/>
    <n v="6000"/>
    <x v="211"/>
    <n v="825.00000000000011"/>
    <n v="0.25"/>
  </r>
  <r>
    <x v="5"/>
    <n v="1185732"/>
    <x v="296"/>
    <x v="2"/>
    <s v="Wyoming"/>
    <s v="Cheyenne"/>
    <x v="0"/>
    <n v="0.5"/>
    <n v="8500"/>
    <x v="17"/>
    <n v="2125"/>
    <n v="0.5"/>
  </r>
  <r>
    <x v="5"/>
    <n v="1185732"/>
    <x v="296"/>
    <x v="2"/>
    <s v="Wyoming"/>
    <s v="Cheyenne"/>
    <x v="1"/>
    <n v="0.45000000000000007"/>
    <n v="6000"/>
    <x v="208"/>
    <n v="810.00000000000011"/>
    <n v="0.3"/>
  </r>
  <r>
    <x v="5"/>
    <n v="1185732"/>
    <x v="296"/>
    <x v="2"/>
    <s v="Wyoming"/>
    <s v="Cheyenne"/>
    <x v="2"/>
    <n v="0.4"/>
    <n v="5250"/>
    <x v="187"/>
    <n v="735"/>
    <n v="0.35"/>
  </r>
  <r>
    <x v="5"/>
    <n v="1185732"/>
    <x v="296"/>
    <x v="2"/>
    <s v="Wyoming"/>
    <s v="Cheyenne"/>
    <x v="3"/>
    <n v="0.4"/>
    <n v="5000"/>
    <x v="45"/>
    <n v="700"/>
    <n v="0.35"/>
  </r>
  <r>
    <x v="5"/>
    <n v="1185732"/>
    <x v="296"/>
    <x v="2"/>
    <s v="Wyoming"/>
    <s v="Cheyenne"/>
    <x v="4"/>
    <n v="0.5"/>
    <n v="5000"/>
    <x v="52"/>
    <n v="750"/>
    <n v="0.3"/>
  </r>
  <r>
    <x v="5"/>
    <n v="1185732"/>
    <x v="296"/>
    <x v="2"/>
    <s v="Wyoming"/>
    <s v="Cheyenne"/>
    <x v="5"/>
    <n v="0.55000000000000004"/>
    <n v="6500"/>
    <x v="448"/>
    <n v="893.75000000000011"/>
    <n v="0.25"/>
  </r>
  <r>
    <x v="5"/>
    <n v="1185732"/>
    <x v="324"/>
    <x v="2"/>
    <s v="Wyoming"/>
    <s v="Cheyenne"/>
    <x v="0"/>
    <n v="0.5"/>
    <n v="8750"/>
    <x v="231"/>
    <n v="2187.5"/>
    <n v="0.5"/>
  </r>
  <r>
    <x v="5"/>
    <n v="1185732"/>
    <x v="324"/>
    <x v="2"/>
    <s v="Wyoming"/>
    <s v="Cheyenne"/>
    <x v="1"/>
    <n v="0.45000000000000007"/>
    <n v="6250"/>
    <x v="214"/>
    <n v="843.75000000000011"/>
    <n v="0.3"/>
  </r>
  <r>
    <x v="5"/>
    <n v="1185732"/>
    <x v="324"/>
    <x v="2"/>
    <s v="Wyoming"/>
    <s v="Cheyenne"/>
    <x v="2"/>
    <n v="0.4"/>
    <n v="5500"/>
    <x v="40"/>
    <n v="770"/>
    <n v="0.35"/>
  </r>
  <r>
    <x v="5"/>
    <n v="1185732"/>
    <x v="324"/>
    <x v="2"/>
    <s v="Wyoming"/>
    <s v="Cheyenne"/>
    <x v="3"/>
    <n v="0.4"/>
    <n v="5000"/>
    <x v="45"/>
    <n v="700"/>
    <n v="0.35"/>
  </r>
  <r>
    <x v="5"/>
    <n v="1185732"/>
    <x v="324"/>
    <x v="2"/>
    <s v="Wyoming"/>
    <s v="Cheyenne"/>
    <x v="4"/>
    <n v="0.5"/>
    <n v="5250"/>
    <x v="46"/>
    <n v="787.5"/>
    <n v="0.3"/>
  </r>
  <r>
    <x v="5"/>
    <n v="1185732"/>
    <x v="324"/>
    <x v="2"/>
    <s v="Wyoming"/>
    <s v="Cheyenne"/>
    <x v="5"/>
    <n v="0.55000000000000004"/>
    <n v="7000"/>
    <x v="103"/>
    <n v="962.50000000000011"/>
    <n v="0.25"/>
  </r>
  <r>
    <x v="5"/>
    <n v="1185732"/>
    <x v="356"/>
    <x v="2"/>
    <s v="Wyoming"/>
    <s v="Cheyenne"/>
    <x v="0"/>
    <n v="0.5"/>
    <n v="8500"/>
    <x v="17"/>
    <n v="2125"/>
    <n v="0.5"/>
  </r>
  <r>
    <x v="5"/>
    <n v="1185732"/>
    <x v="356"/>
    <x v="2"/>
    <s v="Wyoming"/>
    <s v="Cheyenne"/>
    <x v="1"/>
    <n v="0.45000000000000007"/>
    <n v="6250"/>
    <x v="214"/>
    <n v="843.75000000000011"/>
    <n v="0.3"/>
  </r>
  <r>
    <x v="5"/>
    <n v="1185732"/>
    <x v="356"/>
    <x v="2"/>
    <s v="Wyoming"/>
    <s v="Cheyenne"/>
    <x v="2"/>
    <n v="0.4"/>
    <n v="5500"/>
    <x v="40"/>
    <n v="770"/>
    <n v="0.35"/>
  </r>
  <r>
    <x v="5"/>
    <n v="1185732"/>
    <x v="356"/>
    <x v="2"/>
    <s v="Wyoming"/>
    <s v="Cheyenne"/>
    <x v="3"/>
    <n v="0.4"/>
    <n v="5250"/>
    <x v="187"/>
    <n v="735"/>
    <n v="0.35"/>
  </r>
  <r>
    <x v="5"/>
    <n v="1185732"/>
    <x v="356"/>
    <x v="2"/>
    <s v="Wyoming"/>
    <s v="Cheyenne"/>
    <x v="4"/>
    <n v="0.5"/>
    <n v="5000"/>
    <x v="52"/>
    <n v="750"/>
    <n v="0.3"/>
  </r>
  <r>
    <x v="5"/>
    <n v="1185732"/>
    <x v="356"/>
    <x v="2"/>
    <s v="Wyoming"/>
    <s v="Cheyenne"/>
    <x v="5"/>
    <n v="0.55000000000000004"/>
    <n v="6750"/>
    <x v="104"/>
    <n v="928.12500000000011"/>
    <n v="0.25"/>
  </r>
  <r>
    <x v="5"/>
    <n v="1185732"/>
    <x v="386"/>
    <x v="2"/>
    <s v="Wyoming"/>
    <s v="Cheyenne"/>
    <x v="0"/>
    <n v="0.5"/>
    <n v="8000"/>
    <x v="2"/>
    <n v="2000"/>
    <n v="0.5"/>
  </r>
  <r>
    <x v="5"/>
    <n v="1185732"/>
    <x v="386"/>
    <x v="2"/>
    <s v="Wyoming"/>
    <s v="Cheyenne"/>
    <x v="1"/>
    <n v="0.45000000000000007"/>
    <n v="6000"/>
    <x v="208"/>
    <n v="810.00000000000011"/>
    <n v="0.3"/>
  </r>
  <r>
    <x v="5"/>
    <n v="1185732"/>
    <x v="386"/>
    <x v="2"/>
    <s v="Wyoming"/>
    <s v="Cheyenne"/>
    <x v="2"/>
    <n v="0.4"/>
    <n v="5250"/>
    <x v="187"/>
    <n v="735"/>
    <n v="0.35"/>
  </r>
  <r>
    <x v="5"/>
    <n v="1185732"/>
    <x v="386"/>
    <x v="2"/>
    <s v="Wyoming"/>
    <s v="Cheyenne"/>
    <x v="3"/>
    <n v="0.4"/>
    <n v="5000"/>
    <x v="45"/>
    <n v="700"/>
    <n v="0.35"/>
  </r>
  <r>
    <x v="5"/>
    <n v="1185732"/>
    <x v="386"/>
    <x v="2"/>
    <s v="Wyoming"/>
    <s v="Cheyenne"/>
    <x v="4"/>
    <n v="0.5"/>
    <n v="5000"/>
    <x v="52"/>
    <n v="750"/>
    <n v="0.3"/>
  </r>
  <r>
    <x v="5"/>
    <n v="1185732"/>
    <x v="386"/>
    <x v="2"/>
    <s v="Wyoming"/>
    <s v="Cheyenne"/>
    <x v="5"/>
    <n v="0.55000000000000004"/>
    <n v="6000"/>
    <x v="211"/>
    <n v="825.00000000000011"/>
    <n v="0.25"/>
  </r>
  <r>
    <x v="5"/>
    <n v="1185732"/>
    <x v="418"/>
    <x v="2"/>
    <s v="Wyoming"/>
    <s v="Cheyenne"/>
    <x v="0"/>
    <n v="0.55000000000000004"/>
    <n v="7750"/>
    <x v="98"/>
    <n v="2131.25"/>
    <n v="0.5"/>
  </r>
  <r>
    <x v="5"/>
    <n v="1185732"/>
    <x v="418"/>
    <x v="2"/>
    <s v="Wyoming"/>
    <s v="Cheyenne"/>
    <x v="1"/>
    <n v="0.45000000000000007"/>
    <n v="6000"/>
    <x v="208"/>
    <n v="810.00000000000011"/>
    <n v="0.3"/>
  </r>
  <r>
    <x v="5"/>
    <n v="1185732"/>
    <x v="418"/>
    <x v="2"/>
    <s v="Wyoming"/>
    <s v="Cheyenne"/>
    <x v="2"/>
    <n v="0.45000000000000007"/>
    <n v="5000"/>
    <x v="213"/>
    <n v="787.50000000000011"/>
    <n v="0.35"/>
  </r>
  <r>
    <x v="5"/>
    <n v="1185732"/>
    <x v="418"/>
    <x v="2"/>
    <s v="Wyoming"/>
    <s v="Cheyenne"/>
    <x v="3"/>
    <n v="0.45000000000000007"/>
    <n v="4750"/>
    <x v="449"/>
    <n v="748.12500000000011"/>
    <n v="0.35"/>
  </r>
  <r>
    <x v="5"/>
    <n v="1185732"/>
    <x v="418"/>
    <x v="2"/>
    <s v="Wyoming"/>
    <s v="Cheyenne"/>
    <x v="4"/>
    <n v="0.55000000000000004"/>
    <n v="4750"/>
    <x v="337"/>
    <n v="783.75"/>
    <n v="0.3"/>
  </r>
  <r>
    <x v="5"/>
    <n v="1185732"/>
    <x v="418"/>
    <x v="2"/>
    <s v="Wyoming"/>
    <s v="Cheyenne"/>
    <x v="5"/>
    <n v="0.6"/>
    <n v="6000"/>
    <x v="11"/>
    <n v="900"/>
    <n v="0.25"/>
  </r>
  <r>
    <x v="5"/>
    <n v="1185732"/>
    <x v="448"/>
    <x v="2"/>
    <s v="Wyoming"/>
    <s v="Cheyenne"/>
    <x v="0"/>
    <n v="0.55000000000000004"/>
    <n v="7500"/>
    <x v="69"/>
    <n v="2062.5"/>
    <n v="0.5"/>
  </r>
  <r>
    <x v="5"/>
    <n v="1185732"/>
    <x v="448"/>
    <x v="2"/>
    <s v="Wyoming"/>
    <s v="Cheyenne"/>
    <x v="1"/>
    <n v="0.45000000000000007"/>
    <n v="5750"/>
    <x v="322"/>
    <n v="776.25000000000011"/>
    <n v="0.3"/>
  </r>
  <r>
    <x v="5"/>
    <n v="1185732"/>
    <x v="448"/>
    <x v="2"/>
    <s v="Wyoming"/>
    <s v="Cheyenne"/>
    <x v="2"/>
    <n v="0.45000000000000007"/>
    <n v="5200"/>
    <x v="450"/>
    <n v="819.00000000000011"/>
    <n v="0.35"/>
  </r>
  <r>
    <x v="5"/>
    <n v="1185732"/>
    <x v="448"/>
    <x v="2"/>
    <s v="Wyoming"/>
    <s v="Cheyenne"/>
    <x v="3"/>
    <n v="0.45000000000000007"/>
    <n v="5000"/>
    <x v="213"/>
    <n v="787.50000000000011"/>
    <n v="0.35"/>
  </r>
  <r>
    <x v="5"/>
    <n v="1185732"/>
    <x v="448"/>
    <x v="2"/>
    <s v="Wyoming"/>
    <s v="Cheyenne"/>
    <x v="4"/>
    <n v="0.55000000000000004"/>
    <n v="4750"/>
    <x v="337"/>
    <n v="783.75"/>
    <n v="0.3"/>
  </r>
  <r>
    <x v="5"/>
    <n v="1185732"/>
    <x v="448"/>
    <x v="2"/>
    <s v="Wyoming"/>
    <s v="Cheyenne"/>
    <x v="5"/>
    <n v="0.6"/>
    <n v="5750"/>
    <x v="415"/>
    <n v="862.5"/>
    <n v="0.25"/>
  </r>
  <r>
    <x v="5"/>
    <n v="1185732"/>
    <x v="477"/>
    <x v="2"/>
    <s v="Wyoming"/>
    <s v="Cheyenne"/>
    <x v="0"/>
    <n v="0.55000000000000004"/>
    <n v="8000"/>
    <x v="61"/>
    <n v="2200"/>
    <n v="0.5"/>
  </r>
  <r>
    <x v="5"/>
    <n v="1185732"/>
    <x v="477"/>
    <x v="2"/>
    <s v="Wyoming"/>
    <s v="Cheyenne"/>
    <x v="1"/>
    <n v="0.45000000000000007"/>
    <n v="6000"/>
    <x v="208"/>
    <n v="810.00000000000011"/>
    <n v="0.3"/>
  </r>
  <r>
    <x v="0"/>
    <n v="1185732"/>
    <x v="477"/>
    <x v="2"/>
    <s v="Wyoming"/>
    <s v="Cheyenne"/>
    <x v="2"/>
    <n v="0.45000000000000007"/>
    <n v="5500"/>
    <x v="451"/>
    <n v="866.25000000000011"/>
    <n v="0.35"/>
  </r>
  <r>
    <x v="0"/>
    <n v="1185732"/>
    <x v="477"/>
    <x v="2"/>
    <s v="Wyoming"/>
    <s v="Cheyenne"/>
    <x v="3"/>
    <n v="0.45000000000000007"/>
    <n v="5000"/>
    <x v="213"/>
    <n v="787.50000000000011"/>
    <n v="0.35"/>
  </r>
  <r>
    <x v="0"/>
    <n v="1185732"/>
    <x v="477"/>
    <x v="2"/>
    <s v="Wyoming"/>
    <s v="Cheyenne"/>
    <x v="4"/>
    <n v="0.55000000000000004"/>
    <n v="5000"/>
    <x v="78"/>
    <n v="825"/>
    <n v="0.3"/>
  </r>
  <r>
    <x v="0"/>
    <n v="1185732"/>
    <x v="477"/>
    <x v="2"/>
    <s v="Wyoming"/>
    <s v="Cheyenne"/>
    <x v="5"/>
    <n v="0.6"/>
    <n v="6000"/>
    <x v="11"/>
    <n v="900"/>
    <n v="0.25"/>
  </r>
  <r>
    <x v="0"/>
    <n v="1128299"/>
    <x v="188"/>
    <x v="2"/>
    <s v="Wyoming"/>
    <s v="Cheyenne"/>
    <x v="0"/>
    <n v="0.30000000000000004"/>
    <n v="3500"/>
    <x v="181"/>
    <n v="367.50000000000006"/>
    <n v="0.35"/>
  </r>
  <r>
    <x v="0"/>
    <n v="1128299"/>
    <x v="188"/>
    <x v="2"/>
    <s v="Wyoming"/>
    <s v="Cheyenne"/>
    <x v="1"/>
    <n v="0.4"/>
    <n v="3500"/>
    <x v="155"/>
    <n v="489.99999999999994"/>
    <n v="0.35"/>
  </r>
  <r>
    <x v="0"/>
    <n v="1128299"/>
    <x v="188"/>
    <x v="2"/>
    <s v="Wyoming"/>
    <s v="Cheyenne"/>
    <x v="2"/>
    <n v="0.4"/>
    <n v="3500"/>
    <x v="155"/>
    <n v="489.99999999999994"/>
    <n v="0.35"/>
  </r>
  <r>
    <x v="0"/>
    <n v="1128299"/>
    <x v="188"/>
    <x v="2"/>
    <s v="Wyoming"/>
    <s v="Cheyenne"/>
    <x v="3"/>
    <n v="0.4"/>
    <n v="2000"/>
    <x v="130"/>
    <n v="280"/>
    <n v="0.35"/>
  </r>
  <r>
    <x v="0"/>
    <n v="1128299"/>
    <x v="188"/>
    <x v="2"/>
    <s v="Wyoming"/>
    <s v="Cheyenne"/>
    <x v="4"/>
    <n v="0.45000000000000007"/>
    <n v="1500"/>
    <x v="301"/>
    <n v="270.00000000000006"/>
    <n v="0.4"/>
  </r>
  <r>
    <x v="0"/>
    <n v="1128299"/>
    <x v="188"/>
    <x v="2"/>
    <s v="Wyoming"/>
    <s v="Cheyenne"/>
    <x v="5"/>
    <n v="0.4"/>
    <n v="4000"/>
    <x v="167"/>
    <n v="480"/>
    <n v="0.3"/>
  </r>
  <r>
    <x v="0"/>
    <n v="1128299"/>
    <x v="698"/>
    <x v="2"/>
    <s v="Wyoming"/>
    <s v="Cheyenne"/>
    <x v="0"/>
    <n v="0.30000000000000004"/>
    <n v="4500"/>
    <x v="135"/>
    <n v="472.50000000000006"/>
    <n v="0.35"/>
  </r>
  <r>
    <x v="0"/>
    <n v="1128299"/>
    <x v="698"/>
    <x v="2"/>
    <s v="Wyoming"/>
    <s v="Cheyenne"/>
    <x v="1"/>
    <n v="0.4"/>
    <n v="3500"/>
    <x v="155"/>
    <n v="489.99999999999994"/>
    <n v="0.35"/>
  </r>
  <r>
    <x v="0"/>
    <n v="1128299"/>
    <x v="698"/>
    <x v="2"/>
    <s v="Wyoming"/>
    <s v="Cheyenne"/>
    <x v="2"/>
    <n v="0.4"/>
    <n v="3500"/>
    <x v="155"/>
    <n v="489.99999999999994"/>
    <n v="0.35"/>
  </r>
  <r>
    <x v="0"/>
    <n v="1128299"/>
    <x v="698"/>
    <x v="4"/>
    <s v="Virginia"/>
    <s v="Richmond"/>
    <x v="3"/>
    <n v="0.4"/>
    <n v="2000"/>
    <x v="130"/>
    <n v="280"/>
    <n v="0.35"/>
  </r>
  <r>
    <x v="0"/>
    <n v="1128299"/>
    <x v="698"/>
    <x v="4"/>
    <s v="Virginia"/>
    <s v="Richmond"/>
    <x v="4"/>
    <n v="0.45000000000000007"/>
    <n v="1250"/>
    <x v="452"/>
    <n v="225.00000000000006"/>
    <n v="0.4"/>
  </r>
  <r>
    <x v="0"/>
    <n v="1128299"/>
    <x v="698"/>
    <x v="4"/>
    <s v="Virginia"/>
    <s v="Richmond"/>
    <x v="5"/>
    <n v="0.4"/>
    <n v="3250"/>
    <x v="188"/>
    <n v="390"/>
    <n v="0.3"/>
  </r>
  <r>
    <x v="0"/>
    <n v="1128299"/>
    <x v="228"/>
    <x v="4"/>
    <s v="Virginia"/>
    <s v="Richmond"/>
    <x v="0"/>
    <n v="0.4"/>
    <n v="4750"/>
    <x v="225"/>
    <n v="665"/>
    <n v="0.35"/>
  </r>
  <r>
    <x v="0"/>
    <n v="1128299"/>
    <x v="228"/>
    <x v="4"/>
    <s v="Virginia"/>
    <s v="Richmond"/>
    <x v="1"/>
    <n v="0.5"/>
    <n v="3250"/>
    <x v="128"/>
    <n v="568.75"/>
    <n v="0.35"/>
  </r>
  <r>
    <x v="0"/>
    <n v="1128299"/>
    <x v="228"/>
    <x v="4"/>
    <s v="Virginia"/>
    <s v="Richmond"/>
    <x v="2"/>
    <n v="0.54999999999999993"/>
    <n v="3500"/>
    <x v="163"/>
    <n v="673.74999999999989"/>
    <n v="0.35"/>
  </r>
  <r>
    <x v="0"/>
    <n v="1128299"/>
    <x v="228"/>
    <x v="4"/>
    <s v="Virginia"/>
    <s v="Richmond"/>
    <x v="3"/>
    <n v="0.5"/>
    <n v="2500"/>
    <x v="138"/>
    <n v="437.5"/>
    <n v="0.35"/>
  </r>
  <r>
    <x v="0"/>
    <n v="1128299"/>
    <x v="228"/>
    <x v="4"/>
    <s v="Virginia"/>
    <s v="Richmond"/>
    <x v="4"/>
    <n v="0.55000000000000004"/>
    <n v="1000"/>
    <x v="183"/>
    <n v="220"/>
    <n v="0.4"/>
  </r>
  <r>
    <x v="0"/>
    <n v="1128299"/>
    <x v="228"/>
    <x v="4"/>
    <s v="Virginia"/>
    <s v="Richmond"/>
    <x v="5"/>
    <n v="0.5"/>
    <n v="3000"/>
    <x v="142"/>
    <n v="450"/>
    <n v="0.3"/>
  </r>
  <r>
    <x v="0"/>
    <n v="1128299"/>
    <x v="247"/>
    <x v="4"/>
    <s v="Virginia"/>
    <s v="Richmond"/>
    <x v="0"/>
    <n v="0.55000000000000004"/>
    <n v="4750"/>
    <x v="337"/>
    <n v="914.37499999999989"/>
    <n v="0.35"/>
  </r>
  <r>
    <x v="0"/>
    <n v="1128299"/>
    <x v="247"/>
    <x v="4"/>
    <s v="Virginia"/>
    <s v="Richmond"/>
    <x v="1"/>
    <n v="0.60000000000000009"/>
    <n v="2750"/>
    <x v="197"/>
    <n v="577.5"/>
    <n v="0.35"/>
  </r>
  <r>
    <x v="0"/>
    <n v="1128299"/>
    <x v="247"/>
    <x v="4"/>
    <s v="Virginia"/>
    <s v="Richmond"/>
    <x v="2"/>
    <n v="0.60000000000000009"/>
    <n v="3250"/>
    <x v="393"/>
    <n v="682.5"/>
    <n v="0.35"/>
  </r>
  <r>
    <x v="0"/>
    <n v="1128299"/>
    <x v="247"/>
    <x v="4"/>
    <s v="Virginia"/>
    <s v="Richmond"/>
    <x v="3"/>
    <n v="0.45000000000000007"/>
    <n v="2250"/>
    <x v="453"/>
    <n v="354.375"/>
    <n v="0.35"/>
  </r>
  <r>
    <x v="0"/>
    <n v="1128299"/>
    <x v="247"/>
    <x v="4"/>
    <s v="Virginia"/>
    <s v="Richmond"/>
    <x v="4"/>
    <n v="0.50000000000000011"/>
    <n v="1250"/>
    <x v="454"/>
    <n v="250.00000000000006"/>
    <n v="0.4"/>
  </r>
  <r>
    <x v="0"/>
    <n v="1128299"/>
    <x v="247"/>
    <x v="4"/>
    <s v="Virginia"/>
    <s v="Richmond"/>
    <x v="5"/>
    <n v="0.65000000000000013"/>
    <n v="3000"/>
    <x v="396"/>
    <n v="585.00000000000011"/>
    <n v="0.3"/>
  </r>
  <r>
    <x v="0"/>
    <n v="1128299"/>
    <x v="278"/>
    <x v="4"/>
    <s v="Virginia"/>
    <s v="Richmond"/>
    <x v="0"/>
    <n v="0.5"/>
    <n v="5000"/>
    <x v="52"/>
    <n v="875"/>
    <n v="0.35"/>
  </r>
  <r>
    <x v="0"/>
    <n v="1128299"/>
    <x v="278"/>
    <x v="4"/>
    <s v="Virginia"/>
    <s v="Richmond"/>
    <x v="1"/>
    <n v="0.55000000000000004"/>
    <n v="3500"/>
    <x v="132"/>
    <n v="673.75"/>
    <n v="0.35"/>
  </r>
  <r>
    <x v="0"/>
    <n v="1128299"/>
    <x v="278"/>
    <x v="4"/>
    <s v="Virginia"/>
    <s v="Richmond"/>
    <x v="2"/>
    <n v="0.55000000000000004"/>
    <n v="3500"/>
    <x v="132"/>
    <n v="673.75"/>
    <n v="0.35"/>
  </r>
  <r>
    <x v="0"/>
    <n v="1128299"/>
    <x v="278"/>
    <x v="4"/>
    <s v="Virginia"/>
    <s v="Richmond"/>
    <x v="3"/>
    <n v="0.5"/>
    <n v="2750"/>
    <x v="136"/>
    <n v="481.24999999999994"/>
    <n v="0.35"/>
  </r>
  <r>
    <x v="0"/>
    <n v="1128299"/>
    <x v="278"/>
    <x v="4"/>
    <s v="Virginia"/>
    <s v="Richmond"/>
    <x v="4"/>
    <n v="0.44999999999999996"/>
    <n v="1750"/>
    <x v="455"/>
    <n v="315"/>
    <n v="0.4"/>
  </r>
  <r>
    <x v="0"/>
    <n v="1128299"/>
    <x v="278"/>
    <x v="4"/>
    <s v="Virginia"/>
    <s v="Richmond"/>
    <x v="5"/>
    <n v="0.6"/>
    <n v="5250"/>
    <x v="38"/>
    <n v="945"/>
    <n v="0.3"/>
  </r>
  <r>
    <x v="0"/>
    <n v="1128299"/>
    <x v="308"/>
    <x v="4"/>
    <s v="Virginia"/>
    <s v="Richmond"/>
    <x v="0"/>
    <n v="0.54999999999999993"/>
    <n v="7750"/>
    <x v="456"/>
    <n v="1491.8749999999995"/>
    <n v="0.35"/>
  </r>
  <r>
    <x v="0"/>
    <n v="1128299"/>
    <x v="308"/>
    <x v="4"/>
    <s v="Virginia"/>
    <s v="Richmond"/>
    <x v="1"/>
    <n v="0.64999999999999991"/>
    <n v="6500"/>
    <x v="457"/>
    <n v="1478.7499999999995"/>
    <n v="0.35"/>
  </r>
  <r>
    <x v="0"/>
    <n v="1128299"/>
    <x v="308"/>
    <x v="4"/>
    <s v="Virginia"/>
    <s v="Richmond"/>
    <x v="2"/>
    <n v="0.8"/>
    <n v="6500"/>
    <x v="95"/>
    <n v="1819.9999999999998"/>
    <n v="0.35"/>
  </r>
  <r>
    <x v="0"/>
    <n v="1128299"/>
    <x v="308"/>
    <x v="4"/>
    <s v="Virginia"/>
    <s v="Richmond"/>
    <x v="3"/>
    <n v="0.8"/>
    <n v="5250"/>
    <x v="79"/>
    <n v="1470"/>
    <n v="0.35"/>
  </r>
  <r>
    <x v="0"/>
    <n v="1128299"/>
    <x v="308"/>
    <x v="4"/>
    <s v="Virginia"/>
    <s v="Richmond"/>
    <x v="4"/>
    <n v="0.9"/>
    <n v="4000"/>
    <x v="11"/>
    <n v="1440"/>
    <n v="0.4"/>
  </r>
  <r>
    <x v="0"/>
    <n v="1128299"/>
    <x v="308"/>
    <x v="4"/>
    <s v="Virginia"/>
    <s v="Richmond"/>
    <x v="5"/>
    <n v="1.05"/>
    <n v="7000"/>
    <x v="458"/>
    <n v="2205"/>
    <n v="0.3"/>
  </r>
  <r>
    <x v="0"/>
    <n v="1128299"/>
    <x v="337"/>
    <x v="4"/>
    <s v="Virginia"/>
    <s v="Richmond"/>
    <x v="0"/>
    <n v="0.85"/>
    <n v="8500"/>
    <x v="459"/>
    <n v="2528.75"/>
    <n v="0.35"/>
  </r>
  <r>
    <x v="0"/>
    <n v="1128299"/>
    <x v="337"/>
    <x v="4"/>
    <s v="Virginia"/>
    <s v="Richmond"/>
    <x v="1"/>
    <n v="0.9"/>
    <n v="7000"/>
    <x v="460"/>
    <n v="2205"/>
    <n v="0.35"/>
  </r>
  <r>
    <x v="0"/>
    <n v="1128299"/>
    <x v="337"/>
    <x v="4"/>
    <s v="Virginia"/>
    <s v="Richmond"/>
    <x v="2"/>
    <n v="0.9"/>
    <n v="6500"/>
    <x v="36"/>
    <n v="2047.4999999999998"/>
    <n v="0.35"/>
  </r>
  <r>
    <x v="0"/>
    <n v="1128299"/>
    <x v="337"/>
    <x v="4"/>
    <s v="Virginia"/>
    <s v="Richmond"/>
    <x v="3"/>
    <n v="0.85"/>
    <n v="5500"/>
    <x v="66"/>
    <n v="1636.25"/>
    <n v="0.35"/>
  </r>
  <r>
    <x v="0"/>
    <n v="1128299"/>
    <x v="337"/>
    <x v="4"/>
    <s v="Virginia"/>
    <s v="Richmond"/>
    <x v="4"/>
    <n v="0.9"/>
    <n v="6000"/>
    <x v="4"/>
    <n v="2160"/>
    <n v="0.4"/>
  </r>
  <r>
    <x v="0"/>
    <n v="1128299"/>
    <x v="337"/>
    <x v="4"/>
    <s v="Virginia"/>
    <s v="Richmond"/>
    <x v="5"/>
    <n v="1.05"/>
    <n v="6000"/>
    <x v="460"/>
    <n v="1890"/>
    <n v="0.3"/>
  </r>
  <r>
    <x v="0"/>
    <n v="1128299"/>
    <x v="369"/>
    <x v="4"/>
    <s v="Virginia"/>
    <s v="Richmond"/>
    <x v="0"/>
    <n v="0.9"/>
    <n v="8000"/>
    <x v="28"/>
    <n v="2520"/>
    <n v="0.35"/>
  </r>
  <r>
    <x v="0"/>
    <n v="1128299"/>
    <x v="369"/>
    <x v="4"/>
    <s v="Virginia"/>
    <s v="Richmond"/>
    <x v="1"/>
    <n v="0.8"/>
    <n v="7750"/>
    <x v="92"/>
    <n v="2170"/>
    <n v="0.35"/>
  </r>
  <r>
    <x v="0"/>
    <n v="1128299"/>
    <x v="369"/>
    <x v="4"/>
    <s v="Virginia"/>
    <s v="Richmond"/>
    <x v="2"/>
    <n v="0.7"/>
    <n v="6500"/>
    <x v="108"/>
    <n v="1592.5"/>
    <n v="0.35"/>
  </r>
  <r>
    <x v="0"/>
    <n v="1128299"/>
    <x v="369"/>
    <x v="4"/>
    <s v="Virginia"/>
    <s v="Richmond"/>
    <x v="3"/>
    <n v="0.7"/>
    <n v="4250"/>
    <x v="42"/>
    <n v="1041.25"/>
    <n v="0.35"/>
  </r>
  <r>
    <x v="0"/>
    <n v="1128299"/>
    <x v="369"/>
    <x v="4"/>
    <s v="Virginia"/>
    <s v="Richmond"/>
    <x v="4"/>
    <n v="0.7"/>
    <n v="4250"/>
    <x v="42"/>
    <n v="1190"/>
    <n v="0.4"/>
  </r>
  <r>
    <x v="0"/>
    <n v="1128299"/>
    <x v="369"/>
    <x v="4"/>
    <s v="Virginia"/>
    <s v="Richmond"/>
    <x v="5"/>
    <n v="0.75"/>
    <n v="2500"/>
    <x v="195"/>
    <n v="562.5"/>
    <n v="0.3"/>
  </r>
  <r>
    <x v="0"/>
    <n v="1128299"/>
    <x v="401"/>
    <x v="4"/>
    <s v="Virginia"/>
    <s v="Richmond"/>
    <x v="0"/>
    <n v="0.50000000000000011"/>
    <n v="4500"/>
    <x v="213"/>
    <n v="787.50000000000011"/>
    <n v="0.35"/>
  </r>
  <r>
    <x v="0"/>
    <n v="1128299"/>
    <x v="401"/>
    <x v="4"/>
    <s v="Virginia"/>
    <s v="Richmond"/>
    <x v="1"/>
    <n v="0.55000000000000016"/>
    <n v="4500"/>
    <x v="461"/>
    <n v="866.25000000000023"/>
    <n v="0.35"/>
  </r>
  <r>
    <x v="0"/>
    <n v="1128299"/>
    <x v="401"/>
    <x v="4"/>
    <s v="Virginia"/>
    <s v="Richmond"/>
    <x v="2"/>
    <n v="0.50000000000000011"/>
    <n v="2500"/>
    <x v="373"/>
    <n v="437.50000000000006"/>
    <n v="0.35"/>
  </r>
  <r>
    <x v="0"/>
    <n v="1128299"/>
    <x v="401"/>
    <x v="4"/>
    <s v="Virginia"/>
    <s v="Richmond"/>
    <x v="3"/>
    <n v="0.50000000000000011"/>
    <n v="2000"/>
    <x v="305"/>
    <n v="350.00000000000006"/>
    <n v="0.35"/>
  </r>
  <r>
    <x v="0"/>
    <n v="1128299"/>
    <x v="401"/>
    <x v="4"/>
    <s v="Virginia"/>
    <s v="Richmond"/>
    <x v="4"/>
    <n v="0.60000000000000009"/>
    <n v="2250"/>
    <x v="135"/>
    <n v="540.00000000000011"/>
    <n v="0.4"/>
  </r>
  <r>
    <x v="0"/>
    <n v="1128299"/>
    <x v="401"/>
    <x v="4"/>
    <s v="Virginia"/>
    <s v="Richmond"/>
    <x v="5"/>
    <n v="0.44999999999999996"/>
    <n v="2500"/>
    <x v="123"/>
    <n v="337.5"/>
    <n v="0.3"/>
  </r>
  <r>
    <x v="0"/>
    <n v="1128299"/>
    <x v="430"/>
    <x v="4"/>
    <s v="Virginia"/>
    <s v="Richmond"/>
    <x v="0"/>
    <n v="0.4"/>
    <n v="3500"/>
    <x v="155"/>
    <n v="489.99999999999994"/>
    <n v="0.35"/>
  </r>
  <r>
    <x v="0"/>
    <n v="1128299"/>
    <x v="430"/>
    <x v="4"/>
    <s v="Virginia"/>
    <s v="Richmond"/>
    <x v="1"/>
    <n v="0.55000000000000016"/>
    <n v="5250"/>
    <x v="462"/>
    <n v="1010.6250000000002"/>
    <n v="0.35"/>
  </r>
  <r>
    <x v="0"/>
    <n v="1128299"/>
    <x v="430"/>
    <x v="4"/>
    <s v="Virginia"/>
    <s v="Richmond"/>
    <x v="2"/>
    <n v="0.50000000000000011"/>
    <n v="3500"/>
    <x v="463"/>
    <n v="612.50000000000011"/>
    <n v="0.35"/>
  </r>
  <r>
    <x v="0"/>
    <n v="1128299"/>
    <x v="430"/>
    <x v="4"/>
    <s v="Virginia"/>
    <s v="Richmond"/>
    <x v="3"/>
    <n v="0.45000000000000007"/>
    <n v="3250"/>
    <x v="133"/>
    <n v="511.87500000000006"/>
    <n v="0.35"/>
  </r>
  <r>
    <x v="0"/>
    <n v="1128299"/>
    <x v="430"/>
    <x v="4"/>
    <s v="Virginia"/>
    <s v="Richmond"/>
    <x v="4"/>
    <n v="0.55000000000000004"/>
    <n v="3000"/>
    <x v="197"/>
    <n v="660.00000000000011"/>
    <n v="0.4"/>
  </r>
  <r>
    <x v="0"/>
    <n v="1128299"/>
    <x v="430"/>
    <x v="4"/>
    <s v="Virginia"/>
    <s v="Richmond"/>
    <x v="5"/>
    <n v="0.60000000000000009"/>
    <n v="3500"/>
    <x v="156"/>
    <n v="630.00000000000011"/>
    <n v="0.3"/>
  </r>
  <r>
    <x v="0"/>
    <n v="1128299"/>
    <x v="461"/>
    <x v="4"/>
    <s v="Virginia"/>
    <s v="Richmond"/>
    <x v="0"/>
    <n v="0.45000000000000007"/>
    <n v="5750"/>
    <x v="322"/>
    <n v="905.62500000000011"/>
    <n v="0.35"/>
  </r>
  <r>
    <x v="0"/>
    <n v="1128299"/>
    <x v="461"/>
    <x v="4"/>
    <s v="Virginia"/>
    <s v="Richmond"/>
    <x v="1"/>
    <n v="0.50000000000000011"/>
    <n v="6500"/>
    <x v="438"/>
    <n v="1137.5000000000002"/>
    <n v="0.35"/>
  </r>
  <r>
    <x v="0"/>
    <n v="1128299"/>
    <x v="461"/>
    <x v="4"/>
    <s v="Virginia"/>
    <s v="Richmond"/>
    <x v="2"/>
    <n v="0.45000000000000007"/>
    <n v="4750"/>
    <x v="449"/>
    <n v="748.12500000000011"/>
    <n v="0.35"/>
  </r>
  <r>
    <x v="0"/>
    <n v="1128299"/>
    <x v="461"/>
    <x v="4"/>
    <s v="Virginia"/>
    <s v="Richmond"/>
    <x v="3"/>
    <n v="0.55000000000000016"/>
    <n v="4500"/>
    <x v="461"/>
    <n v="866.25000000000023"/>
    <n v="0.35"/>
  </r>
  <r>
    <x v="0"/>
    <n v="1128299"/>
    <x v="461"/>
    <x v="4"/>
    <s v="Virginia"/>
    <s v="Richmond"/>
    <x v="4"/>
    <n v="0.75000000000000011"/>
    <n v="4250"/>
    <x v="249"/>
    <n v="1275.0000000000002"/>
    <n v="0.4"/>
  </r>
  <r>
    <x v="0"/>
    <n v="1128299"/>
    <x v="461"/>
    <x v="4"/>
    <s v="Virginia"/>
    <s v="Richmond"/>
    <x v="5"/>
    <n v="0.80000000000000016"/>
    <n v="5500"/>
    <x v="271"/>
    <n v="1320.0000000000002"/>
    <n v="0.3"/>
  </r>
  <r>
    <x v="0"/>
    <n v="1128299"/>
    <x v="490"/>
    <x v="4"/>
    <s v="Virginia"/>
    <s v="Richmond"/>
    <x v="0"/>
    <n v="0.65000000000000013"/>
    <n v="7500"/>
    <x v="464"/>
    <n v="1706.2500000000002"/>
    <n v="0.35"/>
  </r>
  <r>
    <x v="0"/>
    <n v="1128299"/>
    <x v="490"/>
    <x v="4"/>
    <s v="Virginia"/>
    <s v="Richmond"/>
    <x v="1"/>
    <n v="0.75000000000000033"/>
    <n v="7500"/>
    <x v="465"/>
    <n v="1968.7500000000009"/>
    <n v="0.35"/>
  </r>
  <r>
    <x v="2"/>
    <n v="1128299"/>
    <x v="490"/>
    <x v="4"/>
    <s v="Virginia"/>
    <s v="Richmond"/>
    <x v="2"/>
    <n v="0.70000000000000018"/>
    <n v="5500"/>
    <x v="408"/>
    <n v="1347.5000000000002"/>
    <n v="0.35"/>
  </r>
  <r>
    <x v="2"/>
    <n v="1128299"/>
    <x v="490"/>
    <x v="4"/>
    <s v="Virginia"/>
    <s v="Richmond"/>
    <x v="3"/>
    <n v="0.70000000000000018"/>
    <n v="5500"/>
    <x v="408"/>
    <n v="1347.5000000000002"/>
    <n v="0.35"/>
  </r>
  <r>
    <x v="2"/>
    <n v="1128299"/>
    <x v="490"/>
    <x v="4"/>
    <s v="Virginia"/>
    <s v="Richmond"/>
    <x v="4"/>
    <n v="0.80000000000000016"/>
    <n v="4750"/>
    <x v="466"/>
    <n v="1520.0000000000005"/>
    <n v="0.4"/>
  </r>
  <r>
    <x v="2"/>
    <n v="1128299"/>
    <x v="490"/>
    <x v="4"/>
    <s v="Virginia"/>
    <s v="Richmond"/>
    <x v="5"/>
    <n v="0.85000000000000009"/>
    <n v="5750"/>
    <x v="256"/>
    <n v="1466.2500000000002"/>
    <n v="0.3"/>
  </r>
  <r>
    <x v="2"/>
    <n v="1185732"/>
    <x v="183"/>
    <x v="4"/>
    <s v="Virginia"/>
    <s v="Richmond"/>
    <x v="0"/>
    <n v="0.35"/>
    <n v="7500"/>
    <x v="46"/>
    <n v="1312.5"/>
    <n v="0.5"/>
  </r>
  <r>
    <x v="2"/>
    <n v="1185732"/>
    <x v="183"/>
    <x v="4"/>
    <s v="Virginia"/>
    <s v="Richmond"/>
    <x v="1"/>
    <n v="0.35"/>
    <n v="5500"/>
    <x v="163"/>
    <n v="769.99999999999989"/>
    <n v="0.39999999999999997"/>
  </r>
  <r>
    <x v="2"/>
    <n v="1185732"/>
    <x v="183"/>
    <x v="4"/>
    <s v="Virginia"/>
    <s v="Richmond"/>
    <x v="2"/>
    <n v="0.25"/>
    <n v="5500"/>
    <x v="136"/>
    <n v="412.5"/>
    <n v="0.3"/>
  </r>
  <r>
    <x v="2"/>
    <n v="1185732"/>
    <x v="183"/>
    <x v="4"/>
    <s v="Virginia"/>
    <s v="Richmond"/>
    <x v="3"/>
    <n v="0.29999999999999993"/>
    <n v="4000"/>
    <x v="330"/>
    <n v="419.99999999999989"/>
    <n v="0.35"/>
  </r>
  <r>
    <x v="2"/>
    <n v="1185732"/>
    <x v="183"/>
    <x v="4"/>
    <s v="Virginia"/>
    <s v="Richmond"/>
    <x v="4"/>
    <n v="0.45000000000000007"/>
    <n v="4500"/>
    <x v="336"/>
    <n v="810"/>
    <n v="0.39999999999999997"/>
  </r>
  <r>
    <x v="2"/>
    <n v="1185732"/>
    <x v="183"/>
    <x v="4"/>
    <s v="Virginia"/>
    <s v="Richmond"/>
    <x v="5"/>
    <n v="0.35"/>
    <n v="5500"/>
    <x v="163"/>
    <n v="1058.75"/>
    <n v="0.55000000000000004"/>
  </r>
  <r>
    <x v="2"/>
    <n v="1185732"/>
    <x v="212"/>
    <x v="4"/>
    <s v="Virginia"/>
    <s v="Richmond"/>
    <x v="0"/>
    <n v="0.35"/>
    <n v="8000"/>
    <x v="57"/>
    <n v="1400"/>
    <n v="0.5"/>
  </r>
  <r>
    <x v="2"/>
    <n v="1185732"/>
    <x v="212"/>
    <x v="4"/>
    <s v="Virginia"/>
    <s v="Richmond"/>
    <x v="1"/>
    <n v="0.35"/>
    <n v="4500"/>
    <x v="147"/>
    <n v="630"/>
    <n v="0.39999999999999997"/>
  </r>
  <r>
    <x v="2"/>
    <n v="1185732"/>
    <x v="212"/>
    <x v="4"/>
    <s v="Virginia"/>
    <s v="Richmond"/>
    <x v="2"/>
    <n v="0.25"/>
    <n v="5000"/>
    <x v="138"/>
    <n v="375"/>
    <n v="0.3"/>
  </r>
  <r>
    <x v="2"/>
    <n v="1185732"/>
    <x v="212"/>
    <x v="3"/>
    <s v="Michigan"/>
    <s v="Detroit"/>
    <x v="3"/>
    <n v="0.29999999999999993"/>
    <n v="3750"/>
    <x v="467"/>
    <n v="393.74999999999989"/>
    <n v="0.35"/>
  </r>
  <r>
    <x v="2"/>
    <n v="1185732"/>
    <x v="212"/>
    <x v="3"/>
    <s v="Michigan"/>
    <s v="Detroit"/>
    <x v="4"/>
    <n v="0.45000000000000007"/>
    <n v="4500"/>
    <x v="336"/>
    <n v="810"/>
    <n v="0.39999999999999997"/>
  </r>
  <r>
    <x v="2"/>
    <n v="1185732"/>
    <x v="212"/>
    <x v="3"/>
    <s v="Michigan"/>
    <s v="Detroit"/>
    <x v="5"/>
    <n v="0.35"/>
    <n v="5500"/>
    <x v="163"/>
    <n v="1058.75"/>
    <n v="0.55000000000000004"/>
  </r>
  <r>
    <x v="2"/>
    <n v="1185732"/>
    <x v="220"/>
    <x v="3"/>
    <s v="Michigan"/>
    <s v="Detroit"/>
    <x v="0"/>
    <n v="0.35"/>
    <n v="7700"/>
    <x v="468"/>
    <n v="1347.5"/>
    <n v="0.5"/>
  </r>
  <r>
    <x v="2"/>
    <n v="1185732"/>
    <x v="220"/>
    <x v="3"/>
    <s v="Michigan"/>
    <s v="Detroit"/>
    <x v="1"/>
    <n v="0.35"/>
    <n v="4500"/>
    <x v="147"/>
    <n v="630"/>
    <n v="0.39999999999999997"/>
  </r>
  <r>
    <x v="2"/>
    <n v="1185732"/>
    <x v="220"/>
    <x v="3"/>
    <s v="Michigan"/>
    <s v="Detroit"/>
    <x v="2"/>
    <n v="0.25"/>
    <n v="4750"/>
    <x v="469"/>
    <n v="356.25"/>
    <n v="0.3"/>
  </r>
  <r>
    <x v="2"/>
    <n v="1185732"/>
    <x v="220"/>
    <x v="3"/>
    <s v="Michigan"/>
    <s v="Detroit"/>
    <x v="3"/>
    <n v="0.29999999999999993"/>
    <n v="3250"/>
    <x v="470"/>
    <n v="341.24999999999989"/>
    <n v="0.35"/>
  </r>
  <r>
    <x v="2"/>
    <n v="1185732"/>
    <x v="220"/>
    <x v="3"/>
    <s v="Michigan"/>
    <s v="Detroit"/>
    <x v="4"/>
    <n v="0.45000000000000007"/>
    <n v="3750"/>
    <x v="471"/>
    <n v="675"/>
    <n v="0.39999999999999997"/>
  </r>
  <r>
    <x v="2"/>
    <n v="1185732"/>
    <x v="220"/>
    <x v="3"/>
    <s v="Michigan"/>
    <s v="Detroit"/>
    <x v="5"/>
    <n v="0.35"/>
    <n v="4750"/>
    <x v="151"/>
    <n v="914.37500000000011"/>
    <n v="0.55000000000000004"/>
  </r>
  <r>
    <x v="2"/>
    <n v="1185732"/>
    <x v="239"/>
    <x v="3"/>
    <s v="Michigan"/>
    <s v="Detroit"/>
    <x v="0"/>
    <n v="0.35"/>
    <n v="7250"/>
    <x v="51"/>
    <n v="1268.75"/>
    <n v="0.5"/>
  </r>
  <r>
    <x v="2"/>
    <n v="1185732"/>
    <x v="239"/>
    <x v="3"/>
    <s v="Michigan"/>
    <s v="Detroit"/>
    <x v="1"/>
    <n v="0.4"/>
    <n v="4250"/>
    <x v="224"/>
    <n v="680"/>
    <n v="0.39999999999999997"/>
  </r>
  <r>
    <x v="2"/>
    <n v="1185732"/>
    <x v="239"/>
    <x v="3"/>
    <s v="Michigan"/>
    <s v="Detroit"/>
    <x v="2"/>
    <n v="0.30000000000000004"/>
    <n v="4500"/>
    <x v="135"/>
    <n v="405.00000000000006"/>
    <n v="0.3"/>
  </r>
  <r>
    <x v="2"/>
    <n v="1185732"/>
    <x v="239"/>
    <x v="3"/>
    <s v="Michigan"/>
    <s v="Detroit"/>
    <x v="3"/>
    <n v="0.35"/>
    <n v="3750"/>
    <x v="324"/>
    <n v="459.37499999999994"/>
    <n v="0.35"/>
  </r>
  <r>
    <x v="2"/>
    <n v="1185732"/>
    <x v="239"/>
    <x v="3"/>
    <s v="Michigan"/>
    <s v="Detroit"/>
    <x v="4"/>
    <n v="0.5"/>
    <n v="4000"/>
    <x v="45"/>
    <n v="799.99999999999989"/>
    <n v="0.39999999999999997"/>
  </r>
  <r>
    <x v="2"/>
    <n v="1185732"/>
    <x v="239"/>
    <x v="3"/>
    <s v="Michigan"/>
    <s v="Detroit"/>
    <x v="5"/>
    <n v="0.4"/>
    <n v="5250"/>
    <x v="187"/>
    <n v="1155"/>
    <n v="0.55000000000000004"/>
  </r>
  <r>
    <x v="2"/>
    <n v="1185732"/>
    <x v="268"/>
    <x v="3"/>
    <s v="Michigan"/>
    <s v="Detroit"/>
    <x v="0"/>
    <n v="0.5"/>
    <n v="7950"/>
    <x v="472"/>
    <n v="1987.5"/>
    <n v="0.5"/>
  </r>
  <r>
    <x v="2"/>
    <n v="1185732"/>
    <x v="268"/>
    <x v="3"/>
    <s v="Michigan"/>
    <s v="Detroit"/>
    <x v="1"/>
    <n v="0.5"/>
    <n v="5000"/>
    <x v="52"/>
    <n v="999.99999999999989"/>
    <n v="0.39999999999999997"/>
  </r>
  <r>
    <x v="2"/>
    <n v="1185732"/>
    <x v="268"/>
    <x v="3"/>
    <s v="Michigan"/>
    <s v="Detroit"/>
    <x v="2"/>
    <n v="0.45"/>
    <n v="4750"/>
    <x v="113"/>
    <n v="641.25"/>
    <n v="0.3"/>
  </r>
  <r>
    <x v="2"/>
    <n v="1185732"/>
    <x v="268"/>
    <x v="3"/>
    <s v="Michigan"/>
    <s v="Detroit"/>
    <x v="3"/>
    <n v="0.45"/>
    <n v="4500"/>
    <x v="154"/>
    <n v="708.75"/>
    <n v="0.35"/>
  </r>
  <r>
    <x v="2"/>
    <n v="1185732"/>
    <x v="268"/>
    <x v="3"/>
    <s v="Michigan"/>
    <s v="Detroit"/>
    <x v="4"/>
    <n v="0.54999999999999993"/>
    <n v="4750"/>
    <x v="315"/>
    <n v="1044.9999999999998"/>
    <n v="0.39999999999999997"/>
  </r>
  <r>
    <x v="2"/>
    <n v="1185732"/>
    <x v="268"/>
    <x v="3"/>
    <s v="Michigan"/>
    <s v="Detroit"/>
    <x v="5"/>
    <n v="0.6"/>
    <n v="5750"/>
    <x v="415"/>
    <n v="1897.5000000000002"/>
    <n v="0.55000000000000004"/>
  </r>
  <r>
    <x v="2"/>
    <n v="1185732"/>
    <x v="301"/>
    <x v="3"/>
    <s v="Michigan"/>
    <s v="Detroit"/>
    <x v="0"/>
    <n v="0.54999999999999993"/>
    <n v="8250"/>
    <x v="332"/>
    <n v="2268.7499999999995"/>
    <n v="0.5"/>
  </r>
  <r>
    <x v="2"/>
    <n v="1185732"/>
    <x v="301"/>
    <x v="3"/>
    <s v="Michigan"/>
    <s v="Detroit"/>
    <x v="1"/>
    <n v="0.5"/>
    <n v="5750"/>
    <x v="77"/>
    <n v="1150"/>
    <n v="0.39999999999999997"/>
  </r>
  <r>
    <x v="2"/>
    <n v="1185732"/>
    <x v="301"/>
    <x v="3"/>
    <s v="Michigan"/>
    <s v="Detroit"/>
    <x v="2"/>
    <n v="0.45"/>
    <n v="5500"/>
    <x v="109"/>
    <n v="742.5"/>
    <n v="0.3"/>
  </r>
  <r>
    <x v="2"/>
    <n v="1185732"/>
    <x v="301"/>
    <x v="3"/>
    <s v="Michigan"/>
    <s v="Detroit"/>
    <x v="3"/>
    <n v="0.45"/>
    <n v="5250"/>
    <x v="43"/>
    <n v="826.875"/>
    <n v="0.35"/>
  </r>
  <r>
    <x v="2"/>
    <n v="1185732"/>
    <x v="301"/>
    <x v="3"/>
    <s v="Michigan"/>
    <s v="Detroit"/>
    <x v="4"/>
    <n v="0.6"/>
    <n v="5250"/>
    <x v="38"/>
    <n v="1260"/>
    <n v="0.39999999999999997"/>
  </r>
  <r>
    <x v="2"/>
    <n v="1185732"/>
    <x v="301"/>
    <x v="3"/>
    <s v="Michigan"/>
    <s v="Detroit"/>
    <x v="5"/>
    <n v="0.65"/>
    <n v="6750"/>
    <x v="81"/>
    <n v="2413.125"/>
    <n v="0.55000000000000004"/>
  </r>
  <r>
    <x v="2"/>
    <n v="1185732"/>
    <x v="329"/>
    <x v="3"/>
    <s v="Michigan"/>
    <s v="Detroit"/>
    <x v="0"/>
    <n v="0.6"/>
    <n v="9000"/>
    <x v="4"/>
    <n v="2700"/>
    <n v="0.5"/>
  </r>
  <r>
    <x v="2"/>
    <n v="1185732"/>
    <x v="329"/>
    <x v="3"/>
    <s v="Michigan"/>
    <s v="Detroit"/>
    <x v="1"/>
    <n v="0.55000000000000004"/>
    <n v="6500"/>
    <x v="448"/>
    <n v="1430"/>
    <n v="0.39999999999999997"/>
  </r>
  <r>
    <x v="2"/>
    <n v="1185732"/>
    <x v="329"/>
    <x v="3"/>
    <s v="Michigan"/>
    <s v="Detroit"/>
    <x v="2"/>
    <n v="0.5"/>
    <n v="5750"/>
    <x v="77"/>
    <n v="862.5"/>
    <n v="0.3"/>
  </r>
  <r>
    <x v="2"/>
    <n v="1185732"/>
    <x v="329"/>
    <x v="3"/>
    <s v="Michigan"/>
    <s v="Detroit"/>
    <x v="3"/>
    <n v="0.5"/>
    <n v="5250"/>
    <x v="46"/>
    <n v="918.74999999999989"/>
    <n v="0.35"/>
  </r>
  <r>
    <x v="2"/>
    <n v="1185732"/>
    <x v="329"/>
    <x v="3"/>
    <s v="Michigan"/>
    <s v="Detroit"/>
    <x v="4"/>
    <n v="0.6"/>
    <n v="5500"/>
    <x v="75"/>
    <n v="1320"/>
    <n v="0.39999999999999997"/>
  </r>
  <r>
    <x v="2"/>
    <n v="1185732"/>
    <x v="329"/>
    <x v="3"/>
    <s v="Michigan"/>
    <s v="Detroit"/>
    <x v="5"/>
    <n v="0.65"/>
    <n v="7250"/>
    <x v="82"/>
    <n v="2591.875"/>
    <n v="0.55000000000000004"/>
  </r>
  <r>
    <x v="2"/>
    <n v="1185732"/>
    <x v="361"/>
    <x v="3"/>
    <s v="Michigan"/>
    <s v="Detroit"/>
    <x v="0"/>
    <n v="0.6"/>
    <n v="8750"/>
    <x v="18"/>
    <n v="2625"/>
    <n v="0.5"/>
  </r>
  <r>
    <x v="2"/>
    <n v="1185732"/>
    <x v="361"/>
    <x v="3"/>
    <s v="Michigan"/>
    <s v="Detroit"/>
    <x v="1"/>
    <n v="0.55000000000000004"/>
    <n v="6500"/>
    <x v="448"/>
    <n v="1430"/>
    <n v="0.39999999999999997"/>
  </r>
  <r>
    <x v="2"/>
    <n v="1185732"/>
    <x v="361"/>
    <x v="3"/>
    <s v="Michigan"/>
    <s v="Detroit"/>
    <x v="2"/>
    <n v="0.45000000000000007"/>
    <n v="5750"/>
    <x v="322"/>
    <n v="776.25000000000011"/>
    <n v="0.3"/>
  </r>
  <r>
    <x v="2"/>
    <n v="1185732"/>
    <x v="361"/>
    <x v="3"/>
    <s v="Michigan"/>
    <s v="Detroit"/>
    <x v="3"/>
    <n v="0.35"/>
    <n v="5250"/>
    <x v="148"/>
    <n v="643.12499999999989"/>
    <n v="0.35"/>
  </r>
  <r>
    <x v="2"/>
    <n v="1185732"/>
    <x v="361"/>
    <x v="3"/>
    <s v="Michigan"/>
    <s v="Detroit"/>
    <x v="4"/>
    <n v="0.45000000000000007"/>
    <n v="5000"/>
    <x v="213"/>
    <n v="900.00000000000011"/>
    <n v="0.39999999999999997"/>
  </r>
  <r>
    <x v="2"/>
    <n v="1185732"/>
    <x v="361"/>
    <x v="3"/>
    <s v="Michigan"/>
    <s v="Detroit"/>
    <x v="5"/>
    <n v="0.50000000000000011"/>
    <n v="6750"/>
    <x v="473"/>
    <n v="1856.2500000000007"/>
    <n v="0.55000000000000004"/>
  </r>
  <r>
    <x v="2"/>
    <n v="1185732"/>
    <x v="391"/>
    <x v="3"/>
    <s v="Michigan"/>
    <s v="Detroit"/>
    <x v="0"/>
    <n v="0.45000000000000007"/>
    <n v="8000"/>
    <x v="206"/>
    <n v="1800.0000000000002"/>
    <n v="0.5"/>
  </r>
  <r>
    <x v="2"/>
    <n v="1185732"/>
    <x v="391"/>
    <x v="3"/>
    <s v="Michigan"/>
    <s v="Detroit"/>
    <x v="1"/>
    <n v="0.40000000000000013"/>
    <n v="6000"/>
    <x v="474"/>
    <n v="960.00000000000023"/>
    <n v="0.39999999999999997"/>
  </r>
  <r>
    <x v="2"/>
    <n v="1185732"/>
    <x v="391"/>
    <x v="3"/>
    <s v="Michigan"/>
    <s v="Detroit"/>
    <x v="2"/>
    <n v="0.35"/>
    <n v="5000"/>
    <x v="153"/>
    <n v="525"/>
    <n v="0.3"/>
  </r>
  <r>
    <x v="2"/>
    <n v="1185732"/>
    <x v="391"/>
    <x v="3"/>
    <s v="Michigan"/>
    <s v="Detroit"/>
    <x v="3"/>
    <n v="0.35"/>
    <n v="4750"/>
    <x v="151"/>
    <n v="581.875"/>
    <n v="0.35"/>
  </r>
  <r>
    <x v="2"/>
    <n v="1185732"/>
    <x v="391"/>
    <x v="3"/>
    <s v="Michigan"/>
    <s v="Detroit"/>
    <x v="4"/>
    <n v="0.45000000000000007"/>
    <n v="4750"/>
    <x v="449"/>
    <n v="855.00000000000011"/>
    <n v="0.39999999999999997"/>
  </r>
  <r>
    <x v="2"/>
    <n v="1185732"/>
    <x v="391"/>
    <x v="3"/>
    <s v="Michigan"/>
    <s v="Detroit"/>
    <x v="5"/>
    <n v="0.50000000000000011"/>
    <n v="5750"/>
    <x v="443"/>
    <n v="1581.2500000000005"/>
    <n v="0.55000000000000004"/>
  </r>
  <r>
    <x v="2"/>
    <n v="1185732"/>
    <x v="423"/>
    <x v="3"/>
    <s v="Michigan"/>
    <s v="Detroit"/>
    <x v="0"/>
    <n v="0.50000000000000011"/>
    <n v="7500"/>
    <x v="475"/>
    <n v="1875.0000000000005"/>
    <n v="0.5"/>
  </r>
  <r>
    <x v="2"/>
    <n v="1185732"/>
    <x v="423"/>
    <x v="3"/>
    <s v="Michigan"/>
    <s v="Detroit"/>
    <x v="1"/>
    <n v="0.40000000000000013"/>
    <n v="5750"/>
    <x v="476"/>
    <n v="920.00000000000034"/>
    <n v="0.39999999999999997"/>
  </r>
  <r>
    <x v="2"/>
    <n v="1185732"/>
    <x v="423"/>
    <x v="3"/>
    <s v="Michigan"/>
    <s v="Detroit"/>
    <x v="2"/>
    <n v="0.40000000000000013"/>
    <n v="4250"/>
    <x v="477"/>
    <n v="510.00000000000011"/>
    <n v="0.3"/>
  </r>
  <r>
    <x v="2"/>
    <n v="1185732"/>
    <x v="423"/>
    <x v="3"/>
    <s v="Michigan"/>
    <s v="Detroit"/>
    <x v="3"/>
    <n v="0.40000000000000013"/>
    <n v="4000"/>
    <x v="478"/>
    <n v="560.00000000000011"/>
    <n v="0.35"/>
  </r>
  <r>
    <x v="2"/>
    <n v="1185732"/>
    <x v="423"/>
    <x v="3"/>
    <s v="Michigan"/>
    <s v="Detroit"/>
    <x v="4"/>
    <n v="0.50000000000000011"/>
    <n v="4000"/>
    <x v="479"/>
    <n v="800.00000000000011"/>
    <n v="0.39999999999999997"/>
  </r>
  <r>
    <x v="2"/>
    <n v="1185732"/>
    <x v="423"/>
    <x v="3"/>
    <s v="Michigan"/>
    <s v="Detroit"/>
    <x v="5"/>
    <n v="0.55000000000000004"/>
    <n v="5250"/>
    <x v="164"/>
    <n v="1588.1250000000005"/>
    <n v="0.55000000000000004"/>
  </r>
  <r>
    <x v="2"/>
    <n v="1185732"/>
    <x v="453"/>
    <x v="3"/>
    <s v="Michigan"/>
    <s v="Detroit"/>
    <x v="0"/>
    <n v="0.50000000000000011"/>
    <n v="6750"/>
    <x v="473"/>
    <n v="1687.5000000000005"/>
    <n v="0.5"/>
  </r>
  <r>
    <x v="2"/>
    <n v="1185732"/>
    <x v="453"/>
    <x v="3"/>
    <s v="Michigan"/>
    <s v="Detroit"/>
    <x v="1"/>
    <n v="0.45000000000000012"/>
    <n v="5000"/>
    <x v="213"/>
    <n v="900.00000000000011"/>
    <n v="0.39999999999999997"/>
  </r>
  <r>
    <x v="2"/>
    <n v="1185732"/>
    <x v="453"/>
    <x v="3"/>
    <s v="Michigan"/>
    <s v="Detroit"/>
    <x v="2"/>
    <n v="0.45000000000000012"/>
    <n v="4450"/>
    <x v="480"/>
    <n v="600.75000000000011"/>
    <n v="0.3"/>
  </r>
  <r>
    <x v="2"/>
    <n v="1185732"/>
    <x v="453"/>
    <x v="3"/>
    <s v="Michigan"/>
    <s v="Detroit"/>
    <x v="3"/>
    <n v="0.45000000000000012"/>
    <n v="4750"/>
    <x v="449"/>
    <n v="748.12500000000011"/>
    <n v="0.35"/>
  </r>
  <r>
    <x v="2"/>
    <n v="1185732"/>
    <x v="453"/>
    <x v="3"/>
    <s v="Michigan"/>
    <s v="Detroit"/>
    <x v="4"/>
    <n v="0.6"/>
    <n v="4500"/>
    <x v="50"/>
    <n v="1080"/>
    <n v="0.39999999999999997"/>
  </r>
  <r>
    <x v="2"/>
    <n v="1185732"/>
    <x v="453"/>
    <x v="3"/>
    <s v="Michigan"/>
    <s v="Detroit"/>
    <x v="5"/>
    <n v="0.64999999999999991"/>
    <n v="6250"/>
    <x v="481"/>
    <n v="2234.375"/>
    <n v="0.55000000000000004"/>
  </r>
  <r>
    <x v="2"/>
    <n v="1185732"/>
    <x v="482"/>
    <x v="3"/>
    <s v="Michigan"/>
    <s v="Detroit"/>
    <x v="0"/>
    <n v="0.6"/>
    <n v="8500"/>
    <x v="12"/>
    <n v="2550"/>
    <n v="0.5"/>
  </r>
  <r>
    <x v="2"/>
    <n v="1185732"/>
    <x v="482"/>
    <x v="3"/>
    <s v="Michigan"/>
    <s v="Detroit"/>
    <x v="1"/>
    <n v="0.5"/>
    <n v="6500"/>
    <x v="80"/>
    <n v="1300"/>
    <n v="0.39999999999999997"/>
  </r>
  <r>
    <x v="0"/>
    <n v="1185732"/>
    <x v="482"/>
    <x v="3"/>
    <s v="Michigan"/>
    <s v="Detroit"/>
    <x v="2"/>
    <n v="0.5"/>
    <n v="6000"/>
    <x v="59"/>
    <n v="900"/>
    <n v="0.3"/>
  </r>
  <r>
    <x v="0"/>
    <n v="1185732"/>
    <x v="482"/>
    <x v="3"/>
    <s v="Michigan"/>
    <s v="Detroit"/>
    <x v="3"/>
    <n v="0.5"/>
    <n v="5500"/>
    <x v="78"/>
    <n v="962.49999999999989"/>
    <n v="0.35"/>
  </r>
  <r>
    <x v="0"/>
    <n v="1185732"/>
    <x v="482"/>
    <x v="3"/>
    <s v="Michigan"/>
    <s v="Detroit"/>
    <x v="4"/>
    <n v="0.6"/>
    <n v="5500"/>
    <x v="75"/>
    <n v="1320"/>
    <n v="0.39999999999999997"/>
  </r>
  <r>
    <x v="0"/>
    <n v="1185732"/>
    <x v="482"/>
    <x v="3"/>
    <s v="Michigan"/>
    <s v="Detroit"/>
    <x v="5"/>
    <n v="0.64999999999999991"/>
    <n v="6500"/>
    <x v="457"/>
    <n v="2323.7499999999995"/>
    <n v="0.55000000000000004"/>
  </r>
  <r>
    <x v="0"/>
    <n v="1185732"/>
    <x v="182"/>
    <x v="3"/>
    <s v="Michigan"/>
    <s v="Detroit"/>
    <x v="0"/>
    <n v="0.3"/>
    <n v="6250"/>
    <x v="195"/>
    <n v="750"/>
    <n v="0.4"/>
  </r>
  <r>
    <x v="0"/>
    <n v="1185732"/>
    <x v="182"/>
    <x v="3"/>
    <s v="Michigan"/>
    <s v="Detroit"/>
    <x v="1"/>
    <n v="0.3"/>
    <n v="4250"/>
    <x v="223"/>
    <n v="446.25"/>
    <n v="0.35"/>
  </r>
  <r>
    <x v="0"/>
    <n v="1185732"/>
    <x v="182"/>
    <x v="3"/>
    <s v="Michigan"/>
    <s v="Detroit"/>
    <x v="2"/>
    <n v="0.2"/>
    <n v="4250"/>
    <x v="482"/>
    <n v="297.5"/>
    <n v="0.35"/>
  </r>
  <r>
    <x v="0"/>
    <n v="1185732"/>
    <x v="182"/>
    <x v="3"/>
    <s v="Michigan"/>
    <s v="Detroit"/>
    <x v="3"/>
    <n v="0.25000000000000006"/>
    <n v="2750"/>
    <x v="483"/>
    <n v="275.00000000000006"/>
    <n v="0.4"/>
  </r>
  <r>
    <x v="0"/>
    <n v="1185732"/>
    <x v="182"/>
    <x v="3"/>
    <s v="Michigan"/>
    <s v="Detroit"/>
    <x v="4"/>
    <n v="0.4"/>
    <n v="3250"/>
    <x v="188"/>
    <n v="454.99999999999994"/>
    <n v="0.35"/>
  </r>
  <r>
    <x v="0"/>
    <n v="1185732"/>
    <x v="182"/>
    <x v="3"/>
    <s v="Michigan"/>
    <s v="Detroit"/>
    <x v="5"/>
    <n v="0.3"/>
    <n v="4250"/>
    <x v="223"/>
    <n v="637.5"/>
    <n v="0.5"/>
  </r>
  <r>
    <x v="0"/>
    <n v="1185732"/>
    <x v="213"/>
    <x v="3"/>
    <s v="Michigan"/>
    <s v="Detroit"/>
    <x v="0"/>
    <n v="0.3"/>
    <n v="6750"/>
    <x v="154"/>
    <n v="810"/>
    <n v="0.4"/>
  </r>
  <r>
    <x v="0"/>
    <n v="1185732"/>
    <x v="213"/>
    <x v="3"/>
    <s v="Michigan"/>
    <s v="Detroit"/>
    <x v="1"/>
    <n v="0.3"/>
    <n v="3250"/>
    <x v="141"/>
    <n v="341.25"/>
    <n v="0.35"/>
  </r>
  <r>
    <x v="0"/>
    <n v="1185732"/>
    <x v="213"/>
    <x v="3"/>
    <s v="Michigan"/>
    <s v="Detroit"/>
    <x v="2"/>
    <n v="0.2"/>
    <n v="3750"/>
    <x v="122"/>
    <n v="262.5"/>
    <n v="0.35"/>
  </r>
  <r>
    <x v="0"/>
    <n v="1185732"/>
    <x v="213"/>
    <x v="3"/>
    <s v="Missouri"/>
    <s v="St. Louis"/>
    <x v="3"/>
    <n v="0.25000000000000006"/>
    <n v="2500"/>
    <x v="454"/>
    <n v="250.00000000000006"/>
    <n v="0.4"/>
  </r>
  <r>
    <x v="0"/>
    <n v="1185732"/>
    <x v="213"/>
    <x v="3"/>
    <s v="Missouri"/>
    <s v="St. Louis"/>
    <x v="4"/>
    <n v="0.4"/>
    <n v="3250"/>
    <x v="188"/>
    <n v="454.99999999999994"/>
    <n v="0.35"/>
  </r>
  <r>
    <x v="0"/>
    <n v="1185732"/>
    <x v="213"/>
    <x v="3"/>
    <s v="Missouri"/>
    <s v="St. Louis"/>
    <x v="5"/>
    <n v="0.3"/>
    <n v="4000"/>
    <x v="143"/>
    <n v="600"/>
    <n v="0.5"/>
  </r>
  <r>
    <x v="0"/>
    <n v="1185732"/>
    <x v="222"/>
    <x v="3"/>
    <s v="Missouri"/>
    <s v="St. Louis"/>
    <x v="0"/>
    <n v="0.35"/>
    <n v="6200"/>
    <x v="484"/>
    <n v="868"/>
    <n v="0.4"/>
  </r>
  <r>
    <x v="0"/>
    <n v="1185732"/>
    <x v="222"/>
    <x v="3"/>
    <s v="Missouri"/>
    <s v="St. Louis"/>
    <x v="1"/>
    <n v="0.35"/>
    <n v="3000"/>
    <x v="194"/>
    <n v="367.5"/>
    <n v="0.35"/>
  </r>
  <r>
    <x v="0"/>
    <n v="1185732"/>
    <x v="222"/>
    <x v="3"/>
    <s v="Missouri"/>
    <s v="St. Louis"/>
    <x v="2"/>
    <n v="0.25000000000000006"/>
    <n v="3500"/>
    <x v="485"/>
    <n v="306.25000000000006"/>
    <n v="0.35"/>
  </r>
  <r>
    <x v="0"/>
    <n v="1185732"/>
    <x v="222"/>
    <x v="3"/>
    <s v="Missouri"/>
    <s v="St. Louis"/>
    <x v="3"/>
    <n v="0.3"/>
    <n v="2000"/>
    <x v="124"/>
    <n v="240"/>
    <n v="0.4"/>
  </r>
  <r>
    <x v="0"/>
    <n v="1185732"/>
    <x v="222"/>
    <x v="3"/>
    <s v="Missouri"/>
    <s v="St. Louis"/>
    <x v="4"/>
    <n v="0.45"/>
    <n v="2500"/>
    <x v="123"/>
    <n v="393.75"/>
    <n v="0.35"/>
  </r>
  <r>
    <x v="0"/>
    <n v="1185732"/>
    <x v="222"/>
    <x v="3"/>
    <s v="Missouri"/>
    <s v="St. Louis"/>
    <x v="5"/>
    <n v="0.35"/>
    <n v="3500"/>
    <x v="198"/>
    <n v="612.5"/>
    <n v="0.5"/>
  </r>
  <r>
    <x v="0"/>
    <n v="1185732"/>
    <x v="241"/>
    <x v="3"/>
    <s v="Missouri"/>
    <s v="St. Louis"/>
    <x v="0"/>
    <n v="0.35"/>
    <n v="5750"/>
    <x v="318"/>
    <n v="805"/>
    <n v="0.4"/>
  </r>
  <r>
    <x v="0"/>
    <n v="1185732"/>
    <x v="241"/>
    <x v="3"/>
    <s v="Missouri"/>
    <s v="St. Louis"/>
    <x v="1"/>
    <n v="0.30000000000000004"/>
    <n v="2750"/>
    <x v="182"/>
    <n v="288.75"/>
    <n v="0.35"/>
  </r>
  <r>
    <x v="0"/>
    <n v="1185732"/>
    <x v="241"/>
    <x v="3"/>
    <s v="Missouri"/>
    <s v="St. Louis"/>
    <x v="2"/>
    <n v="0.20000000000000007"/>
    <n v="2750"/>
    <x v="486"/>
    <n v="192.50000000000006"/>
    <n v="0.35"/>
  </r>
  <r>
    <x v="0"/>
    <n v="1185732"/>
    <x v="241"/>
    <x v="3"/>
    <s v="Missouri"/>
    <s v="St. Louis"/>
    <x v="3"/>
    <n v="0.25"/>
    <n v="2000"/>
    <x v="116"/>
    <n v="200"/>
    <n v="0.4"/>
  </r>
  <r>
    <x v="0"/>
    <n v="1185732"/>
    <x v="241"/>
    <x v="3"/>
    <s v="Missouri"/>
    <s v="St. Louis"/>
    <x v="4"/>
    <n v="0.4"/>
    <n v="2250"/>
    <x v="120"/>
    <n v="315"/>
    <n v="0.35"/>
  </r>
  <r>
    <x v="0"/>
    <n v="1185732"/>
    <x v="241"/>
    <x v="3"/>
    <s v="Missouri"/>
    <s v="St. Louis"/>
    <x v="5"/>
    <n v="0.30000000000000004"/>
    <n v="3500"/>
    <x v="181"/>
    <n v="525.00000000000011"/>
    <n v="0.5"/>
  </r>
  <r>
    <x v="0"/>
    <n v="1185732"/>
    <x v="272"/>
    <x v="3"/>
    <s v="Missouri"/>
    <s v="St. Louis"/>
    <x v="0"/>
    <n v="0.4"/>
    <n v="6200"/>
    <x v="487"/>
    <n v="992"/>
    <n v="0.4"/>
  </r>
  <r>
    <x v="0"/>
    <n v="1185732"/>
    <x v="272"/>
    <x v="3"/>
    <s v="Missouri"/>
    <s v="St. Louis"/>
    <x v="1"/>
    <n v="0.35000000000000009"/>
    <n v="3250"/>
    <x v="390"/>
    <n v="398.12500000000006"/>
    <n v="0.35"/>
  </r>
  <r>
    <x v="0"/>
    <n v="1185732"/>
    <x v="272"/>
    <x v="3"/>
    <s v="Missouri"/>
    <s v="St. Louis"/>
    <x v="2"/>
    <n v="0.30000000000000004"/>
    <n v="3000"/>
    <x v="372"/>
    <n v="315"/>
    <n v="0.35"/>
  </r>
  <r>
    <x v="0"/>
    <n v="1185732"/>
    <x v="272"/>
    <x v="3"/>
    <s v="Missouri"/>
    <s v="St. Louis"/>
    <x v="3"/>
    <n v="0.30000000000000004"/>
    <n v="2250"/>
    <x v="301"/>
    <n v="270.00000000000006"/>
    <n v="0.4"/>
  </r>
  <r>
    <x v="0"/>
    <n v="1185732"/>
    <x v="272"/>
    <x v="3"/>
    <s v="Missouri"/>
    <s v="St. Louis"/>
    <x v="4"/>
    <n v="0.44999999999999996"/>
    <n v="2500"/>
    <x v="123"/>
    <n v="393.75"/>
    <n v="0.35"/>
  </r>
  <r>
    <x v="0"/>
    <n v="1185732"/>
    <x v="272"/>
    <x v="3"/>
    <s v="Missouri"/>
    <s v="St. Louis"/>
    <x v="5"/>
    <n v="0.49999999999999994"/>
    <n v="3500"/>
    <x v="488"/>
    <n v="874.99999999999989"/>
    <n v="0.5"/>
  </r>
  <r>
    <x v="0"/>
    <n v="1185732"/>
    <x v="302"/>
    <x v="3"/>
    <s v="Missouri"/>
    <s v="St. Louis"/>
    <x v="0"/>
    <n v="0.35"/>
    <n v="6000"/>
    <x v="187"/>
    <n v="840"/>
    <n v="0.4"/>
  </r>
  <r>
    <x v="0"/>
    <n v="1185732"/>
    <x v="302"/>
    <x v="3"/>
    <s v="Missouri"/>
    <s v="St. Louis"/>
    <x v="1"/>
    <n v="0.3000000000000001"/>
    <n v="3500"/>
    <x v="489"/>
    <n v="367.50000000000011"/>
    <n v="0.35"/>
  </r>
  <r>
    <x v="0"/>
    <n v="1185732"/>
    <x v="302"/>
    <x v="3"/>
    <s v="Missouri"/>
    <s v="St. Louis"/>
    <x v="2"/>
    <n v="0.25000000000000006"/>
    <n v="3750"/>
    <x v="490"/>
    <n v="328.12500000000006"/>
    <n v="0.35"/>
  </r>
  <r>
    <x v="0"/>
    <n v="1185732"/>
    <x v="302"/>
    <x v="3"/>
    <s v="Missouri"/>
    <s v="St. Louis"/>
    <x v="3"/>
    <n v="0.25000000000000006"/>
    <n v="3500"/>
    <x v="485"/>
    <n v="350.00000000000011"/>
    <n v="0.4"/>
  </r>
  <r>
    <x v="0"/>
    <n v="1185732"/>
    <x v="302"/>
    <x v="3"/>
    <s v="Missouri"/>
    <s v="St. Louis"/>
    <x v="4"/>
    <n v="0.4"/>
    <n v="3500"/>
    <x v="155"/>
    <n v="489.99999999999994"/>
    <n v="0.35"/>
  </r>
  <r>
    <x v="0"/>
    <n v="1185732"/>
    <x v="302"/>
    <x v="3"/>
    <s v="Missouri"/>
    <s v="St. Louis"/>
    <x v="5"/>
    <n v="0.45"/>
    <n v="5250"/>
    <x v="43"/>
    <n v="1181.25"/>
    <n v="0.5"/>
  </r>
  <r>
    <x v="0"/>
    <n v="1185732"/>
    <x v="331"/>
    <x v="3"/>
    <s v="Missouri"/>
    <s v="St. Louis"/>
    <x v="0"/>
    <n v="0.4"/>
    <n v="7500"/>
    <x v="59"/>
    <n v="1200"/>
    <n v="0.4"/>
  </r>
  <r>
    <x v="0"/>
    <n v="1185732"/>
    <x v="331"/>
    <x v="3"/>
    <s v="Missouri"/>
    <s v="St. Louis"/>
    <x v="1"/>
    <n v="0.35000000000000009"/>
    <n v="5000"/>
    <x v="463"/>
    <n v="612.50000000000011"/>
    <n v="0.35"/>
  </r>
  <r>
    <x v="0"/>
    <n v="1185732"/>
    <x v="331"/>
    <x v="3"/>
    <s v="Missouri"/>
    <s v="St. Louis"/>
    <x v="2"/>
    <n v="0.30000000000000004"/>
    <n v="4250"/>
    <x v="158"/>
    <n v="446.25000000000006"/>
    <n v="0.35"/>
  </r>
  <r>
    <x v="0"/>
    <n v="1185732"/>
    <x v="331"/>
    <x v="3"/>
    <s v="Missouri"/>
    <s v="St. Louis"/>
    <x v="3"/>
    <n v="0.30000000000000004"/>
    <n v="3750"/>
    <x v="129"/>
    <n v="450.00000000000011"/>
    <n v="0.4"/>
  </r>
  <r>
    <x v="0"/>
    <n v="1185732"/>
    <x v="331"/>
    <x v="3"/>
    <s v="Missouri"/>
    <s v="St. Louis"/>
    <x v="4"/>
    <n v="0.4"/>
    <n v="3750"/>
    <x v="142"/>
    <n v="525"/>
    <n v="0.35"/>
  </r>
  <r>
    <x v="0"/>
    <n v="1185732"/>
    <x v="331"/>
    <x v="3"/>
    <s v="Missouri"/>
    <s v="St. Louis"/>
    <x v="5"/>
    <n v="0.45"/>
    <n v="5500"/>
    <x v="109"/>
    <n v="1237.5"/>
    <n v="0.5"/>
  </r>
  <r>
    <x v="0"/>
    <n v="1185732"/>
    <x v="363"/>
    <x v="3"/>
    <s v="Missouri"/>
    <s v="St. Louis"/>
    <x v="0"/>
    <n v="0.4"/>
    <n v="7000"/>
    <x v="57"/>
    <n v="1120"/>
    <n v="0.4"/>
  </r>
  <r>
    <x v="0"/>
    <n v="1185732"/>
    <x v="363"/>
    <x v="3"/>
    <s v="Missouri"/>
    <s v="St. Louis"/>
    <x v="1"/>
    <n v="0.40000000000000008"/>
    <n v="4750"/>
    <x v="491"/>
    <n v="665.00000000000011"/>
    <n v="0.35"/>
  </r>
  <r>
    <x v="0"/>
    <n v="1185732"/>
    <x v="363"/>
    <x v="3"/>
    <s v="Missouri"/>
    <s v="St. Louis"/>
    <x v="2"/>
    <n v="0.35"/>
    <n v="4000"/>
    <x v="155"/>
    <n v="489.99999999999994"/>
    <n v="0.35"/>
  </r>
  <r>
    <x v="0"/>
    <n v="1185732"/>
    <x v="363"/>
    <x v="3"/>
    <s v="Missouri"/>
    <s v="St. Louis"/>
    <x v="3"/>
    <n v="0.25000000000000006"/>
    <n v="3250"/>
    <x v="492"/>
    <n v="325.00000000000011"/>
    <n v="0.4"/>
  </r>
  <r>
    <x v="0"/>
    <n v="1185732"/>
    <x v="363"/>
    <x v="3"/>
    <s v="Missouri"/>
    <s v="St. Louis"/>
    <x v="4"/>
    <n v="0.35"/>
    <n v="3000"/>
    <x v="194"/>
    <n v="367.5"/>
    <n v="0.35"/>
  </r>
  <r>
    <x v="0"/>
    <n v="1185732"/>
    <x v="363"/>
    <x v="3"/>
    <s v="Missouri"/>
    <s v="St. Louis"/>
    <x v="5"/>
    <n v="0.4"/>
    <n v="4750"/>
    <x v="225"/>
    <n v="950"/>
    <n v="0.5"/>
  </r>
  <r>
    <x v="0"/>
    <n v="1185732"/>
    <x v="395"/>
    <x v="3"/>
    <s v="Missouri"/>
    <s v="St. Louis"/>
    <x v="0"/>
    <n v="0.35"/>
    <n v="6000"/>
    <x v="187"/>
    <n v="840"/>
    <n v="0.4"/>
  </r>
  <r>
    <x v="0"/>
    <n v="1185732"/>
    <x v="395"/>
    <x v="3"/>
    <s v="Missouri"/>
    <s v="St. Louis"/>
    <x v="1"/>
    <n v="0.3000000000000001"/>
    <n v="4000"/>
    <x v="493"/>
    <n v="420.00000000000011"/>
    <n v="0.35"/>
  </r>
  <r>
    <x v="0"/>
    <n v="1185732"/>
    <x v="395"/>
    <x v="3"/>
    <s v="Missouri"/>
    <s v="St. Louis"/>
    <x v="2"/>
    <n v="0.15000000000000002"/>
    <n v="3000"/>
    <x v="343"/>
    <n v="157.5"/>
    <n v="0.35"/>
  </r>
  <r>
    <x v="0"/>
    <n v="1185732"/>
    <x v="395"/>
    <x v="3"/>
    <s v="Missouri"/>
    <s v="St. Louis"/>
    <x v="3"/>
    <n v="0.15000000000000002"/>
    <n v="2750"/>
    <x v="494"/>
    <n v="165.00000000000003"/>
    <n v="0.4"/>
  </r>
  <r>
    <x v="0"/>
    <n v="1185732"/>
    <x v="395"/>
    <x v="3"/>
    <s v="Missouri"/>
    <s v="St. Louis"/>
    <x v="4"/>
    <n v="0.25"/>
    <n v="2750"/>
    <x v="367"/>
    <n v="240.62499999999997"/>
    <n v="0.35"/>
  </r>
  <r>
    <x v="0"/>
    <n v="1185732"/>
    <x v="395"/>
    <x v="3"/>
    <s v="Missouri"/>
    <s v="St. Louis"/>
    <x v="5"/>
    <n v="0.30000000000000004"/>
    <n v="3500"/>
    <x v="181"/>
    <n v="525.00000000000011"/>
    <n v="0.5"/>
  </r>
  <r>
    <x v="0"/>
    <n v="1185732"/>
    <x v="424"/>
    <x v="3"/>
    <s v="Missouri"/>
    <s v="St. Louis"/>
    <x v="0"/>
    <n v="0.35"/>
    <n v="5250"/>
    <x v="148"/>
    <n v="735"/>
    <n v="0.4"/>
  </r>
  <r>
    <x v="0"/>
    <n v="1185732"/>
    <x v="424"/>
    <x v="3"/>
    <s v="Missouri"/>
    <s v="St. Louis"/>
    <x v="1"/>
    <n v="0.25"/>
    <n v="3500"/>
    <x v="127"/>
    <n v="306.25"/>
    <n v="0.35"/>
  </r>
  <r>
    <x v="0"/>
    <n v="1185732"/>
    <x v="424"/>
    <x v="3"/>
    <s v="Missouri"/>
    <s v="St. Louis"/>
    <x v="2"/>
    <n v="0.25"/>
    <n v="2500"/>
    <x v="139"/>
    <n v="218.75"/>
    <n v="0.35"/>
  </r>
  <r>
    <x v="0"/>
    <n v="1185732"/>
    <x v="424"/>
    <x v="3"/>
    <s v="Missouri"/>
    <s v="St. Louis"/>
    <x v="3"/>
    <n v="0.25"/>
    <n v="2250"/>
    <x v="174"/>
    <n v="225"/>
    <n v="0.4"/>
  </r>
  <r>
    <x v="0"/>
    <n v="1185732"/>
    <x v="424"/>
    <x v="3"/>
    <s v="Missouri"/>
    <s v="St. Louis"/>
    <x v="4"/>
    <n v="0.35"/>
    <n v="2250"/>
    <x v="117"/>
    <n v="275.625"/>
    <n v="0.35"/>
  </r>
  <r>
    <x v="0"/>
    <n v="1185732"/>
    <x v="424"/>
    <x v="3"/>
    <s v="Missouri"/>
    <s v="St. Louis"/>
    <x v="5"/>
    <n v="0.39999999999999991"/>
    <n v="3500"/>
    <x v="495"/>
    <n v="699.99999999999989"/>
    <n v="0.5"/>
  </r>
  <r>
    <x v="0"/>
    <n v="1185732"/>
    <x v="455"/>
    <x v="3"/>
    <s v="Missouri"/>
    <s v="St. Louis"/>
    <x v="0"/>
    <n v="0.35"/>
    <n v="5000"/>
    <x v="153"/>
    <n v="700"/>
    <n v="0.4"/>
  </r>
  <r>
    <x v="0"/>
    <n v="1185732"/>
    <x v="455"/>
    <x v="3"/>
    <s v="Missouri"/>
    <s v="St. Louis"/>
    <x v="1"/>
    <n v="0.25000000000000006"/>
    <n v="3500"/>
    <x v="485"/>
    <n v="306.25000000000006"/>
    <n v="0.35"/>
  </r>
  <r>
    <x v="0"/>
    <n v="1185732"/>
    <x v="455"/>
    <x v="3"/>
    <s v="Missouri"/>
    <s v="St. Louis"/>
    <x v="2"/>
    <n v="0.25000000000000006"/>
    <n v="2950"/>
    <x v="496"/>
    <n v="258.125"/>
    <n v="0.35"/>
  </r>
  <r>
    <x v="0"/>
    <n v="1185732"/>
    <x v="455"/>
    <x v="3"/>
    <s v="Missouri"/>
    <s v="St. Louis"/>
    <x v="3"/>
    <n v="0.25000000000000006"/>
    <n v="3250"/>
    <x v="492"/>
    <n v="325.00000000000011"/>
    <n v="0.4"/>
  </r>
  <r>
    <x v="0"/>
    <n v="1185732"/>
    <x v="455"/>
    <x v="3"/>
    <s v="Missouri"/>
    <s v="St. Louis"/>
    <x v="4"/>
    <n v="0.44999999999999996"/>
    <n v="3000"/>
    <x v="314"/>
    <n v="472.49999999999989"/>
    <n v="0.35"/>
  </r>
  <r>
    <x v="0"/>
    <n v="1185732"/>
    <x v="455"/>
    <x v="3"/>
    <s v="Missouri"/>
    <s v="St. Louis"/>
    <x v="5"/>
    <n v="0.49999999999999983"/>
    <n v="4000"/>
    <x v="497"/>
    <n v="999.99999999999966"/>
    <n v="0.5"/>
  </r>
  <r>
    <x v="0"/>
    <n v="1185732"/>
    <x v="484"/>
    <x v="3"/>
    <s v="Missouri"/>
    <s v="St. Louis"/>
    <x v="0"/>
    <n v="0.44999999999999996"/>
    <n v="6500"/>
    <x v="498"/>
    <n v="1169.9999999999998"/>
    <n v="0.4"/>
  </r>
  <r>
    <x v="0"/>
    <n v="1185732"/>
    <x v="484"/>
    <x v="3"/>
    <s v="Missouri"/>
    <s v="St. Louis"/>
    <x v="1"/>
    <n v="0.35"/>
    <n v="4500"/>
    <x v="147"/>
    <n v="551.25"/>
    <n v="0.35"/>
  </r>
  <r>
    <x v="4"/>
    <n v="1185732"/>
    <x v="484"/>
    <x v="3"/>
    <s v="Missouri"/>
    <s v="St. Louis"/>
    <x v="2"/>
    <n v="0.35"/>
    <n v="4000"/>
    <x v="155"/>
    <n v="489.99999999999994"/>
    <n v="0.35"/>
  </r>
  <r>
    <x v="4"/>
    <n v="1185732"/>
    <x v="484"/>
    <x v="3"/>
    <s v="Missouri"/>
    <s v="St. Louis"/>
    <x v="3"/>
    <n v="0.35"/>
    <n v="3500"/>
    <x v="198"/>
    <n v="490"/>
    <n v="0.4"/>
  </r>
  <r>
    <x v="4"/>
    <n v="1185732"/>
    <x v="484"/>
    <x v="3"/>
    <s v="Missouri"/>
    <s v="St. Louis"/>
    <x v="4"/>
    <n v="0.44999999999999996"/>
    <n v="3500"/>
    <x v="499"/>
    <n v="551.24999999999989"/>
    <n v="0.35"/>
  </r>
  <r>
    <x v="4"/>
    <n v="1185732"/>
    <x v="484"/>
    <x v="3"/>
    <s v="Missouri"/>
    <s v="St. Louis"/>
    <x v="5"/>
    <n v="0.49999999999999983"/>
    <n v="4500"/>
    <x v="500"/>
    <n v="1124.9999999999995"/>
    <n v="0.5"/>
  </r>
  <r>
    <x v="4"/>
    <n v="1185732"/>
    <x v="175"/>
    <x v="3"/>
    <s v="Missouri"/>
    <s v="St. Louis"/>
    <x v="0"/>
    <n v="0.25"/>
    <n v="6750"/>
    <x v="149"/>
    <n v="675"/>
    <n v="0.4"/>
  </r>
  <r>
    <x v="4"/>
    <n v="1185732"/>
    <x v="175"/>
    <x v="3"/>
    <s v="Missouri"/>
    <s v="St. Louis"/>
    <x v="1"/>
    <n v="0.25"/>
    <n v="4750"/>
    <x v="469"/>
    <n v="415.625"/>
    <n v="0.35"/>
  </r>
  <r>
    <x v="4"/>
    <n v="1185732"/>
    <x v="175"/>
    <x v="3"/>
    <s v="Missouri"/>
    <s v="St. Louis"/>
    <x v="2"/>
    <n v="0.15000000000000002"/>
    <n v="4750"/>
    <x v="501"/>
    <n v="249.37500000000003"/>
    <n v="0.35"/>
  </r>
  <r>
    <x v="4"/>
    <n v="1185732"/>
    <x v="175"/>
    <x v="3"/>
    <s v="Missouri"/>
    <s v="St. Louis"/>
    <x v="3"/>
    <n v="0.20000000000000007"/>
    <n v="3250"/>
    <x v="502"/>
    <n v="260.00000000000011"/>
    <n v="0.4"/>
  </r>
  <r>
    <x v="4"/>
    <n v="1185732"/>
    <x v="175"/>
    <x v="3"/>
    <s v="Missouri"/>
    <s v="St. Louis"/>
    <x v="4"/>
    <n v="0.35"/>
    <n v="3750"/>
    <x v="324"/>
    <n v="459.37499999999994"/>
    <n v="0.35"/>
  </r>
  <r>
    <x v="4"/>
    <n v="1185732"/>
    <x v="175"/>
    <x v="3"/>
    <s v="Missouri"/>
    <s v="St. Louis"/>
    <x v="5"/>
    <n v="0.25"/>
    <n v="4750"/>
    <x v="469"/>
    <n v="593.75"/>
    <n v="0.5"/>
  </r>
  <r>
    <x v="4"/>
    <n v="1185732"/>
    <x v="206"/>
    <x v="3"/>
    <s v="Missouri"/>
    <s v="St. Louis"/>
    <x v="0"/>
    <n v="0.25"/>
    <n v="7250"/>
    <x v="503"/>
    <n v="725"/>
    <n v="0.4"/>
  </r>
  <r>
    <x v="4"/>
    <n v="1185732"/>
    <x v="206"/>
    <x v="3"/>
    <s v="Missouri"/>
    <s v="St. Louis"/>
    <x v="1"/>
    <n v="0.25"/>
    <n v="3750"/>
    <x v="504"/>
    <n v="328.125"/>
    <n v="0.35"/>
  </r>
  <r>
    <x v="4"/>
    <n v="1185732"/>
    <x v="206"/>
    <x v="3"/>
    <s v="Missouri"/>
    <s v="St. Louis"/>
    <x v="2"/>
    <n v="0.15000000000000002"/>
    <n v="4250"/>
    <x v="505"/>
    <n v="223.12500000000003"/>
    <n v="0.35"/>
  </r>
  <r>
    <x v="4"/>
    <n v="1185732"/>
    <x v="206"/>
    <x v="2"/>
    <s v="Utah"/>
    <s v="Salt Lake City"/>
    <x v="3"/>
    <n v="0.20000000000000007"/>
    <n v="3000"/>
    <x v="506"/>
    <n v="240.00000000000011"/>
    <n v="0.4"/>
  </r>
  <r>
    <x v="4"/>
    <n v="1185732"/>
    <x v="206"/>
    <x v="2"/>
    <s v="Utah"/>
    <s v="Salt Lake City"/>
    <x v="4"/>
    <n v="0.35"/>
    <n v="3750"/>
    <x v="324"/>
    <n v="459.37499999999994"/>
    <n v="0.35"/>
  </r>
  <r>
    <x v="4"/>
    <n v="1185732"/>
    <x v="206"/>
    <x v="2"/>
    <s v="Utah"/>
    <s v="Salt Lake City"/>
    <x v="5"/>
    <n v="0.25"/>
    <n v="4500"/>
    <x v="123"/>
    <n v="562.5"/>
    <n v="0.5"/>
  </r>
  <r>
    <x v="4"/>
    <n v="1185732"/>
    <x v="215"/>
    <x v="2"/>
    <s v="Utah"/>
    <s v="Salt Lake City"/>
    <x v="0"/>
    <n v="0.30000000000000004"/>
    <n v="6700"/>
    <x v="507"/>
    <n v="804.00000000000011"/>
    <n v="0.4"/>
  </r>
  <r>
    <x v="4"/>
    <n v="1185732"/>
    <x v="215"/>
    <x v="2"/>
    <s v="Utah"/>
    <s v="Salt Lake City"/>
    <x v="1"/>
    <n v="0.30000000000000004"/>
    <n v="3500"/>
    <x v="181"/>
    <n v="367.50000000000006"/>
    <n v="0.35"/>
  </r>
  <r>
    <x v="4"/>
    <n v="1185732"/>
    <x v="215"/>
    <x v="2"/>
    <s v="Utah"/>
    <s v="Salt Lake City"/>
    <x v="2"/>
    <n v="0.20000000000000007"/>
    <n v="4000"/>
    <x v="508"/>
    <n v="280.00000000000006"/>
    <n v="0.35"/>
  </r>
  <r>
    <x v="4"/>
    <n v="1185732"/>
    <x v="215"/>
    <x v="2"/>
    <s v="Utah"/>
    <s v="Salt Lake City"/>
    <x v="3"/>
    <n v="0.25"/>
    <n v="2500"/>
    <x v="139"/>
    <n v="250"/>
    <n v="0.4"/>
  </r>
  <r>
    <x v="4"/>
    <n v="1185732"/>
    <x v="215"/>
    <x v="2"/>
    <s v="Utah"/>
    <s v="Salt Lake City"/>
    <x v="4"/>
    <n v="0.4"/>
    <n v="3000"/>
    <x v="143"/>
    <n v="420"/>
    <n v="0.35"/>
  </r>
  <r>
    <x v="4"/>
    <n v="1185732"/>
    <x v="215"/>
    <x v="2"/>
    <s v="Utah"/>
    <s v="Salt Lake City"/>
    <x v="5"/>
    <n v="0.30000000000000004"/>
    <n v="4000"/>
    <x v="192"/>
    <n v="600.00000000000011"/>
    <n v="0.5"/>
  </r>
  <r>
    <x v="4"/>
    <n v="1185732"/>
    <x v="234"/>
    <x v="2"/>
    <s v="Utah"/>
    <s v="Salt Lake City"/>
    <x v="0"/>
    <n v="0.30000000000000004"/>
    <n v="6250"/>
    <x v="509"/>
    <n v="750.00000000000011"/>
    <n v="0.4"/>
  </r>
  <r>
    <x v="4"/>
    <n v="1185732"/>
    <x v="234"/>
    <x v="2"/>
    <s v="Utah"/>
    <s v="Salt Lake City"/>
    <x v="1"/>
    <n v="0.25000000000000006"/>
    <n v="3250"/>
    <x v="492"/>
    <n v="284.37500000000006"/>
    <n v="0.35"/>
  </r>
  <r>
    <x v="4"/>
    <n v="1185732"/>
    <x v="234"/>
    <x v="2"/>
    <s v="Utah"/>
    <s v="Salt Lake City"/>
    <x v="2"/>
    <n v="0.15000000000000008"/>
    <n v="3250"/>
    <x v="510"/>
    <n v="170.62500000000006"/>
    <n v="0.35"/>
  </r>
  <r>
    <x v="4"/>
    <n v="1185732"/>
    <x v="234"/>
    <x v="2"/>
    <s v="Utah"/>
    <s v="Salt Lake City"/>
    <x v="3"/>
    <n v="0.2"/>
    <n v="2500"/>
    <x v="116"/>
    <n v="200"/>
    <n v="0.4"/>
  </r>
  <r>
    <x v="4"/>
    <n v="1185732"/>
    <x v="234"/>
    <x v="2"/>
    <s v="Utah"/>
    <s v="Salt Lake City"/>
    <x v="4"/>
    <n v="0.35"/>
    <n v="2750"/>
    <x v="115"/>
    <n v="336.87499999999994"/>
    <n v="0.35"/>
  </r>
  <r>
    <x v="4"/>
    <n v="1185732"/>
    <x v="234"/>
    <x v="2"/>
    <s v="Utah"/>
    <s v="Salt Lake City"/>
    <x v="5"/>
    <n v="0.25000000000000006"/>
    <n v="4000"/>
    <x v="305"/>
    <n v="500.00000000000011"/>
    <n v="0.5"/>
  </r>
  <r>
    <x v="4"/>
    <n v="1185732"/>
    <x v="265"/>
    <x v="2"/>
    <s v="Utah"/>
    <s v="Salt Lake City"/>
    <x v="0"/>
    <n v="0.35"/>
    <n v="6700"/>
    <x v="511"/>
    <n v="938"/>
    <n v="0.4"/>
  </r>
  <r>
    <x v="4"/>
    <n v="1185732"/>
    <x v="265"/>
    <x v="2"/>
    <s v="Utah"/>
    <s v="Salt Lake City"/>
    <x v="1"/>
    <n v="0.3000000000000001"/>
    <n v="3750"/>
    <x v="512"/>
    <n v="393.75000000000011"/>
    <n v="0.35"/>
  </r>
  <r>
    <x v="4"/>
    <n v="1185732"/>
    <x v="265"/>
    <x v="2"/>
    <s v="Utah"/>
    <s v="Salt Lake City"/>
    <x v="2"/>
    <n v="0.25000000000000006"/>
    <n v="3500"/>
    <x v="485"/>
    <n v="306.25000000000006"/>
    <n v="0.35"/>
  </r>
  <r>
    <x v="4"/>
    <n v="1185732"/>
    <x v="265"/>
    <x v="2"/>
    <s v="Utah"/>
    <s v="Salt Lake City"/>
    <x v="3"/>
    <n v="0.25000000000000006"/>
    <n v="2750"/>
    <x v="483"/>
    <n v="275.00000000000006"/>
    <n v="0.4"/>
  </r>
  <r>
    <x v="4"/>
    <n v="1185732"/>
    <x v="265"/>
    <x v="2"/>
    <s v="Utah"/>
    <s v="Salt Lake City"/>
    <x v="4"/>
    <n v="0.4"/>
    <n v="3000"/>
    <x v="143"/>
    <n v="420"/>
    <n v="0.35"/>
  </r>
  <r>
    <x v="4"/>
    <n v="1185732"/>
    <x v="265"/>
    <x v="2"/>
    <s v="Utah"/>
    <s v="Salt Lake City"/>
    <x v="5"/>
    <n v="0.44999999999999996"/>
    <n v="4000"/>
    <x v="513"/>
    <n v="899.99999999999989"/>
    <n v="0.5"/>
  </r>
  <r>
    <x v="4"/>
    <n v="1185732"/>
    <x v="295"/>
    <x v="2"/>
    <s v="Utah"/>
    <s v="Salt Lake City"/>
    <x v="0"/>
    <n v="0.30000000000000004"/>
    <n v="6500"/>
    <x v="393"/>
    <n v="780.00000000000011"/>
    <n v="0.4"/>
  </r>
  <r>
    <x v="4"/>
    <n v="1185732"/>
    <x v="295"/>
    <x v="2"/>
    <s v="Utah"/>
    <s v="Salt Lake City"/>
    <x v="1"/>
    <n v="0.25000000000000011"/>
    <n v="4000"/>
    <x v="514"/>
    <n v="350.00000000000011"/>
    <n v="0.35"/>
  </r>
  <r>
    <x v="4"/>
    <n v="1185732"/>
    <x v="295"/>
    <x v="2"/>
    <s v="Utah"/>
    <s v="Salt Lake City"/>
    <x v="2"/>
    <n v="0.20000000000000007"/>
    <n v="4250"/>
    <x v="515"/>
    <n v="297.50000000000006"/>
    <n v="0.35"/>
  </r>
  <r>
    <x v="4"/>
    <n v="1185732"/>
    <x v="295"/>
    <x v="2"/>
    <s v="Utah"/>
    <s v="Salt Lake City"/>
    <x v="3"/>
    <n v="0.20000000000000007"/>
    <n v="4000"/>
    <x v="508"/>
    <n v="320.00000000000011"/>
    <n v="0.4"/>
  </r>
  <r>
    <x v="4"/>
    <n v="1185732"/>
    <x v="295"/>
    <x v="2"/>
    <s v="Utah"/>
    <s v="Salt Lake City"/>
    <x v="4"/>
    <n v="0.35"/>
    <n v="4000"/>
    <x v="155"/>
    <n v="489.99999999999994"/>
    <n v="0.35"/>
  </r>
  <r>
    <x v="4"/>
    <n v="1185732"/>
    <x v="295"/>
    <x v="2"/>
    <s v="Utah"/>
    <s v="Salt Lake City"/>
    <x v="5"/>
    <n v="0.4"/>
    <n v="5750"/>
    <x v="319"/>
    <n v="1150"/>
    <n v="0.5"/>
  </r>
  <r>
    <x v="4"/>
    <n v="1185732"/>
    <x v="324"/>
    <x v="2"/>
    <s v="Utah"/>
    <s v="Salt Lake City"/>
    <x v="0"/>
    <n v="0.35"/>
    <n v="8000"/>
    <x v="57"/>
    <n v="1120"/>
    <n v="0.4"/>
  </r>
  <r>
    <x v="4"/>
    <n v="1185732"/>
    <x v="324"/>
    <x v="2"/>
    <s v="Utah"/>
    <s v="Salt Lake City"/>
    <x v="1"/>
    <n v="0.3000000000000001"/>
    <n v="5500"/>
    <x v="516"/>
    <n v="577.50000000000011"/>
    <n v="0.35"/>
  </r>
  <r>
    <x v="4"/>
    <n v="1185732"/>
    <x v="324"/>
    <x v="2"/>
    <s v="Utah"/>
    <s v="Salt Lake City"/>
    <x v="2"/>
    <n v="0.25000000000000006"/>
    <n v="4750"/>
    <x v="517"/>
    <n v="415.62500000000006"/>
    <n v="0.35"/>
  </r>
  <r>
    <x v="4"/>
    <n v="1185732"/>
    <x v="324"/>
    <x v="2"/>
    <s v="Utah"/>
    <s v="Salt Lake City"/>
    <x v="3"/>
    <n v="0.25000000000000006"/>
    <n v="4250"/>
    <x v="518"/>
    <n v="425.00000000000011"/>
    <n v="0.4"/>
  </r>
  <r>
    <x v="4"/>
    <n v="1185732"/>
    <x v="324"/>
    <x v="2"/>
    <s v="Utah"/>
    <s v="Salt Lake City"/>
    <x v="4"/>
    <n v="0.35"/>
    <n v="4250"/>
    <x v="152"/>
    <n v="520.625"/>
    <n v="0.35"/>
  </r>
  <r>
    <x v="4"/>
    <n v="1185732"/>
    <x v="324"/>
    <x v="2"/>
    <s v="Utah"/>
    <s v="Salt Lake City"/>
    <x v="5"/>
    <n v="0.4"/>
    <n v="6000"/>
    <x v="48"/>
    <n v="1200"/>
    <n v="0.5"/>
  </r>
  <r>
    <x v="4"/>
    <n v="1185732"/>
    <x v="356"/>
    <x v="2"/>
    <s v="Utah"/>
    <s v="Salt Lake City"/>
    <x v="0"/>
    <n v="0.35"/>
    <n v="7500"/>
    <x v="46"/>
    <n v="1050"/>
    <n v="0.4"/>
  </r>
  <r>
    <x v="4"/>
    <n v="1185732"/>
    <x v="356"/>
    <x v="2"/>
    <s v="Utah"/>
    <s v="Salt Lake City"/>
    <x v="1"/>
    <n v="0.35000000000000009"/>
    <n v="5250"/>
    <x v="519"/>
    <n v="643.12500000000011"/>
    <n v="0.35"/>
  </r>
  <r>
    <x v="4"/>
    <n v="1185732"/>
    <x v="356"/>
    <x v="2"/>
    <s v="Utah"/>
    <s v="Salt Lake City"/>
    <x v="2"/>
    <n v="0.30000000000000004"/>
    <n v="4500"/>
    <x v="135"/>
    <n v="472.50000000000006"/>
    <n v="0.35"/>
  </r>
  <r>
    <x v="4"/>
    <n v="1185732"/>
    <x v="356"/>
    <x v="2"/>
    <s v="Utah"/>
    <s v="Salt Lake City"/>
    <x v="3"/>
    <n v="0.20000000000000007"/>
    <n v="3750"/>
    <x v="366"/>
    <n v="300.00000000000011"/>
    <n v="0.4"/>
  </r>
  <r>
    <x v="4"/>
    <n v="1185732"/>
    <x v="356"/>
    <x v="2"/>
    <s v="Utah"/>
    <s v="Salt Lake City"/>
    <x v="4"/>
    <n v="0.30000000000000004"/>
    <n v="3500"/>
    <x v="181"/>
    <n v="367.50000000000006"/>
    <n v="0.35"/>
  </r>
  <r>
    <x v="4"/>
    <n v="1185732"/>
    <x v="356"/>
    <x v="2"/>
    <s v="Utah"/>
    <s v="Salt Lake City"/>
    <x v="5"/>
    <n v="0.35"/>
    <n v="5250"/>
    <x v="148"/>
    <n v="918.74999999999989"/>
    <n v="0.5"/>
  </r>
  <r>
    <x v="4"/>
    <n v="1185732"/>
    <x v="388"/>
    <x v="2"/>
    <s v="Utah"/>
    <s v="Salt Lake City"/>
    <x v="0"/>
    <n v="0.30000000000000004"/>
    <n v="6500"/>
    <x v="393"/>
    <n v="780.00000000000011"/>
    <n v="0.4"/>
  </r>
  <r>
    <x v="4"/>
    <n v="1185732"/>
    <x v="388"/>
    <x v="2"/>
    <s v="Utah"/>
    <s v="Salt Lake City"/>
    <x v="1"/>
    <n v="0.25000000000000011"/>
    <n v="4500"/>
    <x v="512"/>
    <n v="393.75000000000011"/>
    <n v="0.35"/>
  </r>
  <r>
    <x v="4"/>
    <n v="1185732"/>
    <x v="388"/>
    <x v="2"/>
    <s v="Utah"/>
    <s v="Salt Lake City"/>
    <x v="2"/>
    <n v="0.10000000000000002"/>
    <n v="3500"/>
    <x v="520"/>
    <n v="122.50000000000001"/>
    <n v="0.35"/>
  </r>
  <r>
    <x v="4"/>
    <n v="1185732"/>
    <x v="388"/>
    <x v="2"/>
    <s v="Utah"/>
    <s v="Salt Lake City"/>
    <x v="3"/>
    <n v="0.10000000000000002"/>
    <n v="3250"/>
    <x v="521"/>
    <n v="130.00000000000003"/>
    <n v="0.4"/>
  </r>
  <r>
    <x v="4"/>
    <n v="1185732"/>
    <x v="388"/>
    <x v="2"/>
    <s v="Utah"/>
    <s v="Salt Lake City"/>
    <x v="4"/>
    <n v="0.2"/>
    <n v="3250"/>
    <x v="383"/>
    <n v="227.49999999999997"/>
    <n v="0.35"/>
  </r>
  <r>
    <x v="4"/>
    <n v="1185732"/>
    <x v="388"/>
    <x v="2"/>
    <s v="Utah"/>
    <s v="Salt Lake City"/>
    <x v="5"/>
    <n v="0.25000000000000006"/>
    <n v="4000"/>
    <x v="305"/>
    <n v="500.00000000000011"/>
    <n v="0.5"/>
  </r>
  <r>
    <x v="4"/>
    <n v="1185732"/>
    <x v="417"/>
    <x v="2"/>
    <s v="Utah"/>
    <s v="Salt Lake City"/>
    <x v="0"/>
    <n v="0.3"/>
    <n v="5750"/>
    <x v="522"/>
    <n v="690"/>
    <n v="0.4"/>
  </r>
  <r>
    <x v="4"/>
    <n v="1185732"/>
    <x v="417"/>
    <x v="2"/>
    <s v="Utah"/>
    <s v="Salt Lake City"/>
    <x v="1"/>
    <n v="0.2"/>
    <n v="4000"/>
    <x v="130"/>
    <n v="280"/>
    <n v="0.35"/>
  </r>
  <r>
    <x v="4"/>
    <n v="1185732"/>
    <x v="417"/>
    <x v="2"/>
    <s v="Utah"/>
    <s v="Salt Lake City"/>
    <x v="2"/>
    <n v="0.2"/>
    <n v="3000"/>
    <x v="124"/>
    <n v="210"/>
    <n v="0.35"/>
  </r>
  <r>
    <x v="4"/>
    <n v="1185732"/>
    <x v="417"/>
    <x v="2"/>
    <s v="Utah"/>
    <s v="Salt Lake City"/>
    <x v="3"/>
    <n v="0.2"/>
    <n v="2750"/>
    <x v="183"/>
    <n v="220"/>
    <n v="0.4"/>
  </r>
  <r>
    <x v="4"/>
    <n v="1185732"/>
    <x v="417"/>
    <x v="2"/>
    <s v="Utah"/>
    <s v="Salt Lake City"/>
    <x v="4"/>
    <n v="0.3"/>
    <n v="2750"/>
    <x v="523"/>
    <n v="288.75"/>
    <n v="0.35"/>
  </r>
  <r>
    <x v="4"/>
    <n v="1185732"/>
    <x v="417"/>
    <x v="2"/>
    <s v="Utah"/>
    <s v="Salt Lake City"/>
    <x v="5"/>
    <n v="0.34999999999999992"/>
    <n v="4000"/>
    <x v="495"/>
    <n v="699.99999999999989"/>
    <n v="0.5"/>
  </r>
  <r>
    <x v="4"/>
    <n v="1185732"/>
    <x v="448"/>
    <x v="2"/>
    <s v="Utah"/>
    <s v="Salt Lake City"/>
    <x v="0"/>
    <n v="0.30000000000000004"/>
    <n v="5500"/>
    <x v="197"/>
    <n v="660.00000000000011"/>
    <n v="0.4"/>
  </r>
  <r>
    <x v="4"/>
    <n v="1185732"/>
    <x v="448"/>
    <x v="2"/>
    <s v="Utah"/>
    <s v="Salt Lake City"/>
    <x v="1"/>
    <n v="0.20000000000000007"/>
    <n v="4000"/>
    <x v="508"/>
    <n v="280.00000000000006"/>
    <n v="0.35"/>
  </r>
  <r>
    <x v="4"/>
    <n v="1185732"/>
    <x v="448"/>
    <x v="2"/>
    <s v="Utah"/>
    <s v="Salt Lake City"/>
    <x v="2"/>
    <n v="0.20000000000000007"/>
    <n v="3450"/>
    <x v="524"/>
    <n v="241.50000000000006"/>
    <n v="0.35"/>
  </r>
  <r>
    <x v="4"/>
    <n v="1185732"/>
    <x v="448"/>
    <x v="2"/>
    <s v="Utah"/>
    <s v="Salt Lake City"/>
    <x v="3"/>
    <n v="0.20000000000000007"/>
    <n v="3750"/>
    <x v="366"/>
    <n v="300.00000000000011"/>
    <n v="0.4"/>
  </r>
  <r>
    <x v="4"/>
    <n v="1185732"/>
    <x v="448"/>
    <x v="2"/>
    <s v="Utah"/>
    <s v="Salt Lake City"/>
    <x v="4"/>
    <n v="0.4"/>
    <n v="3500"/>
    <x v="155"/>
    <n v="489.99999999999994"/>
    <n v="0.35"/>
  </r>
  <r>
    <x v="4"/>
    <n v="1185732"/>
    <x v="448"/>
    <x v="2"/>
    <s v="Utah"/>
    <s v="Salt Lake City"/>
    <x v="5"/>
    <n v="0.44999999999999984"/>
    <n v="4500"/>
    <x v="525"/>
    <n v="1012.4999999999997"/>
    <n v="0.5"/>
  </r>
  <r>
    <x v="4"/>
    <n v="1185732"/>
    <x v="477"/>
    <x v="2"/>
    <s v="Utah"/>
    <s v="Salt Lake City"/>
    <x v="0"/>
    <n v="0.4"/>
    <n v="7000"/>
    <x v="57"/>
    <n v="1120"/>
    <n v="0.4"/>
  </r>
  <r>
    <x v="4"/>
    <n v="1185732"/>
    <x v="477"/>
    <x v="2"/>
    <s v="Utah"/>
    <s v="Salt Lake City"/>
    <x v="1"/>
    <n v="0.30000000000000004"/>
    <n v="5000"/>
    <x v="185"/>
    <n v="525"/>
    <n v="0.35"/>
  </r>
  <r>
    <x v="4"/>
    <n v="1185732"/>
    <x v="477"/>
    <x v="2"/>
    <s v="Utah"/>
    <s v="Salt Lake City"/>
    <x v="2"/>
    <n v="0.30000000000000004"/>
    <n v="4500"/>
    <x v="135"/>
    <n v="472.50000000000006"/>
    <n v="0.35"/>
  </r>
  <r>
    <x v="4"/>
    <n v="1185732"/>
    <x v="477"/>
    <x v="2"/>
    <s v="Utah"/>
    <s v="Salt Lake City"/>
    <x v="3"/>
    <n v="0.30000000000000004"/>
    <n v="4000"/>
    <x v="192"/>
    <n v="480.00000000000011"/>
    <n v="0.4"/>
  </r>
  <r>
    <x v="4"/>
    <n v="1185732"/>
    <x v="477"/>
    <x v="2"/>
    <s v="Utah"/>
    <s v="Salt Lake City"/>
    <x v="4"/>
    <n v="0.4"/>
    <n v="4000"/>
    <x v="167"/>
    <n v="560"/>
    <n v="0.35"/>
  </r>
  <r>
    <x v="4"/>
    <n v="1185732"/>
    <x v="477"/>
    <x v="2"/>
    <s v="Utah"/>
    <s v="Salt Lake City"/>
    <x v="5"/>
    <n v="0.44999999999999984"/>
    <n v="5000"/>
    <x v="500"/>
    <n v="1124.9999999999995"/>
    <n v="0.5"/>
  </r>
  <r>
    <x v="4"/>
    <n v="1128299"/>
    <x v="188"/>
    <x v="2"/>
    <s v="Utah"/>
    <s v="Salt Lake City"/>
    <x v="0"/>
    <n v="0.30000000000000004"/>
    <n v="3500"/>
    <x v="181"/>
    <n v="367.50000000000006"/>
    <n v="0.35"/>
  </r>
  <r>
    <x v="4"/>
    <n v="1128299"/>
    <x v="188"/>
    <x v="2"/>
    <s v="Utah"/>
    <s v="Salt Lake City"/>
    <x v="1"/>
    <n v="0.4"/>
    <n v="3500"/>
    <x v="155"/>
    <n v="489.99999999999994"/>
    <n v="0.35"/>
  </r>
  <r>
    <x v="4"/>
    <n v="1128299"/>
    <x v="188"/>
    <x v="2"/>
    <s v="Utah"/>
    <s v="Salt Lake City"/>
    <x v="2"/>
    <n v="0.4"/>
    <n v="3500"/>
    <x v="155"/>
    <n v="489.99999999999994"/>
    <n v="0.35"/>
  </r>
  <r>
    <x v="4"/>
    <n v="1128299"/>
    <x v="188"/>
    <x v="2"/>
    <s v="Utah"/>
    <s v="Salt Lake City"/>
    <x v="3"/>
    <n v="0.4"/>
    <n v="2000"/>
    <x v="130"/>
    <n v="280"/>
    <n v="0.35"/>
  </r>
  <r>
    <x v="4"/>
    <n v="1128299"/>
    <x v="188"/>
    <x v="2"/>
    <s v="Utah"/>
    <s v="Salt Lake City"/>
    <x v="4"/>
    <n v="0.45000000000000007"/>
    <n v="1500"/>
    <x v="301"/>
    <n v="270.00000000000006"/>
    <n v="0.4"/>
  </r>
  <r>
    <x v="4"/>
    <n v="1128299"/>
    <x v="188"/>
    <x v="2"/>
    <s v="Utah"/>
    <s v="Salt Lake City"/>
    <x v="5"/>
    <n v="0.4"/>
    <n v="4000"/>
    <x v="167"/>
    <n v="480"/>
    <n v="0.3"/>
  </r>
  <r>
    <x v="4"/>
    <n v="1128299"/>
    <x v="698"/>
    <x v="2"/>
    <s v="Utah"/>
    <s v="Salt Lake City"/>
    <x v="0"/>
    <n v="0.30000000000000004"/>
    <n v="4500"/>
    <x v="135"/>
    <n v="472.50000000000006"/>
    <n v="0.35"/>
  </r>
  <r>
    <x v="4"/>
    <n v="1128299"/>
    <x v="698"/>
    <x v="2"/>
    <s v="Utah"/>
    <s v="Salt Lake City"/>
    <x v="1"/>
    <n v="0.4"/>
    <n v="3500"/>
    <x v="155"/>
    <n v="489.99999999999994"/>
    <n v="0.35"/>
  </r>
  <r>
    <x v="4"/>
    <n v="1128299"/>
    <x v="698"/>
    <x v="2"/>
    <s v="Utah"/>
    <s v="Salt Lake City"/>
    <x v="2"/>
    <n v="0.4"/>
    <n v="3500"/>
    <x v="155"/>
    <n v="489.99999999999994"/>
    <n v="0.35"/>
  </r>
  <r>
    <x v="4"/>
    <n v="1128299"/>
    <x v="698"/>
    <x v="2"/>
    <s v="Oregon"/>
    <s v="Portland"/>
    <x v="3"/>
    <n v="0.4"/>
    <n v="2000"/>
    <x v="130"/>
    <n v="280"/>
    <n v="0.35"/>
  </r>
  <r>
    <x v="4"/>
    <n v="1128299"/>
    <x v="698"/>
    <x v="2"/>
    <s v="Oregon"/>
    <s v="Portland"/>
    <x v="4"/>
    <n v="0.45000000000000007"/>
    <n v="1250"/>
    <x v="452"/>
    <n v="225.00000000000006"/>
    <n v="0.4"/>
  </r>
  <r>
    <x v="4"/>
    <n v="1128299"/>
    <x v="698"/>
    <x v="2"/>
    <s v="Oregon"/>
    <s v="Portland"/>
    <x v="5"/>
    <n v="0.4"/>
    <n v="3250"/>
    <x v="188"/>
    <n v="390"/>
    <n v="0.3"/>
  </r>
  <r>
    <x v="4"/>
    <n v="1128299"/>
    <x v="228"/>
    <x v="2"/>
    <s v="Oregon"/>
    <s v="Portland"/>
    <x v="0"/>
    <n v="0.4"/>
    <n v="4750"/>
    <x v="225"/>
    <n v="665"/>
    <n v="0.35"/>
  </r>
  <r>
    <x v="4"/>
    <n v="1128299"/>
    <x v="228"/>
    <x v="2"/>
    <s v="Oregon"/>
    <s v="Portland"/>
    <x v="1"/>
    <n v="0.5"/>
    <n v="3250"/>
    <x v="128"/>
    <n v="568.75"/>
    <n v="0.35"/>
  </r>
  <r>
    <x v="4"/>
    <n v="1128299"/>
    <x v="228"/>
    <x v="2"/>
    <s v="Oregon"/>
    <s v="Portland"/>
    <x v="2"/>
    <n v="0.54999999999999993"/>
    <n v="3500"/>
    <x v="163"/>
    <n v="673.74999999999989"/>
    <n v="0.35"/>
  </r>
  <r>
    <x v="4"/>
    <n v="1128299"/>
    <x v="228"/>
    <x v="2"/>
    <s v="Oregon"/>
    <s v="Portland"/>
    <x v="3"/>
    <n v="0.5"/>
    <n v="2500"/>
    <x v="138"/>
    <n v="437.5"/>
    <n v="0.35"/>
  </r>
  <r>
    <x v="4"/>
    <n v="1128299"/>
    <x v="228"/>
    <x v="2"/>
    <s v="Oregon"/>
    <s v="Portland"/>
    <x v="4"/>
    <n v="0.55000000000000004"/>
    <n v="1000"/>
    <x v="183"/>
    <n v="220"/>
    <n v="0.4"/>
  </r>
  <r>
    <x v="4"/>
    <n v="1128299"/>
    <x v="228"/>
    <x v="2"/>
    <s v="Oregon"/>
    <s v="Portland"/>
    <x v="5"/>
    <n v="0.5"/>
    <n v="3000"/>
    <x v="142"/>
    <n v="450"/>
    <n v="0.3"/>
  </r>
  <r>
    <x v="4"/>
    <n v="1128299"/>
    <x v="247"/>
    <x v="2"/>
    <s v="Oregon"/>
    <s v="Portland"/>
    <x v="0"/>
    <n v="0.55000000000000004"/>
    <n v="4750"/>
    <x v="337"/>
    <n v="914.37499999999989"/>
    <n v="0.35"/>
  </r>
  <r>
    <x v="4"/>
    <n v="1128299"/>
    <x v="247"/>
    <x v="2"/>
    <s v="Oregon"/>
    <s v="Portland"/>
    <x v="1"/>
    <n v="0.60000000000000009"/>
    <n v="2750"/>
    <x v="197"/>
    <n v="577.5"/>
    <n v="0.35"/>
  </r>
  <r>
    <x v="4"/>
    <n v="1128299"/>
    <x v="247"/>
    <x v="2"/>
    <s v="Oregon"/>
    <s v="Portland"/>
    <x v="2"/>
    <n v="0.60000000000000009"/>
    <n v="3250"/>
    <x v="393"/>
    <n v="682.5"/>
    <n v="0.35"/>
  </r>
  <r>
    <x v="4"/>
    <n v="1128299"/>
    <x v="247"/>
    <x v="2"/>
    <s v="Oregon"/>
    <s v="Portland"/>
    <x v="3"/>
    <n v="0.45000000000000007"/>
    <n v="2250"/>
    <x v="453"/>
    <n v="354.375"/>
    <n v="0.35"/>
  </r>
  <r>
    <x v="4"/>
    <n v="1128299"/>
    <x v="247"/>
    <x v="2"/>
    <s v="Oregon"/>
    <s v="Portland"/>
    <x v="4"/>
    <n v="0.50000000000000011"/>
    <n v="1250"/>
    <x v="454"/>
    <n v="250.00000000000006"/>
    <n v="0.4"/>
  </r>
  <r>
    <x v="4"/>
    <n v="1128299"/>
    <x v="247"/>
    <x v="2"/>
    <s v="Oregon"/>
    <s v="Portland"/>
    <x v="5"/>
    <n v="0.65000000000000013"/>
    <n v="3000"/>
    <x v="396"/>
    <n v="585.00000000000011"/>
    <n v="0.3"/>
  </r>
  <r>
    <x v="4"/>
    <n v="1128299"/>
    <x v="278"/>
    <x v="2"/>
    <s v="Oregon"/>
    <s v="Portland"/>
    <x v="0"/>
    <n v="0.5"/>
    <n v="5000"/>
    <x v="52"/>
    <n v="875"/>
    <n v="0.35"/>
  </r>
  <r>
    <x v="4"/>
    <n v="1128299"/>
    <x v="278"/>
    <x v="2"/>
    <s v="Oregon"/>
    <s v="Portland"/>
    <x v="1"/>
    <n v="0.55000000000000004"/>
    <n v="3500"/>
    <x v="132"/>
    <n v="673.75"/>
    <n v="0.35"/>
  </r>
  <r>
    <x v="4"/>
    <n v="1128299"/>
    <x v="278"/>
    <x v="2"/>
    <s v="Oregon"/>
    <s v="Portland"/>
    <x v="2"/>
    <n v="0.55000000000000004"/>
    <n v="3500"/>
    <x v="132"/>
    <n v="673.75"/>
    <n v="0.35"/>
  </r>
  <r>
    <x v="4"/>
    <n v="1128299"/>
    <x v="278"/>
    <x v="2"/>
    <s v="Oregon"/>
    <s v="Portland"/>
    <x v="3"/>
    <n v="0.5"/>
    <n v="2750"/>
    <x v="136"/>
    <n v="481.24999999999994"/>
    <n v="0.35"/>
  </r>
  <r>
    <x v="4"/>
    <n v="1128299"/>
    <x v="278"/>
    <x v="2"/>
    <s v="Oregon"/>
    <s v="Portland"/>
    <x v="4"/>
    <n v="0.44999999999999996"/>
    <n v="1750"/>
    <x v="455"/>
    <n v="315"/>
    <n v="0.4"/>
  </r>
  <r>
    <x v="4"/>
    <n v="1128299"/>
    <x v="278"/>
    <x v="2"/>
    <s v="Oregon"/>
    <s v="Portland"/>
    <x v="5"/>
    <n v="0.6"/>
    <n v="5250"/>
    <x v="38"/>
    <n v="945"/>
    <n v="0.3"/>
  </r>
  <r>
    <x v="4"/>
    <n v="1128299"/>
    <x v="308"/>
    <x v="2"/>
    <s v="Oregon"/>
    <s v="Portland"/>
    <x v="0"/>
    <n v="0.54999999999999993"/>
    <n v="7750"/>
    <x v="456"/>
    <n v="1491.8749999999995"/>
    <n v="0.35"/>
  </r>
  <r>
    <x v="4"/>
    <n v="1128299"/>
    <x v="308"/>
    <x v="2"/>
    <s v="Oregon"/>
    <s v="Portland"/>
    <x v="1"/>
    <n v="0.64999999999999991"/>
    <n v="6500"/>
    <x v="457"/>
    <n v="1478.7499999999995"/>
    <n v="0.35"/>
  </r>
  <r>
    <x v="4"/>
    <n v="1128299"/>
    <x v="308"/>
    <x v="2"/>
    <s v="Oregon"/>
    <s v="Portland"/>
    <x v="2"/>
    <n v="0.8"/>
    <n v="6500"/>
    <x v="95"/>
    <n v="1819.9999999999998"/>
    <n v="0.35"/>
  </r>
  <r>
    <x v="4"/>
    <n v="1128299"/>
    <x v="308"/>
    <x v="2"/>
    <s v="Oregon"/>
    <s v="Portland"/>
    <x v="3"/>
    <n v="0.8"/>
    <n v="5250"/>
    <x v="79"/>
    <n v="1470"/>
    <n v="0.35"/>
  </r>
  <r>
    <x v="4"/>
    <n v="1128299"/>
    <x v="308"/>
    <x v="2"/>
    <s v="Oregon"/>
    <s v="Portland"/>
    <x v="4"/>
    <n v="0.9"/>
    <n v="4000"/>
    <x v="11"/>
    <n v="1440"/>
    <n v="0.4"/>
  </r>
  <r>
    <x v="4"/>
    <n v="1128299"/>
    <x v="308"/>
    <x v="2"/>
    <s v="Oregon"/>
    <s v="Portland"/>
    <x v="5"/>
    <n v="1.05"/>
    <n v="7000"/>
    <x v="458"/>
    <n v="2205"/>
    <n v="0.3"/>
  </r>
  <r>
    <x v="4"/>
    <n v="1128299"/>
    <x v="337"/>
    <x v="2"/>
    <s v="Oregon"/>
    <s v="Portland"/>
    <x v="0"/>
    <n v="0.85"/>
    <n v="8500"/>
    <x v="459"/>
    <n v="2528.75"/>
    <n v="0.35"/>
  </r>
  <r>
    <x v="4"/>
    <n v="1128299"/>
    <x v="337"/>
    <x v="2"/>
    <s v="Oregon"/>
    <s v="Portland"/>
    <x v="1"/>
    <n v="0.9"/>
    <n v="7000"/>
    <x v="460"/>
    <n v="2205"/>
    <n v="0.35"/>
  </r>
  <r>
    <x v="4"/>
    <n v="1128299"/>
    <x v="337"/>
    <x v="2"/>
    <s v="Oregon"/>
    <s v="Portland"/>
    <x v="2"/>
    <n v="0.9"/>
    <n v="6500"/>
    <x v="36"/>
    <n v="2047.4999999999998"/>
    <n v="0.35"/>
  </r>
  <r>
    <x v="4"/>
    <n v="1128299"/>
    <x v="337"/>
    <x v="2"/>
    <s v="Oregon"/>
    <s v="Portland"/>
    <x v="3"/>
    <n v="0.85"/>
    <n v="5500"/>
    <x v="66"/>
    <n v="1636.25"/>
    <n v="0.35"/>
  </r>
  <r>
    <x v="4"/>
    <n v="1128299"/>
    <x v="337"/>
    <x v="2"/>
    <s v="Oregon"/>
    <s v="Portland"/>
    <x v="4"/>
    <n v="0.9"/>
    <n v="6000"/>
    <x v="4"/>
    <n v="2160"/>
    <n v="0.4"/>
  </r>
  <r>
    <x v="4"/>
    <n v="1128299"/>
    <x v="337"/>
    <x v="2"/>
    <s v="Oregon"/>
    <s v="Portland"/>
    <x v="5"/>
    <n v="1.05"/>
    <n v="6000"/>
    <x v="460"/>
    <n v="1890"/>
    <n v="0.3"/>
  </r>
  <r>
    <x v="4"/>
    <n v="1128299"/>
    <x v="369"/>
    <x v="2"/>
    <s v="Oregon"/>
    <s v="Portland"/>
    <x v="0"/>
    <n v="0.9"/>
    <n v="8000"/>
    <x v="28"/>
    <n v="2520"/>
    <n v="0.35"/>
  </r>
  <r>
    <x v="4"/>
    <n v="1128299"/>
    <x v="369"/>
    <x v="2"/>
    <s v="Oregon"/>
    <s v="Portland"/>
    <x v="1"/>
    <n v="0.8"/>
    <n v="7750"/>
    <x v="92"/>
    <n v="2170"/>
    <n v="0.35"/>
  </r>
  <r>
    <x v="4"/>
    <n v="1128299"/>
    <x v="369"/>
    <x v="2"/>
    <s v="Oregon"/>
    <s v="Portland"/>
    <x v="2"/>
    <n v="0.7"/>
    <n v="6500"/>
    <x v="108"/>
    <n v="1592.5"/>
    <n v="0.35"/>
  </r>
  <r>
    <x v="4"/>
    <n v="1128299"/>
    <x v="369"/>
    <x v="2"/>
    <s v="Oregon"/>
    <s v="Portland"/>
    <x v="3"/>
    <n v="0.7"/>
    <n v="4250"/>
    <x v="42"/>
    <n v="1041.25"/>
    <n v="0.35"/>
  </r>
  <r>
    <x v="4"/>
    <n v="1128299"/>
    <x v="369"/>
    <x v="2"/>
    <s v="Oregon"/>
    <s v="Portland"/>
    <x v="4"/>
    <n v="0.7"/>
    <n v="4250"/>
    <x v="42"/>
    <n v="1190"/>
    <n v="0.4"/>
  </r>
  <r>
    <x v="4"/>
    <n v="1128299"/>
    <x v="369"/>
    <x v="2"/>
    <s v="Oregon"/>
    <s v="Portland"/>
    <x v="5"/>
    <n v="0.75"/>
    <n v="2500"/>
    <x v="195"/>
    <n v="562.5"/>
    <n v="0.3"/>
  </r>
  <r>
    <x v="4"/>
    <n v="1128299"/>
    <x v="401"/>
    <x v="2"/>
    <s v="Oregon"/>
    <s v="Portland"/>
    <x v="0"/>
    <n v="0.50000000000000011"/>
    <n v="4500"/>
    <x v="213"/>
    <n v="787.50000000000011"/>
    <n v="0.35"/>
  </r>
  <r>
    <x v="4"/>
    <n v="1128299"/>
    <x v="401"/>
    <x v="2"/>
    <s v="Oregon"/>
    <s v="Portland"/>
    <x v="1"/>
    <n v="0.55000000000000016"/>
    <n v="4500"/>
    <x v="461"/>
    <n v="866.25000000000023"/>
    <n v="0.35"/>
  </r>
  <r>
    <x v="4"/>
    <n v="1128299"/>
    <x v="401"/>
    <x v="2"/>
    <s v="Oregon"/>
    <s v="Portland"/>
    <x v="2"/>
    <n v="0.50000000000000011"/>
    <n v="2500"/>
    <x v="373"/>
    <n v="437.50000000000006"/>
    <n v="0.35"/>
  </r>
  <r>
    <x v="4"/>
    <n v="1128299"/>
    <x v="401"/>
    <x v="2"/>
    <s v="Oregon"/>
    <s v="Portland"/>
    <x v="3"/>
    <n v="0.50000000000000011"/>
    <n v="2000"/>
    <x v="305"/>
    <n v="350.00000000000006"/>
    <n v="0.35"/>
  </r>
  <r>
    <x v="4"/>
    <n v="1128299"/>
    <x v="401"/>
    <x v="2"/>
    <s v="Oregon"/>
    <s v="Portland"/>
    <x v="4"/>
    <n v="0.60000000000000009"/>
    <n v="2250"/>
    <x v="135"/>
    <n v="540.00000000000011"/>
    <n v="0.4"/>
  </r>
  <r>
    <x v="4"/>
    <n v="1128299"/>
    <x v="401"/>
    <x v="2"/>
    <s v="Oregon"/>
    <s v="Portland"/>
    <x v="5"/>
    <n v="0.44999999999999996"/>
    <n v="2500"/>
    <x v="123"/>
    <n v="337.5"/>
    <n v="0.3"/>
  </r>
  <r>
    <x v="4"/>
    <n v="1128299"/>
    <x v="430"/>
    <x v="2"/>
    <s v="Oregon"/>
    <s v="Portland"/>
    <x v="0"/>
    <n v="0.4"/>
    <n v="3500"/>
    <x v="155"/>
    <n v="489.99999999999994"/>
    <n v="0.35"/>
  </r>
  <r>
    <x v="4"/>
    <n v="1128299"/>
    <x v="430"/>
    <x v="2"/>
    <s v="Oregon"/>
    <s v="Portland"/>
    <x v="1"/>
    <n v="0.55000000000000016"/>
    <n v="5250"/>
    <x v="462"/>
    <n v="1010.6250000000002"/>
    <n v="0.35"/>
  </r>
  <r>
    <x v="4"/>
    <n v="1128299"/>
    <x v="430"/>
    <x v="2"/>
    <s v="Oregon"/>
    <s v="Portland"/>
    <x v="2"/>
    <n v="0.50000000000000011"/>
    <n v="3500"/>
    <x v="463"/>
    <n v="612.50000000000011"/>
    <n v="0.35"/>
  </r>
  <r>
    <x v="4"/>
    <n v="1128299"/>
    <x v="430"/>
    <x v="2"/>
    <s v="Oregon"/>
    <s v="Portland"/>
    <x v="3"/>
    <n v="0.45000000000000007"/>
    <n v="3250"/>
    <x v="133"/>
    <n v="511.87500000000006"/>
    <n v="0.35"/>
  </r>
  <r>
    <x v="4"/>
    <n v="1128299"/>
    <x v="430"/>
    <x v="2"/>
    <s v="Oregon"/>
    <s v="Portland"/>
    <x v="4"/>
    <n v="0.55000000000000004"/>
    <n v="3000"/>
    <x v="197"/>
    <n v="660.00000000000011"/>
    <n v="0.4"/>
  </r>
  <r>
    <x v="4"/>
    <n v="1128299"/>
    <x v="430"/>
    <x v="2"/>
    <s v="Oregon"/>
    <s v="Portland"/>
    <x v="5"/>
    <n v="0.60000000000000009"/>
    <n v="3500"/>
    <x v="156"/>
    <n v="630.00000000000011"/>
    <n v="0.3"/>
  </r>
  <r>
    <x v="4"/>
    <n v="1128299"/>
    <x v="461"/>
    <x v="2"/>
    <s v="Oregon"/>
    <s v="Portland"/>
    <x v="0"/>
    <n v="0.45000000000000007"/>
    <n v="5750"/>
    <x v="322"/>
    <n v="905.62500000000011"/>
    <n v="0.35"/>
  </r>
  <r>
    <x v="4"/>
    <n v="1128299"/>
    <x v="461"/>
    <x v="2"/>
    <s v="Oregon"/>
    <s v="Portland"/>
    <x v="1"/>
    <n v="0.50000000000000011"/>
    <n v="6500"/>
    <x v="438"/>
    <n v="1137.5000000000002"/>
    <n v="0.35"/>
  </r>
  <r>
    <x v="4"/>
    <n v="1128299"/>
    <x v="461"/>
    <x v="2"/>
    <s v="Oregon"/>
    <s v="Portland"/>
    <x v="2"/>
    <n v="0.45000000000000007"/>
    <n v="4750"/>
    <x v="449"/>
    <n v="748.12500000000011"/>
    <n v="0.35"/>
  </r>
  <r>
    <x v="4"/>
    <n v="1128299"/>
    <x v="461"/>
    <x v="2"/>
    <s v="Oregon"/>
    <s v="Portland"/>
    <x v="3"/>
    <n v="0.55000000000000016"/>
    <n v="4500"/>
    <x v="461"/>
    <n v="866.25000000000023"/>
    <n v="0.35"/>
  </r>
  <r>
    <x v="4"/>
    <n v="1128299"/>
    <x v="461"/>
    <x v="2"/>
    <s v="Oregon"/>
    <s v="Portland"/>
    <x v="4"/>
    <n v="0.75000000000000011"/>
    <n v="4250"/>
    <x v="249"/>
    <n v="1275.0000000000002"/>
    <n v="0.4"/>
  </r>
  <r>
    <x v="4"/>
    <n v="1128299"/>
    <x v="461"/>
    <x v="2"/>
    <s v="Oregon"/>
    <s v="Portland"/>
    <x v="5"/>
    <n v="0.80000000000000016"/>
    <n v="5500"/>
    <x v="271"/>
    <n v="1320.0000000000002"/>
    <n v="0.3"/>
  </r>
  <r>
    <x v="4"/>
    <n v="1128299"/>
    <x v="490"/>
    <x v="2"/>
    <s v="Oregon"/>
    <s v="Portland"/>
    <x v="0"/>
    <n v="0.65000000000000013"/>
    <n v="7500"/>
    <x v="464"/>
    <n v="1706.2500000000002"/>
    <n v="0.35"/>
  </r>
  <r>
    <x v="4"/>
    <n v="1128299"/>
    <x v="490"/>
    <x v="2"/>
    <s v="Oregon"/>
    <s v="Portland"/>
    <x v="1"/>
    <n v="0.75000000000000033"/>
    <n v="7500"/>
    <x v="465"/>
    <n v="1968.7500000000009"/>
    <n v="0.35"/>
  </r>
  <r>
    <x v="4"/>
    <n v="1128299"/>
    <x v="490"/>
    <x v="2"/>
    <s v="Oregon"/>
    <s v="Portland"/>
    <x v="2"/>
    <n v="0.70000000000000018"/>
    <n v="5500"/>
    <x v="408"/>
    <n v="1347.5000000000002"/>
    <n v="0.35"/>
  </r>
  <r>
    <x v="4"/>
    <n v="1128299"/>
    <x v="490"/>
    <x v="2"/>
    <s v="Oregon"/>
    <s v="Portland"/>
    <x v="3"/>
    <n v="0.70000000000000018"/>
    <n v="5500"/>
    <x v="408"/>
    <n v="1347.5000000000002"/>
    <n v="0.35"/>
  </r>
  <r>
    <x v="4"/>
    <n v="1128299"/>
    <x v="490"/>
    <x v="2"/>
    <s v="Oregon"/>
    <s v="Portland"/>
    <x v="4"/>
    <n v="0.80000000000000016"/>
    <n v="4750"/>
    <x v="466"/>
    <n v="1520.0000000000005"/>
    <n v="0.4"/>
  </r>
  <r>
    <x v="4"/>
    <n v="1128299"/>
    <x v="490"/>
    <x v="2"/>
    <s v="Oregon"/>
    <s v="Portland"/>
    <x v="5"/>
    <n v="0.85000000000000009"/>
    <n v="5750"/>
    <x v="256"/>
    <n v="1466.2500000000002"/>
    <n v="0.3"/>
  </r>
  <r>
    <x v="4"/>
    <n v="1128299"/>
    <x v="181"/>
    <x v="2"/>
    <s v="Oregon"/>
    <s v="Portland"/>
    <x v="0"/>
    <n v="0.35"/>
    <n v="4000"/>
    <x v="155"/>
    <n v="560"/>
    <n v="0.39999999999999997"/>
  </r>
  <r>
    <x v="4"/>
    <n v="1128299"/>
    <x v="181"/>
    <x v="2"/>
    <s v="Oregon"/>
    <s v="Portland"/>
    <x v="1"/>
    <n v="0.45"/>
    <n v="4000"/>
    <x v="199"/>
    <n v="719.99999999999989"/>
    <n v="0.39999999999999997"/>
  </r>
  <r>
    <x v="4"/>
    <n v="1128299"/>
    <x v="181"/>
    <x v="2"/>
    <s v="Oregon"/>
    <s v="Portland"/>
    <x v="2"/>
    <n v="0.45"/>
    <n v="4000"/>
    <x v="199"/>
    <n v="719.99999999999989"/>
    <n v="0.39999999999999997"/>
  </r>
  <r>
    <x v="4"/>
    <n v="1128299"/>
    <x v="181"/>
    <x v="2"/>
    <s v="Oregon"/>
    <s v="Portland"/>
    <x v="3"/>
    <n v="0.45"/>
    <n v="2500"/>
    <x v="123"/>
    <n v="449.99999999999994"/>
    <n v="0.39999999999999997"/>
  </r>
  <r>
    <x v="4"/>
    <n v="1128299"/>
    <x v="181"/>
    <x v="2"/>
    <s v="Oregon"/>
    <s v="Portland"/>
    <x v="4"/>
    <n v="0.50000000000000011"/>
    <n v="2000"/>
    <x v="305"/>
    <n v="450.00000000000011"/>
    <n v="0.45"/>
  </r>
  <r>
    <x v="4"/>
    <n v="1128299"/>
    <x v="181"/>
    <x v="2"/>
    <s v="Oregon"/>
    <s v="Portland"/>
    <x v="5"/>
    <n v="0.45"/>
    <n v="4500"/>
    <x v="154"/>
    <n v="708.75"/>
    <n v="0.35"/>
  </r>
  <r>
    <x v="4"/>
    <n v="1128299"/>
    <x v="212"/>
    <x v="2"/>
    <s v="Oregon"/>
    <s v="Portland"/>
    <x v="0"/>
    <n v="0.35"/>
    <n v="5000"/>
    <x v="153"/>
    <n v="699.99999999999989"/>
    <n v="0.39999999999999997"/>
  </r>
  <r>
    <x v="4"/>
    <n v="1128299"/>
    <x v="212"/>
    <x v="2"/>
    <s v="Oregon"/>
    <s v="Portland"/>
    <x v="1"/>
    <n v="0.45"/>
    <n v="4000"/>
    <x v="199"/>
    <n v="719.99999999999989"/>
    <n v="0.39999999999999997"/>
  </r>
  <r>
    <x v="4"/>
    <n v="1128299"/>
    <x v="212"/>
    <x v="2"/>
    <s v="Oregon"/>
    <s v="Portland"/>
    <x v="2"/>
    <n v="0.45"/>
    <n v="4000"/>
    <x v="199"/>
    <n v="719.99999999999989"/>
    <n v="0.39999999999999997"/>
  </r>
  <r>
    <x v="4"/>
    <n v="1128299"/>
    <x v="212"/>
    <x v="1"/>
    <s v="Louisiana"/>
    <s v="New Orleans"/>
    <x v="3"/>
    <n v="0.45"/>
    <n v="2500"/>
    <x v="123"/>
    <n v="449.99999999999994"/>
    <n v="0.39999999999999997"/>
  </r>
  <r>
    <x v="4"/>
    <n v="1128299"/>
    <x v="212"/>
    <x v="1"/>
    <s v="Louisiana"/>
    <s v="New Orleans"/>
    <x v="4"/>
    <n v="0.50000000000000011"/>
    <n v="1750"/>
    <x v="485"/>
    <n v="393.75000000000011"/>
    <n v="0.45"/>
  </r>
  <r>
    <x v="4"/>
    <n v="1128299"/>
    <x v="212"/>
    <x v="1"/>
    <s v="Louisiana"/>
    <s v="New Orleans"/>
    <x v="5"/>
    <n v="0.45"/>
    <n v="3750"/>
    <x v="149"/>
    <n v="590.625"/>
    <n v="0.35"/>
  </r>
  <r>
    <x v="4"/>
    <n v="1128299"/>
    <x v="221"/>
    <x v="1"/>
    <s v="Louisiana"/>
    <s v="New Orleans"/>
    <x v="0"/>
    <n v="0.45"/>
    <n v="5250"/>
    <x v="43"/>
    <n v="944.99999999999989"/>
    <n v="0.39999999999999997"/>
  </r>
  <r>
    <x v="4"/>
    <n v="1128299"/>
    <x v="221"/>
    <x v="1"/>
    <s v="Louisiana"/>
    <s v="New Orleans"/>
    <x v="1"/>
    <n v="0.55000000000000004"/>
    <n v="3750"/>
    <x v="134"/>
    <n v="824.99999999999989"/>
    <n v="0.39999999999999997"/>
  </r>
  <r>
    <x v="4"/>
    <n v="1128299"/>
    <x v="221"/>
    <x v="1"/>
    <s v="Louisiana"/>
    <s v="New Orleans"/>
    <x v="2"/>
    <n v="0.6"/>
    <n v="4000"/>
    <x v="48"/>
    <n v="959.99999999999989"/>
    <n v="0.39999999999999997"/>
  </r>
  <r>
    <x v="4"/>
    <n v="1128299"/>
    <x v="221"/>
    <x v="1"/>
    <s v="Louisiana"/>
    <s v="New Orleans"/>
    <x v="3"/>
    <n v="0.55000000000000004"/>
    <n v="3000"/>
    <x v="197"/>
    <n v="660"/>
    <n v="0.39999999999999997"/>
  </r>
  <r>
    <x v="4"/>
    <n v="1128299"/>
    <x v="221"/>
    <x v="1"/>
    <s v="Louisiana"/>
    <s v="New Orleans"/>
    <x v="4"/>
    <n v="0.60000000000000009"/>
    <n v="1500"/>
    <x v="372"/>
    <n v="405.00000000000006"/>
    <n v="0.45"/>
  </r>
  <r>
    <x v="4"/>
    <n v="1128299"/>
    <x v="221"/>
    <x v="1"/>
    <s v="Louisiana"/>
    <s v="New Orleans"/>
    <x v="5"/>
    <n v="0.45"/>
    <n v="3500"/>
    <x v="147"/>
    <n v="551.25"/>
    <n v="0.35"/>
  </r>
  <r>
    <x v="4"/>
    <n v="1128299"/>
    <x v="240"/>
    <x v="1"/>
    <s v="Louisiana"/>
    <s v="New Orleans"/>
    <x v="0"/>
    <n v="0.5"/>
    <n v="5250"/>
    <x v="46"/>
    <n v="1050"/>
    <n v="0.39999999999999997"/>
  </r>
  <r>
    <x v="4"/>
    <n v="1128299"/>
    <x v="240"/>
    <x v="1"/>
    <s v="Louisiana"/>
    <s v="New Orleans"/>
    <x v="1"/>
    <n v="0.55000000000000004"/>
    <n v="3250"/>
    <x v="243"/>
    <n v="715"/>
    <n v="0.39999999999999997"/>
  </r>
  <r>
    <x v="4"/>
    <n v="1128299"/>
    <x v="240"/>
    <x v="1"/>
    <s v="Louisiana"/>
    <s v="New Orleans"/>
    <x v="2"/>
    <n v="0.55000000000000004"/>
    <n v="3750"/>
    <x v="134"/>
    <n v="824.99999999999989"/>
    <n v="0.39999999999999997"/>
  </r>
  <r>
    <x v="4"/>
    <n v="1128299"/>
    <x v="240"/>
    <x v="1"/>
    <s v="Louisiana"/>
    <s v="New Orleans"/>
    <x v="3"/>
    <n v="0.40000000000000008"/>
    <n v="2750"/>
    <x v="526"/>
    <n v="440.00000000000006"/>
    <n v="0.39999999999999997"/>
  </r>
  <r>
    <x v="4"/>
    <n v="1128299"/>
    <x v="240"/>
    <x v="1"/>
    <s v="Louisiana"/>
    <s v="New Orleans"/>
    <x v="4"/>
    <n v="0.45000000000000012"/>
    <n v="1750"/>
    <x v="527"/>
    <n v="354.37500000000011"/>
    <n v="0.45"/>
  </r>
  <r>
    <x v="4"/>
    <n v="1128299"/>
    <x v="240"/>
    <x v="1"/>
    <s v="Louisiana"/>
    <s v="New Orleans"/>
    <x v="5"/>
    <n v="0.60000000000000009"/>
    <n v="3500"/>
    <x v="156"/>
    <n v="735.00000000000011"/>
    <n v="0.35"/>
  </r>
  <r>
    <x v="4"/>
    <n v="1128299"/>
    <x v="271"/>
    <x v="1"/>
    <s v="Louisiana"/>
    <s v="New Orleans"/>
    <x v="0"/>
    <n v="0.45"/>
    <n v="5500"/>
    <x v="109"/>
    <n v="989.99999999999989"/>
    <n v="0.39999999999999997"/>
  </r>
  <r>
    <x v="4"/>
    <n v="1128299"/>
    <x v="271"/>
    <x v="1"/>
    <s v="Louisiana"/>
    <s v="New Orleans"/>
    <x v="1"/>
    <n v="0.5"/>
    <n v="4000"/>
    <x v="45"/>
    <n v="799.99999999999989"/>
    <n v="0.39999999999999997"/>
  </r>
  <r>
    <x v="4"/>
    <n v="1128299"/>
    <x v="271"/>
    <x v="1"/>
    <s v="Louisiana"/>
    <s v="New Orleans"/>
    <x v="2"/>
    <n v="0.5"/>
    <n v="4000"/>
    <x v="45"/>
    <n v="799.99999999999989"/>
    <n v="0.39999999999999997"/>
  </r>
  <r>
    <x v="4"/>
    <n v="1128299"/>
    <x v="271"/>
    <x v="1"/>
    <s v="Louisiana"/>
    <s v="New Orleans"/>
    <x v="3"/>
    <n v="0.45"/>
    <n v="3250"/>
    <x v="317"/>
    <n v="585"/>
    <n v="0.39999999999999997"/>
  </r>
  <r>
    <x v="4"/>
    <n v="1128299"/>
    <x v="271"/>
    <x v="1"/>
    <s v="Louisiana"/>
    <s v="New Orleans"/>
    <x v="4"/>
    <n v="0.4"/>
    <n v="2250"/>
    <x v="120"/>
    <n v="405"/>
    <n v="0.45"/>
  </r>
  <r>
    <x v="4"/>
    <n v="1128299"/>
    <x v="271"/>
    <x v="1"/>
    <s v="Louisiana"/>
    <s v="New Orleans"/>
    <x v="5"/>
    <n v="0.65"/>
    <n v="5750"/>
    <x v="88"/>
    <n v="1308.125"/>
    <n v="0.35"/>
  </r>
  <r>
    <x v="4"/>
    <n v="1128299"/>
    <x v="301"/>
    <x v="1"/>
    <s v="Louisiana"/>
    <s v="New Orleans"/>
    <x v="0"/>
    <n v="0.6"/>
    <n v="8250"/>
    <x v="14"/>
    <n v="1979.9999999999998"/>
    <n v="0.39999999999999997"/>
  </r>
  <r>
    <x v="4"/>
    <n v="1128299"/>
    <x v="301"/>
    <x v="1"/>
    <s v="Louisiana"/>
    <s v="New Orleans"/>
    <x v="1"/>
    <n v="0.7"/>
    <n v="7000"/>
    <x v="106"/>
    <n v="1959.9999999999998"/>
    <n v="0.39999999999999997"/>
  </r>
  <r>
    <x v="4"/>
    <n v="1128299"/>
    <x v="301"/>
    <x v="1"/>
    <s v="Louisiana"/>
    <s v="New Orleans"/>
    <x v="2"/>
    <n v="0.85"/>
    <n v="7000"/>
    <x v="290"/>
    <n v="2380"/>
    <n v="0.39999999999999997"/>
  </r>
  <r>
    <x v="4"/>
    <n v="1128299"/>
    <x v="301"/>
    <x v="1"/>
    <s v="Louisiana"/>
    <s v="New Orleans"/>
    <x v="3"/>
    <n v="0.85"/>
    <n v="5750"/>
    <x v="419"/>
    <n v="1954.9999999999998"/>
    <n v="0.39999999999999997"/>
  </r>
  <r>
    <x v="4"/>
    <n v="1128299"/>
    <x v="301"/>
    <x v="1"/>
    <s v="Louisiana"/>
    <s v="New Orleans"/>
    <x v="4"/>
    <n v="0.95"/>
    <n v="4500"/>
    <x v="58"/>
    <n v="1923.75"/>
    <n v="0.45"/>
  </r>
  <r>
    <x v="4"/>
    <n v="1128299"/>
    <x v="301"/>
    <x v="1"/>
    <s v="Louisiana"/>
    <s v="New Orleans"/>
    <x v="5"/>
    <n v="1.1000000000000001"/>
    <n v="7500"/>
    <x v="420"/>
    <n v="2887.5"/>
    <n v="0.35"/>
  </r>
  <r>
    <x v="4"/>
    <n v="1128299"/>
    <x v="330"/>
    <x v="1"/>
    <s v="Louisiana"/>
    <s v="New Orleans"/>
    <x v="0"/>
    <n v="0.9"/>
    <n v="9000"/>
    <x v="421"/>
    <n v="3239.9999999999995"/>
    <n v="0.39999999999999997"/>
  </r>
  <r>
    <x v="4"/>
    <n v="1128299"/>
    <x v="330"/>
    <x v="1"/>
    <s v="Louisiana"/>
    <s v="New Orleans"/>
    <x v="1"/>
    <n v="0.95"/>
    <n v="7500"/>
    <x v="422"/>
    <n v="2849.9999999999995"/>
    <n v="0.39999999999999997"/>
  </r>
  <r>
    <x v="4"/>
    <n v="1128299"/>
    <x v="330"/>
    <x v="1"/>
    <s v="Louisiana"/>
    <s v="New Orleans"/>
    <x v="2"/>
    <n v="0.95"/>
    <n v="7000"/>
    <x v="423"/>
    <n v="2660"/>
    <n v="0.39999999999999997"/>
  </r>
  <r>
    <x v="4"/>
    <n v="1128299"/>
    <x v="330"/>
    <x v="1"/>
    <s v="Louisiana"/>
    <s v="New Orleans"/>
    <x v="3"/>
    <n v="0.9"/>
    <n v="6000"/>
    <x v="4"/>
    <n v="2160"/>
    <n v="0.39999999999999997"/>
  </r>
  <r>
    <x v="4"/>
    <n v="1128299"/>
    <x v="330"/>
    <x v="1"/>
    <s v="Louisiana"/>
    <s v="New Orleans"/>
    <x v="4"/>
    <n v="0.95"/>
    <n v="6500"/>
    <x v="424"/>
    <n v="2778.75"/>
    <n v="0.45"/>
  </r>
  <r>
    <x v="4"/>
    <n v="1128299"/>
    <x v="330"/>
    <x v="1"/>
    <s v="Louisiana"/>
    <s v="New Orleans"/>
    <x v="5"/>
    <n v="1.1000000000000001"/>
    <n v="6500"/>
    <x v="425"/>
    <n v="2502.5"/>
    <n v="0.35"/>
  </r>
  <r>
    <x v="4"/>
    <n v="1128299"/>
    <x v="362"/>
    <x v="1"/>
    <s v="Louisiana"/>
    <s v="New Orleans"/>
    <x v="0"/>
    <n v="0.95"/>
    <n v="8500"/>
    <x v="426"/>
    <n v="3229.9999999999995"/>
    <n v="0.39999999999999997"/>
  </r>
  <r>
    <x v="4"/>
    <n v="1128299"/>
    <x v="362"/>
    <x v="1"/>
    <s v="Louisiana"/>
    <s v="New Orleans"/>
    <x v="1"/>
    <n v="0.85000000000000009"/>
    <n v="8250"/>
    <x v="427"/>
    <n v="2805"/>
    <n v="0.39999999999999997"/>
  </r>
  <r>
    <x v="4"/>
    <n v="1128299"/>
    <x v="362"/>
    <x v="1"/>
    <s v="Louisiana"/>
    <s v="New Orleans"/>
    <x v="2"/>
    <n v="0.75000000000000011"/>
    <n v="7000"/>
    <x v="102"/>
    <n v="2100"/>
    <n v="0.39999999999999997"/>
  </r>
  <r>
    <x v="4"/>
    <n v="1128299"/>
    <x v="362"/>
    <x v="1"/>
    <s v="Louisiana"/>
    <s v="New Orleans"/>
    <x v="3"/>
    <n v="0.75000000000000011"/>
    <n v="4750"/>
    <x v="218"/>
    <n v="1425"/>
    <n v="0.39999999999999997"/>
  </r>
  <r>
    <x v="4"/>
    <n v="1128299"/>
    <x v="362"/>
    <x v="1"/>
    <s v="Louisiana"/>
    <s v="New Orleans"/>
    <x v="4"/>
    <n v="0.64999999999999991"/>
    <n v="4750"/>
    <x v="528"/>
    <n v="1389.3749999999998"/>
    <n v="0.45"/>
  </r>
  <r>
    <x v="4"/>
    <n v="1128299"/>
    <x v="362"/>
    <x v="1"/>
    <s v="Louisiana"/>
    <s v="New Orleans"/>
    <x v="5"/>
    <n v="0.7"/>
    <n v="3000"/>
    <x v="187"/>
    <n v="735"/>
    <n v="0.35"/>
  </r>
  <r>
    <x v="4"/>
    <n v="1128299"/>
    <x v="394"/>
    <x v="1"/>
    <s v="Louisiana"/>
    <s v="New Orleans"/>
    <x v="0"/>
    <n v="0.45000000000000012"/>
    <n v="5000"/>
    <x v="213"/>
    <n v="900.00000000000011"/>
    <n v="0.39999999999999997"/>
  </r>
  <r>
    <x v="4"/>
    <n v="1128299"/>
    <x v="394"/>
    <x v="1"/>
    <s v="Louisiana"/>
    <s v="New Orleans"/>
    <x v="1"/>
    <n v="0.50000000000000011"/>
    <n v="5000"/>
    <x v="440"/>
    <n v="1000.0000000000001"/>
    <n v="0.39999999999999997"/>
  </r>
  <r>
    <x v="4"/>
    <n v="1128299"/>
    <x v="394"/>
    <x v="1"/>
    <s v="Louisiana"/>
    <s v="New Orleans"/>
    <x v="2"/>
    <n v="0.45000000000000012"/>
    <n v="3000"/>
    <x v="529"/>
    <n v="540.00000000000011"/>
    <n v="0.39999999999999997"/>
  </r>
  <r>
    <x v="4"/>
    <n v="1128299"/>
    <x v="394"/>
    <x v="1"/>
    <s v="Louisiana"/>
    <s v="New Orleans"/>
    <x v="3"/>
    <n v="0.45000000000000012"/>
    <n v="2500"/>
    <x v="129"/>
    <n v="450.00000000000006"/>
    <n v="0.39999999999999997"/>
  </r>
  <r>
    <x v="4"/>
    <n v="1128299"/>
    <x v="394"/>
    <x v="1"/>
    <s v="Louisiana"/>
    <s v="New Orleans"/>
    <x v="4"/>
    <n v="0.55000000000000004"/>
    <n v="2750"/>
    <x v="385"/>
    <n v="680.62500000000011"/>
    <n v="0.45"/>
  </r>
  <r>
    <x v="4"/>
    <n v="1128299"/>
    <x v="394"/>
    <x v="1"/>
    <s v="Louisiana"/>
    <s v="New Orleans"/>
    <x v="5"/>
    <n v="0.4"/>
    <n v="3000"/>
    <x v="143"/>
    <n v="420"/>
    <n v="0.35"/>
  </r>
  <r>
    <x v="4"/>
    <n v="1128299"/>
    <x v="423"/>
    <x v="1"/>
    <s v="Louisiana"/>
    <s v="New Orleans"/>
    <x v="0"/>
    <n v="0.35"/>
    <n v="4000"/>
    <x v="155"/>
    <n v="560"/>
    <n v="0.39999999999999997"/>
  </r>
  <r>
    <x v="4"/>
    <n v="1128299"/>
    <x v="423"/>
    <x v="1"/>
    <s v="Louisiana"/>
    <s v="New Orleans"/>
    <x v="1"/>
    <n v="0.50000000000000011"/>
    <n v="5750"/>
    <x v="443"/>
    <n v="1150"/>
    <n v="0.39999999999999997"/>
  </r>
  <r>
    <x v="4"/>
    <n v="1128299"/>
    <x v="423"/>
    <x v="1"/>
    <s v="Louisiana"/>
    <s v="New Orleans"/>
    <x v="2"/>
    <n v="0.45000000000000012"/>
    <n v="4000"/>
    <x v="530"/>
    <n v="720.00000000000011"/>
    <n v="0.39999999999999997"/>
  </r>
  <r>
    <x v="4"/>
    <n v="1128299"/>
    <x v="423"/>
    <x v="1"/>
    <s v="Louisiana"/>
    <s v="New Orleans"/>
    <x v="3"/>
    <n v="0.40000000000000008"/>
    <n v="3750"/>
    <x v="185"/>
    <n v="600"/>
    <n v="0.39999999999999997"/>
  </r>
  <r>
    <x v="4"/>
    <n v="1128299"/>
    <x v="423"/>
    <x v="1"/>
    <s v="Louisiana"/>
    <s v="New Orleans"/>
    <x v="4"/>
    <n v="0.5"/>
    <n v="3500"/>
    <x v="153"/>
    <n v="787.5"/>
    <n v="0.45"/>
  </r>
  <r>
    <x v="4"/>
    <n v="1128299"/>
    <x v="423"/>
    <x v="1"/>
    <s v="Louisiana"/>
    <s v="New Orleans"/>
    <x v="5"/>
    <n v="0.55000000000000004"/>
    <n v="4000"/>
    <x v="40"/>
    <n v="770"/>
    <n v="0.35"/>
  </r>
  <r>
    <x v="4"/>
    <n v="1128299"/>
    <x v="454"/>
    <x v="1"/>
    <s v="Louisiana"/>
    <s v="New Orleans"/>
    <x v="0"/>
    <n v="0.40000000000000008"/>
    <n v="6250"/>
    <x v="440"/>
    <n v="1000.0000000000001"/>
    <n v="0.39999999999999997"/>
  </r>
  <r>
    <x v="4"/>
    <n v="1128299"/>
    <x v="454"/>
    <x v="1"/>
    <s v="Louisiana"/>
    <s v="New Orleans"/>
    <x v="1"/>
    <n v="0.45000000000000012"/>
    <n v="7000"/>
    <x v="264"/>
    <n v="1260.0000000000002"/>
    <n v="0.39999999999999997"/>
  </r>
  <r>
    <x v="4"/>
    <n v="1128299"/>
    <x v="454"/>
    <x v="1"/>
    <s v="Louisiana"/>
    <s v="New Orleans"/>
    <x v="2"/>
    <n v="0.40000000000000008"/>
    <n v="5250"/>
    <x v="156"/>
    <n v="840.00000000000011"/>
    <n v="0.39999999999999997"/>
  </r>
  <r>
    <x v="4"/>
    <n v="1128299"/>
    <x v="454"/>
    <x v="1"/>
    <s v="Louisiana"/>
    <s v="New Orleans"/>
    <x v="3"/>
    <n v="0.50000000000000011"/>
    <n v="5000"/>
    <x v="440"/>
    <n v="1000.0000000000001"/>
    <n v="0.39999999999999997"/>
  </r>
  <r>
    <x v="4"/>
    <n v="1128299"/>
    <x v="454"/>
    <x v="1"/>
    <s v="Louisiana"/>
    <s v="New Orleans"/>
    <x v="4"/>
    <n v="0.7"/>
    <n v="4750"/>
    <x v="196"/>
    <n v="1496.25"/>
    <n v="0.45"/>
  </r>
  <r>
    <x v="4"/>
    <n v="1128299"/>
    <x v="454"/>
    <x v="1"/>
    <s v="Louisiana"/>
    <s v="New Orleans"/>
    <x v="5"/>
    <n v="0.85000000000000009"/>
    <n v="6000"/>
    <x v="405"/>
    <n v="1785.0000000000002"/>
    <n v="0.35"/>
  </r>
  <r>
    <x v="4"/>
    <n v="1128299"/>
    <x v="483"/>
    <x v="1"/>
    <s v="Louisiana"/>
    <s v="New Orleans"/>
    <x v="0"/>
    <n v="0.70000000000000018"/>
    <n v="8000"/>
    <x v="531"/>
    <n v="2240.0000000000005"/>
    <n v="0.39999999999999997"/>
  </r>
  <r>
    <x v="4"/>
    <n v="1128299"/>
    <x v="483"/>
    <x v="1"/>
    <s v="Louisiana"/>
    <s v="New Orleans"/>
    <x v="1"/>
    <n v="0.80000000000000027"/>
    <n v="8000"/>
    <x v="532"/>
    <n v="2560.0000000000005"/>
    <n v="0.39999999999999997"/>
  </r>
  <r>
    <x v="0"/>
    <n v="1128299"/>
    <x v="483"/>
    <x v="1"/>
    <s v="Louisiana"/>
    <s v="New Orleans"/>
    <x v="2"/>
    <n v="0.75000000000000033"/>
    <n v="6000"/>
    <x v="263"/>
    <n v="1800.0000000000007"/>
    <n v="0.39999999999999997"/>
  </r>
  <r>
    <x v="0"/>
    <n v="1128299"/>
    <x v="483"/>
    <x v="1"/>
    <s v="Louisiana"/>
    <s v="New Orleans"/>
    <x v="3"/>
    <n v="0.75000000000000033"/>
    <n v="6000"/>
    <x v="263"/>
    <n v="1800.0000000000007"/>
    <n v="0.39999999999999997"/>
  </r>
  <r>
    <x v="0"/>
    <n v="1128299"/>
    <x v="483"/>
    <x v="1"/>
    <s v="Louisiana"/>
    <s v="New Orleans"/>
    <x v="4"/>
    <n v="0.85000000000000009"/>
    <n v="5250"/>
    <x v="234"/>
    <n v="2008.1250000000005"/>
    <n v="0.45"/>
  </r>
  <r>
    <x v="0"/>
    <n v="1128299"/>
    <x v="483"/>
    <x v="1"/>
    <s v="Louisiana"/>
    <s v="New Orleans"/>
    <x v="5"/>
    <n v="0.90000000000000024"/>
    <n v="6250"/>
    <x v="533"/>
    <n v="1968.7500000000005"/>
    <n v="0.35"/>
  </r>
  <r>
    <x v="0"/>
    <n v="1197831"/>
    <x v="169"/>
    <x v="1"/>
    <s v="Louisiana"/>
    <s v="New Orleans"/>
    <x v="0"/>
    <n v="0.2"/>
    <n v="6750"/>
    <x v="190"/>
    <n v="405"/>
    <n v="0.3"/>
  </r>
  <r>
    <x v="0"/>
    <n v="1197831"/>
    <x v="169"/>
    <x v="1"/>
    <s v="Louisiana"/>
    <s v="New Orleans"/>
    <x v="1"/>
    <n v="0.3"/>
    <n v="6750"/>
    <x v="154"/>
    <n v="607.5"/>
    <n v="0.3"/>
  </r>
  <r>
    <x v="0"/>
    <n v="1197831"/>
    <x v="169"/>
    <x v="1"/>
    <s v="Louisiana"/>
    <s v="New Orleans"/>
    <x v="2"/>
    <n v="0.3"/>
    <n v="4750"/>
    <x v="323"/>
    <n v="427.5"/>
    <n v="0.3"/>
  </r>
  <r>
    <x v="0"/>
    <n v="1197831"/>
    <x v="169"/>
    <x v="1"/>
    <s v="Louisiana"/>
    <s v="New Orleans"/>
    <x v="3"/>
    <n v="0.35"/>
    <n v="4750"/>
    <x v="151"/>
    <n v="665"/>
    <n v="0.4"/>
  </r>
  <r>
    <x v="0"/>
    <n v="1197831"/>
    <x v="169"/>
    <x v="1"/>
    <s v="Louisiana"/>
    <s v="New Orleans"/>
    <x v="4"/>
    <n v="0.4"/>
    <n v="3250"/>
    <x v="188"/>
    <n v="325"/>
    <n v="0.25"/>
  </r>
  <r>
    <x v="4"/>
    <n v="1197831"/>
    <x v="169"/>
    <x v="1"/>
    <s v="Louisiana"/>
    <s v="New Orleans"/>
    <x v="5"/>
    <n v="0.35"/>
    <n v="4750"/>
    <x v="151"/>
    <n v="748.125"/>
    <n v="0.45"/>
  </r>
  <r>
    <x v="0"/>
    <n v="1197831"/>
    <x v="199"/>
    <x v="1"/>
    <s v="Louisiana"/>
    <s v="New Orleans"/>
    <x v="0"/>
    <n v="0.25"/>
    <n v="6250"/>
    <x v="363"/>
    <n v="468.75"/>
    <n v="0.3"/>
  </r>
  <r>
    <x v="0"/>
    <n v="1197831"/>
    <x v="199"/>
    <x v="1"/>
    <s v="Louisiana"/>
    <s v="New Orleans"/>
    <x v="1"/>
    <n v="0.35"/>
    <n v="6000"/>
    <x v="187"/>
    <n v="630"/>
    <n v="0.3"/>
  </r>
  <r>
    <x v="0"/>
    <n v="1197831"/>
    <x v="199"/>
    <x v="1"/>
    <s v="Louisiana"/>
    <s v="New Orleans"/>
    <x v="2"/>
    <n v="0.35"/>
    <n v="4250"/>
    <x v="152"/>
    <n v="446.25"/>
    <n v="0.3"/>
  </r>
  <r>
    <x v="0"/>
    <n v="1197831"/>
    <x v="199"/>
    <x v="2"/>
    <s v="Idaho"/>
    <s v="Boise"/>
    <x v="3"/>
    <n v="0.35"/>
    <n v="3750"/>
    <x v="324"/>
    <n v="525"/>
    <n v="0.4"/>
  </r>
  <r>
    <x v="0"/>
    <n v="1197831"/>
    <x v="199"/>
    <x v="2"/>
    <s v="Idaho"/>
    <s v="Boise"/>
    <x v="4"/>
    <n v="0.4"/>
    <n v="2500"/>
    <x v="119"/>
    <n v="250"/>
    <n v="0.25"/>
  </r>
  <r>
    <x v="0"/>
    <n v="1197831"/>
    <x v="199"/>
    <x v="2"/>
    <s v="Idaho"/>
    <s v="Boise"/>
    <x v="5"/>
    <n v="0.35"/>
    <n v="4500"/>
    <x v="147"/>
    <n v="708.75"/>
    <n v="0.45"/>
  </r>
  <r>
    <x v="0"/>
    <n v="1197831"/>
    <x v="708"/>
    <x v="2"/>
    <s v="Idaho"/>
    <s v="Boise"/>
    <x v="0"/>
    <n v="0.3"/>
    <n v="6250"/>
    <x v="195"/>
    <n v="656.25"/>
    <n v="0.35"/>
  </r>
  <r>
    <x v="0"/>
    <n v="1197831"/>
    <x v="708"/>
    <x v="2"/>
    <s v="Idaho"/>
    <s v="Boise"/>
    <x v="1"/>
    <n v="0.4"/>
    <n v="6250"/>
    <x v="52"/>
    <n v="875"/>
    <n v="0.35"/>
  </r>
  <r>
    <x v="0"/>
    <n v="1197831"/>
    <x v="708"/>
    <x v="2"/>
    <s v="Idaho"/>
    <s v="Boise"/>
    <x v="2"/>
    <n v="0.3"/>
    <n v="4500"/>
    <x v="190"/>
    <n v="472.49999999999994"/>
    <n v="0.35"/>
  </r>
  <r>
    <x v="0"/>
    <n v="1197831"/>
    <x v="708"/>
    <x v="2"/>
    <s v="Idaho"/>
    <s v="Boise"/>
    <x v="3"/>
    <n v="0.35"/>
    <n v="3500"/>
    <x v="198"/>
    <n v="551.25"/>
    <n v="0.45"/>
  </r>
  <r>
    <x v="4"/>
    <n v="1197831"/>
    <x v="708"/>
    <x v="2"/>
    <s v="Idaho"/>
    <s v="Boise"/>
    <x v="4"/>
    <n v="0.4"/>
    <n v="2500"/>
    <x v="119"/>
    <n v="300"/>
    <n v="0.3"/>
  </r>
  <r>
    <x v="4"/>
    <n v="1197831"/>
    <x v="708"/>
    <x v="2"/>
    <s v="Idaho"/>
    <s v="Boise"/>
    <x v="5"/>
    <n v="0.35"/>
    <n v="4000"/>
    <x v="155"/>
    <n v="700"/>
    <n v="0.5"/>
  </r>
  <r>
    <x v="4"/>
    <n v="1197831"/>
    <x v="723"/>
    <x v="2"/>
    <s v="Idaho"/>
    <s v="Boise"/>
    <x v="0"/>
    <n v="0.2"/>
    <n v="6500"/>
    <x v="188"/>
    <n v="454.99999999999994"/>
    <n v="0.35"/>
  </r>
  <r>
    <x v="4"/>
    <n v="1197831"/>
    <x v="723"/>
    <x v="2"/>
    <s v="Idaho"/>
    <s v="Boise"/>
    <x v="1"/>
    <n v="0.30000000000000004"/>
    <n v="6500"/>
    <x v="393"/>
    <n v="682.5"/>
    <n v="0.35"/>
  </r>
  <r>
    <x v="4"/>
    <n v="1197831"/>
    <x v="723"/>
    <x v="2"/>
    <s v="Idaho"/>
    <s v="Boise"/>
    <x v="2"/>
    <n v="0.24999999999999997"/>
    <n v="4750"/>
    <x v="534"/>
    <n v="415.62499999999989"/>
    <n v="0.35"/>
  </r>
  <r>
    <x v="4"/>
    <n v="1197831"/>
    <x v="723"/>
    <x v="2"/>
    <s v="Idaho"/>
    <s v="Boise"/>
    <x v="3"/>
    <n v="0.30000000000000004"/>
    <n v="3750"/>
    <x v="129"/>
    <n v="506.25000000000011"/>
    <n v="0.45"/>
  </r>
  <r>
    <x v="4"/>
    <n v="1197831"/>
    <x v="723"/>
    <x v="2"/>
    <s v="Idaho"/>
    <s v="Boise"/>
    <x v="4"/>
    <n v="0.35"/>
    <n v="2750"/>
    <x v="115"/>
    <n v="288.74999999999994"/>
    <n v="0.3"/>
  </r>
  <r>
    <x v="4"/>
    <n v="1197831"/>
    <x v="723"/>
    <x v="2"/>
    <s v="Idaho"/>
    <s v="Boise"/>
    <x v="5"/>
    <n v="0.30000000000000004"/>
    <n v="5500"/>
    <x v="197"/>
    <n v="825.00000000000011"/>
    <n v="0.5"/>
  </r>
  <r>
    <x v="4"/>
    <n v="1197831"/>
    <x v="258"/>
    <x v="2"/>
    <s v="Idaho"/>
    <s v="Boise"/>
    <x v="0"/>
    <n v="0.2"/>
    <n v="7000"/>
    <x v="155"/>
    <n v="489.99999999999994"/>
    <n v="0.35"/>
  </r>
  <r>
    <x v="4"/>
    <n v="1197831"/>
    <x v="258"/>
    <x v="2"/>
    <s v="Idaho"/>
    <s v="Boise"/>
    <x v="1"/>
    <n v="0.30000000000000004"/>
    <n v="7250"/>
    <x v="535"/>
    <n v="761.25000000000011"/>
    <n v="0.35"/>
  </r>
  <r>
    <x v="4"/>
    <n v="1197831"/>
    <x v="258"/>
    <x v="2"/>
    <s v="Idaho"/>
    <s v="Boise"/>
    <x v="2"/>
    <n v="0.24999999999999997"/>
    <n v="5750"/>
    <x v="536"/>
    <n v="503.12499999999989"/>
    <n v="0.35"/>
  </r>
  <r>
    <x v="4"/>
    <n v="1197831"/>
    <x v="258"/>
    <x v="2"/>
    <s v="Idaho"/>
    <s v="Boise"/>
    <x v="3"/>
    <n v="0.35"/>
    <n v="5000"/>
    <x v="153"/>
    <n v="787.5"/>
    <n v="0.45"/>
  </r>
  <r>
    <x v="4"/>
    <n v="1197831"/>
    <x v="258"/>
    <x v="2"/>
    <s v="Idaho"/>
    <s v="Boise"/>
    <x v="4"/>
    <n v="0.5"/>
    <n v="4000"/>
    <x v="45"/>
    <n v="600"/>
    <n v="0.3"/>
  </r>
  <r>
    <x v="4"/>
    <n v="1197831"/>
    <x v="258"/>
    <x v="2"/>
    <s v="Idaho"/>
    <s v="Boise"/>
    <x v="5"/>
    <n v="0.45"/>
    <n v="7500"/>
    <x v="71"/>
    <n v="1687.5"/>
    <n v="0.5"/>
  </r>
  <r>
    <x v="4"/>
    <n v="1197831"/>
    <x v="288"/>
    <x v="2"/>
    <s v="Idaho"/>
    <s v="Boise"/>
    <x v="0"/>
    <n v="0.45"/>
    <n v="7500"/>
    <x v="71"/>
    <n v="1181.25"/>
    <n v="0.35"/>
  </r>
  <r>
    <x v="4"/>
    <n v="1197831"/>
    <x v="288"/>
    <x v="2"/>
    <s v="Idaho"/>
    <s v="Boise"/>
    <x v="1"/>
    <n v="0.5"/>
    <n v="7500"/>
    <x v="67"/>
    <n v="1312.5"/>
    <n v="0.35"/>
  </r>
  <r>
    <x v="4"/>
    <n v="1197831"/>
    <x v="288"/>
    <x v="2"/>
    <s v="Idaho"/>
    <s v="Boise"/>
    <x v="2"/>
    <n v="0.5"/>
    <n v="6000"/>
    <x v="59"/>
    <n v="1050"/>
    <n v="0.35"/>
  </r>
  <r>
    <x v="4"/>
    <n v="1197831"/>
    <x v="288"/>
    <x v="2"/>
    <s v="Idaho"/>
    <s v="Boise"/>
    <x v="3"/>
    <n v="0.5"/>
    <n v="5500"/>
    <x v="78"/>
    <n v="1237.5"/>
    <n v="0.45"/>
  </r>
  <r>
    <x v="4"/>
    <n v="1197831"/>
    <x v="288"/>
    <x v="2"/>
    <s v="Idaho"/>
    <s v="Boise"/>
    <x v="4"/>
    <n v="0.55000000000000004"/>
    <n v="4500"/>
    <x v="109"/>
    <n v="742.5"/>
    <n v="0.3"/>
  </r>
  <r>
    <x v="4"/>
    <n v="1197831"/>
    <x v="288"/>
    <x v="2"/>
    <s v="Idaho"/>
    <s v="Boise"/>
    <x v="5"/>
    <n v="0.60000000000000009"/>
    <n v="8250"/>
    <x v="284"/>
    <n v="2475.0000000000005"/>
    <n v="0.5"/>
  </r>
  <r>
    <x v="4"/>
    <n v="1197831"/>
    <x v="320"/>
    <x v="2"/>
    <s v="Idaho"/>
    <s v="Boise"/>
    <x v="0"/>
    <n v="0.5"/>
    <n v="7750"/>
    <x v="73"/>
    <n v="1549.9999999999998"/>
    <n v="0.39999999999999997"/>
  </r>
  <r>
    <x v="4"/>
    <n v="1197831"/>
    <x v="320"/>
    <x v="2"/>
    <s v="Idaho"/>
    <s v="Boise"/>
    <x v="1"/>
    <n v="0.55000000000000004"/>
    <n v="7750"/>
    <x v="98"/>
    <n v="1704.9999999999998"/>
    <n v="0.39999999999999997"/>
  </r>
  <r>
    <x v="4"/>
    <n v="1197831"/>
    <x v="320"/>
    <x v="2"/>
    <s v="Idaho"/>
    <s v="Boise"/>
    <x v="2"/>
    <n v="0.5"/>
    <n v="9250"/>
    <x v="10"/>
    <n v="1849.9999999999998"/>
    <n v="0.39999999999999997"/>
  </r>
  <r>
    <x v="4"/>
    <n v="1197831"/>
    <x v="320"/>
    <x v="2"/>
    <s v="Idaho"/>
    <s v="Boise"/>
    <x v="3"/>
    <n v="0.5"/>
    <n v="5250"/>
    <x v="46"/>
    <n v="1312.5"/>
    <n v="0.5"/>
  </r>
  <r>
    <x v="4"/>
    <n v="1197831"/>
    <x v="320"/>
    <x v="2"/>
    <s v="Idaho"/>
    <s v="Boise"/>
    <x v="4"/>
    <n v="0.55000000000000004"/>
    <n v="5250"/>
    <x v="164"/>
    <n v="1010.6250000000001"/>
    <n v="0.35"/>
  </r>
  <r>
    <x v="0"/>
    <n v="1197831"/>
    <x v="320"/>
    <x v="2"/>
    <s v="Idaho"/>
    <s v="Boise"/>
    <x v="5"/>
    <n v="0.65"/>
    <n v="8000"/>
    <x v="95"/>
    <n v="2860.0000000000005"/>
    <n v="0.55000000000000004"/>
  </r>
  <r>
    <x v="0"/>
    <n v="1197831"/>
    <x v="353"/>
    <x v="2"/>
    <s v="Idaho"/>
    <s v="Boise"/>
    <x v="0"/>
    <n v="0.5"/>
    <n v="7500"/>
    <x v="67"/>
    <n v="1499.9999999999998"/>
    <n v="0.39999999999999997"/>
  </r>
  <r>
    <x v="0"/>
    <n v="1197831"/>
    <x v="353"/>
    <x v="2"/>
    <s v="Idaho"/>
    <s v="Boise"/>
    <x v="1"/>
    <n v="0.55000000000000004"/>
    <n v="7500"/>
    <x v="69"/>
    <n v="1649.9999999999998"/>
    <n v="0.39999999999999997"/>
  </r>
  <r>
    <x v="0"/>
    <n v="1197831"/>
    <x v="353"/>
    <x v="2"/>
    <s v="Idaho"/>
    <s v="Boise"/>
    <x v="2"/>
    <n v="0.5"/>
    <n v="9250"/>
    <x v="10"/>
    <n v="1849.9999999999998"/>
    <n v="0.39999999999999997"/>
  </r>
  <r>
    <x v="0"/>
    <n v="1197831"/>
    <x v="353"/>
    <x v="2"/>
    <s v="Idaho"/>
    <s v="Boise"/>
    <x v="3"/>
    <n v="0.5"/>
    <n v="4750"/>
    <x v="333"/>
    <n v="1187.5"/>
    <n v="0.5"/>
  </r>
  <r>
    <x v="2"/>
    <n v="1197831"/>
    <x v="353"/>
    <x v="2"/>
    <s v="Idaho"/>
    <s v="Boise"/>
    <x v="4"/>
    <n v="0.55000000000000004"/>
    <n v="4750"/>
    <x v="337"/>
    <n v="914.37499999999989"/>
    <n v="0.35"/>
  </r>
  <r>
    <x v="2"/>
    <n v="1197831"/>
    <x v="353"/>
    <x v="2"/>
    <s v="Idaho"/>
    <s v="Boise"/>
    <x v="5"/>
    <n v="0.6"/>
    <n v="7250"/>
    <x v="90"/>
    <n v="2392.5"/>
    <n v="0.55000000000000004"/>
  </r>
  <r>
    <x v="2"/>
    <n v="1197831"/>
    <x v="381"/>
    <x v="2"/>
    <s v="Idaho"/>
    <s v="Boise"/>
    <x v="0"/>
    <n v="0.55000000000000004"/>
    <n v="6750"/>
    <x v="104"/>
    <n v="1485"/>
    <n v="0.39999999999999997"/>
  </r>
  <r>
    <x v="2"/>
    <n v="1197831"/>
    <x v="381"/>
    <x v="2"/>
    <s v="Idaho"/>
    <s v="Boise"/>
    <x v="1"/>
    <n v="0.55000000000000004"/>
    <n v="6250"/>
    <x v="320"/>
    <n v="1375"/>
    <n v="0.39999999999999997"/>
  </r>
  <r>
    <x v="2"/>
    <n v="1197831"/>
    <x v="381"/>
    <x v="2"/>
    <s v="Idaho"/>
    <s v="Boise"/>
    <x v="2"/>
    <n v="0.6"/>
    <n v="6750"/>
    <x v="70"/>
    <n v="1619.9999999999998"/>
    <n v="0.39999999999999997"/>
  </r>
  <r>
    <x v="2"/>
    <n v="1197831"/>
    <x v="381"/>
    <x v="2"/>
    <s v="Idaho"/>
    <s v="Boise"/>
    <x v="3"/>
    <n v="0.6"/>
    <n v="4000"/>
    <x v="48"/>
    <n v="1200"/>
    <n v="0.5"/>
  </r>
  <r>
    <x v="2"/>
    <n v="1197831"/>
    <x v="381"/>
    <x v="2"/>
    <s v="Idaho"/>
    <s v="Boise"/>
    <x v="4"/>
    <n v="0.55000000000000004"/>
    <n v="4000"/>
    <x v="40"/>
    <n v="770"/>
    <n v="0.35"/>
  </r>
  <r>
    <x v="2"/>
    <n v="1197831"/>
    <x v="381"/>
    <x v="2"/>
    <s v="Idaho"/>
    <s v="Boise"/>
    <x v="5"/>
    <n v="0.5"/>
    <n v="6250"/>
    <x v="64"/>
    <n v="1718.7500000000002"/>
    <n v="0.55000000000000004"/>
  </r>
  <r>
    <x v="2"/>
    <n v="1197831"/>
    <x v="410"/>
    <x v="2"/>
    <s v="Idaho"/>
    <s v="Boise"/>
    <x v="0"/>
    <n v="0.4"/>
    <n v="5750"/>
    <x v="319"/>
    <n v="919.99999999999989"/>
    <n v="0.39999999999999997"/>
  </r>
  <r>
    <x v="2"/>
    <n v="1197831"/>
    <x v="410"/>
    <x v="2"/>
    <s v="Idaho"/>
    <s v="Boise"/>
    <x v="1"/>
    <n v="0.4"/>
    <n v="5750"/>
    <x v="319"/>
    <n v="919.99999999999989"/>
    <n v="0.39999999999999997"/>
  </r>
  <r>
    <x v="2"/>
    <n v="1197831"/>
    <x v="410"/>
    <x v="2"/>
    <s v="Idaho"/>
    <s v="Boise"/>
    <x v="2"/>
    <n v="0.45"/>
    <n v="5250"/>
    <x v="43"/>
    <n v="944.99999999999989"/>
    <n v="0.39999999999999997"/>
  </r>
  <r>
    <x v="2"/>
    <n v="1197831"/>
    <x v="410"/>
    <x v="2"/>
    <s v="Idaho"/>
    <s v="Boise"/>
    <x v="3"/>
    <n v="0.45"/>
    <n v="3750"/>
    <x v="149"/>
    <n v="843.75"/>
    <n v="0.5"/>
  </r>
  <r>
    <x v="2"/>
    <n v="1197831"/>
    <x v="410"/>
    <x v="2"/>
    <s v="Idaho"/>
    <s v="Boise"/>
    <x v="4"/>
    <n v="0.35"/>
    <n v="3500"/>
    <x v="198"/>
    <n v="428.75"/>
    <n v="0.35"/>
  </r>
  <r>
    <x v="2"/>
    <n v="1197831"/>
    <x v="410"/>
    <x v="2"/>
    <s v="Idaho"/>
    <s v="Boise"/>
    <x v="5"/>
    <n v="0.45"/>
    <n v="5250"/>
    <x v="43"/>
    <n v="1299.375"/>
    <n v="0.55000000000000004"/>
  </r>
  <r>
    <x v="2"/>
    <n v="1197831"/>
    <x v="442"/>
    <x v="2"/>
    <s v="Idaho"/>
    <s v="Boise"/>
    <x v="0"/>
    <n v="0.35"/>
    <n v="6750"/>
    <x v="43"/>
    <n v="944.99999999999989"/>
    <n v="0.39999999999999997"/>
  </r>
  <r>
    <x v="2"/>
    <n v="1197831"/>
    <x v="442"/>
    <x v="2"/>
    <s v="Idaho"/>
    <s v="Boise"/>
    <x v="1"/>
    <n v="0.35"/>
    <n v="6750"/>
    <x v="43"/>
    <n v="944.99999999999989"/>
    <n v="0.39999999999999997"/>
  </r>
  <r>
    <x v="2"/>
    <n v="1197831"/>
    <x v="442"/>
    <x v="2"/>
    <s v="Idaho"/>
    <s v="Boise"/>
    <x v="2"/>
    <n v="0.6"/>
    <n v="6000"/>
    <x v="11"/>
    <n v="1439.9999999999998"/>
    <n v="0.39999999999999997"/>
  </r>
  <r>
    <x v="2"/>
    <n v="1197831"/>
    <x v="442"/>
    <x v="2"/>
    <s v="Idaho"/>
    <s v="Boise"/>
    <x v="3"/>
    <n v="0.6"/>
    <n v="4500"/>
    <x v="50"/>
    <n v="1350"/>
    <n v="0.5"/>
  </r>
  <r>
    <x v="2"/>
    <n v="1197831"/>
    <x v="442"/>
    <x v="2"/>
    <s v="Idaho"/>
    <s v="Boise"/>
    <x v="4"/>
    <n v="0.54999999999999993"/>
    <n v="4250"/>
    <x v="321"/>
    <n v="818.12499999999977"/>
    <n v="0.35"/>
  </r>
  <r>
    <x v="2"/>
    <n v="1197831"/>
    <x v="442"/>
    <x v="2"/>
    <s v="Idaho"/>
    <s v="Boise"/>
    <x v="5"/>
    <n v="0.65"/>
    <n v="6250"/>
    <x v="111"/>
    <n v="2234.375"/>
    <n v="0.55000000000000004"/>
  </r>
  <r>
    <x v="0"/>
    <n v="1197831"/>
    <x v="471"/>
    <x v="2"/>
    <s v="Idaho"/>
    <s v="Boise"/>
    <x v="0"/>
    <n v="0.54999999999999993"/>
    <n v="7750"/>
    <x v="456"/>
    <n v="1704.9999999999995"/>
    <n v="0.39999999999999997"/>
  </r>
  <r>
    <x v="0"/>
    <n v="1197831"/>
    <x v="471"/>
    <x v="2"/>
    <s v="Idaho"/>
    <s v="Boise"/>
    <x v="1"/>
    <n v="0.54999999999999993"/>
    <n v="7750"/>
    <x v="456"/>
    <n v="1704.9999999999995"/>
    <n v="0.39999999999999997"/>
  </r>
  <r>
    <x v="0"/>
    <n v="1197831"/>
    <x v="471"/>
    <x v="2"/>
    <s v="Idaho"/>
    <s v="Boise"/>
    <x v="2"/>
    <n v="0.6"/>
    <n v="6750"/>
    <x v="70"/>
    <n v="1619.9999999999998"/>
    <n v="0.39999999999999997"/>
  </r>
  <r>
    <x v="0"/>
    <n v="1197831"/>
    <x v="471"/>
    <x v="2"/>
    <s v="Idaho"/>
    <s v="Boise"/>
    <x v="3"/>
    <n v="0.6"/>
    <n v="5250"/>
    <x v="38"/>
    <n v="1575"/>
    <n v="0.5"/>
  </r>
  <r>
    <x v="0"/>
    <n v="1197831"/>
    <x v="471"/>
    <x v="2"/>
    <s v="Idaho"/>
    <s v="Boise"/>
    <x v="4"/>
    <n v="0.54999999999999993"/>
    <n v="4750"/>
    <x v="315"/>
    <n v="914.37499999999977"/>
    <n v="0.35"/>
  </r>
  <r>
    <x v="0"/>
    <n v="1197831"/>
    <x v="471"/>
    <x v="2"/>
    <s v="Idaho"/>
    <s v="Boise"/>
    <x v="5"/>
    <n v="0.65"/>
    <n v="7250"/>
    <x v="82"/>
    <n v="2591.875"/>
    <n v="0.55000000000000004"/>
  </r>
  <r>
    <x v="0"/>
    <n v="1128299"/>
    <x v="187"/>
    <x v="2"/>
    <s v="Idaho"/>
    <s v="Boise"/>
    <x v="0"/>
    <n v="0.29999999999999993"/>
    <n v="4250"/>
    <x v="537"/>
    <n v="446.24999999999989"/>
    <n v="0.35"/>
  </r>
  <r>
    <x v="0"/>
    <n v="1128299"/>
    <x v="187"/>
    <x v="2"/>
    <s v="Idaho"/>
    <s v="Boise"/>
    <x v="1"/>
    <n v="0.4"/>
    <n v="4250"/>
    <x v="224"/>
    <n v="680"/>
    <n v="0.4"/>
  </r>
  <r>
    <x v="0"/>
    <n v="1128299"/>
    <x v="187"/>
    <x v="2"/>
    <s v="Idaho"/>
    <s v="Boise"/>
    <x v="2"/>
    <n v="0.4"/>
    <n v="4250"/>
    <x v="224"/>
    <n v="595"/>
    <n v="0.35"/>
  </r>
  <r>
    <x v="0"/>
    <n v="1128299"/>
    <x v="187"/>
    <x v="2"/>
    <s v="Idaho"/>
    <s v="Boise"/>
    <x v="3"/>
    <n v="0.4"/>
    <n v="2750"/>
    <x v="126"/>
    <n v="385"/>
    <n v="0.35"/>
  </r>
  <r>
    <x v="0"/>
    <n v="1128299"/>
    <x v="187"/>
    <x v="2"/>
    <s v="Idaho"/>
    <s v="Boise"/>
    <x v="4"/>
    <n v="0.45000000000000007"/>
    <n v="2250"/>
    <x v="453"/>
    <n v="303.75"/>
    <n v="0.3"/>
  </r>
  <r>
    <x v="0"/>
    <n v="1128299"/>
    <x v="187"/>
    <x v="2"/>
    <s v="Idaho"/>
    <s v="Boise"/>
    <x v="5"/>
    <n v="0.4"/>
    <n v="4250"/>
    <x v="224"/>
    <n v="425"/>
    <n v="0.25"/>
  </r>
  <r>
    <x v="0"/>
    <n v="1128299"/>
    <x v="697"/>
    <x v="2"/>
    <s v="Idaho"/>
    <s v="Boise"/>
    <x v="0"/>
    <n v="0.29999999999999993"/>
    <n v="4750"/>
    <x v="538"/>
    <n v="498.74999999999989"/>
    <n v="0.35"/>
  </r>
  <r>
    <x v="0"/>
    <n v="1128299"/>
    <x v="697"/>
    <x v="2"/>
    <s v="Idaho"/>
    <s v="Boise"/>
    <x v="1"/>
    <n v="0.4"/>
    <n v="3750"/>
    <x v="142"/>
    <n v="600"/>
    <n v="0.4"/>
  </r>
  <r>
    <x v="0"/>
    <n v="1128299"/>
    <x v="697"/>
    <x v="2"/>
    <s v="Idaho"/>
    <s v="Boise"/>
    <x v="2"/>
    <n v="0.4"/>
    <n v="3750"/>
    <x v="142"/>
    <n v="525"/>
    <n v="0.35"/>
  </r>
  <r>
    <x v="0"/>
    <n v="1128299"/>
    <x v="697"/>
    <x v="2"/>
    <s v="Arizona"/>
    <s v="Phoenix"/>
    <x v="3"/>
    <n v="0.4"/>
    <n v="2250"/>
    <x v="120"/>
    <n v="315"/>
    <n v="0.35"/>
  </r>
  <r>
    <x v="0"/>
    <n v="1128299"/>
    <x v="697"/>
    <x v="2"/>
    <s v="Arizona"/>
    <s v="Phoenix"/>
    <x v="4"/>
    <n v="0.45000000000000007"/>
    <n v="1500"/>
    <x v="301"/>
    <n v="202.50000000000003"/>
    <n v="0.3"/>
  </r>
  <r>
    <x v="0"/>
    <n v="1128299"/>
    <x v="697"/>
    <x v="2"/>
    <s v="Arizona"/>
    <s v="Phoenix"/>
    <x v="5"/>
    <n v="0.4"/>
    <n v="3500"/>
    <x v="155"/>
    <n v="350"/>
    <n v="0.25"/>
  </r>
  <r>
    <x v="0"/>
    <n v="1128299"/>
    <x v="227"/>
    <x v="2"/>
    <s v="Arizona"/>
    <s v="Phoenix"/>
    <x v="0"/>
    <n v="0.4"/>
    <n v="5000"/>
    <x v="45"/>
    <n v="700"/>
    <n v="0.35"/>
  </r>
  <r>
    <x v="0"/>
    <n v="1128299"/>
    <x v="227"/>
    <x v="2"/>
    <s v="Arizona"/>
    <s v="Phoenix"/>
    <x v="1"/>
    <n v="0.5"/>
    <n v="3500"/>
    <x v="153"/>
    <n v="700"/>
    <n v="0.4"/>
  </r>
  <r>
    <x v="0"/>
    <n v="1128299"/>
    <x v="227"/>
    <x v="2"/>
    <s v="Arizona"/>
    <s v="Phoenix"/>
    <x v="2"/>
    <n v="0.5"/>
    <n v="3500"/>
    <x v="153"/>
    <n v="612.5"/>
    <n v="0.35"/>
  </r>
  <r>
    <x v="0"/>
    <n v="1128299"/>
    <x v="227"/>
    <x v="2"/>
    <s v="Arizona"/>
    <s v="Phoenix"/>
    <x v="3"/>
    <n v="0.5"/>
    <n v="2250"/>
    <x v="123"/>
    <n v="393.75"/>
    <n v="0.35"/>
  </r>
  <r>
    <x v="0"/>
    <n v="1128299"/>
    <x v="227"/>
    <x v="2"/>
    <s v="Arizona"/>
    <s v="Phoenix"/>
    <x v="4"/>
    <n v="0.55000000000000004"/>
    <n v="1250"/>
    <x v="367"/>
    <n v="206.25"/>
    <n v="0.3"/>
  </r>
  <r>
    <x v="0"/>
    <n v="1128299"/>
    <x v="227"/>
    <x v="2"/>
    <s v="Arizona"/>
    <s v="Phoenix"/>
    <x v="5"/>
    <n v="0.5"/>
    <n v="3250"/>
    <x v="128"/>
    <n v="406.25"/>
    <n v="0.25"/>
  </r>
  <r>
    <x v="0"/>
    <n v="1128299"/>
    <x v="246"/>
    <x v="2"/>
    <s v="Arizona"/>
    <s v="Phoenix"/>
    <x v="0"/>
    <n v="0.5"/>
    <n v="5000"/>
    <x v="52"/>
    <n v="875"/>
    <n v="0.35"/>
  </r>
  <r>
    <x v="0"/>
    <n v="1128299"/>
    <x v="246"/>
    <x v="2"/>
    <s v="Arizona"/>
    <s v="Phoenix"/>
    <x v="1"/>
    <n v="0.55000000000000004"/>
    <n v="3000"/>
    <x v="197"/>
    <n v="660.00000000000011"/>
    <n v="0.4"/>
  </r>
  <r>
    <x v="0"/>
    <n v="1128299"/>
    <x v="246"/>
    <x v="2"/>
    <s v="Arizona"/>
    <s v="Phoenix"/>
    <x v="2"/>
    <n v="0.55000000000000004"/>
    <n v="3500"/>
    <x v="132"/>
    <n v="673.75"/>
    <n v="0.35"/>
  </r>
  <r>
    <x v="0"/>
    <n v="1128299"/>
    <x v="246"/>
    <x v="2"/>
    <s v="Arizona"/>
    <s v="Phoenix"/>
    <x v="3"/>
    <n v="0.5"/>
    <n v="2500"/>
    <x v="138"/>
    <n v="437.5"/>
    <n v="0.35"/>
  </r>
  <r>
    <x v="0"/>
    <n v="1128299"/>
    <x v="246"/>
    <x v="2"/>
    <s v="Arizona"/>
    <s v="Phoenix"/>
    <x v="4"/>
    <n v="0.55000000000000004"/>
    <n v="1500"/>
    <x v="182"/>
    <n v="247.50000000000003"/>
    <n v="0.3"/>
  </r>
  <r>
    <x v="0"/>
    <n v="1128299"/>
    <x v="246"/>
    <x v="2"/>
    <s v="Arizona"/>
    <s v="Phoenix"/>
    <x v="5"/>
    <n v="0.7"/>
    <n v="3250"/>
    <x v="150"/>
    <n v="568.75"/>
    <n v="0.25"/>
  </r>
  <r>
    <x v="0"/>
    <n v="1128299"/>
    <x v="277"/>
    <x v="2"/>
    <s v="Arizona"/>
    <s v="Phoenix"/>
    <x v="0"/>
    <n v="0.5"/>
    <n v="5250"/>
    <x v="46"/>
    <n v="918.74999999999989"/>
    <n v="0.35"/>
  </r>
  <r>
    <x v="0"/>
    <n v="1128299"/>
    <x v="277"/>
    <x v="2"/>
    <s v="Arizona"/>
    <s v="Phoenix"/>
    <x v="1"/>
    <n v="0.55000000000000004"/>
    <n v="3750"/>
    <x v="134"/>
    <n v="825"/>
    <n v="0.4"/>
  </r>
  <r>
    <x v="0"/>
    <n v="1128299"/>
    <x v="277"/>
    <x v="2"/>
    <s v="Arizona"/>
    <s v="Phoenix"/>
    <x v="2"/>
    <n v="0.55000000000000004"/>
    <n v="4000"/>
    <x v="40"/>
    <n v="770"/>
    <n v="0.35"/>
  </r>
  <r>
    <x v="0"/>
    <n v="1128299"/>
    <x v="277"/>
    <x v="2"/>
    <s v="Arizona"/>
    <s v="Phoenix"/>
    <x v="3"/>
    <n v="0.5"/>
    <n v="3000"/>
    <x v="142"/>
    <n v="525"/>
    <n v="0.35"/>
  </r>
  <r>
    <x v="0"/>
    <n v="1128299"/>
    <x v="277"/>
    <x v="2"/>
    <s v="Arizona"/>
    <s v="Phoenix"/>
    <x v="4"/>
    <n v="0.55000000000000004"/>
    <n v="2000"/>
    <x v="126"/>
    <n v="330"/>
    <n v="0.3"/>
  </r>
  <r>
    <x v="0"/>
    <n v="1128299"/>
    <x v="277"/>
    <x v="2"/>
    <s v="Arizona"/>
    <s v="Phoenix"/>
    <x v="5"/>
    <n v="0.7"/>
    <n v="3750"/>
    <x v="46"/>
    <n v="656.25"/>
    <n v="0.25"/>
  </r>
  <r>
    <x v="0"/>
    <n v="1128299"/>
    <x v="307"/>
    <x v="2"/>
    <s v="Arizona"/>
    <s v="Phoenix"/>
    <x v="0"/>
    <n v="0.5"/>
    <n v="6250"/>
    <x v="64"/>
    <n v="1093.75"/>
    <n v="0.35"/>
  </r>
  <r>
    <x v="0"/>
    <n v="1128299"/>
    <x v="307"/>
    <x v="2"/>
    <s v="Arizona"/>
    <s v="Phoenix"/>
    <x v="1"/>
    <n v="0.55000000000000004"/>
    <n v="4750"/>
    <x v="337"/>
    <n v="1045"/>
    <n v="0.4"/>
  </r>
  <r>
    <x v="0"/>
    <n v="1128299"/>
    <x v="307"/>
    <x v="2"/>
    <s v="Arizona"/>
    <s v="Phoenix"/>
    <x v="2"/>
    <n v="0.55000000000000004"/>
    <n v="4750"/>
    <x v="337"/>
    <n v="914.37499999999989"/>
    <n v="0.35"/>
  </r>
  <r>
    <x v="0"/>
    <n v="1128299"/>
    <x v="307"/>
    <x v="2"/>
    <s v="Arizona"/>
    <s v="Phoenix"/>
    <x v="3"/>
    <n v="0.5"/>
    <n v="3500"/>
    <x v="153"/>
    <n v="612.5"/>
    <n v="0.35"/>
  </r>
  <r>
    <x v="0"/>
    <n v="1128299"/>
    <x v="307"/>
    <x v="2"/>
    <s v="Arizona"/>
    <s v="Phoenix"/>
    <x v="4"/>
    <n v="0.55000000000000004"/>
    <n v="2250"/>
    <x v="114"/>
    <n v="371.25"/>
    <n v="0.3"/>
  </r>
  <r>
    <x v="0"/>
    <n v="1128299"/>
    <x v="307"/>
    <x v="2"/>
    <s v="Arizona"/>
    <s v="Phoenix"/>
    <x v="5"/>
    <n v="0.7"/>
    <n v="5250"/>
    <x v="233"/>
    <n v="918.74999999999989"/>
    <n v="0.25"/>
  </r>
  <r>
    <x v="0"/>
    <n v="1128299"/>
    <x v="336"/>
    <x v="2"/>
    <s v="Arizona"/>
    <s v="Phoenix"/>
    <x v="0"/>
    <n v="0.5"/>
    <n v="6750"/>
    <x v="71"/>
    <n v="1181.25"/>
    <n v="0.35"/>
  </r>
  <r>
    <x v="0"/>
    <n v="1128299"/>
    <x v="336"/>
    <x v="2"/>
    <s v="Arizona"/>
    <s v="Phoenix"/>
    <x v="1"/>
    <n v="0.55000000000000004"/>
    <n v="5250"/>
    <x v="164"/>
    <n v="1155.0000000000002"/>
    <n v="0.4"/>
  </r>
  <r>
    <x v="0"/>
    <n v="1128299"/>
    <x v="336"/>
    <x v="2"/>
    <s v="Arizona"/>
    <s v="Phoenix"/>
    <x v="2"/>
    <n v="0.55000000000000004"/>
    <n v="4750"/>
    <x v="337"/>
    <n v="914.37499999999989"/>
    <n v="0.35"/>
  </r>
  <r>
    <x v="0"/>
    <n v="1128299"/>
    <x v="336"/>
    <x v="2"/>
    <s v="Arizona"/>
    <s v="Phoenix"/>
    <x v="3"/>
    <n v="0.5"/>
    <n v="3750"/>
    <x v="195"/>
    <n v="656.25"/>
    <n v="0.35"/>
  </r>
  <r>
    <x v="0"/>
    <n v="1128299"/>
    <x v="336"/>
    <x v="2"/>
    <s v="Arizona"/>
    <s v="Phoenix"/>
    <x v="4"/>
    <n v="0.55000000000000004"/>
    <n v="4250"/>
    <x v="244"/>
    <n v="701.25"/>
    <n v="0.3"/>
  </r>
  <r>
    <x v="0"/>
    <n v="1128299"/>
    <x v="336"/>
    <x v="2"/>
    <s v="Arizona"/>
    <s v="Phoenix"/>
    <x v="5"/>
    <n v="0.7"/>
    <n v="4250"/>
    <x v="42"/>
    <n v="743.75"/>
    <n v="0.25"/>
  </r>
  <r>
    <x v="0"/>
    <n v="1128299"/>
    <x v="368"/>
    <x v="2"/>
    <s v="Arizona"/>
    <s v="Phoenix"/>
    <x v="0"/>
    <n v="0.55000000000000004"/>
    <n v="6250"/>
    <x v="320"/>
    <n v="1203.125"/>
    <n v="0.35"/>
  </r>
  <r>
    <x v="0"/>
    <n v="1128299"/>
    <x v="368"/>
    <x v="2"/>
    <s v="Arizona"/>
    <s v="Phoenix"/>
    <x v="1"/>
    <n v="0.60000000000000009"/>
    <n v="5750"/>
    <x v="215"/>
    <n v="1380.0000000000002"/>
    <n v="0.4"/>
  </r>
  <r>
    <x v="0"/>
    <n v="1128299"/>
    <x v="368"/>
    <x v="2"/>
    <s v="Arizona"/>
    <s v="Phoenix"/>
    <x v="2"/>
    <n v="0.55000000000000004"/>
    <n v="4500"/>
    <x v="109"/>
    <n v="866.25"/>
    <n v="0.35"/>
  </r>
  <r>
    <x v="0"/>
    <n v="1128299"/>
    <x v="368"/>
    <x v="2"/>
    <s v="Arizona"/>
    <s v="Phoenix"/>
    <x v="3"/>
    <n v="0.55000000000000004"/>
    <n v="4000"/>
    <x v="40"/>
    <n v="770"/>
    <n v="0.35"/>
  </r>
  <r>
    <x v="0"/>
    <n v="1128299"/>
    <x v="368"/>
    <x v="2"/>
    <s v="Arizona"/>
    <s v="Phoenix"/>
    <x v="4"/>
    <n v="0.65"/>
    <n v="4000"/>
    <x v="49"/>
    <n v="780"/>
    <n v="0.3"/>
  </r>
  <r>
    <x v="0"/>
    <n v="1128299"/>
    <x v="368"/>
    <x v="2"/>
    <s v="Arizona"/>
    <s v="Phoenix"/>
    <x v="5"/>
    <n v="0.7"/>
    <n v="3750"/>
    <x v="46"/>
    <n v="656.25"/>
    <n v="0.25"/>
  </r>
  <r>
    <x v="0"/>
    <n v="1128299"/>
    <x v="400"/>
    <x v="2"/>
    <s v="Arizona"/>
    <s v="Phoenix"/>
    <x v="0"/>
    <n v="0.45000000000000007"/>
    <n v="5750"/>
    <x v="322"/>
    <n v="905.62500000000011"/>
    <n v="0.35"/>
  </r>
  <r>
    <x v="0"/>
    <n v="1128299"/>
    <x v="400"/>
    <x v="2"/>
    <s v="Arizona"/>
    <s v="Phoenix"/>
    <x v="1"/>
    <n v="0.50000000000000011"/>
    <n v="5750"/>
    <x v="443"/>
    <n v="1150.0000000000002"/>
    <n v="0.4"/>
  </r>
  <r>
    <x v="0"/>
    <n v="1128299"/>
    <x v="400"/>
    <x v="2"/>
    <s v="Arizona"/>
    <s v="Phoenix"/>
    <x v="2"/>
    <n v="0.45000000000000007"/>
    <n v="4250"/>
    <x v="539"/>
    <n v="669.375"/>
    <n v="0.35"/>
  </r>
  <r>
    <x v="0"/>
    <n v="1128299"/>
    <x v="400"/>
    <x v="2"/>
    <s v="Arizona"/>
    <s v="Phoenix"/>
    <x v="3"/>
    <n v="0.45000000000000007"/>
    <n v="3750"/>
    <x v="471"/>
    <n v="590.625"/>
    <n v="0.35"/>
  </r>
  <r>
    <x v="0"/>
    <n v="1128299"/>
    <x v="400"/>
    <x v="2"/>
    <s v="Arizona"/>
    <s v="Phoenix"/>
    <x v="4"/>
    <n v="0.55000000000000004"/>
    <n v="3750"/>
    <x v="134"/>
    <n v="618.75"/>
    <n v="0.3"/>
  </r>
  <r>
    <x v="0"/>
    <n v="1128299"/>
    <x v="400"/>
    <x v="2"/>
    <s v="Arizona"/>
    <s v="Phoenix"/>
    <x v="5"/>
    <n v="0.60000000000000009"/>
    <n v="4250"/>
    <x v="217"/>
    <n v="637.50000000000011"/>
    <n v="0.25"/>
  </r>
  <r>
    <x v="0"/>
    <n v="1128299"/>
    <x v="429"/>
    <x v="2"/>
    <s v="Arizona"/>
    <s v="Phoenix"/>
    <x v="0"/>
    <n v="0.45000000000000007"/>
    <n v="5000"/>
    <x v="213"/>
    <n v="787.50000000000011"/>
    <n v="0.35"/>
  </r>
  <r>
    <x v="0"/>
    <n v="1128299"/>
    <x v="429"/>
    <x v="2"/>
    <s v="Arizona"/>
    <s v="Phoenix"/>
    <x v="1"/>
    <n v="0.50000000000000011"/>
    <n v="5000"/>
    <x v="440"/>
    <n v="1000.0000000000002"/>
    <n v="0.4"/>
  </r>
  <r>
    <x v="0"/>
    <n v="1128299"/>
    <x v="429"/>
    <x v="2"/>
    <s v="Arizona"/>
    <s v="Phoenix"/>
    <x v="2"/>
    <n v="0.45000000000000007"/>
    <n v="3250"/>
    <x v="133"/>
    <n v="511.87500000000006"/>
    <n v="0.35"/>
  </r>
  <r>
    <x v="0"/>
    <n v="1128299"/>
    <x v="429"/>
    <x v="2"/>
    <s v="Arizona"/>
    <s v="Phoenix"/>
    <x v="3"/>
    <n v="0.45000000000000007"/>
    <n v="3000"/>
    <x v="135"/>
    <n v="472.50000000000006"/>
    <n v="0.35"/>
  </r>
  <r>
    <x v="0"/>
    <n v="1128299"/>
    <x v="429"/>
    <x v="2"/>
    <s v="Arizona"/>
    <s v="Phoenix"/>
    <x v="4"/>
    <n v="0.55000000000000004"/>
    <n v="2750"/>
    <x v="385"/>
    <n v="453.75000000000006"/>
    <n v="0.3"/>
  </r>
  <r>
    <x v="0"/>
    <n v="1128299"/>
    <x v="429"/>
    <x v="2"/>
    <s v="Arizona"/>
    <s v="Phoenix"/>
    <x v="5"/>
    <n v="0.60000000000000009"/>
    <n v="3250"/>
    <x v="393"/>
    <n v="487.50000000000006"/>
    <n v="0.25"/>
  </r>
  <r>
    <x v="0"/>
    <n v="1128299"/>
    <x v="460"/>
    <x v="2"/>
    <s v="Arizona"/>
    <s v="Phoenix"/>
    <x v="0"/>
    <n v="0.45000000000000007"/>
    <n v="5000"/>
    <x v="213"/>
    <n v="787.50000000000011"/>
    <n v="0.35"/>
  </r>
  <r>
    <x v="0"/>
    <n v="1128299"/>
    <x v="460"/>
    <x v="2"/>
    <s v="Arizona"/>
    <s v="Phoenix"/>
    <x v="1"/>
    <n v="0.50000000000000011"/>
    <n v="5250"/>
    <x v="411"/>
    <n v="1050.0000000000002"/>
    <n v="0.4"/>
  </r>
  <r>
    <x v="0"/>
    <n v="1128299"/>
    <x v="460"/>
    <x v="2"/>
    <s v="Arizona"/>
    <s v="Phoenix"/>
    <x v="2"/>
    <n v="0.45000000000000007"/>
    <n v="3750"/>
    <x v="471"/>
    <n v="590.625"/>
    <n v="0.35"/>
  </r>
  <r>
    <x v="0"/>
    <n v="1128299"/>
    <x v="460"/>
    <x v="2"/>
    <s v="Arizona"/>
    <s v="Phoenix"/>
    <x v="3"/>
    <n v="0.45000000000000007"/>
    <n v="3500"/>
    <x v="331"/>
    <n v="551.25"/>
    <n v="0.35"/>
  </r>
  <r>
    <x v="0"/>
    <n v="1128299"/>
    <x v="460"/>
    <x v="2"/>
    <s v="Arizona"/>
    <s v="Phoenix"/>
    <x v="4"/>
    <n v="0.55000000000000004"/>
    <n v="3000"/>
    <x v="197"/>
    <n v="495.00000000000006"/>
    <n v="0.3"/>
  </r>
  <r>
    <x v="0"/>
    <n v="1128299"/>
    <x v="460"/>
    <x v="2"/>
    <s v="Arizona"/>
    <s v="Phoenix"/>
    <x v="5"/>
    <n v="0.60000000000000009"/>
    <n v="4250"/>
    <x v="217"/>
    <n v="637.50000000000011"/>
    <n v="0.25"/>
  </r>
  <r>
    <x v="0"/>
    <n v="1128299"/>
    <x v="489"/>
    <x v="2"/>
    <s v="Arizona"/>
    <s v="Phoenix"/>
    <x v="0"/>
    <n v="0.45000000000000007"/>
    <n v="6250"/>
    <x v="214"/>
    <n v="984.37500000000011"/>
    <n v="0.35"/>
  </r>
  <r>
    <x v="0"/>
    <n v="1128299"/>
    <x v="489"/>
    <x v="2"/>
    <s v="Arizona"/>
    <s v="Phoenix"/>
    <x v="1"/>
    <n v="0.50000000000000011"/>
    <n v="6250"/>
    <x v="439"/>
    <n v="1250.0000000000005"/>
    <n v="0.4"/>
  </r>
  <r>
    <x v="5"/>
    <n v="1128299"/>
    <x v="489"/>
    <x v="2"/>
    <s v="Arizona"/>
    <s v="Phoenix"/>
    <x v="2"/>
    <n v="0.45000000000000007"/>
    <n v="4250"/>
    <x v="539"/>
    <n v="669.375"/>
    <n v="0.35"/>
  </r>
  <r>
    <x v="5"/>
    <n v="1128299"/>
    <x v="489"/>
    <x v="2"/>
    <s v="Arizona"/>
    <s v="Phoenix"/>
    <x v="3"/>
    <n v="0.45000000000000007"/>
    <n v="4250"/>
    <x v="539"/>
    <n v="669.375"/>
    <n v="0.35"/>
  </r>
  <r>
    <x v="5"/>
    <n v="1128299"/>
    <x v="489"/>
    <x v="2"/>
    <s v="Arizona"/>
    <s v="Phoenix"/>
    <x v="4"/>
    <n v="0.55000000000000004"/>
    <n v="3500"/>
    <x v="132"/>
    <n v="577.5"/>
    <n v="0.3"/>
  </r>
  <r>
    <x v="5"/>
    <n v="1128299"/>
    <x v="489"/>
    <x v="2"/>
    <s v="Arizona"/>
    <s v="Phoenix"/>
    <x v="5"/>
    <n v="0.60000000000000009"/>
    <n v="4500"/>
    <x v="208"/>
    <n v="675.00000000000011"/>
    <n v="0.25"/>
  </r>
  <r>
    <x v="5"/>
    <n v="1128299"/>
    <x v="190"/>
    <x v="2"/>
    <s v="Arizona"/>
    <s v="Phoenix"/>
    <x v="0"/>
    <n v="0.34999999999999992"/>
    <n v="4750"/>
    <x v="540"/>
    <n v="581.87499999999977"/>
    <n v="0.35"/>
  </r>
  <r>
    <x v="5"/>
    <n v="1128299"/>
    <x v="190"/>
    <x v="2"/>
    <s v="Arizona"/>
    <s v="Phoenix"/>
    <x v="1"/>
    <n v="0.45"/>
    <n v="4750"/>
    <x v="113"/>
    <n v="855"/>
    <n v="0.4"/>
  </r>
  <r>
    <x v="5"/>
    <n v="1128299"/>
    <x v="190"/>
    <x v="2"/>
    <s v="Arizona"/>
    <s v="Phoenix"/>
    <x v="2"/>
    <n v="0.45"/>
    <n v="4750"/>
    <x v="113"/>
    <n v="748.125"/>
    <n v="0.35"/>
  </r>
  <r>
    <x v="5"/>
    <n v="1128299"/>
    <x v="190"/>
    <x v="2"/>
    <s v="Arizona"/>
    <s v="Phoenix"/>
    <x v="3"/>
    <n v="0.45"/>
    <n v="3250"/>
    <x v="317"/>
    <n v="511.87499999999994"/>
    <n v="0.35"/>
  </r>
  <r>
    <x v="5"/>
    <n v="1128299"/>
    <x v="190"/>
    <x v="2"/>
    <s v="Arizona"/>
    <s v="Phoenix"/>
    <x v="4"/>
    <n v="0.50000000000000011"/>
    <n v="2750"/>
    <x v="541"/>
    <n v="412.50000000000006"/>
    <n v="0.3"/>
  </r>
  <r>
    <x v="5"/>
    <n v="1128299"/>
    <x v="190"/>
    <x v="2"/>
    <s v="Arizona"/>
    <s v="Phoenix"/>
    <x v="5"/>
    <n v="0.45"/>
    <n v="4750"/>
    <x v="113"/>
    <n v="534.375"/>
    <n v="0.25"/>
  </r>
  <r>
    <x v="5"/>
    <n v="1128299"/>
    <x v="700"/>
    <x v="2"/>
    <s v="Arizona"/>
    <s v="Phoenix"/>
    <x v="0"/>
    <n v="0.34999999999999992"/>
    <n v="5250"/>
    <x v="542"/>
    <n v="643.12499999999977"/>
    <n v="0.35"/>
  </r>
  <r>
    <x v="5"/>
    <n v="1128299"/>
    <x v="700"/>
    <x v="2"/>
    <s v="Arizona"/>
    <s v="Phoenix"/>
    <x v="1"/>
    <n v="0.45"/>
    <n v="4250"/>
    <x v="166"/>
    <n v="765"/>
    <n v="0.4"/>
  </r>
  <r>
    <x v="5"/>
    <n v="1128299"/>
    <x v="700"/>
    <x v="2"/>
    <s v="Arizona"/>
    <s v="Phoenix"/>
    <x v="2"/>
    <n v="0.45"/>
    <n v="4250"/>
    <x v="166"/>
    <n v="669.375"/>
    <n v="0.35"/>
  </r>
  <r>
    <x v="5"/>
    <n v="1128299"/>
    <x v="700"/>
    <x v="2"/>
    <s v="New Mexico"/>
    <s v="Albuquerque"/>
    <x v="3"/>
    <n v="0.45"/>
    <n v="2750"/>
    <x v="114"/>
    <n v="433.125"/>
    <n v="0.35"/>
  </r>
  <r>
    <x v="5"/>
    <n v="1128299"/>
    <x v="700"/>
    <x v="2"/>
    <s v="New Mexico"/>
    <s v="Albuquerque"/>
    <x v="4"/>
    <n v="0.50000000000000011"/>
    <n v="2000"/>
    <x v="305"/>
    <n v="300.00000000000006"/>
    <n v="0.3"/>
  </r>
  <r>
    <x v="5"/>
    <n v="1128299"/>
    <x v="700"/>
    <x v="2"/>
    <s v="New Mexico"/>
    <s v="Albuquerque"/>
    <x v="5"/>
    <n v="0.45"/>
    <n v="4000"/>
    <x v="199"/>
    <n v="450"/>
    <n v="0.25"/>
  </r>
  <r>
    <x v="5"/>
    <n v="1128299"/>
    <x v="712"/>
    <x v="2"/>
    <s v="New Mexico"/>
    <s v="Albuquerque"/>
    <x v="0"/>
    <n v="0.45"/>
    <n v="5500"/>
    <x v="109"/>
    <n v="866.25"/>
    <n v="0.35"/>
  </r>
  <r>
    <x v="5"/>
    <n v="1128299"/>
    <x v="712"/>
    <x v="2"/>
    <s v="New Mexico"/>
    <s v="Albuquerque"/>
    <x v="1"/>
    <n v="0.55000000000000004"/>
    <n v="4000"/>
    <x v="40"/>
    <n v="880"/>
    <n v="0.4"/>
  </r>
  <r>
    <x v="5"/>
    <n v="1128299"/>
    <x v="712"/>
    <x v="2"/>
    <s v="New Mexico"/>
    <s v="Albuquerque"/>
    <x v="2"/>
    <n v="0.55000000000000004"/>
    <n v="4000"/>
    <x v="40"/>
    <n v="770"/>
    <n v="0.35"/>
  </r>
  <r>
    <x v="5"/>
    <n v="1128299"/>
    <x v="712"/>
    <x v="2"/>
    <s v="New Mexico"/>
    <s v="Albuquerque"/>
    <x v="3"/>
    <n v="0.55000000000000004"/>
    <n v="2750"/>
    <x v="385"/>
    <n v="529.375"/>
    <n v="0.35"/>
  </r>
  <r>
    <x v="5"/>
    <n v="1128299"/>
    <x v="712"/>
    <x v="2"/>
    <s v="New Mexico"/>
    <s v="Albuquerque"/>
    <x v="4"/>
    <n v="0.60000000000000009"/>
    <n v="1750"/>
    <x v="181"/>
    <n v="315.00000000000006"/>
    <n v="0.3"/>
  </r>
  <r>
    <x v="5"/>
    <n v="1128299"/>
    <x v="712"/>
    <x v="2"/>
    <s v="New Mexico"/>
    <s v="Albuquerque"/>
    <x v="5"/>
    <n v="0.55000000000000004"/>
    <n v="3750"/>
    <x v="134"/>
    <n v="515.625"/>
    <n v="0.25"/>
  </r>
  <r>
    <x v="5"/>
    <n v="1128299"/>
    <x v="249"/>
    <x v="2"/>
    <s v="New Mexico"/>
    <s v="Albuquerque"/>
    <x v="0"/>
    <n v="0.55000000000000004"/>
    <n v="5500"/>
    <x v="433"/>
    <n v="1058.75"/>
    <n v="0.35"/>
  </r>
  <r>
    <x v="5"/>
    <n v="1128299"/>
    <x v="249"/>
    <x v="2"/>
    <s v="New Mexico"/>
    <s v="Albuquerque"/>
    <x v="1"/>
    <n v="0.60000000000000009"/>
    <n v="3500"/>
    <x v="156"/>
    <n v="840.00000000000023"/>
    <n v="0.4"/>
  </r>
  <r>
    <x v="5"/>
    <n v="1128299"/>
    <x v="249"/>
    <x v="2"/>
    <s v="New Mexico"/>
    <s v="Albuquerque"/>
    <x v="2"/>
    <n v="0.60000000000000009"/>
    <n v="4000"/>
    <x v="209"/>
    <n v="840.00000000000011"/>
    <n v="0.35"/>
  </r>
  <r>
    <x v="5"/>
    <n v="1128299"/>
    <x v="249"/>
    <x v="2"/>
    <s v="New Mexico"/>
    <s v="Albuquerque"/>
    <x v="3"/>
    <n v="0.55000000000000004"/>
    <n v="3000"/>
    <x v="197"/>
    <n v="577.5"/>
    <n v="0.35"/>
  </r>
  <r>
    <x v="5"/>
    <n v="1128299"/>
    <x v="249"/>
    <x v="2"/>
    <s v="New Mexico"/>
    <s v="Albuquerque"/>
    <x v="4"/>
    <n v="0.60000000000000009"/>
    <n v="2000"/>
    <x v="192"/>
    <n v="360.00000000000006"/>
    <n v="0.3"/>
  </r>
  <r>
    <x v="5"/>
    <n v="1128299"/>
    <x v="249"/>
    <x v="2"/>
    <s v="New Mexico"/>
    <s v="Albuquerque"/>
    <x v="5"/>
    <n v="0.75000000000000011"/>
    <n v="3750"/>
    <x v="214"/>
    <n v="703.12500000000011"/>
    <n v="0.25"/>
  </r>
  <r>
    <x v="5"/>
    <n v="1128299"/>
    <x v="280"/>
    <x v="2"/>
    <s v="New Mexico"/>
    <s v="Albuquerque"/>
    <x v="0"/>
    <n v="0.55000000000000004"/>
    <n v="5750"/>
    <x v="74"/>
    <n v="1106.875"/>
    <n v="0.35"/>
  </r>
  <r>
    <x v="5"/>
    <n v="1128299"/>
    <x v="280"/>
    <x v="2"/>
    <s v="New Mexico"/>
    <s v="Albuquerque"/>
    <x v="1"/>
    <n v="0.60000000000000009"/>
    <n v="4250"/>
    <x v="217"/>
    <n v="1020.0000000000002"/>
    <n v="0.4"/>
  </r>
  <r>
    <x v="5"/>
    <n v="1128299"/>
    <x v="280"/>
    <x v="2"/>
    <s v="New Mexico"/>
    <s v="Albuquerque"/>
    <x v="2"/>
    <n v="0.60000000000000009"/>
    <n v="4500"/>
    <x v="208"/>
    <n v="945.00000000000011"/>
    <n v="0.35"/>
  </r>
  <r>
    <x v="5"/>
    <n v="1128299"/>
    <x v="280"/>
    <x v="2"/>
    <s v="New Mexico"/>
    <s v="Albuquerque"/>
    <x v="3"/>
    <n v="0.55000000000000004"/>
    <n v="3500"/>
    <x v="132"/>
    <n v="673.75"/>
    <n v="0.35"/>
  </r>
  <r>
    <x v="5"/>
    <n v="1128299"/>
    <x v="280"/>
    <x v="2"/>
    <s v="New Mexico"/>
    <s v="Albuquerque"/>
    <x v="4"/>
    <n v="0.60000000000000009"/>
    <n v="2500"/>
    <x v="185"/>
    <n v="450.00000000000006"/>
    <n v="0.3"/>
  </r>
  <r>
    <x v="5"/>
    <n v="1128299"/>
    <x v="280"/>
    <x v="2"/>
    <s v="New Mexico"/>
    <s v="Albuquerque"/>
    <x v="5"/>
    <n v="0.75000000000000011"/>
    <n v="4250"/>
    <x v="249"/>
    <n v="796.87500000000011"/>
    <n v="0.25"/>
  </r>
  <r>
    <x v="5"/>
    <n v="1128299"/>
    <x v="310"/>
    <x v="2"/>
    <s v="New Mexico"/>
    <s v="Albuquerque"/>
    <x v="0"/>
    <n v="0.55000000000000004"/>
    <n v="7000"/>
    <x v="103"/>
    <n v="1347.5"/>
    <n v="0.35"/>
  </r>
  <r>
    <x v="5"/>
    <n v="1128299"/>
    <x v="310"/>
    <x v="2"/>
    <s v="New Mexico"/>
    <s v="Albuquerque"/>
    <x v="1"/>
    <n v="0.60000000000000009"/>
    <n v="5500"/>
    <x v="211"/>
    <n v="1320.0000000000002"/>
    <n v="0.4"/>
  </r>
  <r>
    <x v="5"/>
    <n v="1128299"/>
    <x v="310"/>
    <x v="2"/>
    <s v="New Mexico"/>
    <s v="Albuquerque"/>
    <x v="2"/>
    <n v="0.60000000000000009"/>
    <n v="5500"/>
    <x v="211"/>
    <n v="1155"/>
    <n v="0.35"/>
  </r>
  <r>
    <x v="5"/>
    <n v="1128299"/>
    <x v="310"/>
    <x v="2"/>
    <s v="New Mexico"/>
    <s v="Albuquerque"/>
    <x v="3"/>
    <n v="0.55000000000000004"/>
    <n v="4250"/>
    <x v="244"/>
    <n v="818.125"/>
    <n v="0.35"/>
  </r>
  <r>
    <x v="5"/>
    <n v="1128299"/>
    <x v="310"/>
    <x v="2"/>
    <s v="New Mexico"/>
    <s v="Albuquerque"/>
    <x v="4"/>
    <n v="0.60000000000000009"/>
    <n v="3000"/>
    <x v="160"/>
    <n v="540"/>
    <n v="0.3"/>
  </r>
  <r>
    <x v="5"/>
    <n v="1128299"/>
    <x v="310"/>
    <x v="2"/>
    <s v="New Mexico"/>
    <s v="Albuquerque"/>
    <x v="5"/>
    <n v="0.75000000000000011"/>
    <n v="6000"/>
    <x v="399"/>
    <n v="1125.0000000000002"/>
    <n v="0.25"/>
  </r>
  <r>
    <x v="5"/>
    <n v="1128299"/>
    <x v="339"/>
    <x v="2"/>
    <s v="New Mexico"/>
    <s v="Albuquerque"/>
    <x v="0"/>
    <n v="0.55000000000000004"/>
    <n v="7500"/>
    <x v="69"/>
    <n v="1443.75"/>
    <n v="0.35"/>
  </r>
  <r>
    <x v="5"/>
    <n v="1128299"/>
    <x v="339"/>
    <x v="2"/>
    <s v="New Mexico"/>
    <s v="Albuquerque"/>
    <x v="1"/>
    <n v="0.60000000000000009"/>
    <n v="6000"/>
    <x v="206"/>
    <n v="1440.0000000000002"/>
    <n v="0.4"/>
  </r>
  <r>
    <x v="5"/>
    <n v="1128299"/>
    <x v="339"/>
    <x v="2"/>
    <s v="New Mexico"/>
    <s v="Albuquerque"/>
    <x v="2"/>
    <n v="0.60000000000000009"/>
    <n v="5500"/>
    <x v="211"/>
    <n v="1155"/>
    <n v="0.35"/>
  </r>
  <r>
    <x v="5"/>
    <n v="1128299"/>
    <x v="339"/>
    <x v="2"/>
    <s v="New Mexico"/>
    <s v="Albuquerque"/>
    <x v="3"/>
    <n v="0.55000000000000004"/>
    <n v="4500"/>
    <x v="109"/>
    <n v="866.25"/>
    <n v="0.35"/>
  </r>
  <r>
    <x v="5"/>
    <n v="1128299"/>
    <x v="339"/>
    <x v="2"/>
    <s v="New Mexico"/>
    <s v="Albuquerque"/>
    <x v="4"/>
    <n v="0.60000000000000009"/>
    <n v="5000"/>
    <x v="241"/>
    <n v="900.00000000000011"/>
    <n v="0.3"/>
  </r>
  <r>
    <x v="5"/>
    <n v="1128299"/>
    <x v="339"/>
    <x v="2"/>
    <s v="New Mexico"/>
    <s v="Albuquerque"/>
    <x v="5"/>
    <n v="0.75000000000000011"/>
    <n v="5000"/>
    <x v="222"/>
    <n v="937.50000000000011"/>
    <n v="0.25"/>
  </r>
  <r>
    <x v="5"/>
    <n v="1128299"/>
    <x v="371"/>
    <x v="2"/>
    <s v="New Mexico"/>
    <s v="Albuquerque"/>
    <x v="0"/>
    <n v="0.60000000000000009"/>
    <n v="7000"/>
    <x v="238"/>
    <n v="1470.0000000000002"/>
    <n v="0.35"/>
  </r>
  <r>
    <x v="5"/>
    <n v="1128299"/>
    <x v="371"/>
    <x v="2"/>
    <s v="New Mexico"/>
    <s v="Albuquerque"/>
    <x v="1"/>
    <n v="0.65000000000000013"/>
    <n v="6500"/>
    <x v="543"/>
    <n v="1690.0000000000005"/>
    <n v="0.4"/>
  </r>
  <r>
    <x v="5"/>
    <n v="1128299"/>
    <x v="371"/>
    <x v="2"/>
    <s v="New Mexico"/>
    <s v="Albuquerque"/>
    <x v="2"/>
    <n v="0.60000000000000009"/>
    <n v="5250"/>
    <x v="242"/>
    <n v="1102.5"/>
    <n v="0.35"/>
  </r>
  <r>
    <x v="5"/>
    <n v="1128299"/>
    <x v="371"/>
    <x v="2"/>
    <s v="New Mexico"/>
    <s v="Albuquerque"/>
    <x v="3"/>
    <n v="0.60000000000000009"/>
    <n v="4750"/>
    <x v="221"/>
    <n v="997.50000000000011"/>
    <n v="0.35"/>
  </r>
  <r>
    <x v="5"/>
    <n v="1128299"/>
    <x v="371"/>
    <x v="2"/>
    <s v="New Mexico"/>
    <s v="Albuquerque"/>
    <x v="4"/>
    <n v="0.7"/>
    <n v="4750"/>
    <x v="196"/>
    <n v="997.5"/>
    <n v="0.3"/>
  </r>
  <r>
    <x v="5"/>
    <n v="1128299"/>
    <x v="371"/>
    <x v="2"/>
    <s v="New Mexico"/>
    <s v="Albuquerque"/>
    <x v="5"/>
    <n v="0.75000000000000011"/>
    <n v="4500"/>
    <x v="210"/>
    <n v="843.75000000000011"/>
    <n v="0.25"/>
  </r>
  <r>
    <x v="5"/>
    <n v="1128299"/>
    <x v="403"/>
    <x v="2"/>
    <s v="New Mexico"/>
    <s v="Albuquerque"/>
    <x v="0"/>
    <n v="0.50000000000000011"/>
    <n v="6250"/>
    <x v="439"/>
    <n v="1093.7500000000002"/>
    <n v="0.35"/>
  </r>
  <r>
    <x v="5"/>
    <n v="1128299"/>
    <x v="403"/>
    <x v="2"/>
    <s v="New Mexico"/>
    <s v="Albuquerque"/>
    <x v="1"/>
    <n v="0.55000000000000016"/>
    <n v="6250"/>
    <x v="544"/>
    <n v="1375.0000000000005"/>
    <n v="0.4"/>
  </r>
  <r>
    <x v="5"/>
    <n v="1128299"/>
    <x v="403"/>
    <x v="2"/>
    <s v="New Mexico"/>
    <s v="Albuquerque"/>
    <x v="2"/>
    <n v="0.50000000000000011"/>
    <n v="4750"/>
    <x v="545"/>
    <n v="831.25000000000011"/>
    <n v="0.35"/>
  </r>
  <r>
    <x v="5"/>
    <n v="1128299"/>
    <x v="403"/>
    <x v="2"/>
    <s v="New Mexico"/>
    <s v="Albuquerque"/>
    <x v="3"/>
    <n v="0.50000000000000011"/>
    <n v="4250"/>
    <x v="546"/>
    <n v="743.75000000000011"/>
    <n v="0.35"/>
  </r>
  <r>
    <x v="5"/>
    <n v="1128299"/>
    <x v="403"/>
    <x v="2"/>
    <s v="New Mexico"/>
    <s v="Albuquerque"/>
    <x v="4"/>
    <n v="0.60000000000000009"/>
    <n v="4250"/>
    <x v="217"/>
    <n v="765.00000000000011"/>
    <n v="0.3"/>
  </r>
  <r>
    <x v="5"/>
    <n v="1128299"/>
    <x v="403"/>
    <x v="2"/>
    <s v="New Mexico"/>
    <s v="Albuquerque"/>
    <x v="5"/>
    <n v="0.65000000000000013"/>
    <n v="4750"/>
    <x v="412"/>
    <n v="771.87500000000011"/>
    <n v="0.25"/>
  </r>
  <r>
    <x v="5"/>
    <n v="1128299"/>
    <x v="432"/>
    <x v="2"/>
    <s v="New Mexico"/>
    <s v="Albuquerque"/>
    <x v="0"/>
    <n v="0.50000000000000011"/>
    <n v="5500"/>
    <x v="547"/>
    <n v="962.50000000000011"/>
    <n v="0.35"/>
  </r>
  <r>
    <x v="5"/>
    <n v="1128299"/>
    <x v="432"/>
    <x v="2"/>
    <s v="New Mexico"/>
    <s v="Albuquerque"/>
    <x v="1"/>
    <n v="0.55000000000000016"/>
    <n v="5500"/>
    <x v="548"/>
    <n v="1210.0000000000005"/>
    <n v="0.4"/>
  </r>
  <r>
    <x v="5"/>
    <n v="1128299"/>
    <x v="432"/>
    <x v="2"/>
    <s v="New Mexico"/>
    <s v="Albuquerque"/>
    <x v="2"/>
    <n v="0.50000000000000011"/>
    <n v="3750"/>
    <x v="329"/>
    <n v="656.25000000000011"/>
    <n v="0.35"/>
  </r>
  <r>
    <x v="5"/>
    <n v="1128299"/>
    <x v="432"/>
    <x v="2"/>
    <s v="New Mexico"/>
    <s v="Albuquerque"/>
    <x v="3"/>
    <n v="0.50000000000000011"/>
    <n v="3500"/>
    <x v="463"/>
    <n v="612.50000000000011"/>
    <n v="0.35"/>
  </r>
  <r>
    <x v="5"/>
    <n v="1128299"/>
    <x v="432"/>
    <x v="2"/>
    <s v="New Mexico"/>
    <s v="Albuquerque"/>
    <x v="4"/>
    <n v="0.60000000000000009"/>
    <n v="3250"/>
    <x v="393"/>
    <n v="585"/>
    <n v="0.3"/>
  </r>
  <r>
    <x v="5"/>
    <n v="1128299"/>
    <x v="432"/>
    <x v="2"/>
    <s v="New Mexico"/>
    <s v="Albuquerque"/>
    <x v="5"/>
    <n v="0.75000000000000011"/>
    <n v="3750"/>
    <x v="214"/>
    <n v="703.12500000000011"/>
    <n v="0.25"/>
  </r>
  <r>
    <x v="5"/>
    <n v="1128299"/>
    <x v="463"/>
    <x v="2"/>
    <s v="New Mexico"/>
    <s v="Albuquerque"/>
    <x v="0"/>
    <n v="0.60000000000000009"/>
    <n v="5500"/>
    <x v="211"/>
    <n v="1155"/>
    <n v="0.35"/>
  </r>
  <r>
    <x v="5"/>
    <n v="1128299"/>
    <x v="463"/>
    <x v="2"/>
    <s v="New Mexico"/>
    <s v="Albuquerque"/>
    <x v="1"/>
    <n v="0.65000000000000013"/>
    <n v="6000"/>
    <x v="207"/>
    <n v="1560.0000000000005"/>
    <n v="0.4"/>
  </r>
  <r>
    <x v="5"/>
    <n v="1128299"/>
    <x v="463"/>
    <x v="2"/>
    <s v="New Mexico"/>
    <s v="Albuquerque"/>
    <x v="2"/>
    <n v="0.60000000000000009"/>
    <n v="4500"/>
    <x v="208"/>
    <n v="945.00000000000011"/>
    <n v="0.35"/>
  </r>
  <r>
    <x v="5"/>
    <n v="1128299"/>
    <x v="463"/>
    <x v="2"/>
    <s v="New Mexico"/>
    <s v="Albuquerque"/>
    <x v="3"/>
    <n v="0.60000000000000009"/>
    <n v="4250"/>
    <x v="217"/>
    <n v="892.50000000000011"/>
    <n v="0.35"/>
  </r>
  <r>
    <x v="5"/>
    <n v="1128299"/>
    <x v="463"/>
    <x v="2"/>
    <s v="New Mexico"/>
    <s v="Albuquerque"/>
    <x v="4"/>
    <n v="0.7"/>
    <n v="3750"/>
    <x v="46"/>
    <n v="787.5"/>
    <n v="0.3"/>
  </r>
  <r>
    <x v="5"/>
    <n v="1128299"/>
    <x v="463"/>
    <x v="2"/>
    <s v="New Mexico"/>
    <s v="Albuquerque"/>
    <x v="5"/>
    <n v="0.75000000000000011"/>
    <n v="5000"/>
    <x v="222"/>
    <n v="937.50000000000011"/>
    <n v="0.25"/>
  </r>
  <r>
    <x v="5"/>
    <n v="1128299"/>
    <x v="492"/>
    <x v="2"/>
    <s v="New Mexico"/>
    <s v="Albuquerque"/>
    <x v="0"/>
    <n v="0.60000000000000009"/>
    <n v="7000"/>
    <x v="238"/>
    <n v="1470.0000000000002"/>
    <n v="0.35"/>
  </r>
  <r>
    <x v="5"/>
    <n v="1128299"/>
    <x v="492"/>
    <x v="2"/>
    <s v="New Mexico"/>
    <s v="Albuquerque"/>
    <x v="1"/>
    <n v="0.65000000000000013"/>
    <n v="7000"/>
    <x v="246"/>
    <n v="1820.0000000000005"/>
    <n v="0.4"/>
  </r>
  <r>
    <x v="2"/>
    <n v="1128299"/>
    <x v="492"/>
    <x v="2"/>
    <s v="New Mexico"/>
    <s v="Albuquerque"/>
    <x v="2"/>
    <n v="0.60000000000000009"/>
    <n v="5000"/>
    <x v="241"/>
    <n v="1050"/>
    <n v="0.35"/>
  </r>
  <r>
    <x v="2"/>
    <n v="1128299"/>
    <x v="492"/>
    <x v="2"/>
    <s v="New Mexico"/>
    <s v="Albuquerque"/>
    <x v="3"/>
    <n v="0.60000000000000009"/>
    <n v="5000"/>
    <x v="241"/>
    <n v="1050"/>
    <n v="0.35"/>
  </r>
  <r>
    <x v="2"/>
    <n v="1128299"/>
    <x v="492"/>
    <x v="2"/>
    <s v="New Mexico"/>
    <s v="Albuquerque"/>
    <x v="4"/>
    <n v="0.7"/>
    <n v="4250"/>
    <x v="42"/>
    <n v="892.5"/>
    <n v="0.3"/>
  </r>
  <r>
    <x v="2"/>
    <n v="1128299"/>
    <x v="492"/>
    <x v="2"/>
    <s v="New Mexico"/>
    <s v="Albuquerque"/>
    <x v="5"/>
    <n v="0.75000000000000011"/>
    <n v="5250"/>
    <x v="549"/>
    <n v="984.37500000000011"/>
    <n v="0.25"/>
  </r>
  <r>
    <x v="2"/>
    <n v="1128299"/>
    <x v="177"/>
    <x v="2"/>
    <s v="New Mexico"/>
    <s v="Albuquerque"/>
    <x v="0"/>
    <n v="0.29999999999999993"/>
    <n v="4500"/>
    <x v="314"/>
    <n v="539.99999999999989"/>
    <n v="0.4"/>
  </r>
  <r>
    <x v="2"/>
    <n v="1128299"/>
    <x v="177"/>
    <x v="2"/>
    <s v="New Mexico"/>
    <s v="Albuquerque"/>
    <x v="1"/>
    <n v="0.4"/>
    <n v="4500"/>
    <x v="199"/>
    <n v="720"/>
    <n v="0.4"/>
  </r>
  <r>
    <x v="2"/>
    <n v="1128299"/>
    <x v="177"/>
    <x v="2"/>
    <s v="New Mexico"/>
    <s v="Albuquerque"/>
    <x v="2"/>
    <n v="0.4"/>
    <n v="4500"/>
    <x v="199"/>
    <n v="630"/>
    <n v="0.35"/>
  </r>
  <r>
    <x v="2"/>
    <n v="1128299"/>
    <x v="177"/>
    <x v="2"/>
    <s v="New Mexico"/>
    <s v="Albuquerque"/>
    <x v="3"/>
    <n v="0.4"/>
    <n v="3000"/>
    <x v="143"/>
    <n v="480"/>
    <n v="0.4"/>
  </r>
  <r>
    <x v="2"/>
    <n v="1128299"/>
    <x v="177"/>
    <x v="2"/>
    <s v="New Mexico"/>
    <s v="Albuquerque"/>
    <x v="4"/>
    <n v="0.45000000000000012"/>
    <n v="2500"/>
    <x v="129"/>
    <n v="393.75000000000006"/>
    <n v="0.35"/>
  </r>
  <r>
    <x v="2"/>
    <n v="1128299"/>
    <x v="177"/>
    <x v="2"/>
    <s v="New Mexico"/>
    <s v="Albuquerque"/>
    <x v="5"/>
    <n v="0.4"/>
    <n v="4500"/>
    <x v="199"/>
    <n v="450"/>
    <n v="0.25"/>
  </r>
  <r>
    <x v="2"/>
    <n v="1128299"/>
    <x v="208"/>
    <x v="2"/>
    <s v="New Mexico"/>
    <s v="Albuquerque"/>
    <x v="0"/>
    <n v="0.29999999999999993"/>
    <n v="5000"/>
    <x v="550"/>
    <n v="599.99999999999989"/>
    <n v="0.4"/>
  </r>
  <r>
    <x v="2"/>
    <n v="1128299"/>
    <x v="208"/>
    <x v="2"/>
    <s v="New Mexico"/>
    <s v="Albuquerque"/>
    <x v="1"/>
    <n v="0.4"/>
    <n v="4000"/>
    <x v="167"/>
    <n v="640"/>
    <n v="0.4"/>
  </r>
  <r>
    <x v="2"/>
    <n v="1128299"/>
    <x v="208"/>
    <x v="2"/>
    <s v="New Mexico"/>
    <s v="Albuquerque"/>
    <x v="2"/>
    <n v="0.4"/>
    <n v="4000"/>
    <x v="167"/>
    <n v="560"/>
    <n v="0.35"/>
  </r>
  <r>
    <x v="2"/>
    <n v="1128299"/>
    <x v="208"/>
    <x v="4"/>
    <s v="Georgia"/>
    <s v="Atlanta"/>
    <x v="3"/>
    <n v="0.4"/>
    <n v="2500"/>
    <x v="119"/>
    <n v="400"/>
    <n v="0.4"/>
  </r>
  <r>
    <x v="2"/>
    <n v="1128299"/>
    <x v="208"/>
    <x v="4"/>
    <s v="Georgia"/>
    <s v="Atlanta"/>
    <x v="4"/>
    <n v="0.45000000000000012"/>
    <n v="1750"/>
    <x v="527"/>
    <n v="275.62500000000006"/>
    <n v="0.35"/>
  </r>
  <r>
    <x v="2"/>
    <n v="1128299"/>
    <x v="208"/>
    <x v="4"/>
    <s v="Georgia"/>
    <s v="Atlanta"/>
    <x v="5"/>
    <n v="0.4"/>
    <n v="3750"/>
    <x v="142"/>
    <n v="375"/>
    <n v="0.25"/>
  </r>
  <r>
    <x v="2"/>
    <n v="1128299"/>
    <x v="217"/>
    <x v="4"/>
    <s v="Georgia"/>
    <s v="Atlanta"/>
    <x v="0"/>
    <n v="0.4"/>
    <n v="5250"/>
    <x v="187"/>
    <n v="840"/>
    <n v="0.4"/>
  </r>
  <r>
    <x v="2"/>
    <n v="1128299"/>
    <x v="217"/>
    <x v="4"/>
    <s v="Georgia"/>
    <s v="Atlanta"/>
    <x v="1"/>
    <n v="0.5"/>
    <n v="3750"/>
    <x v="195"/>
    <n v="750"/>
    <n v="0.4"/>
  </r>
  <r>
    <x v="2"/>
    <n v="1128299"/>
    <x v="217"/>
    <x v="4"/>
    <s v="Georgia"/>
    <s v="Atlanta"/>
    <x v="2"/>
    <n v="0.5"/>
    <n v="3750"/>
    <x v="195"/>
    <n v="656.25"/>
    <n v="0.35"/>
  </r>
  <r>
    <x v="2"/>
    <n v="1128299"/>
    <x v="217"/>
    <x v="4"/>
    <s v="Georgia"/>
    <s v="Atlanta"/>
    <x v="3"/>
    <n v="0.5"/>
    <n v="2500"/>
    <x v="138"/>
    <n v="500"/>
    <n v="0.4"/>
  </r>
  <r>
    <x v="2"/>
    <n v="1128299"/>
    <x v="217"/>
    <x v="4"/>
    <s v="Georgia"/>
    <s v="Atlanta"/>
    <x v="4"/>
    <n v="0.55000000000000004"/>
    <n v="1500"/>
    <x v="182"/>
    <n v="288.75"/>
    <n v="0.35"/>
  </r>
  <r>
    <x v="2"/>
    <n v="1128299"/>
    <x v="217"/>
    <x v="4"/>
    <s v="Georgia"/>
    <s v="Atlanta"/>
    <x v="5"/>
    <n v="0.5"/>
    <n v="3500"/>
    <x v="153"/>
    <n v="437.5"/>
    <n v="0.25"/>
  </r>
  <r>
    <x v="2"/>
    <n v="1128299"/>
    <x v="236"/>
    <x v="4"/>
    <s v="Georgia"/>
    <s v="Atlanta"/>
    <x v="0"/>
    <n v="0.5"/>
    <n v="5250"/>
    <x v="46"/>
    <n v="1050"/>
    <n v="0.4"/>
  </r>
  <r>
    <x v="2"/>
    <n v="1128299"/>
    <x v="236"/>
    <x v="4"/>
    <s v="Georgia"/>
    <s v="Atlanta"/>
    <x v="1"/>
    <n v="0.55000000000000004"/>
    <n v="3250"/>
    <x v="243"/>
    <n v="715.00000000000011"/>
    <n v="0.4"/>
  </r>
  <r>
    <x v="2"/>
    <n v="1128299"/>
    <x v="236"/>
    <x v="4"/>
    <s v="Georgia"/>
    <s v="Atlanta"/>
    <x v="2"/>
    <n v="0.55000000000000004"/>
    <n v="3750"/>
    <x v="134"/>
    <n v="721.875"/>
    <n v="0.35"/>
  </r>
  <r>
    <x v="2"/>
    <n v="1128299"/>
    <x v="236"/>
    <x v="4"/>
    <s v="Georgia"/>
    <s v="Atlanta"/>
    <x v="3"/>
    <n v="0.5"/>
    <n v="2750"/>
    <x v="136"/>
    <n v="550"/>
    <n v="0.4"/>
  </r>
  <r>
    <x v="2"/>
    <n v="1128299"/>
    <x v="236"/>
    <x v="4"/>
    <s v="Georgia"/>
    <s v="Atlanta"/>
    <x v="4"/>
    <n v="0.55000000000000004"/>
    <n v="1750"/>
    <x v="186"/>
    <n v="336.875"/>
    <n v="0.35"/>
  </r>
  <r>
    <x v="2"/>
    <n v="1128299"/>
    <x v="236"/>
    <x v="4"/>
    <s v="Georgia"/>
    <s v="Atlanta"/>
    <x v="5"/>
    <n v="0.7"/>
    <n v="3500"/>
    <x v="39"/>
    <n v="612.5"/>
    <n v="0.25"/>
  </r>
  <r>
    <x v="2"/>
    <n v="1128299"/>
    <x v="267"/>
    <x v="4"/>
    <s v="Georgia"/>
    <s v="Atlanta"/>
    <x v="0"/>
    <n v="0.5"/>
    <n v="5500"/>
    <x v="78"/>
    <n v="1100"/>
    <n v="0.4"/>
  </r>
  <r>
    <x v="2"/>
    <n v="1128299"/>
    <x v="267"/>
    <x v="4"/>
    <s v="Georgia"/>
    <s v="Atlanta"/>
    <x v="1"/>
    <n v="0.55000000000000004"/>
    <n v="4000"/>
    <x v="40"/>
    <n v="880"/>
    <n v="0.4"/>
  </r>
  <r>
    <x v="2"/>
    <n v="1128299"/>
    <x v="267"/>
    <x v="4"/>
    <s v="Georgia"/>
    <s v="Atlanta"/>
    <x v="2"/>
    <n v="0.55000000000000004"/>
    <n v="4250"/>
    <x v="244"/>
    <n v="818.125"/>
    <n v="0.35"/>
  </r>
  <r>
    <x v="2"/>
    <n v="1128299"/>
    <x v="267"/>
    <x v="4"/>
    <s v="Georgia"/>
    <s v="Atlanta"/>
    <x v="3"/>
    <n v="0.5"/>
    <n v="3250"/>
    <x v="128"/>
    <n v="650"/>
    <n v="0.4"/>
  </r>
  <r>
    <x v="2"/>
    <n v="1128299"/>
    <x v="267"/>
    <x v="4"/>
    <s v="Georgia"/>
    <s v="Atlanta"/>
    <x v="4"/>
    <n v="0.55000000000000004"/>
    <n v="2250"/>
    <x v="114"/>
    <n v="433.125"/>
    <n v="0.35"/>
  </r>
  <r>
    <x v="2"/>
    <n v="1128299"/>
    <x v="267"/>
    <x v="4"/>
    <s v="Georgia"/>
    <s v="Atlanta"/>
    <x v="5"/>
    <n v="0.7"/>
    <n v="4000"/>
    <x v="57"/>
    <n v="700"/>
    <n v="0.25"/>
  </r>
  <r>
    <x v="2"/>
    <n v="1128299"/>
    <x v="297"/>
    <x v="4"/>
    <s v="Georgia"/>
    <s v="Atlanta"/>
    <x v="0"/>
    <n v="0.5"/>
    <n v="6750"/>
    <x v="71"/>
    <n v="1350"/>
    <n v="0.4"/>
  </r>
  <r>
    <x v="2"/>
    <n v="1128299"/>
    <x v="297"/>
    <x v="4"/>
    <s v="Georgia"/>
    <s v="Atlanta"/>
    <x v="1"/>
    <n v="0.55000000000000004"/>
    <n v="5250"/>
    <x v="164"/>
    <n v="1155.0000000000002"/>
    <n v="0.4"/>
  </r>
  <r>
    <x v="2"/>
    <n v="1128299"/>
    <x v="297"/>
    <x v="4"/>
    <s v="Georgia"/>
    <s v="Atlanta"/>
    <x v="2"/>
    <n v="0.55000000000000004"/>
    <n v="5250"/>
    <x v="164"/>
    <n v="1010.6250000000001"/>
    <n v="0.35"/>
  </r>
  <r>
    <x v="2"/>
    <n v="1128299"/>
    <x v="297"/>
    <x v="4"/>
    <s v="Georgia"/>
    <s v="Atlanta"/>
    <x v="3"/>
    <n v="0.5"/>
    <n v="4000"/>
    <x v="45"/>
    <n v="800"/>
    <n v="0.4"/>
  </r>
  <r>
    <x v="2"/>
    <n v="1128299"/>
    <x v="297"/>
    <x v="4"/>
    <s v="Georgia"/>
    <s v="Atlanta"/>
    <x v="4"/>
    <n v="0.55000000000000004"/>
    <n v="2750"/>
    <x v="385"/>
    <n v="529.375"/>
    <n v="0.35"/>
  </r>
  <r>
    <x v="2"/>
    <n v="1128299"/>
    <x v="297"/>
    <x v="4"/>
    <s v="Georgia"/>
    <s v="Atlanta"/>
    <x v="5"/>
    <n v="0.7"/>
    <n v="5750"/>
    <x v="232"/>
    <n v="1006.2499999999999"/>
    <n v="0.25"/>
  </r>
  <r>
    <x v="2"/>
    <n v="1128299"/>
    <x v="326"/>
    <x v="4"/>
    <s v="Georgia"/>
    <s v="Atlanta"/>
    <x v="0"/>
    <n v="0.5"/>
    <n v="7250"/>
    <x v="76"/>
    <n v="1450"/>
    <n v="0.4"/>
  </r>
  <r>
    <x v="2"/>
    <n v="1128299"/>
    <x v="326"/>
    <x v="4"/>
    <s v="Georgia"/>
    <s v="Atlanta"/>
    <x v="1"/>
    <n v="0.55000000000000004"/>
    <n v="5750"/>
    <x v="74"/>
    <n v="1265.0000000000002"/>
    <n v="0.4"/>
  </r>
  <r>
    <x v="2"/>
    <n v="1128299"/>
    <x v="326"/>
    <x v="4"/>
    <s v="Georgia"/>
    <s v="Atlanta"/>
    <x v="2"/>
    <n v="0.55000000000000004"/>
    <n v="5250"/>
    <x v="164"/>
    <n v="1010.6250000000001"/>
    <n v="0.35"/>
  </r>
  <r>
    <x v="2"/>
    <n v="1128299"/>
    <x v="326"/>
    <x v="4"/>
    <s v="Georgia"/>
    <s v="Atlanta"/>
    <x v="3"/>
    <n v="0.5"/>
    <n v="4250"/>
    <x v="41"/>
    <n v="850"/>
    <n v="0.4"/>
  </r>
  <r>
    <x v="2"/>
    <n v="1128299"/>
    <x v="326"/>
    <x v="4"/>
    <s v="Georgia"/>
    <s v="Atlanta"/>
    <x v="4"/>
    <n v="0.55000000000000004"/>
    <n v="4750"/>
    <x v="337"/>
    <n v="914.37499999999989"/>
    <n v="0.35"/>
  </r>
  <r>
    <x v="2"/>
    <n v="1128299"/>
    <x v="326"/>
    <x v="4"/>
    <s v="Georgia"/>
    <s v="Atlanta"/>
    <x v="5"/>
    <n v="0.7"/>
    <n v="4750"/>
    <x v="196"/>
    <n v="831.25"/>
    <n v="0.25"/>
  </r>
  <r>
    <x v="2"/>
    <n v="1128299"/>
    <x v="358"/>
    <x v="4"/>
    <s v="Georgia"/>
    <s v="Atlanta"/>
    <x v="0"/>
    <n v="0.55000000000000004"/>
    <n v="6750"/>
    <x v="104"/>
    <n v="1485.0000000000002"/>
    <n v="0.4"/>
  </r>
  <r>
    <x v="2"/>
    <n v="1128299"/>
    <x v="358"/>
    <x v="4"/>
    <s v="Georgia"/>
    <s v="Atlanta"/>
    <x v="1"/>
    <n v="0.60000000000000009"/>
    <n v="6250"/>
    <x v="222"/>
    <n v="1500.0000000000002"/>
    <n v="0.4"/>
  </r>
  <r>
    <x v="2"/>
    <n v="1128299"/>
    <x v="358"/>
    <x v="4"/>
    <s v="Georgia"/>
    <s v="Atlanta"/>
    <x v="2"/>
    <n v="0.55000000000000004"/>
    <n v="5000"/>
    <x v="78"/>
    <n v="962.49999999999989"/>
    <n v="0.35"/>
  </r>
  <r>
    <x v="2"/>
    <n v="1128299"/>
    <x v="358"/>
    <x v="4"/>
    <s v="Georgia"/>
    <s v="Atlanta"/>
    <x v="3"/>
    <n v="0.55000000000000004"/>
    <n v="4500"/>
    <x v="109"/>
    <n v="990"/>
    <n v="0.4"/>
  </r>
  <r>
    <x v="2"/>
    <n v="1128299"/>
    <x v="358"/>
    <x v="4"/>
    <s v="Georgia"/>
    <s v="Atlanta"/>
    <x v="4"/>
    <n v="0.65"/>
    <n v="4500"/>
    <x v="60"/>
    <n v="1023.7499999999999"/>
    <n v="0.35"/>
  </r>
  <r>
    <x v="2"/>
    <n v="1128299"/>
    <x v="358"/>
    <x v="4"/>
    <s v="Georgia"/>
    <s v="Atlanta"/>
    <x v="5"/>
    <n v="0.7"/>
    <n v="4250"/>
    <x v="42"/>
    <n v="743.75"/>
    <n v="0.25"/>
  </r>
  <r>
    <x v="2"/>
    <n v="1128299"/>
    <x v="390"/>
    <x v="4"/>
    <s v="Georgia"/>
    <s v="Atlanta"/>
    <x v="0"/>
    <n v="0.45000000000000012"/>
    <n v="6000"/>
    <x v="551"/>
    <n v="1080.0000000000005"/>
    <n v="0.4"/>
  </r>
  <r>
    <x v="2"/>
    <n v="1128299"/>
    <x v="390"/>
    <x v="4"/>
    <s v="Georgia"/>
    <s v="Atlanta"/>
    <x v="1"/>
    <n v="0.50000000000000011"/>
    <n v="6000"/>
    <x v="241"/>
    <n v="1200.0000000000002"/>
    <n v="0.4"/>
  </r>
  <r>
    <x v="2"/>
    <n v="1128299"/>
    <x v="390"/>
    <x v="4"/>
    <s v="Georgia"/>
    <s v="Atlanta"/>
    <x v="2"/>
    <n v="0.45000000000000012"/>
    <n v="4500"/>
    <x v="552"/>
    <n v="708.75000000000011"/>
    <n v="0.35"/>
  </r>
  <r>
    <x v="2"/>
    <n v="1128299"/>
    <x v="390"/>
    <x v="4"/>
    <s v="Georgia"/>
    <s v="Atlanta"/>
    <x v="3"/>
    <n v="0.45000000000000012"/>
    <n v="4000"/>
    <x v="530"/>
    <n v="720.00000000000023"/>
    <n v="0.4"/>
  </r>
  <r>
    <x v="2"/>
    <n v="1128299"/>
    <x v="390"/>
    <x v="4"/>
    <s v="Georgia"/>
    <s v="Atlanta"/>
    <x v="4"/>
    <n v="0.55000000000000004"/>
    <n v="4000"/>
    <x v="40"/>
    <n v="770"/>
    <n v="0.35"/>
  </r>
  <r>
    <x v="2"/>
    <n v="1128299"/>
    <x v="390"/>
    <x v="4"/>
    <s v="Georgia"/>
    <s v="Atlanta"/>
    <x v="5"/>
    <n v="0.60000000000000009"/>
    <n v="4500"/>
    <x v="208"/>
    <n v="675.00000000000011"/>
    <n v="0.25"/>
  </r>
  <r>
    <x v="2"/>
    <n v="1128299"/>
    <x v="419"/>
    <x v="4"/>
    <s v="Georgia"/>
    <s v="Atlanta"/>
    <x v="0"/>
    <n v="0.45000000000000012"/>
    <n v="5250"/>
    <x v="447"/>
    <n v="945.00000000000023"/>
    <n v="0.4"/>
  </r>
  <r>
    <x v="2"/>
    <n v="1128299"/>
    <x v="419"/>
    <x v="4"/>
    <s v="Georgia"/>
    <s v="Atlanta"/>
    <x v="1"/>
    <n v="0.50000000000000011"/>
    <n v="5250"/>
    <x v="411"/>
    <n v="1050.0000000000002"/>
    <n v="0.4"/>
  </r>
  <r>
    <x v="2"/>
    <n v="1128299"/>
    <x v="419"/>
    <x v="4"/>
    <s v="Georgia"/>
    <s v="Atlanta"/>
    <x v="2"/>
    <n v="0.45000000000000012"/>
    <n v="3500"/>
    <x v="553"/>
    <n v="551.25000000000011"/>
    <n v="0.35"/>
  </r>
  <r>
    <x v="2"/>
    <n v="1128299"/>
    <x v="419"/>
    <x v="4"/>
    <s v="Georgia"/>
    <s v="Atlanta"/>
    <x v="3"/>
    <n v="0.45000000000000012"/>
    <n v="3250"/>
    <x v="554"/>
    <n v="585.00000000000023"/>
    <n v="0.4"/>
  </r>
  <r>
    <x v="2"/>
    <n v="1128299"/>
    <x v="419"/>
    <x v="4"/>
    <s v="Georgia"/>
    <s v="Atlanta"/>
    <x v="4"/>
    <n v="0.55000000000000004"/>
    <n v="3000"/>
    <x v="197"/>
    <n v="577.5"/>
    <n v="0.35"/>
  </r>
  <r>
    <x v="2"/>
    <n v="1128299"/>
    <x v="419"/>
    <x v="4"/>
    <s v="Georgia"/>
    <s v="Atlanta"/>
    <x v="5"/>
    <n v="0.7"/>
    <n v="3500"/>
    <x v="39"/>
    <n v="612.5"/>
    <n v="0.25"/>
  </r>
  <r>
    <x v="2"/>
    <n v="1128299"/>
    <x v="450"/>
    <x v="4"/>
    <s v="Georgia"/>
    <s v="Atlanta"/>
    <x v="0"/>
    <n v="0.55000000000000004"/>
    <n v="5250"/>
    <x v="164"/>
    <n v="1155.0000000000002"/>
    <n v="0.4"/>
  </r>
  <r>
    <x v="2"/>
    <n v="1128299"/>
    <x v="450"/>
    <x v="4"/>
    <s v="Georgia"/>
    <s v="Atlanta"/>
    <x v="1"/>
    <n v="0.60000000000000009"/>
    <n v="5750"/>
    <x v="215"/>
    <n v="1380.0000000000002"/>
    <n v="0.4"/>
  </r>
  <r>
    <x v="2"/>
    <n v="1128299"/>
    <x v="450"/>
    <x v="4"/>
    <s v="Georgia"/>
    <s v="Atlanta"/>
    <x v="2"/>
    <n v="0.55000000000000004"/>
    <n v="4250"/>
    <x v="244"/>
    <n v="818.125"/>
    <n v="0.35"/>
  </r>
  <r>
    <x v="2"/>
    <n v="1128299"/>
    <x v="450"/>
    <x v="4"/>
    <s v="Georgia"/>
    <s v="Atlanta"/>
    <x v="3"/>
    <n v="0.55000000000000004"/>
    <n v="4000"/>
    <x v="40"/>
    <n v="880"/>
    <n v="0.4"/>
  </r>
  <r>
    <x v="2"/>
    <n v="1128299"/>
    <x v="450"/>
    <x v="4"/>
    <s v="Georgia"/>
    <s v="Atlanta"/>
    <x v="4"/>
    <n v="0.65"/>
    <n v="3500"/>
    <x v="150"/>
    <n v="796.25"/>
    <n v="0.35"/>
  </r>
  <r>
    <x v="2"/>
    <n v="1128299"/>
    <x v="450"/>
    <x v="4"/>
    <s v="Georgia"/>
    <s v="Atlanta"/>
    <x v="5"/>
    <n v="0.7"/>
    <n v="4750"/>
    <x v="196"/>
    <n v="831.25"/>
    <n v="0.25"/>
  </r>
  <r>
    <x v="2"/>
    <n v="1128299"/>
    <x v="479"/>
    <x v="4"/>
    <s v="Georgia"/>
    <s v="Atlanta"/>
    <x v="0"/>
    <n v="0.55000000000000004"/>
    <n v="6750"/>
    <x v="104"/>
    <n v="1485.0000000000002"/>
    <n v="0.4"/>
  </r>
  <r>
    <x v="2"/>
    <n v="1128299"/>
    <x v="479"/>
    <x v="4"/>
    <s v="Georgia"/>
    <s v="Atlanta"/>
    <x v="1"/>
    <n v="0.60000000000000009"/>
    <n v="6750"/>
    <x v="219"/>
    <n v="1620.0000000000002"/>
    <n v="0.4"/>
  </r>
  <r>
    <x v="0"/>
    <n v="1128299"/>
    <x v="479"/>
    <x v="4"/>
    <s v="Georgia"/>
    <s v="Atlanta"/>
    <x v="2"/>
    <n v="0.55000000000000004"/>
    <n v="4750"/>
    <x v="337"/>
    <n v="914.37499999999989"/>
    <n v="0.35"/>
  </r>
  <r>
    <x v="0"/>
    <n v="1128299"/>
    <x v="479"/>
    <x v="4"/>
    <s v="Georgia"/>
    <s v="Atlanta"/>
    <x v="3"/>
    <n v="0.55000000000000004"/>
    <n v="4750"/>
    <x v="337"/>
    <n v="1045"/>
    <n v="0.4"/>
  </r>
  <r>
    <x v="0"/>
    <n v="1128299"/>
    <x v="479"/>
    <x v="4"/>
    <s v="Georgia"/>
    <s v="Atlanta"/>
    <x v="4"/>
    <n v="0.65"/>
    <n v="4000"/>
    <x v="49"/>
    <n v="909.99999999999989"/>
    <n v="0.35"/>
  </r>
  <r>
    <x v="0"/>
    <n v="1128299"/>
    <x v="479"/>
    <x v="4"/>
    <s v="Georgia"/>
    <s v="Atlanta"/>
    <x v="5"/>
    <n v="0.7"/>
    <n v="5000"/>
    <x v="47"/>
    <n v="875"/>
    <n v="0.25"/>
  </r>
  <r>
    <x v="0"/>
    <n v="1185732"/>
    <x v="173"/>
    <x v="4"/>
    <s v="Georgia"/>
    <s v="Atlanta"/>
    <x v="0"/>
    <n v="0.4"/>
    <n v="10250"/>
    <x v="446"/>
    <n v="1845"/>
    <n v="0.45"/>
  </r>
  <r>
    <x v="0"/>
    <n v="1185732"/>
    <x v="173"/>
    <x v="4"/>
    <s v="Georgia"/>
    <s v="Atlanta"/>
    <x v="1"/>
    <n v="0.4"/>
    <n v="8250"/>
    <x v="75"/>
    <n v="1155"/>
    <n v="0.35"/>
  </r>
  <r>
    <x v="0"/>
    <n v="1185732"/>
    <x v="173"/>
    <x v="4"/>
    <s v="Georgia"/>
    <s v="Atlanta"/>
    <x v="2"/>
    <n v="0.30000000000000004"/>
    <n v="8250"/>
    <x v="451"/>
    <n v="618.75000000000011"/>
    <n v="0.25"/>
  </r>
  <r>
    <x v="0"/>
    <n v="1185732"/>
    <x v="173"/>
    <x v="4"/>
    <s v="Georgia"/>
    <s v="Atlanta"/>
    <x v="3"/>
    <n v="0.35"/>
    <n v="6750"/>
    <x v="43"/>
    <n v="708.75"/>
    <n v="0.3"/>
  </r>
  <r>
    <x v="0"/>
    <n v="1185732"/>
    <x v="173"/>
    <x v="4"/>
    <s v="Georgia"/>
    <s v="Atlanta"/>
    <x v="4"/>
    <n v="0.5"/>
    <n v="7250"/>
    <x v="76"/>
    <n v="1268.75"/>
    <n v="0.35"/>
  </r>
  <r>
    <x v="0"/>
    <n v="1185732"/>
    <x v="173"/>
    <x v="4"/>
    <s v="Georgia"/>
    <s v="Atlanta"/>
    <x v="5"/>
    <n v="0.4"/>
    <n v="8250"/>
    <x v="75"/>
    <n v="1650"/>
    <n v="0.5"/>
  </r>
  <r>
    <x v="0"/>
    <n v="1185732"/>
    <x v="202"/>
    <x v="4"/>
    <s v="Georgia"/>
    <s v="Atlanta"/>
    <x v="0"/>
    <n v="0.4"/>
    <n v="10750"/>
    <x v="555"/>
    <n v="1935"/>
    <n v="0.45"/>
  </r>
  <r>
    <x v="0"/>
    <n v="1185732"/>
    <x v="202"/>
    <x v="4"/>
    <s v="Georgia"/>
    <s v="Atlanta"/>
    <x v="1"/>
    <n v="0.4"/>
    <n v="7250"/>
    <x v="168"/>
    <n v="1014.9999999999999"/>
    <n v="0.35"/>
  </r>
  <r>
    <x v="0"/>
    <n v="1185732"/>
    <x v="202"/>
    <x v="4"/>
    <s v="Georgia"/>
    <s v="Atlanta"/>
    <x v="2"/>
    <n v="0.30000000000000004"/>
    <n v="7750"/>
    <x v="161"/>
    <n v="581.25000000000011"/>
    <n v="0.25"/>
  </r>
  <r>
    <x v="0"/>
    <n v="1185732"/>
    <x v="202"/>
    <x v="4"/>
    <s v="South Carolina"/>
    <s v="Charleston"/>
    <x v="3"/>
    <n v="0.35"/>
    <n v="6250"/>
    <x v="44"/>
    <n v="656.25"/>
    <n v="0.3"/>
  </r>
  <r>
    <x v="0"/>
    <n v="1185732"/>
    <x v="202"/>
    <x v="4"/>
    <s v="South Carolina"/>
    <s v="Charleston"/>
    <x v="4"/>
    <n v="0.5"/>
    <n v="7000"/>
    <x v="47"/>
    <n v="1225"/>
    <n v="0.35"/>
  </r>
  <r>
    <x v="0"/>
    <n v="1185732"/>
    <x v="202"/>
    <x v="4"/>
    <s v="South Carolina"/>
    <s v="Charleston"/>
    <x v="5"/>
    <n v="0.35"/>
    <n v="8000"/>
    <x v="57"/>
    <n v="1400"/>
    <n v="0.5"/>
  </r>
  <r>
    <x v="0"/>
    <n v="1185732"/>
    <x v="707"/>
    <x v="4"/>
    <s v="South Carolina"/>
    <s v="Charleston"/>
    <x v="0"/>
    <n v="0.35"/>
    <n v="10200"/>
    <x v="556"/>
    <n v="1606.5"/>
    <n v="0.45"/>
  </r>
  <r>
    <x v="0"/>
    <n v="1185732"/>
    <x v="707"/>
    <x v="4"/>
    <s v="South Carolina"/>
    <s v="Charleston"/>
    <x v="1"/>
    <n v="0.35"/>
    <n v="7000"/>
    <x v="39"/>
    <n v="857.5"/>
    <n v="0.35"/>
  </r>
  <r>
    <x v="0"/>
    <n v="1185732"/>
    <x v="707"/>
    <x v="4"/>
    <s v="South Carolina"/>
    <s v="Charleston"/>
    <x v="2"/>
    <n v="0.25"/>
    <n v="7250"/>
    <x v="503"/>
    <n v="453.125"/>
    <n v="0.25"/>
  </r>
  <r>
    <x v="0"/>
    <n v="1185732"/>
    <x v="707"/>
    <x v="4"/>
    <s v="South Carolina"/>
    <s v="Charleston"/>
    <x v="3"/>
    <n v="0.29999999999999993"/>
    <n v="5750"/>
    <x v="557"/>
    <n v="517.49999999999989"/>
    <n v="0.3"/>
  </r>
  <r>
    <x v="0"/>
    <n v="1185732"/>
    <x v="707"/>
    <x v="4"/>
    <s v="South Carolina"/>
    <s v="Charleston"/>
    <x v="4"/>
    <n v="0.45000000000000007"/>
    <n v="6250"/>
    <x v="214"/>
    <n v="984.37500000000011"/>
    <n v="0.35"/>
  </r>
  <r>
    <x v="0"/>
    <n v="1185732"/>
    <x v="707"/>
    <x v="4"/>
    <s v="South Carolina"/>
    <s v="Charleston"/>
    <x v="5"/>
    <n v="0.35"/>
    <n v="7250"/>
    <x v="51"/>
    <n v="1268.75"/>
    <n v="0.5"/>
  </r>
  <r>
    <x v="0"/>
    <n v="1185732"/>
    <x v="229"/>
    <x v="4"/>
    <s v="South Carolina"/>
    <s v="Charleston"/>
    <x v="0"/>
    <n v="0.35"/>
    <n v="9750"/>
    <x v="83"/>
    <n v="1535.625"/>
    <n v="0.45"/>
  </r>
  <r>
    <x v="0"/>
    <n v="1185732"/>
    <x v="229"/>
    <x v="4"/>
    <s v="South Carolina"/>
    <s v="Charleston"/>
    <x v="1"/>
    <n v="0.35"/>
    <n v="6750"/>
    <x v="43"/>
    <n v="826.875"/>
    <n v="0.35"/>
  </r>
  <r>
    <x v="0"/>
    <n v="1185732"/>
    <x v="229"/>
    <x v="4"/>
    <s v="South Carolina"/>
    <s v="Charleston"/>
    <x v="2"/>
    <n v="0.25"/>
    <n v="6750"/>
    <x v="149"/>
    <n v="421.875"/>
    <n v="0.25"/>
  </r>
  <r>
    <x v="0"/>
    <n v="1185732"/>
    <x v="229"/>
    <x v="4"/>
    <s v="South Carolina"/>
    <s v="Charleston"/>
    <x v="3"/>
    <n v="0.29999999999999993"/>
    <n v="6000"/>
    <x v="558"/>
    <n v="539.99999999999989"/>
    <n v="0.3"/>
  </r>
  <r>
    <x v="0"/>
    <n v="1185732"/>
    <x v="229"/>
    <x v="4"/>
    <s v="South Carolina"/>
    <s v="Charleston"/>
    <x v="4"/>
    <n v="0.5"/>
    <n v="6250"/>
    <x v="64"/>
    <n v="1093.75"/>
    <n v="0.35"/>
  </r>
  <r>
    <x v="0"/>
    <n v="1185732"/>
    <x v="229"/>
    <x v="4"/>
    <s v="South Carolina"/>
    <s v="Charleston"/>
    <x v="5"/>
    <n v="0.4"/>
    <n v="7750"/>
    <x v="72"/>
    <n v="1550"/>
    <n v="0.5"/>
  </r>
  <r>
    <x v="0"/>
    <n v="1185732"/>
    <x v="258"/>
    <x v="4"/>
    <s v="South Carolina"/>
    <s v="Charleston"/>
    <x v="0"/>
    <n v="0.5"/>
    <n v="10450"/>
    <x v="35"/>
    <n v="2351.25"/>
    <n v="0.45"/>
  </r>
  <r>
    <x v="0"/>
    <n v="1185732"/>
    <x v="258"/>
    <x v="4"/>
    <s v="South Carolina"/>
    <s v="Charleston"/>
    <x v="1"/>
    <n v="0.5"/>
    <n v="7500"/>
    <x v="67"/>
    <n v="1312.5"/>
    <n v="0.35"/>
  </r>
  <r>
    <x v="0"/>
    <n v="1185732"/>
    <x v="258"/>
    <x v="4"/>
    <s v="South Carolina"/>
    <s v="Charleston"/>
    <x v="2"/>
    <n v="0.45"/>
    <n v="7250"/>
    <x v="277"/>
    <n v="815.625"/>
    <n v="0.25"/>
  </r>
  <r>
    <x v="0"/>
    <n v="1185732"/>
    <x v="258"/>
    <x v="4"/>
    <s v="South Carolina"/>
    <s v="Charleston"/>
    <x v="3"/>
    <n v="0.45"/>
    <n v="6750"/>
    <x v="110"/>
    <n v="911.25"/>
    <n v="0.3"/>
  </r>
  <r>
    <x v="0"/>
    <n v="1185732"/>
    <x v="258"/>
    <x v="4"/>
    <s v="South Carolina"/>
    <s v="Charleston"/>
    <x v="4"/>
    <n v="0.54999999999999993"/>
    <n v="7000"/>
    <x v="237"/>
    <n v="1347.4999999999998"/>
    <n v="0.35"/>
  </r>
  <r>
    <x v="0"/>
    <n v="1185732"/>
    <x v="258"/>
    <x v="4"/>
    <s v="South Carolina"/>
    <s v="Charleston"/>
    <x v="5"/>
    <n v="0.6"/>
    <n v="8000"/>
    <x v="204"/>
    <n v="2400"/>
    <n v="0.5"/>
  </r>
  <r>
    <x v="0"/>
    <n v="1185732"/>
    <x v="291"/>
    <x v="4"/>
    <s v="South Carolina"/>
    <s v="Charleston"/>
    <x v="0"/>
    <n v="0.54999999999999993"/>
    <n v="10500"/>
    <x v="559"/>
    <n v="2598.7499999999995"/>
    <n v="0.45"/>
  </r>
  <r>
    <x v="0"/>
    <n v="1185732"/>
    <x v="291"/>
    <x v="4"/>
    <s v="South Carolina"/>
    <s v="Charleston"/>
    <x v="1"/>
    <n v="0.5"/>
    <n v="8000"/>
    <x v="2"/>
    <n v="1400"/>
    <n v="0.35"/>
  </r>
  <r>
    <x v="0"/>
    <n v="1185732"/>
    <x v="291"/>
    <x v="4"/>
    <s v="South Carolina"/>
    <s v="Charleston"/>
    <x v="2"/>
    <n v="0.5"/>
    <n v="7750"/>
    <x v="73"/>
    <n v="968.75"/>
    <n v="0.25"/>
  </r>
  <r>
    <x v="0"/>
    <n v="1185732"/>
    <x v="291"/>
    <x v="4"/>
    <s v="South Carolina"/>
    <s v="Charleston"/>
    <x v="3"/>
    <n v="0.5"/>
    <n v="7500"/>
    <x v="67"/>
    <n v="1125"/>
    <n v="0.3"/>
  </r>
  <r>
    <x v="0"/>
    <n v="1185732"/>
    <x v="291"/>
    <x v="4"/>
    <s v="South Carolina"/>
    <s v="Charleston"/>
    <x v="4"/>
    <n v="0.65"/>
    <n v="7500"/>
    <x v="62"/>
    <n v="1706.25"/>
    <n v="0.35"/>
  </r>
  <r>
    <x v="0"/>
    <n v="1185732"/>
    <x v="291"/>
    <x v="4"/>
    <s v="South Carolina"/>
    <s v="Charleston"/>
    <x v="5"/>
    <n v="0.7"/>
    <n v="9250"/>
    <x v="94"/>
    <n v="3237.5"/>
    <n v="0.5"/>
  </r>
  <r>
    <x v="0"/>
    <n v="1185732"/>
    <x v="319"/>
    <x v="4"/>
    <s v="South Carolina"/>
    <s v="Charleston"/>
    <x v="0"/>
    <n v="0.65"/>
    <n v="11500"/>
    <x v="31"/>
    <n v="3363.75"/>
    <n v="0.45"/>
  </r>
  <r>
    <x v="0"/>
    <n v="1185732"/>
    <x v="319"/>
    <x v="4"/>
    <s v="South Carolina"/>
    <s v="Charleston"/>
    <x v="1"/>
    <n v="0.60000000000000009"/>
    <n v="9000"/>
    <x v="280"/>
    <n v="1890.0000000000002"/>
    <n v="0.35"/>
  </r>
  <r>
    <x v="0"/>
    <n v="1185732"/>
    <x v="319"/>
    <x v="4"/>
    <s v="South Carolina"/>
    <s v="Charleston"/>
    <x v="2"/>
    <n v="0.55000000000000004"/>
    <n v="8250"/>
    <x v="112"/>
    <n v="1134.375"/>
    <n v="0.25"/>
  </r>
  <r>
    <x v="0"/>
    <n v="1185732"/>
    <x v="319"/>
    <x v="4"/>
    <s v="South Carolina"/>
    <s v="Charleston"/>
    <x v="3"/>
    <n v="0.55000000000000004"/>
    <n v="7750"/>
    <x v="98"/>
    <n v="1278.75"/>
    <n v="0.3"/>
  </r>
  <r>
    <x v="0"/>
    <n v="1185732"/>
    <x v="319"/>
    <x v="4"/>
    <s v="South Carolina"/>
    <s v="Charleston"/>
    <x v="4"/>
    <n v="0.65"/>
    <n v="8000"/>
    <x v="95"/>
    <n v="1819.9999999999998"/>
    <n v="0.35"/>
  </r>
  <r>
    <x v="0"/>
    <n v="1185732"/>
    <x v="319"/>
    <x v="4"/>
    <s v="South Carolina"/>
    <s v="Charleston"/>
    <x v="5"/>
    <n v="0.7"/>
    <n v="9750"/>
    <x v="22"/>
    <n v="3412.5"/>
    <n v="0.5"/>
  </r>
  <r>
    <x v="0"/>
    <n v="1185732"/>
    <x v="351"/>
    <x v="4"/>
    <s v="South Carolina"/>
    <s v="Charleston"/>
    <x v="0"/>
    <n v="0.65"/>
    <n v="11250"/>
    <x v="281"/>
    <n v="3290.625"/>
    <n v="0.45"/>
  </r>
  <r>
    <x v="0"/>
    <n v="1185732"/>
    <x v="351"/>
    <x v="4"/>
    <s v="South Carolina"/>
    <s v="Charleston"/>
    <x v="1"/>
    <n v="0.60000000000000009"/>
    <n v="9000"/>
    <x v="280"/>
    <n v="1890.0000000000002"/>
    <n v="0.35"/>
  </r>
  <r>
    <x v="0"/>
    <n v="1185732"/>
    <x v="351"/>
    <x v="4"/>
    <s v="South Carolina"/>
    <s v="Charleston"/>
    <x v="2"/>
    <n v="0.55000000000000004"/>
    <n v="8250"/>
    <x v="112"/>
    <n v="1134.375"/>
    <n v="0.25"/>
  </r>
  <r>
    <x v="0"/>
    <n v="1185732"/>
    <x v="351"/>
    <x v="4"/>
    <s v="South Carolina"/>
    <s v="Charleston"/>
    <x v="3"/>
    <n v="0.45"/>
    <n v="7750"/>
    <x v="275"/>
    <n v="1046.25"/>
    <n v="0.3"/>
  </r>
  <r>
    <x v="0"/>
    <n v="1185732"/>
    <x v="351"/>
    <x v="4"/>
    <s v="South Carolina"/>
    <s v="Charleston"/>
    <x v="4"/>
    <n v="0.55000000000000004"/>
    <n v="7500"/>
    <x v="69"/>
    <n v="1443.75"/>
    <n v="0.35"/>
  </r>
  <r>
    <x v="0"/>
    <n v="1185732"/>
    <x v="351"/>
    <x v="4"/>
    <s v="South Carolina"/>
    <s v="Charleston"/>
    <x v="5"/>
    <n v="0.60000000000000009"/>
    <n v="9250"/>
    <x v="97"/>
    <n v="2775.0000000000005"/>
    <n v="0.5"/>
  </r>
  <r>
    <x v="0"/>
    <n v="1185732"/>
    <x v="381"/>
    <x v="4"/>
    <s v="South Carolina"/>
    <s v="Charleston"/>
    <x v="0"/>
    <n v="0.55000000000000004"/>
    <n v="10250"/>
    <x v="24"/>
    <n v="2536.8750000000005"/>
    <n v="0.45"/>
  </r>
  <r>
    <x v="0"/>
    <n v="1185732"/>
    <x v="381"/>
    <x v="4"/>
    <s v="South Carolina"/>
    <s v="Charleston"/>
    <x v="1"/>
    <n v="0.50000000000000011"/>
    <n v="8250"/>
    <x v="285"/>
    <n v="1443.7500000000002"/>
    <n v="0.35"/>
  </r>
  <r>
    <x v="0"/>
    <n v="1185732"/>
    <x v="381"/>
    <x v="4"/>
    <s v="South Carolina"/>
    <s v="Charleston"/>
    <x v="2"/>
    <n v="0.4"/>
    <n v="7250"/>
    <x v="168"/>
    <n v="725"/>
    <n v="0.25"/>
  </r>
  <r>
    <x v="0"/>
    <n v="1185732"/>
    <x v="381"/>
    <x v="4"/>
    <s v="South Carolina"/>
    <s v="Charleston"/>
    <x v="3"/>
    <n v="0.4"/>
    <n v="7000"/>
    <x v="57"/>
    <n v="840"/>
    <n v="0.3"/>
  </r>
  <r>
    <x v="0"/>
    <n v="1185732"/>
    <x v="381"/>
    <x v="4"/>
    <s v="South Carolina"/>
    <s v="Charleston"/>
    <x v="4"/>
    <n v="0.5"/>
    <n v="7000"/>
    <x v="47"/>
    <n v="1225"/>
    <n v="0.35"/>
  </r>
  <r>
    <x v="0"/>
    <n v="1185732"/>
    <x v="381"/>
    <x v="4"/>
    <s v="South Carolina"/>
    <s v="Charleston"/>
    <x v="5"/>
    <n v="0.55000000000000004"/>
    <n v="8000"/>
    <x v="61"/>
    <n v="2200"/>
    <n v="0.5"/>
  </r>
  <r>
    <x v="0"/>
    <n v="1185732"/>
    <x v="413"/>
    <x v="4"/>
    <s v="South Carolina"/>
    <s v="Charleston"/>
    <x v="0"/>
    <n v="0.55000000000000004"/>
    <n v="9750"/>
    <x v="32"/>
    <n v="2413.125"/>
    <n v="0.45"/>
  </r>
  <r>
    <x v="0"/>
    <n v="1185732"/>
    <x v="413"/>
    <x v="4"/>
    <s v="South Carolina"/>
    <s v="Charleston"/>
    <x v="1"/>
    <n v="0.45000000000000012"/>
    <n v="8000"/>
    <x v="560"/>
    <n v="1260.0000000000002"/>
    <n v="0.35"/>
  </r>
  <r>
    <x v="0"/>
    <n v="1185732"/>
    <x v="413"/>
    <x v="4"/>
    <s v="South Carolina"/>
    <s v="Charleston"/>
    <x v="2"/>
    <n v="0.45000000000000012"/>
    <n v="6750"/>
    <x v="561"/>
    <n v="759.37500000000023"/>
    <n v="0.25"/>
  </r>
  <r>
    <x v="0"/>
    <n v="1185732"/>
    <x v="413"/>
    <x v="4"/>
    <s v="South Carolina"/>
    <s v="Charleston"/>
    <x v="3"/>
    <n v="0.45000000000000012"/>
    <n v="6500"/>
    <x v="562"/>
    <n v="877.50000000000023"/>
    <n v="0.3"/>
  </r>
  <r>
    <x v="0"/>
    <n v="1185732"/>
    <x v="413"/>
    <x v="4"/>
    <s v="South Carolina"/>
    <s v="Charleston"/>
    <x v="4"/>
    <n v="0.55000000000000004"/>
    <n v="6500"/>
    <x v="448"/>
    <n v="1251.25"/>
    <n v="0.35"/>
  </r>
  <r>
    <x v="0"/>
    <n v="1185732"/>
    <x v="413"/>
    <x v="4"/>
    <s v="South Carolina"/>
    <s v="Charleston"/>
    <x v="5"/>
    <n v="0.6"/>
    <n v="7750"/>
    <x v="165"/>
    <n v="2325"/>
    <n v="0.5"/>
  </r>
  <r>
    <x v="0"/>
    <n v="1185732"/>
    <x v="443"/>
    <x v="4"/>
    <s v="South Carolina"/>
    <s v="Charleston"/>
    <x v="0"/>
    <n v="0.55000000000000004"/>
    <n v="9250"/>
    <x v="16"/>
    <n v="2289.375"/>
    <n v="0.45"/>
  </r>
  <r>
    <x v="0"/>
    <n v="1185732"/>
    <x v="443"/>
    <x v="4"/>
    <s v="South Carolina"/>
    <s v="Charleston"/>
    <x v="1"/>
    <n v="0.45000000000000012"/>
    <n v="7500"/>
    <x v="473"/>
    <n v="1181.2500000000002"/>
    <n v="0.35"/>
  </r>
  <r>
    <x v="0"/>
    <n v="1185732"/>
    <x v="443"/>
    <x v="4"/>
    <s v="South Carolina"/>
    <s v="Charleston"/>
    <x v="2"/>
    <n v="0.45000000000000012"/>
    <n v="6950"/>
    <x v="563"/>
    <n v="781.87500000000023"/>
    <n v="0.25"/>
  </r>
  <r>
    <x v="0"/>
    <n v="1185732"/>
    <x v="443"/>
    <x v="4"/>
    <s v="South Carolina"/>
    <s v="Charleston"/>
    <x v="3"/>
    <n v="0.55000000000000016"/>
    <n v="7500"/>
    <x v="285"/>
    <n v="1237.5000000000002"/>
    <n v="0.3"/>
  </r>
  <r>
    <x v="0"/>
    <n v="1185732"/>
    <x v="443"/>
    <x v="4"/>
    <s v="South Carolina"/>
    <s v="Charleston"/>
    <x v="4"/>
    <n v="0.7"/>
    <n v="7250"/>
    <x v="235"/>
    <n v="1776.25"/>
    <n v="0.35"/>
  </r>
  <r>
    <x v="0"/>
    <n v="1185732"/>
    <x v="443"/>
    <x v="4"/>
    <s v="South Carolina"/>
    <s v="Charleston"/>
    <x v="5"/>
    <n v="0.75"/>
    <n v="8250"/>
    <x v="564"/>
    <n v="3093.75"/>
    <n v="0.5"/>
  </r>
  <r>
    <x v="0"/>
    <n v="1185732"/>
    <x v="472"/>
    <x v="4"/>
    <s v="South Carolina"/>
    <s v="Charleston"/>
    <x v="0"/>
    <n v="0.7"/>
    <n v="10750"/>
    <x v="565"/>
    <n v="3386.2499999999995"/>
    <n v="0.45"/>
  </r>
  <r>
    <x v="0"/>
    <n v="1185732"/>
    <x v="472"/>
    <x v="4"/>
    <s v="South Carolina"/>
    <s v="Charleston"/>
    <x v="1"/>
    <n v="0.60000000000000009"/>
    <n v="8750"/>
    <x v="102"/>
    <n v="1837.5000000000002"/>
    <n v="0.35"/>
  </r>
  <r>
    <x v="2"/>
    <n v="1185732"/>
    <x v="472"/>
    <x v="4"/>
    <s v="South Carolina"/>
    <s v="Charleston"/>
    <x v="2"/>
    <n v="0.60000000000000009"/>
    <n v="8250"/>
    <x v="284"/>
    <n v="1237.5000000000002"/>
    <n v="0.25"/>
  </r>
  <r>
    <x v="2"/>
    <n v="1185732"/>
    <x v="472"/>
    <x v="4"/>
    <s v="South Carolina"/>
    <s v="Charleston"/>
    <x v="3"/>
    <n v="0.60000000000000009"/>
    <n v="7750"/>
    <x v="441"/>
    <n v="1395.0000000000002"/>
    <n v="0.3"/>
  </r>
  <r>
    <x v="2"/>
    <n v="1185732"/>
    <x v="472"/>
    <x v="4"/>
    <s v="South Carolina"/>
    <s v="Charleston"/>
    <x v="4"/>
    <n v="0.7"/>
    <n v="7750"/>
    <x v="100"/>
    <n v="1898.7499999999998"/>
    <n v="0.35"/>
  </r>
  <r>
    <x v="2"/>
    <n v="1185732"/>
    <x v="472"/>
    <x v="4"/>
    <s v="South Carolina"/>
    <s v="Charleston"/>
    <x v="5"/>
    <n v="0.75"/>
    <n v="8750"/>
    <x v="566"/>
    <n v="3281.25"/>
    <n v="0.5"/>
  </r>
  <r>
    <x v="2"/>
    <n v="1185732"/>
    <x v="170"/>
    <x v="4"/>
    <s v="South Carolina"/>
    <s v="Charleston"/>
    <x v="0"/>
    <n v="0.35"/>
    <n v="9250"/>
    <x v="567"/>
    <n v="1295"/>
    <n v="0.4"/>
  </r>
  <r>
    <x v="2"/>
    <n v="1185732"/>
    <x v="170"/>
    <x v="4"/>
    <s v="South Carolina"/>
    <s v="Charleston"/>
    <x v="1"/>
    <n v="0.35"/>
    <n v="7250"/>
    <x v="51"/>
    <n v="888.125"/>
    <n v="0.35"/>
  </r>
  <r>
    <x v="2"/>
    <n v="1185732"/>
    <x v="170"/>
    <x v="4"/>
    <s v="South Carolina"/>
    <s v="Charleston"/>
    <x v="2"/>
    <n v="0.25000000000000006"/>
    <n v="7250"/>
    <x v="568"/>
    <n v="725.00000000000023"/>
    <n v="0.4"/>
  </r>
  <r>
    <x v="2"/>
    <n v="1185732"/>
    <x v="170"/>
    <x v="4"/>
    <s v="South Carolina"/>
    <s v="Charleston"/>
    <x v="3"/>
    <n v="0.3"/>
    <n v="5750"/>
    <x v="522"/>
    <n v="690"/>
    <n v="0.4"/>
  </r>
  <r>
    <x v="2"/>
    <n v="1185732"/>
    <x v="170"/>
    <x v="4"/>
    <s v="South Carolina"/>
    <s v="Charleston"/>
    <x v="4"/>
    <n v="0.45"/>
    <n v="6250"/>
    <x v="65"/>
    <n v="984.37499999999989"/>
    <n v="0.35"/>
  </r>
  <r>
    <x v="2"/>
    <n v="1185732"/>
    <x v="170"/>
    <x v="4"/>
    <s v="South Carolina"/>
    <s v="Charleston"/>
    <x v="5"/>
    <n v="0.35"/>
    <n v="7250"/>
    <x v="51"/>
    <n v="1268.75"/>
    <n v="0.5"/>
  </r>
  <r>
    <x v="2"/>
    <n v="1185732"/>
    <x v="199"/>
    <x v="4"/>
    <s v="South Carolina"/>
    <s v="Charleston"/>
    <x v="0"/>
    <n v="0.35"/>
    <n v="9750"/>
    <x v="83"/>
    <n v="1365"/>
    <n v="0.4"/>
  </r>
  <r>
    <x v="2"/>
    <n v="1185732"/>
    <x v="199"/>
    <x v="4"/>
    <s v="South Carolina"/>
    <s v="Charleston"/>
    <x v="1"/>
    <n v="0.35"/>
    <n v="6250"/>
    <x v="44"/>
    <n v="765.625"/>
    <n v="0.35"/>
  </r>
  <r>
    <x v="2"/>
    <n v="1185732"/>
    <x v="199"/>
    <x v="4"/>
    <s v="South Carolina"/>
    <s v="Charleston"/>
    <x v="2"/>
    <n v="0.25000000000000006"/>
    <n v="6750"/>
    <x v="325"/>
    <n v="675.00000000000023"/>
    <n v="0.4"/>
  </r>
  <r>
    <x v="2"/>
    <n v="1185732"/>
    <x v="199"/>
    <x v="4"/>
    <s v="North Carolina"/>
    <s v="Charlotte"/>
    <x v="3"/>
    <n v="0.3"/>
    <n v="5250"/>
    <x v="147"/>
    <n v="630"/>
    <n v="0.4"/>
  </r>
  <r>
    <x v="2"/>
    <n v="1185732"/>
    <x v="199"/>
    <x v="4"/>
    <s v="North Carolina"/>
    <s v="Charlotte"/>
    <x v="4"/>
    <n v="0.45"/>
    <n v="6000"/>
    <x v="50"/>
    <n v="944.99999999999989"/>
    <n v="0.35"/>
  </r>
  <r>
    <x v="2"/>
    <n v="1185732"/>
    <x v="199"/>
    <x v="4"/>
    <s v="North Carolina"/>
    <s v="Charlotte"/>
    <x v="5"/>
    <n v="0.3"/>
    <n v="7000"/>
    <x v="187"/>
    <n v="1050"/>
    <n v="0.5"/>
  </r>
  <r>
    <x v="2"/>
    <n v="1185732"/>
    <x v="704"/>
    <x v="4"/>
    <s v="North Carolina"/>
    <s v="Charlotte"/>
    <x v="0"/>
    <n v="0.3"/>
    <n v="9200"/>
    <x v="569"/>
    <n v="1104"/>
    <n v="0.4"/>
  </r>
  <r>
    <x v="2"/>
    <n v="1185732"/>
    <x v="704"/>
    <x v="4"/>
    <s v="North Carolina"/>
    <s v="Charlotte"/>
    <x v="1"/>
    <n v="0.3"/>
    <n v="6000"/>
    <x v="199"/>
    <n v="630"/>
    <n v="0.35"/>
  </r>
  <r>
    <x v="2"/>
    <n v="1185732"/>
    <x v="704"/>
    <x v="4"/>
    <s v="North Carolina"/>
    <s v="Charlotte"/>
    <x v="2"/>
    <n v="0.2"/>
    <n v="6250"/>
    <x v="138"/>
    <n v="500"/>
    <n v="0.4"/>
  </r>
  <r>
    <x v="2"/>
    <n v="1185732"/>
    <x v="704"/>
    <x v="4"/>
    <s v="North Carolina"/>
    <s v="Charlotte"/>
    <x v="3"/>
    <n v="0.24999999999999992"/>
    <n v="4750"/>
    <x v="570"/>
    <n v="474.99999999999983"/>
    <n v="0.4"/>
  </r>
  <r>
    <x v="2"/>
    <n v="1185732"/>
    <x v="704"/>
    <x v="4"/>
    <s v="North Carolina"/>
    <s v="Charlotte"/>
    <x v="4"/>
    <n v="0.40000000000000008"/>
    <n v="5250"/>
    <x v="156"/>
    <n v="735.00000000000011"/>
    <n v="0.35"/>
  </r>
  <r>
    <x v="2"/>
    <n v="1185732"/>
    <x v="704"/>
    <x v="4"/>
    <s v="North Carolina"/>
    <s v="Charlotte"/>
    <x v="5"/>
    <n v="0.3"/>
    <n v="6250"/>
    <x v="195"/>
    <n v="937.5"/>
    <n v="0.5"/>
  </r>
  <r>
    <x v="2"/>
    <n v="1185732"/>
    <x v="721"/>
    <x v="4"/>
    <s v="North Carolina"/>
    <s v="Charlotte"/>
    <x v="0"/>
    <n v="0.3"/>
    <n v="8750"/>
    <x v="46"/>
    <n v="1050"/>
    <n v="0.4"/>
  </r>
  <r>
    <x v="2"/>
    <n v="1185732"/>
    <x v="721"/>
    <x v="4"/>
    <s v="North Carolina"/>
    <s v="Charlotte"/>
    <x v="1"/>
    <n v="0.3"/>
    <n v="5750"/>
    <x v="522"/>
    <n v="603.75"/>
    <n v="0.35"/>
  </r>
  <r>
    <x v="2"/>
    <n v="1185732"/>
    <x v="721"/>
    <x v="4"/>
    <s v="North Carolina"/>
    <s v="Charlotte"/>
    <x v="2"/>
    <n v="0.2"/>
    <n v="5750"/>
    <x v="571"/>
    <n v="460"/>
    <n v="0.4"/>
  </r>
  <r>
    <x v="2"/>
    <n v="1185732"/>
    <x v="721"/>
    <x v="4"/>
    <s v="North Carolina"/>
    <s v="Charlotte"/>
    <x v="3"/>
    <n v="0.24999999999999992"/>
    <n v="5000"/>
    <x v="572"/>
    <n v="499.99999999999983"/>
    <n v="0.4"/>
  </r>
  <r>
    <x v="2"/>
    <n v="1185732"/>
    <x v="721"/>
    <x v="4"/>
    <s v="North Carolina"/>
    <s v="Charlotte"/>
    <x v="4"/>
    <n v="0.45"/>
    <n v="5250"/>
    <x v="43"/>
    <n v="826.875"/>
    <n v="0.35"/>
  </r>
  <r>
    <x v="2"/>
    <n v="1185732"/>
    <x v="721"/>
    <x v="4"/>
    <s v="North Carolina"/>
    <s v="Charlotte"/>
    <x v="5"/>
    <n v="0.35"/>
    <n v="6750"/>
    <x v="43"/>
    <n v="1181.25"/>
    <n v="0.5"/>
  </r>
  <r>
    <x v="2"/>
    <n v="1185732"/>
    <x v="255"/>
    <x v="4"/>
    <s v="North Carolina"/>
    <s v="Charlotte"/>
    <x v="0"/>
    <n v="0.45"/>
    <n v="9450"/>
    <x v="573"/>
    <n v="1701"/>
    <n v="0.4"/>
  </r>
  <r>
    <x v="2"/>
    <n v="1185732"/>
    <x v="255"/>
    <x v="4"/>
    <s v="North Carolina"/>
    <s v="Charlotte"/>
    <x v="1"/>
    <n v="0.45"/>
    <n v="6500"/>
    <x v="60"/>
    <n v="1023.7499999999999"/>
    <n v="0.35"/>
  </r>
  <r>
    <x v="2"/>
    <n v="1185732"/>
    <x v="255"/>
    <x v="4"/>
    <s v="North Carolina"/>
    <s v="Charlotte"/>
    <x v="2"/>
    <n v="0.4"/>
    <n v="6250"/>
    <x v="52"/>
    <n v="1000"/>
    <n v="0.4"/>
  </r>
  <r>
    <x v="2"/>
    <n v="1185732"/>
    <x v="255"/>
    <x v="4"/>
    <s v="North Carolina"/>
    <s v="Charlotte"/>
    <x v="3"/>
    <n v="0.4"/>
    <n v="5750"/>
    <x v="319"/>
    <n v="920"/>
    <n v="0.4"/>
  </r>
  <r>
    <x v="2"/>
    <n v="1185732"/>
    <x v="255"/>
    <x v="4"/>
    <s v="North Carolina"/>
    <s v="Charlotte"/>
    <x v="4"/>
    <n v="0.49999999999999994"/>
    <n v="6000"/>
    <x v="574"/>
    <n v="1049.9999999999998"/>
    <n v="0.35"/>
  </r>
  <r>
    <x v="2"/>
    <n v="1185732"/>
    <x v="255"/>
    <x v="4"/>
    <s v="North Carolina"/>
    <s v="Charlotte"/>
    <x v="5"/>
    <n v="0.54999999999999993"/>
    <n v="7000"/>
    <x v="237"/>
    <n v="1924.9999999999998"/>
    <n v="0.5"/>
  </r>
  <r>
    <x v="2"/>
    <n v="1185732"/>
    <x v="288"/>
    <x v="4"/>
    <s v="North Carolina"/>
    <s v="Charlotte"/>
    <x v="0"/>
    <n v="0.49999999999999994"/>
    <n v="9500"/>
    <x v="575"/>
    <n v="1899.9999999999998"/>
    <n v="0.4"/>
  </r>
  <r>
    <x v="2"/>
    <n v="1185732"/>
    <x v="288"/>
    <x v="4"/>
    <s v="North Carolina"/>
    <s v="Charlotte"/>
    <x v="1"/>
    <n v="0.45"/>
    <n v="7000"/>
    <x v="38"/>
    <n v="1102.5"/>
    <n v="0.35"/>
  </r>
  <r>
    <x v="2"/>
    <n v="1185732"/>
    <x v="288"/>
    <x v="4"/>
    <s v="North Carolina"/>
    <s v="Charlotte"/>
    <x v="2"/>
    <n v="0.5"/>
    <n v="6750"/>
    <x v="71"/>
    <n v="1350"/>
    <n v="0.4"/>
  </r>
  <r>
    <x v="2"/>
    <n v="1185732"/>
    <x v="288"/>
    <x v="4"/>
    <s v="North Carolina"/>
    <s v="Charlotte"/>
    <x v="3"/>
    <n v="0.5"/>
    <n v="6500"/>
    <x v="80"/>
    <n v="1300"/>
    <n v="0.4"/>
  </r>
  <r>
    <x v="2"/>
    <n v="1185732"/>
    <x v="288"/>
    <x v="4"/>
    <s v="North Carolina"/>
    <s v="Charlotte"/>
    <x v="4"/>
    <n v="0.65"/>
    <n v="6500"/>
    <x v="105"/>
    <n v="1478.75"/>
    <n v="0.35"/>
  </r>
  <r>
    <x v="2"/>
    <n v="1185732"/>
    <x v="288"/>
    <x v="4"/>
    <s v="North Carolina"/>
    <s v="Charlotte"/>
    <x v="5"/>
    <n v="0.7"/>
    <n v="8250"/>
    <x v="576"/>
    <n v="2887.5"/>
    <n v="0.5"/>
  </r>
  <r>
    <x v="2"/>
    <n v="1185732"/>
    <x v="316"/>
    <x v="4"/>
    <s v="North Carolina"/>
    <s v="Charlotte"/>
    <x v="0"/>
    <n v="0.65"/>
    <n v="10500"/>
    <x v="22"/>
    <n v="2730"/>
    <n v="0.4"/>
  </r>
  <r>
    <x v="2"/>
    <n v="1185732"/>
    <x v="316"/>
    <x v="4"/>
    <s v="North Carolina"/>
    <s v="Charlotte"/>
    <x v="1"/>
    <n v="0.60000000000000009"/>
    <n v="8000"/>
    <x v="430"/>
    <n v="1680.0000000000002"/>
    <n v="0.35"/>
  </r>
  <r>
    <x v="2"/>
    <n v="1185732"/>
    <x v="316"/>
    <x v="4"/>
    <s v="North Carolina"/>
    <s v="Charlotte"/>
    <x v="2"/>
    <n v="0.55000000000000004"/>
    <n v="7250"/>
    <x v="99"/>
    <n v="1595.0000000000002"/>
    <n v="0.4"/>
  </r>
  <r>
    <x v="2"/>
    <n v="1185732"/>
    <x v="316"/>
    <x v="4"/>
    <s v="North Carolina"/>
    <s v="Charlotte"/>
    <x v="3"/>
    <n v="0.55000000000000004"/>
    <n v="6750"/>
    <x v="104"/>
    <n v="1485.0000000000002"/>
    <n v="0.4"/>
  </r>
  <r>
    <x v="2"/>
    <n v="1185732"/>
    <x v="316"/>
    <x v="4"/>
    <s v="North Carolina"/>
    <s v="Charlotte"/>
    <x v="4"/>
    <n v="0.65"/>
    <n v="7000"/>
    <x v="108"/>
    <n v="1592.5"/>
    <n v="0.35"/>
  </r>
  <r>
    <x v="2"/>
    <n v="1185732"/>
    <x v="316"/>
    <x v="4"/>
    <s v="North Carolina"/>
    <s v="Charlotte"/>
    <x v="5"/>
    <n v="0.7"/>
    <n v="8750"/>
    <x v="291"/>
    <n v="3062.5"/>
    <n v="0.5"/>
  </r>
  <r>
    <x v="2"/>
    <n v="1185732"/>
    <x v="348"/>
    <x v="4"/>
    <s v="North Carolina"/>
    <s v="Charlotte"/>
    <x v="0"/>
    <n v="0.65"/>
    <n v="10250"/>
    <x v="577"/>
    <n v="2665"/>
    <n v="0.4"/>
  </r>
  <r>
    <x v="2"/>
    <n v="1185732"/>
    <x v="348"/>
    <x v="4"/>
    <s v="North Carolina"/>
    <s v="Charlotte"/>
    <x v="1"/>
    <n v="0.60000000000000009"/>
    <n v="8000"/>
    <x v="430"/>
    <n v="1680.0000000000002"/>
    <n v="0.35"/>
  </r>
  <r>
    <x v="2"/>
    <n v="1185732"/>
    <x v="348"/>
    <x v="4"/>
    <s v="North Carolina"/>
    <s v="Charlotte"/>
    <x v="2"/>
    <n v="0.55000000000000004"/>
    <n v="7250"/>
    <x v="99"/>
    <n v="1595.0000000000002"/>
    <n v="0.4"/>
  </r>
  <r>
    <x v="2"/>
    <n v="1185732"/>
    <x v="348"/>
    <x v="4"/>
    <s v="North Carolina"/>
    <s v="Charlotte"/>
    <x v="3"/>
    <n v="0.45"/>
    <n v="6750"/>
    <x v="110"/>
    <n v="1215"/>
    <n v="0.4"/>
  </r>
  <r>
    <x v="2"/>
    <n v="1185732"/>
    <x v="348"/>
    <x v="4"/>
    <s v="North Carolina"/>
    <s v="Charlotte"/>
    <x v="4"/>
    <n v="0.55000000000000004"/>
    <n v="6500"/>
    <x v="448"/>
    <n v="1251.25"/>
    <n v="0.35"/>
  </r>
  <r>
    <x v="2"/>
    <n v="1185732"/>
    <x v="348"/>
    <x v="4"/>
    <s v="North Carolina"/>
    <s v="Charlotte"/>
    <x v="5"/>
    <n v="0.60000000000000009"/>
    <n v="8250"/>
    <x v="284"/>
    <n v="2475.0000000000005"/>
    <n v="0.5"/>
  </r>
  <r>
    <x v="2"/>
    <n v="1185732"/>
    <x v="378"/>
    <x v="4"/>
    <s v="North Carolina"/>
    <s v="Charlotte"/>
    <x v="0"/>
    <n v="0.55000000000000004"/>
    <n v="9250"/>
    <x v="16"/>
    <n v="2035"/>
    <n v="0.4"/>
  </r>
  <r>
    <x v="2"/>
    <n v="1185732"/>
    <x v="378"/>
    <x v="4"/>
    <s v="North Carolina"/>
    <s v="Charlotte"/>
    <x v="1"/>
    <n v="0.50000000000000011"/>
    <n v="7250"/>
    <x v="286"/>
    <n v="1268.7500000000002"/>
    <n v="0.35"/>
  </r>
  <r>
    <x v="2"/>
    <n v="1185732"/>
    <x v="378"/>
    <x v="4"/>
    <s v="North Carolina"/>
    <s v="Charlotte"/>
    <x v="2"/>
    <n v="0.30000000000000004"/>
    <n v="6250"/>
    <x v="509"/>
    <n v="750.00000000000011"/>
    <n v="0.4"/>
  </r>
  <r>
    <x v="2"/>
    <n v="1185732"/>
    <x v="378"/>
    <x v="4"/>
    <s v="North Carolina"/>
    <s v="Charlotte"/>
    <x v="3"/>
    <n v="0.30000000000000004"/>
    <n v="6000"/>
    <x v="160"/>
    <n v="720.00000000000011"/>
    <n v="0.4"/>
  </r>
  <r>
    <x v="2"/>
    <n v="1185732"/>
    <x v="378"/>
    <x v="4"/>
    <s v="North Carolina"/>
    <s v="Charlotte"/>
    <x v="4"/>
    <n v="0.4"/>
    <n v="6000"/>
    <x v="48"/>
    <n v="840"/>
    <n v="0.35"/>
  </r>
  <r>
    <x v="2"/>
    <n v="1185732"/>
    <x v="378"/>
    <x v="4"/>
    <s v="North Carolina"/>
    <s v="Charlotte"/>
    <x v="5"/>
    <n v="0.45000000000000007"/>
    <n v="7000"/>
    <x v="242"/>
    <n v="1575.0000000000002"/>
    <n v="0.5"/>
  </r>
  <r>
    <x v="2"/>
    <n v="1185732"/>
    <x v="410"/>
    <x v="4"/>
    <s v="North Carolina"/>
    <s v="Charlotte"/>
    <x v="0"/>
    <n v="0.45000000000000007"/>
    <n v="8750"/>
    <x v="549"/>
    <n v="1575.0000000000002"/>
    <n v="0.4"/>
  </r>
  <r>
    <x v="2"/>
    <n v="1185732"/>
    <x v="410"/>
    <x v="4"/>
    <s v="North Carolina"/>
    <s v="Charlotte"/>
    <x v="1"/>
    <n v="0.35000000000000009"/>
    <n v="7000"/>
    <x v="578"/>
    <n v="857.50000000000011"/>
    <n v="0.35"/>
  </r>
  <r>
    <x v="2"/>
    <n v="1185732"/>
    <x v="410"/>
    <x v="4"/>
    <s v="North Carolina"/>
    <s v="Charlotte"/>
    <x v="2"/>
    <n v="0.35000000000000009"/>
    <n v="5750"/>
    <x v="579"/>
    <n v="805.00000000000023"/>
    <n v="0.4"/>
  </r>
  <r>
    <x v="2"/>
    <n v="1185732"/>
    <x v="410"/>
    <x v="4"/>
    <s v="North Carolina"/>
    <s v="Charlotte"/>
    <x v="3"/>
    <n v="0.35000000000000009"/>
    <n v="5500"/>
    <x v="580"/>
    <n v="770.00000000000023"/>
    <n v="0.4"/>
  </r>
  <r>
    <x v="2"/>
    <n v="1185732"/>
    <x v="410"/>
    <x v="4"/>
    <s v="North Carolina"/>
    <s v="Charlotte"/>
    <x v="4"/>
    <n v="0.45000000000000007"/>
    <n v="5500"/>
    <x v="451"/>
    <n v="866.25000000000011"/>
    <n v="0.35"/>
  </r>
  <r>
    <x v="2"/>
    <n v="1185732"/>
    <x v="410"/>
    <x v="4"/>
    <s v="North Carolina"/>
    <s v="Charlotte"/>
    <x v="5"/>
    <n v="0.5"/>
    <n v="6750"/>
    <x v="71"/>
    <n v="1687.5"/>
    <n v="0.5"/>
  </r>
  <r>
    <x v="2"/>
    <n v="1185732"/>
    <x v="440"/>
    <x v="4"/>
    <s v="North Carolina"/>
    <s v="Charlotte"/>
    <x v="0"/>
    <n v="0.45000000000000007"/>
    <n v="8250"/>
    <x v="104"/>
    <n v="1485.0000000000002"/>
    <n v="0.4"/>
  </r>
  <r>
    <x v="2"/>
    <n v="1185732"/>
    <x v="440"/>
    <x v="4"/>
    <s v="North Carolina"/>
    <s v="Charlotte"/>
    <x v="1"/>
    <n v="0.35000000000000009"/>
    <n v="6500"/>
    <x v="581"/>
    <n v="796.25000000000011"/>
    <n v="0.35"/>
  </r>
  <r>
    <x v="2"/>
    <n v="1185732"/>
    <x v="440"/>
    <x v="4"/>
    <s v="North Carolina"/>
    <s v="Charlotte"/>
    <x v="2"/>
    <n v="0.40000000000000013"/>
    <n v="5950"/>
    <x v="582"/>
    <n v="952.00000000000045"/>
    <n v="0.4"/>
  </r>
  <r>
    <x v="2"/>
    <n v="1185732"/>
    <x v="440"/>
    <x v="4"/>
    <s v="North Carolina"/>
    <s v="Charlotte"/>
    <x v="3"/>
    <n v="0.6000000000000002"/>
    <n v="6500"/>
    <x v="583"/>
    <n v="1560.0000000000007"/>
    <n v="0.4"/>
  </r>
  <r>
    <x v="2"/>
    <n v="1185732"/>
    <x v="440"/>
    <x v="4"/>
    <s v="North Carolina"/>
    <s v="Charlotte"/>
    <x v="4"/>
    <n v="0.75000000000000011"/>
    <n v="6250"/>
    <x v="260"/>
    <n v="1640.6250000000002"/>
    <n v="0.35"/>
  </r>
  <r>
    <x v="2"/>
    <n v="1185732"/>
    <x v="440"/>
    <x v="4"/>
    <s v="North Carolina"/>
    <s v="Charlotte"/>
    <x v="5"/>
    <n v="0.75"/>
    <n v="7250"/>
    <x v="584"/>
    <n v="2718.75"/>
    <n v="0.5"/>
  </r>
  <r>
    <x v="2"/>
    <n v="1185732"/>
    <x v="469"/>
    <x v="4"/>
    <s v="North Carolina"/>
    <s v="Charlotte"/>
    <x v="0"/>
    <n v="0.7"/>
    <n v="9750"/>
    <x v="22"/>
    <n v="2730"/>
    <n v="0.4"/>
  </r>
  <r>
    <x v="2"/>
    <n v="1185732"/>
    <x v="469"/>
    <x v="4"/>
    <s v="North Carolina"/>
    <s v="Charlotte"/>
    <x v="1"/>
    <n v="0.60000000000000009"/>
    <n v="7750"/>
    <x v="441"/>
    <n v="1627.5000000000002"/>
    <n v="0.35"/>
  </r>
  <r>
    <x v="1"/>
    <n v="1185732"/>
    <x v="469"/>
    <x v="4"/>
    <s v="North Carolina"/>
    <s v="Charlotte"/>
    <x v="2"/>
    <n v="0.60000000000000009"/>
    <n v="7250"/>
    <x v="437"/>
    <n v="1740.0000000000005"/>
    <n v="0.4"/>
  </r>
  <r>
    <x v="1"/>
    <n v="1185732"/>
    <x v="469"/>
    <x v="4"/>
    <s v="North Carolina"/>
    <s v="Charlotte"/>
    <x v="3"/>
    <n v="0.60000000000000009"/>
    <n v="6750"/>
    <x v="219"/>
    <n v="1620.0000000000002"/>
    <n v="0.4"/>
  </r>
  <r>
    <x v="1"/>
    <n v="1185732"/>
    <x v="469"/>
    <x v="4"/>
    <s v="North Carolina"/>
    <s v="Charlotte"/>
    <x v="4"/>
    <n v="0.7"/>
    <n v="6750"/>
    <x v="170"/>
    <n v="1653.75"/>
    <n v="0.35"/>
  </r>
  <r>
    <x v="1"/>
    <n v="1185732"/>
    <x v="469"/>
    <x v="4"/>
    <s v="North Carolina"/>
    <s v="Charlotte"/>
    <x v="5"/>
    <n v="0.75"/>
    <n v="7750"/>
    <x v="585"/>
    <n v="2906.25"/>
    <n v="0.5"/>
  </r>
  <r>
    <x v="1"/>
    <n v="1185732"/>
    <x v="177"/>
    <x v="4"/>
    <s v="North Carolina"/>
    <s v="Charlotte"/>
    <x v="0"/>
    <n v="0.35"/>
    <n v="7750"/>
    <x v="56"/>
    <n v="1085"/>
    <n v="0.4"/>
  </r>
  <r>
    <x v="1"/>
    <n v="1185732"/>
    <x v="177"/>
    <x v="4"/>
    <s v="North Carolina"/>
    <s v="Charlotte"/>
    <x v="1"/>
    <n v="0.35"/>
    <n v="5750"/>
    <x v="318"/>
    <n v="704.37499999999989"/>
    <n v="0.35"/>
  </r>
  <r>
    <x v="1"/>
    <n v="1185732"/>
    <x v="177"/>
    <x v="4"/>
    <s v="North Carolina"/>
    <s v="Charlotte"/>
    <x v="2"/>
    <n v="0.25000000000000006"/>
    <n v="5750"/>
    <x v="327"/>
    <n v="575.00000000000011"/>
    <n v="0.4"/>
  </r>
  <r>
    <x v="1"/>
    <n v="1185732"/>
    <x v="177"/>
    <x v="4"/>
    <s v="North Carolina"/>
    <s v="Charlotte"/>
    <x v="3"/>
    <n v="0.3"/>
    <n v="4250"/>
    <x v="223"/>
    <n v="510"/>
    <n v="0.4"/>
  </r>
  <r>
    <x v="1"/>
    <n v="1185732"/>
    <x v="177"/>
    <x v="4"/>
    <s v="North Carolina"/>
    <s v="Charlotte"/>
    <x v="4"/>
    <n v="0.45"/>
    <n v="4750"/>
    <x v="113"/>
    <n v="748.125"/>
    <n v="0.35"/>
  </r>
  <r>
    <x v="1"/>
    <n v="1185732"/>
    <x v="177"/>
    <x v="4"/>
    <s v="North Carolina"/>
    <s v="Charlotte"/>
    <x v="5"/>
    <n v="0.35"/>
    <n v="5750"/>
    <x v="318"/>
    <n v="1006.2499999999999"/>
    <n v="0.5"/>
  </r>
  <r>
    <x v="1"/>
    <n v="1185732"/>
    <x v="206"/>
    <x v="4"/>
    <s v="North Carolina"/>
    <s v="Charlotte"/>
    <x v="0"/>
    <n v="0.35"/>
    <n v="8250"/>
    <x v="586"/>
    <n v="1155"/>
    <n v="0.4"/>
  </r>
  <r>
    <x v="1"/>
    <n v="1185732"/>
    <x v="206"/>
    <x v="4"/>
    <s v="North Carolina"/>
    <s v="Charlotte"/>
    <x v="1"/>
    <n v="0.35"/>
    <n v="4750"/>
    <x v="151"/>
    <n v="581.875"/>
    <n v="0.35"/>
  </r>
  <r>
    <x v="1"/>
    <n v="1185732"/>
    <x v="206"/>
    <x v="4"/>
    <s v="North Carolina"/>
    <s v="Charlotte"/>
    <x v="2"/>
    <n v="0.25000000000000006"/>
    <n v="5250"/>
    <x v="587"/>
    <n v="525.00000000000011"/>
    <n v="0.4"/>
  </r>
  <r>
    <x v="1"/>
    <n v="1185732"/>
    <x v="206"/>
    <x v="3"/>
    <s v="Ohio"/>
    <s v="Columbus"/>
    <x v="3"/>
    <n v="0.3"/>
    <n v="3750"/>
    <x v="123"/>
    <n v="450"/>
    <n v="0.4"/>
  </r>
  <r>
    <x v="1"/>
    <n v="1185732"/>
    <x v="206"/>
    <x v="3"/>
    <s v="Ohio"/>
    <s v="Columbus"/>
    <x v="4"/>
    <n v="0.45"/>
    <n v="4500"/>
    <x v="154"/>
    <n v="708.75"/>
    <n v="0.35"/>
  </r>
  <r>
    <x v="1"/>
    <n v="1185732"/>
    <x v="206"/>
    <x v="3"/>
    <s v="Ohio"/>
    <s v="Columbus"/>
    <x v="5"/>
    <n v="0.3"/>
    <n v="5500"/>
    <x v="229"/>
    <n v="825"/>
    <n v="0.5"/>
  </r>
  <r>
    <x v="1"/>
    <n v="1185732"/>
    <x v="214"/>
    <x v="3"/>
    <s v="Ohio"/>
    <s v="Columbus"/>
    <x v="0"/>
    <n v="0.3"/>
    <n v="7700"/>
    <x v="588"/>
    <n v="924"/>
    <n v="0.4"/>
  </r>
  <r>
    <x v="1"/>
    <n v="1185732"/>
    <x v="214"/>
    <x v="3"/>
    <s v="Ohio"/>
    <s v="Columbus"/>
    <x v="1"/>
    <n v="0.3"/>
    <n v="4500"/>
    <x v="190"/>
    <n v="472.49999999999994"/>
    <n v="0.35"/>
  </r>
  <r>
    <x v="1"/>
    <n v="1185732"/>
    <x v="214"/>
    <x v="3"/>
    <s v="Ohio"/>
    <s v="Columbus"/>
    <x v="2"/>
    <n v="0.2"/>
    <n v="4750"/>
    <x v="589"/>
    <n v="380"/>
    <n v="0.4"/>
  </r>
  <r>
    <x v="1"/>
    <n v="1185732"/>
    <x v="214"/>
    <x v="3"/>
    <s v="Ohio"/>
    <s v="Columbus"/>
    <x v="3"/>
    <n v="0.24999999999999992"/>
    <n v="3250"/>
    <x v="590"/>
    <n v="324.99999999999994"/>
    <n v="0.4"/>
  </r>
  <r>
    <x v="1"/>
    <n v="1185732"/>
    <x v="214"/>
    <x v="3"/>
    <s v="Ohio"/>
    <s v="Columbus"/>
    <x v="4"/>
    <n v="0.40000000000000008"/>
    <n v="3750"/>
    <x v="185"/>
    <n v="525"/>
    <n v="0.35"/>
  </r>
  <r>
    <x v="1"/>
    <n v="1185732"/>
    <x v="214"/>
    <x v="3"/>
    <s v="Ohio"/>
    <s v="Columbus"/>
    <x v="5"/>
    <n v="0.3"/>
    <n v="4750"/>
    <x v="323"/>
    <n v="712.5"/>
    <n v="0.5"/>
  </r>
  <r>
    <x v="1"/>
    <n v="1185732"/>
    <x v="233"/>
    <x v="3"/>
    <s v="Ohio"/>
    <s v="Columbus"/>
    <x v="0"/>
    <n v="0.3"/>
    <n v="7250"/>
    <x v="146"/>
    <n v="870"/>
    <n v="0.4"/>
  </r>
  <r>
    <x v="1"/>
    <n v="1185732"/>
    <x v="233"/>
    <x v="3"/>
    <s v="Ohio"/>
    <s v="Columbus"/>
    <x v="1"/>
    <n v="0.3"/>
    <n v="4250"/>
    <x v="223"/>
    <n v="446.25"/>
    <n v="0.35"/>
  </r>
  <r>
    <x v="1"/>
    <n v="1185732"/>
    <x v="233"/>
    <x v="3"/>
    <s v="Ohio"/>
    <s v="Columbus"/>
    <x v="2"/>
    <n v="0.2"/>
    <n v="4250"/>
    <x v="482"/>
    <n v="340"/>
    <n v="0.4"/>
  </r>
  <r>
    <x v="1"/>
    <n v="1185732"/>
    <x v="233"/>
    <x v="3"/>
    <s v="Ohio"/>
    <s v="Columbus"/>
    <x v="3"/>
    <n v="0.24999999999999992"/>
    <n v="3500"/>
    <x v="591"/>
    <n v="349.99999999999989"/>
    <n v="0.4"/>
  </r>
  <r>
    <x v="1"/>
    <n v="1185732"/>
    <x v="233"/>
    <x v="3"/>
    <s v="Ohio"/>
    <s v="Columbus"/>
    <x v="4"/>
    <n v="0.45"/>
    <n v="3750"/>
    <x v="149"/>
    <n v="590.625"/>
    <n v="0.35"/>
  </r>
  <r>
    <x v="1"/>
    <n v="1185732"/>
    <x v="233"/>
    <x v="3"/>
    <s v="Ohio"/>
    <s v="Columbus"/>
    <x v="5"/>
    <n v="0.35"/>
    <n v="5250"/>
    <x v="148"/>
    <n v="918.74999999999989"/>
    <n v="0.5"/>
  </r>
  <r>
    <x v="1"/>
    <n v="1185732"/>
    <x v="262"/>
    <x v="3"/>
    <s v="Ohio"/>
    <s v="Columbus"/>
    <x v="0"/>
    <n v="0.45"/>
    <n v="7950"/>
    <x v="592"/>
    <n v="1431"/>
    <n v="0.4"/>
  </r>
  <r>
    <x v="1"/>
    <n v="1185732"/>
    <x v="262"/>
    <x v="3"/>
    <s v="Ohio"/>
    <s v="Columbus"/>
    <x v="1"/>
    <n v="0.45"/>
    <n v="5000"/>
    <x v="37"/>
    <n v="787.5"/>
    <n v="0.35"/>
  </r>
  <r>
    <x v="1"/>
    <n v="1185732"/>
    <x v="262"/>
    <x v="3"/>
    <s v="Ohio"/>
    <s v="Columbus"/>
    <x v="2"/>
    <n v="0.4"/>
    <n v="4750"/>
    <x v="225"/>
    <n v="760"/>
    <n v="0.4"/>
  </r>
  <r>
    <x v="1"/>
    <n v="1185732"/>
    <x v="262"/>
    <x v="3"/>
    <s v="Ohio"/>
    <s v="Columbus"/>
    <x v="3"/>
    <n v="0.4"/>
    <n v="4250"/>
    <x v="224"/>
    <n v="680"/>
    <n v="0.4"/>
  </r>
  <r>
    <x v="1"/>
    <n v="1185732"/>
    <x v="262"/>
    <x v="3"/>
    <s v="Ohio"/>
    <s v="Columbus"/>
    <x v="4"/>
    <n v="0.49999999999999994"/>
    <n v="4500"/>
    <x v="360"/>
    <n v="787.49999999999977"/>
    <n v="0.35"/>
  </r>
  <r>
    <x v="1"/>
    <n v="1185732"/>
    <x v="262"/>
    <x v="3"/>
    <s v="Ohio"/>
    <s v="Columbus"/>
    <x v="5"/>
    <n v="0.54999999999999993"/>
    <n v="5500"/>
    <x v="381"/>
    <n v="1512.4999999999998"/>
    <n v="0.5"/>
  </r>
  <r>
    <x v="1"/>
    <n v="1185732"/>
    <x v="295"/>
    <x v="3"/>
    <s v="Ohio"/>
    <s v="Columbus"/>
    <x v="0"/>
    <n v="0.49999999999999994"/>
    <n v="8000"/>
    <x v="593"/>
    <n v="1600"/>
    <n v="0.4"/>
  </r>
  <r>
    <x v="1"/>
    <n v="1185732"/>
    <x v="295"/>
    <x v="3"/>
    <s v="Ohio"/>
    <s v="Columbus"/>
    <x v="1"/>
    <n v="0.45"/>
    <n v="5500"/>
    <x v="109"/>
    <n v="866.25"/>
    <n v="0.35"/>
  </r>
  <r>
    <x v="1"/>
    <n v="1185732"/>
    <x v="295"/>
    <x v="3"/>
    <s v="Ohio"/>
    <s v="Columbus"/>
    <x v="2"/>
    <n v="0.5"/>
    <n v="5250"/>
    <x v="46"/>
    <n v="1050"/>
    <n v="0.4"/>
  </r>
  <r>
    <x v="1"/>
    <n v="1185732"/>
    <x v="295"/>
    <x v="3"/>
    <s v="Ohio"/>
    <s v="Columbus"/>
    <x v="3"/>
    <n v="0.5"/>
    <n v="5000"/>
    <x v="52"/>
    <n v="1000"/>
    <n v="0.4"/>
  </r>
  <r>
    <x v="1"/>
    <n v="1185732"/>
    <x v="295"/>
    <x v="3"/>
    <s v="Ohio"/>
    <s v="Columbus"/>
    <x v="4"/>
    <n v="0.65"/>
    <n v="5000"/>
    <x v="80"/>
    <n v="1137.5"/>
    <n v="0.35"/>
  </r>
  <r>
    <x v="1"/>
    <n v="1185732"/>
    <x v="295"/>
    <x v="3"/>
    <s v="Ohio"/>
    <s v="Columbus"/>
    <x v="5"/>
    <n v="0.7"/>
    <n v="6750"/>
    <x v="170"/>
    <n v="2362.5"/>
    <n v="0.5"/>
  </r>
  <r>
    <x v="1"/>
    <n v="1185732"/>
    <x v="323"/>
    <x v="3"/>
    <s v="Ohio"/>
    <s v="Columbus"/>
    <x v="0"/>
    <n v="0.65"/>
    <n v="9000"/>
    <x v="36"/>
    <n v="2340"/>
    <n v="0.4"/>
  </r>
  <r>
    <x v="1"/>
    <n v="1185732"/>
    <x v="323"/>
    <x v="3"/>
    <s v="Ohio"/>
    <s v="Columbus"/>
    <x v="1"/>
    <n v="0.60000000000000009"/>
    <n v="6500"/>
    <x v="594"/>
    <n v="1365"/>
    <n v="0.35"/>
  </r>
  <r>
    <x v="1"/>
    <n v="1185732"/>
    <x v="323"/>
    <x v="3"/>
    <s v="Ohio"/>
    <s v="Columbus"/>
    <x v="2"/>
    <n v="0.55000000000000004"/>
    <n v="5750"/>
    <x v="74"/>
    <n v="1265.0000000000002"/>
    <n v="0.4"/>
  </r>
  <r>
    <x v="1"/>
    <n v="1185732"/>
    <x v="323"/>
    <x v="3"/>
    <s v="Ohio"/>
    <s v="Columbus"/>
    <x v="3"/>
    <n v="0.55000000000000004"/>
    <n v="5250"/>
    <x v="164"/>
    <n v="1155.0000000000002"/>
    <n v="0.4"/>
  </r>
  <r>
    <x v="1"/>
    <n v="1185732"/>
    <x v="323"/>
    <x v="3"/>
    <s v="Ohio"/>
    <s v="Columbus"/>
    <x v="4"/>
    <n v="0.65"/>
    <n v="5500"/>
    <x v="86"/>
    <n v="1251.25"/>
    <n v="0.35"/>
  </r>
  <r>
    <x v="1"/>
    <n v="1185732"/>
    <x v="323"/>
    <x v="3"/>
    <s v="Ohio"/>
    <s v="Columbus"/>
    <x v="5"/>
    <n v="0.7"/>
    <n v="7250"/>
    <x v="235"/>
    <n v="2537.5"/>
    <n v="0.5"/>
  </r>
  <r>
    <x v="1"/>
    <n v="1185732"/>
    <x v="355"/>
    <x v="3"/>
    <s v="Ohio"/>
    <s v="Columbus"/>
    <x v="0"/>
    <n v="0.65"/>
    <n v="8750"/>
    <x v="29"/>
    <n v="2275"/>
    <n v="0.4"/>
  </r>
  <r>
    <x v="1"/>
    <n v="1185732"/>
    <x v="355"/>
    <x v="3"/>
    <s v="Ohio"/>
    <s v="Columbus"/>
    <x v="1"/>
    <n v="0.60000000000000009"/>
    <n v="6500"/>
    <x v="594"/>
    <n v="1365"/>
    <n v="0.35"/>
  </r>
  <r>
    <x v="1"/>
    <n v="1185732"/>
    <x v="355"/>
    <x v="3"/>
    <s v="Ohio"/>
    <s v="Columbus"/>
    <x v="2"/>
    <n v="0.55000000000000004"/>
    <n v="5750"/>
    <x v="74"/>
    <n v="1265.0000000000002"/>
    <n v="0.4"/>
  </r>
  <r>
    <x v="1"/>
    <n v="1185732"/>
    <x v="355"/>
    <x v="3"/>
    <s v="Ohio"/>
    <s v="Columbus"/>
    <x v="3"/>
    <n v="0.45"/>
    <n v="5250"/>
    <x v="43"/>
    <n v="945"/>
    <n v="0.4"/>
  </r>
  <r>
    <x v="1"/>
    <n v="1185732"/>
    <x v="355"/>
    <x v="3"/>
    <s v="Ohio"/>
    <s v="Columbus"/>
    <x v="4"/>
    <n v="0.55000000000000004"/>
    <n v="5000"/>
    <x v="78"/>
    <n v="962.49999999999989"/>
    <n v="0.35"/>
  </r>
  <r>
    <x v="1"/>
    <n v="1185732"/>
    <x v="355"/>
    <x v="3"/>
    <s v="Ohio"/>
    <s v="Columbus"/>
    <x v="5"/>
    <n v="0.60000000000000009"/>
    <n v="6750"/>
    <x v="219"/>
    <n v="2025.0000000000002"/>
    <n v="0.5"/>
  </r>
  <r>
    <x v="1"/>
    <n v="1185732"/>
    <x v="385"/>
    <x v="3"/>
    <s v="Ohio"/>
    <s v="Columbus"/>
    <x v="0"/>
    <n v="0.55000000000000004"/>
    <n v="7750"/>
    <x v="98"/>
    <n v="1705"/>
    <n v="0.4"/>
  </r>
  <r>
    <x v="1"/>
    <n v="1185732"/>
    <x v="385"/>
    <x v="3"/>
    <s v="Ohio"/>
    <s v="Columbus"/>
    <x v="1"/>
    <n v="0.50000000000000011"/>
    <n v="5750"/>
    <x v="443"/>
    <n v="1006.2500000000001"/>
    <n v="0.35"/>
  </r>
  <r>
    <x v="1"/>
    <n v="1185732"/>
    <x v="385"/>
    <x v="3"/>
    <s v="Ohio"/>
    <s v="Columbus"/>
    <x v="2"/>
    <n v="0.25000000000000006"/>
    <n v="4750"/>
    <x v="517"/>
    <n v="475.00000000000011"/>
    <n v="0.4"/>
  </r>
  <r>
    <x v="1"/>
    <n v="1185732"/>
    <x v="385"/>
    <x v="3"/>
    <s v="Ohio"/>
    <s v="Columbus"/>
    <x v="3"/>
    <n v="0.25000000000000006"/>
    <n v="4500"/>
    <x v="129"/>
    <n v="450.00000000000011"/>
    <n v="0.4"/>
  </r>
  <r>
    <x v="1"/>
    <n v="1185732"/>
    <x v="385"/>
    <x v="3"/>
    <s v="Ohio"/>
    <s v="Columbus"/>
    <x v="4"/>
    <n v="0.35"/>
    <n v="4500"/>
    <x v="147"/>
    <n v="551.25"/>
    <n v="0.35"/>
  </r>
  <r>
    <x v="1"/>
    <n v="1185732"/>
    <x v="385"/>
    <x v="3"/>
    <s v="Ohio"/>
    <s v="Columbus"/>
    <x v="5"/>
    <n v="0.40000000000000008"/>
    <n v="5500"/>
    <x v="595"/>
    <n v="1100.0000000000002"/>
    <n v="0.5"/>
  </r>
  <r>
    <x v="1"/>
    <n v="1185732"/>
    <x v="417"/>
    <x v="3"/>
    <s v="Ohio"/>
    <s v="Columbus"/>
    <x v="0"/>
    <n v="0.40000000000000008"/>
    <n v="7250"/>
    <x v="596"/>
    <n v="1160.0000000000002"/>
    <n v="0.4"/>
  </r>
  <r>
    <x v="1"/>
    <n v="1185732"/>
    <x v="417"/>
    <x v="3"/>
    <s v="Ohio"/>
    <s v="Columbus"/>
    <x v="1"/>
    <n v="0.3000000000000001"/>
    <n v="5500"/>
    <x v="516"/>
    <n v="577.50000000000011"/>
    <n v="0.35"/>
  </r>
  <r>
    <x v="1"/>
    <n v="1185732"/>
    <x v="417"/>
    <x v="3"/>
    <s v="Ohio"/>
    <s v="Columbus"/>
    <x v="2"/>
    <n v="0.3000000000000001"/>
    <n v="4250"/>
    <x v="597"/>
    <n v="510.00000000000023"/>
    <n v="0.4"/>
  </r>
  <r>
    <x v="1"/>
    <n v="1185732"/>
    <x v="417"/>
    <x v="3"/>
    <s v="Ohio"/>
    <s v="Columbus"/>
    <x v="3"/>
    <n v="0.3000000000000001"/>
    <n v="4000"/>
    <x v="493"/>
    <n v="480.00000000000023"/>
    <n v="0.4"/>
  </r>
  <r>
    <x v="1"/>
    <n v="1185732"/>
    <x v="417"/>
    <x v="3"/>
    <s v="Ohio"/>
    <s v="Columbus"/>
    <x v="4"/>
    <n v="0.40000000000000008"/>
    <n v="4000"/>
    <x v="598"/>
    <n v="560"/>
    <n v="0.35"/>
  </r>
  <r>
    <x v="1"/>
    <n v="1185732"/>
    <x v="417"/>
    <x v="3"/>
    <s v="Ohio"/>
    <s v="Columbus"/>
    <x v="5"/>
    <n v="0.4"/>
    <n v="5250"/>
    <x v="187"/>
    <n v="1050"/>
    <n v="0.5"/>
  </r>
  <r>
    <x v="1"/>
    <n v="1185732"/>
    <x v="447"/>
    <x v="3"/>
    <s v="Ohio"/>
    <s v="Columbus"/>
    <x v="0"/>
    <n v="0.35000000000000009"/>
    <n v="6750"/>
    <x v="447"/>
    <n v="945.00000000000023"/>
    <n v="0.4"/>
  </r>
  <r>
    <x v="1"/>
    <n v="1185732"/>
    <x v="447"/>
    <x v="3"/>
    <s v="Ohio"/>
    <s v="Columbus"/>
    <x v="1"/>
    <n v="0.25000000000000011"/>
    <n v="5000"/>
    <x v="599"/>
    <n v="437.50000000000011"/>
    <n v="0.35"/>
  </r>
  <r>
    <x v="1"/>
    <n v="1185732"/>
    <x v="447"/>
    <x v="3"/>
    <s v="Ohio"/>
    <s v="Columbus"/>
    <x v="2"/>
    <n v="0.35000000000000014"/>
    <n v="4450"/>
    <x v="600"/>
    <n v="623.00000000000034"/>
    <n v="0.4"/>
  </r>
  <r>
    <x v="1"/>
    <n v="1185732"/>
    <x v="447"/>
    <x v="3"/>
    <s v="Ohio"/>
    <s v="Columbus"/>
    <x v="3"/>
    <n v="0.65000000000000024"/>
    <n v="5000"/>
    <x v="601"/>
    <n v="1300.0000000000007"/>
    <n v="0.4"/>
  </r>
  <r>
    <x v="1"/>
    <n v="1185732"/>
    <x v="447"/>
    <x v="3"/>
    <s v="Ohio"/>
    <s v="Columbus"/>
    <x v="4"/>
    <n v="0.80000000000000016"/>
    <n v="4750"/>
    <x v="466"/>
    <n v="1330.0000000000002"/>
    <n v="0.35"/>
  </r>
  <r>
    <x v="1"/>
    <n v="1185732"/>
    <x v="447"/>
    <x v="3"/>
    <s v="Ohio"/>
    <s v="Columbus"/>
    <x v="5"/>
    <n v="0.8"/>
    <n v="5750"/>
    <x v="602"/>
    <n v="2300"/>
    <n v="0.5"/>
  </r>
  <r>
    <x v="1"/>
    <n v="1185732"/>
    <x v="476"/>
    <x v="3"/>
    <s v="Ohio"/>
    <s v="Columbus"/>
    <x v="0"/>
    <n v="0.75000000000000011"/>
    <n v="8250"/>
    <x v="603"/>
    <n v="2475.0000000000005"/>
    <n v="0.4"/>
  </r>
  <r>
    <x v="1"/>
    <n v="1185732"/>
    <x v="476"/>
    <x v="3"/>
    <s v="Ohio"/>
    <s v="Columbus"/>
    <x v="1"/>
    <n v="0.65000000000000013"/>
    <n v="6250"/>
    <x v="267"/>
    <n v="1421.8750000000002"/>
    <n v="0.35"/>
  </r>
  <r>
    <x v="4"/>
    <n v="1185732"/>
    <x v="476"/>
    <x v="3"/>
    <s v="Ohio"/>
    <s v="Columbus"/>
    <x v="2"/>
    <n v="0.65000000000000013"/>
    <n v="5750"/>
    <x v="216"/>
    <n v="1495.0000000000005"/>
    <n v="0.4"/>
  </r>
  <r>
    <x v="4"/>
    <n v="1185732"/>
    <x v="476"/>
    <x v="3"/>
    <s v="Ohio"/>
    <s v="Columbus"/>
    <x v="3"/>
    <n v="0.65000000000000013"/>
    <n v="5250"/>
    <x v="604"/>
    <n v="1365.0000000000005"/>
    <n v="0.4"/>
  </r>
  <r>
    <x v="4"/>
    <n v="1185732"/>
    <x v="476"/>
    <x v="3"/>
    <s v="Ohio"/>
    <s v="Columbus"/>
    <x v="4"/>
    <n v="0.75000000000000011"/>
    <n v="5250"/>
    <x v="549"/>
    <n v="1378.125"/>
    <n v="0.35"/>
  </r>
  <r>
    <x v="4"/>
    <n v="1185732"/>
    <x v="476"/>
    <x v="3"/>
    <s v="Ohio"/>
    <s v="Columbus"/>
    <x v="5"/>
    <n v="0.8"/>
    <n v="6250"/>
    <x v="1"/>
    <n v="2500"/>
    <n v="0.5"/>
  </r>
  <r>
    <x v="1"/>
    <n v="1185732"/>
    <x v="186"/>
    <x v="3"/>
    <s v="Ohio"/>
    <s v="Columbus"/>
    <x v="0"/>
    <n v="0.4"/>
    <n v="5000"/>
    <x v="45"/>
    <n v="800"/>
    <n v="0.4"/>
  </r>
  <r>
    <x v="1"/>
    <n v="1185732"/>
    <x v="186"/>
    <x v="3"/>
    <s v="Ohio"/>
    <s v="Columbus"/>
    <x v="1"/>
    <n v="0.4"/>
    <n v="3000"/>
    <x v="143"/>
    <n v="420"/>
    <n v="0.35"/>
  </r>
  <r>
    <x v="1"/>
    <n v="1185732"/>
    <x v="186"/>
    <x v="3"/>
    <s v="Ohio"/>
    <s v="Columbus"/>
    <x v="2"/>
    <n v="0.30000000000000004"/>
    <n v="3000"/>
    <x v="372"/>
    <n v="360.00000000000006"/>
    <n v="0.4"/>
  </r>
  <r>
    <x v="1"/>
    <n v="1185732"/>
    <x v="186"/>
    <x v="3"/>
    <s v="Ohio"/>
    <s v="Columbus"/>
    <x v="3"/>
    <n v="0.35"/>
    <n v="1500"/>
    <x v="294"/>
    <n v="210"/>
    <n v="0.4"/>
  </r>
  <r>
    <x v="1"/>
    <n v="1185732"/>
    <x v="186"/>
    <x v="3"/>
    <s v="Ohio"/>
    <s v="Columbus"/>
    <x v="4"/>
    <n v="0.49999999999999994"/>
    <n v="2000"/>
    <x v="605"/>
    <n v="349.99999999999994"/>
    <n v="0.35"/>
  </r>
  <r>
    <x v="1"/>
    <n v="1185732"/>
    <x v="186"/>
    <x v="3"/>
    <s v="Ohio"/>
    <s v="Columbus"/>
    <x v="5"/>
    <n v="0.4"/>
    <n v="3000"/>
    <x v="143"/>
    <n v="480"/>
    <n v="0.4"/>
  </r>
  <r>
    <x v="1"/>
    <n v="1185732"/>
    <x v="696"/>
    <x v="3"/>
    <s v="Ohio"/>
    <s v="Columbus"/>
    <x v="0"/>
    <n v="0.4"/>
    <n v="5500"/>
    <x v="40"/>
    <n v="880"/>
    <n v="0.4"/>
  </r>
  <r>
    <x v="1"/>
    <n v="1185732"/>
    <x v="696"/>
    <x v="3"/>
    <s v="Ohio"/>
    <s v="Columbus"/>
    <x v="1"/>
    <n v="0.4"/>
    <n v="2000"/>
    <x v="130"/>
    <n v="280"/>
    <n v="0.35"/>
  </r>
  <r>
    <x v="1"/>
    <n v="1185732"/>
    <x v="696"/>
    <x v="3"/>
    <s v="Ohio"/>
    <s v="Columbus"/>
    <x v="2"/>
    <n v="0.30000000000000004"/>
    <n v="2500"/>
    <x v="375"/>
    <n v="300.00000000000006"/>
    <n v="0.4"/>
  </r>
  <r>
    <x v="1"/>
    <n v="1185732"/>
    <x v="696"/>
    <x v="4"/>
    <s v="Kentucky"/>
    <s v="Louisville"/>
    <x v="3"/>
    <n v="0.35"/>
    <n v="1250"/>
    <x v="307"/>
    <n v="175"/>
    <n v="0.4"/>
  </r>
  <r>
    <x v="1"/>
    <n v="1185732"/>
    <x v="696"/>
    <x v="4"/>
    <s v="Kentucky"/>
    <s v="Louisville"/>
    <x v="4"/>
    <n v="0.49999999999999994"/>
    <n v="2000"/>
    <x v="605"/>
    <n v="349.99999999999994"/>
    <n v="0.35"/>
  </r>
  <r>
    <x v="1"/>
    <n v="1185732"/>
    <x v="696"/>
    <x v="4"/>
    <s v="Kentucky"/>
    <s v="Louisville"/>
    <x v="5"/>
    <n v="0.4"/>
    <n v="3000"/>
    <x v="143"/>
    <n v="480"/>
    <n v="0.4"/>
  </r>
  <r>
    <x v="1"/>
    <n v="1185732"/>
    <x v="226"/>
    <x v="4"/>
    <s v="Kentucky"/>
    <s v="Louisville"/>
    <x v="0"/>
    <n v="0.45"/>
    <n v="5200"/>
    <x v="606"/>
    <n v="936"/>
    <n v="0.4"/>
  </r>
  <r>
    <x v="1"/>
    <n v="1185732"/>
    <x v="226"/>
    <x v="4"/>
    <s v="Kentucky"/>
    <s v="Louisville"/>
    <x v="1"/>
    <n v="0.45"/>
    <n v="2250"/>
    <x v="171"/>
    <n v="354.375"/>
    <n v="0.35"/>
  </r>
  <r>
    <x v="1"/>
    <n v="1185732"/>
    <x v="226"/>
    <x v="4"/>
    <s v="Kentucky"/>
    <s v="Louisville"/>
    <x v="2"/>
    <n v="0.35"/>
    <n v="2500"/>
    <x v="127"/>
    <n v="350"/>
    <n v="0.4"/>
  </r>
  <r>
    <x v="1"/>
    <n v="1185732"/>
    <x v="226"/>
    <x v="4"/>
    <s v="Kentucky"/>
    <s v="Louisville"/>
    <x v="3"/>
    <n v="0.4"/>
    <n v="1000"/>
    <x v="118"/>
    <n v="160"/>
    <n v="0.4"/>
  </r>
  <r>
    <x v="1"/>
    <n v="1185732"/>
    <x v="226"/>
    <x v="4"/>
    <s v="Kentucky"/>
    <s v="Louisville"/>
    <x v="4"/>
    <n v="0.54999999999999993"/>
    <n v="1500"/>
    <x v="349"/>
    <n v="288.74999999999994"/>
    <n v="0.35"/>
  </r>
  <r>
    <x v="1"/>
    <n v="1185732"/>
    <x v="226"/>
    <x v="4"/>
    <s v="Kentucky"/>
    <s v="Louisville"/>
    <x v="5"/>
    <n v="0.45"/>
    <n v="2500"/>
    <x v="123"/>
    <n v="450"/>
    <n v="0.4"/>
  </r>
  <r>
    <x v="1"/>
    <n v="1185732"/>
    <x v="245"/>
    <x v="4"/>
    <s v="Kentucky"/>
    <s v="Louisville"/>
    <x v="0"/>
    <n v="0.45"/>
    <n v="4750"/>
    <x v="113"/>
    <n v="855"/>
    <n v="0.4"/>
  </r>
  <r>
    <x v="1"/>
    <n v="1185732"/>
    <x v="245"/>
    <x v="4"/>
    <s v="Kentucky"/>
    <s v="Louisville"/>
    <x v="1"/>
    <n v="0.45"/>
    <n v="1750"/>
    <x v="117"/>
    <n v="275.625"/>
    <n v="0.35"/>
  </r>
  <r>
    <x v="1"/>
    <n v="1185732"/>
    <x v="245"/>
    <x v="4"/>
    <s v="Kentucky"/>
    <s v="Louisville"/>
    <x v="2"/>
    <n v="0.4"/>
    <n v="1750"/>
    <x v="131"/>
    <n v="280"/>
    <n v="0.4"/>
  </r>
  <r>
    <x v="1"/>
    <n v="1185732"/>
    <x v="245"/>
    <x v="4"/>
    <s v="Kentucky"/>
    <s v="Louisville"/>
    <x v="3"/>
    <n v="0.45"/>
    <n v="1000"/>
    <x v="179"/>
    <n v="180"/>
    <n v="0.4"/>
  </r>
  <r>
    <x v="1"/>
    <n v="1185732"/>
    <x v="245"/>
    <x v="4"/>
    <s v="Kentucky"/>
    <s v="Louisville"/>
    <x v="4"/>
    <n v="0.5"/>
    <n v="1250"/>
    <x v="139"/>
    <n v="218.75"/>
    <n v="0.35"/>
  </r>
  <r>
    <x v="1"/>
    <n v="1185732"/>
    <x v="245"/>
    <x v="4"/>
    <s v="Kentucky"/>
    <s v="Louisville"/>
    <x v="5"/>
    <n v="0.4"/>
    <n v="2500"/>
    <x v="119"/>
    <n v="400"/>
    <n v="0.4"/>
  </r>
  <r>
    <x v="1"/>
    <n v="1185732"/>
    <x v="276"/>
    <x v="4"/>
    <s v="Kentucky"/>
    <s v="Louisville"/>
    <x v="0"/>
    <n v="0.5"/>
    <n v="5200"/>
    <x v="49"/>
    <n v="1040"/>
    <n v="0.4"/>
  </r>
  <r>
    <x v="1"/>
    <n v="1185732"/>
    <x v="276"/>
    <x v="4"/>
    <s v="Kentucky"/>
    <s v="Louisville"/>
    <x v="1"/>
    <n v="0.45000000000000007"/>
    <n v="2250"/>
    <x v="453"/>
    <n v="354.375"/>
    <n v="0.35"/>
  </r>
  <r>
    <x v="1"/>
    <n v="1185732"/>
    <x v="276"/>
    <x v="4"/>
    <s v="Kentucky"/>
    <s v="Louisville"/>
    <x v="2"/>
    <n v="0.4"/>
    <n v="2000"/>
    <x v="130"/>
    <n v="320"/>
    <n v="0.4"/>
  </r>
  <r>
    <x v="1"/>
    <n v="1185732"/>
    <x v="276"/>
    <x v="4"/>
    <s v="Kentucky"/>
    <s v="Louisville"/>
    <x v="3"/>
    <n v="0.4"/>
    <n v="1250"/>
    <x v="116"/>
    <n v="200"/>
    <n v="0.4"/>
  </r>
  <r>
    <x v="1"/>
    <n v="1185732"/>
    <x v="276"/>
    <x v="4"/>
    <s v="Kentucky"/>
    <s v="Louisville"/>
    <x v="4"/>
    <n v="0.5"/>
    <n v="1500"/>
    <x v="122"/>
    <n v="262.5"/>
    <n v="0.35"/>
  </r>
  <r>
    <x v="1"/>
    <n v="1185732"/>
    <x v="276"/>
    <x v="4"/>
    <s v="Kentucky"/>
    <s v="Louisville"/>
    <x v="5"/>
    <n v="0.55000000000000004"/>
    <n v="2750"/>
    <x v="385"/>
    <n v="605.00000000000011"/>
    <n v="0.4"/>
  </r>
  <r>
    <x v="1"/>
    <n v="1185732"/>
    <x v="306"/>
    <x v="4"/>
    <s v="Kentucky"/>
    <s v="Louisville"/>
    <x v="0"/>
    <n v="0.4"/>
    <n v="5250"/>
    <x v="187"/>
    <n v="840"/>
    <n v="0.4"/>
  </r>
  <r>
    <x v="1"/>
    <n v="1185732"/>
    <x v="306"/>
    <x v="4"/>
    <s v="Kentucky"/>
    <s v="Louisville"/>
    <x v="1"/>
    <n v="0.35000000000000009"/>
    <n v="2750"/>
    <x v="607"/>
    <n v="336.87500000000006"/>
    <n v="0.35"/>
  </r>
  <r>
    <x v="1"/>
    <n v="1185732"/>
    <x v="306"/>
    <x v="4"/>
    <s v="Kentucky"/>
    <s v="Louisville"/>
    <x v="2"/>
    <n v="0.30000000000000004"/>
    <n v="2250"/>
    <x v="301"/>
    <n v="270.00000000000006"/>
    <n v="0.4"/>
  </r>
  <r>
    <x v="1"/>
    <n v="1185732"/>
    <x v="306"/>
    <x v="4"/>
    <s v="Kentucky"/>
    <s v="Louisville"/>
    <x v="3"/>
    <n v="0.30000000000000004"/>
    <n v="2000"/>
    <x v="376"/>
    <n v="240.00000000000006"/>
    <n v="0.4"/>
  </r>
  <r>
    <x v="1"/>
    <n v="1185732"/>
    <x v="306"/>
    <x v="4"/>
    <s v="Kentucky"/>
    <s v="Louisville"/>
    <x v="4"/>
    <n v="0.5"/>
    <n v="2000"/>
    <x v="119"/>
    <n v="350"/>
    <n v="0.35"/>
  </r>
  <r>
    <x v="1"/>
    <n v="1185732"/>
    <x v="306"/>
    <x v="4"/>
    <s v="Kentucky"/>
    <s v="Louisville"/>
    <x v="5"/>
    <n v="0.55000000000000004"/>
    <n v="3750"/>
    <x v="134"/>
    <n v="825"/>
    <n v="0.4"/>
  </r>
  <r>
    <x v="1"/>
    <n v="1185732"/>
    <x v="335"/>
    <x v="4"/>
    <s v="Kentucky"/>
    <s v="Louisville"/>
    <x v="0"/>
    <n v="0.5"/>
    <n v="6000"/>
    <x v="59"/>
    <n v="1200"/>
    <n v="0.4"/>
  </r>
  <r>
    <x v="1"/>
    <n v="1185732"/>
    <x v="335"/>
    <x v="4"/>
    <s v="Kentucky"/>
    <s v="Louisville"/>
    <x v="1"/>
    <n v="0.45000000000000007"/>
    <n v="3500"/>
    <x v="331"/>
    <n v="551.25"/>
    <n v="0.35"/>
  </r>
  <r>
    <x v="1"/>
    <n v="1185732"/>
    <x v="335"/>
    <x v="4"/>
    <s v="Kentucky"/>
    <s v="Louisville"/>
    <x v="2"/>
    <n v="0.4"/>
    <n v="2750"/>
    <x v="126"/>
    <n v="440"/>
    <n v="0.4"/>
  </r>
  <r>
    <x v="1"/>
    <n v="1185732"/>
    <x v="335"/>
    <x v="4"/>
    <s v="Kentucky"/>
    <s v="Louisville"/>
    <x v="3"/>
    <n v="0.4"/>
    <n v="2250"/>
    <x v="120"/>
    <n v="360"/>
    <n v="0.4"/>
  </r>
  <r>
    <x v="1"/>
    <n v="1185732"/>
    <x v="335"/>
    <x v="4"/>
    <s v="Kentucky"/>
    <s v="Louisville"/>
    <x v="4"/>
    <n v="0.5"/>
    <n v="2500"/>
    <x v="138"/>
    <n v="437.5"/>
    <n v="0.35"/>
  </r>
  <r>
    <x v="1"/>
    <n v="1185732"/>
    <x v="335"/>
    <x v="4"/>
    <s v="Kentucky"/>
    <s v="Louisville"/>
    <x v="5"/>
    <n v="0.55000000000000004"/>
    <n v="4250"/>
    <x v="244"/>
    <n v="935"/>
    <n v="0.4"/>
  </r>
  <r>
    <x v="1"/>
    <n v="1185732"/>
    <x v="367"/>
    <x v="4"/>
    <s v="Kentucky"/>
    <s v="Louisville"/>
    <x v="0"/>
    <n v="0.5"/>
    <n v="5750"/>
    <x v="77"/>
    <n v="1150"/>
    <n v="0.4"/>
  </r>
  <r>
    <x v="1"/>
    <n v="1185732"/>
    <x v="367"/>
    <x v="4"/>
    <s v="Kentucky"/>
    <s v="Louisville"/>
    <x v="1"/>
    <n v="0.45000000000000007"/>
    <n v="3500"/>
    <x v="331"/>
    <n v="551.25"/>
    <n v="0.35"/>
  </r>
  <r>
    <x v="1"/>
    <n v="1185732"/>
    <x v="367"/>
    <x v="4"/>
    <s v="Kentucky"/>
    <s v="Louisville"/>
    <x v="2"/>
    <n v="0.4"/>
    <n v="2750"/>
    <x v="126"/>
    <n v="440"/>
    <n v="0.4"/>
  </r>
  <r>
    <x v="1"/>
    <n v="1185732"/>
    <x v="367"/>
    <x v="4"/>
    <s v="Kentucky"/>
    <s v="Louisville"/>
    <x v="3"/>
    <n v="0.4"/>
    <n v="2500"/>
    <x v="119"/>
    <n v="400"/>
    <n v="0.4"/>
  </r>
  <r>
    <x v="1"/>
    <n v="1185732"/>
    <x v="367"/>
    <x v="4"/>
    <s v="Kentucky"/>
    <s v="Louisville"/>
    <x v="4"/>
    <n v="0.5"/>
    <n v="2250"/>
    <x v="123"/>
    <n v="393.75"/>
    <n v="0.35"/>
  </r>
  <r>
    <x v="1"/>
    <n v="1185732"/>
    <x v="367"/>
    <x v="4"/>
    <s v="Kentucky"/>
    <s v="Louisville"/>
    <x v="5"/>
    <n v="0.55000000000000004"/>
    <n v="4000"/>
    <x v="40"/>
    <n v="880"/>
    <n v="0.4"/>
  </r>
  <r>
    <x v="1"/>
    <n v="1185732"/>
    <x v="399"/>
    <x v="4"/>
    <s v="Kentucky"/>
    <s v="Louisville"/>
    <x v="0"/>
    <n v="0.5"/>
    <n v="5250"/>
    <x v="46"/>
    <n v="1050"/>
    <n v="0.4"/>
  </r>
  <r>
    <x v="1"/>
    <n v="1185732"/>
    <x v="399"/>
    <x v="4"/>
    <s v="Kentucky"/>
    <s v="Louisville"/>
    <x v="1"/>
    <n v="0.45000000000000007"/>
    <n v="3250"/>
    <x v="133"/>
    <n v="511.87500000000006"/>
    <n v="0.35"/>
  </r>
  <r>
    <x v="1"/>
    <n v="1185732"/>
    <x v="399"/>
    <x v="4"/>
    <s v="Kentucky"/>
    <s v="Louisville"/>
    <x v="2"/>
    <n v="0.35"/>
    <n v="2250"/>
    <x v="117"/>
    <n v="315"/>
    <n v="0.4"/>
  </r>
  <r>
    <x v="1"/>
    <n v="1185732"/>
    <x v="399"/>
    <x v="4"/>
    <s v="Kentucky"/>
    <s v="Louisville"/>
    <x v="3"/>
    <n v="0.35"/>
    <n v="2000"/>
    <x v="131"/>
    <n v="280"/>
    <n v="0.4"/>
  </r>
  <r>
    <x v="1"/>
    <n v="1185732"/>
    <x v="399"/>
    <x v="4"/>
    <s v="Kentucky"/>
    <s v="Louisville"/>
    <x v="4"/>
    <n v="0.45"/>
    <n v="2000"/>
    <x v="120"/>
    <n v="315"/>
    <n v="0.35"/>
  </r>
  <r>
    <x v="1"/>
    <n v="1185732"/>
    <x v="399"/>
    <x v="4"/>
    <s v="Kentucky"/>
    <s v="Louisville"/>
    <x v="5"/>
    <n v="0.5"/>
    <n v="2750"/>
    <x v="136"/>
    <n v="550"/>
    <n v="0.4"/>
  </r>
  <r>
    <x v="1"/>
    <n v="1185732"/>
    <x v="428"/>
    <x v="4"/>
    <s v="Kentucky"/>
    <s v="Louisville"/>
    <x v="0"/>
    <n v="0.54999999999999993"/>
    <n v="4500"/>
    <x v="338"/>
    <n v="989.99999999999989"/>
    <n v="0.4"/>
  </r>
  <r>
    <x v="1"/>
    <n v="1185732"/>
    <x v="428"/>
    <x v="4"/>
    <s v="Kentucky"/>
    <s v="Louisville"/>
    <x v="1"/>
    <n v="0.45"/>
    <n v="2750"/>
    <x v="114"/>
    <n v="433.125"/>
    <n v="0.35"/>
  </r>
  <r>
    <x v="1"/>
    <n v="1185732"/>
    <x v="428"/>
    <x v="4"/>
    <s v="Kentucky"/>
    <s v="Louisville"/>
    <x v="2"/>
    <n v="0.45"/>
    <n v="1750"/>
    <x v="117"/>
    <n v="315"/>
    <n v="0.4"/>
  </r>
  <r>
    <x v="1"/>
    <n v="1185732"/>
    <x v="428"/>
    <x v="4"/>
    <s v="Kentucky"/>
    <s v="Louisville"/>
    <x v="3"/>
    <n v="0.45"/>
    <n v="1500"/>
    <x v="304"/>
    <n v="270"/>
    <n v="0.4"/>
  </r>
  <r>
    <x v="1"/>
    <n v="1185732"/>
    <x v="428"/>
    <x v="4"/>
    <s v="Kentucky"/>
    <s v="Louisville"/>
    <x v="4"/>
    <n v="0.54999999999999993"/>
    <n v="1500"/>
    <x v="349"/>
    <n v="288.74999999999994"/>
    <n v="0.35"/>
  </r>
  <r>
    <x v="1"/>
    <n v="1185732"/>
    <x v="428"/>
    <x v="4"/>
    <s v="Kentucky"/>
    <s v="Louisville"/>
    <x v="5"/>
    <n v="0.54999999999999993"/>
    <n v="2750"/>
    <x v="400"/>
    <n v="604.99999999999989"/>
    <n v="0.4"/>
  </r>
  <r>
    <x v="1"/>
    <n v="1185732"/>
    <x v="459"/>
    <x v="4"/>
    <s v="Kentucky"/>
    <s v="Louisville"/>
    <x v="0"/>
    <n v="0.5"/>
    <n v="4250"/>
    <x v="41"/>
    <n v="850"/>
    <n v="0.4"/>
  </r>
  <r>
    <x v="1"/>
    <n v="1185732"/>
    <x v="459"/>
    <x v="4"/>
    <s v="Kentucky"/>
    <s v="Louisville"/>
    <x v="1"/>
    <n v="0.4"/>
    <n v="2750"/>
    <x v="126"/>
    <n v="385"/>
    <n v="0.35"/>
  </r>
  <r>
    <x v="1"/>
    <n v="1185732"/>
    <x v="459"/>
    <x v="4"/>
    <s v="Kentucky"/>
    <s v="Louisville"/>
    <x v="2"/>
    <n v="0.45"/>
    <n v="2200"/>
    <x v="608"/>
    <n v="396"/>
    <n v="0.4"/>
  </r>
  <r>
    <x v="0"/>
    <n v="1185732"/>
    <x v="459"/>
    <x v="4"/>
    <s v="Kentucky"/>
    <s v="Louisville"/>
    <x v="3"/>
    <n v="0.55000000000000004"/>
    <n v="2000"/>
    <x v="126"/>
    <n v="440"/>
    <n v="0.4"/>
  </r>
  <r>
    <x v="0"/>
    <n v="1185732"/>
    <x v="459"/>
    <x v="4"/>
    <s v="Kentucky"/>
    <s v="Louisville"/>
    <x v="4"/>
    <n v="0.65"/>
    <n v="1750"/>
    <x v="159"/>
    <n v="398.125"/>
    <n v="0.35"/>
  </r>
  <r>
    <x v="0"/>
    <n v="1185732"/>
    <x v="459"/>
    <x v="4"/>
    <s v="Kentucky"/>
    <s v="Louisville"/>
    <x v="5"/>
    <n v="0.7"/>
    <n v="2750"/>
    <x v="163"/>
    <n v="770"/>
    <n v="0.4"/>
  </r>
  <r>
    <x v="0"/>
    <n v="1185732"/>
    <x v="488"/>
    <x v="4"/>
    <s v="Kentucky"/>
    <s v="Louisville"/>
    <x v="0"/>
    <n v="0.65"/>
    <n v="5250"/>
    <x v="83"/>
    <n v="1365"/>
    <n v="0.4"/>
  </r>
  <r>
    <x v="0"/>
    <n v="1185732"/>
    <x v="488"/>
    <x v="4"/>
    <s v="Kentucky"/>
    <s v="Louisville"/>
    <x v="1"/>
    <n v="0.55000000000000004"/>
    <n v="3250"/>
    <x v="243"/>
    <n v="625.625"/>
    <n v="0.35"/>
  </r>
  <r>
    <x v="0"/>
    <n v="1185732"/>
    <x v="488"/>
    <x v="4"/>
    <s v="Kentucky"/>
    <s v="Louisville"/>
    <x v="2"/>
    <n v="0.55000000000000004"/>
    <n v="2750"/>
    <x v="385"/>
    <n v="605.00000000000011"/>
    <n v="0.4"/>
  </r>
  <r>
    <x v="0"/>
    <n v="1185732"/>
    <x v="488"/>
    <x v="4"/>
    <s v="Kentucky"/>
    <s v="Louisville"/>
    <x v="3"/>
    <n v="0.5"/>
    <n v="2250"/>
    <x v="123"/>
    <n v="450"/>
    <n v="0.4"/>
  </r>
  <r>
    <x v="0"/>
    <n v="1185732"/>
    <x v="488"/>
    <x v="4"/>
    <s v="Kentucky"/>
    <s v="Louisville"/>
    <x v="4"/>
    <n v="0.6"/>
    <n v="2250"/>
    <x v="190"/>
    <n v="472.49999999999994"/>
    <n v="0.35"/>
  </r>
  <r>
    <x v="0"/>
    <n v="1185732"/>
    <x v="488"/>
    <x v="4"/>
    <s v="Kentucky"/>
    <s v="Louisville"/>
    <x v="5"/>
    <n v="0.64999999999999991"/>
    <n v="3250"/>
    <x v="251"/>
    <n v="844.99999999999989"/>
    <n v="0.4"/>
  </r>
  <r>
    <x v="0"/>
    <n v="1185732"/>
    <x v="184"/>
    <x v="4"/>
    <s v="Kentucky"/>
    <s v="Louisville"/>
    <x v="0"/>
    <n v="0.30000000000000004"/>
    <n v="7250"/>
    <x v="535"/>
    <n v="870.00000000000023"/>
    <n v="0.4"/>
  </r>
  <r>
    <x v="0"/>
    <n v="1185732"/>
    <x v="184"/>
    <x v="4"/>
    <s v="Kentucky"/>
    <s v="Louisville"/>
    <x v="1"/>
    <n v="0.30000000000000004"/>
    <n v="5250"/>
    <x v="331"/>
    <n v="551.25"/>
    <n v="0.35"/>
  </r>
  <r>
    <x v="0"/>
    <n v="1185732"/>
    <x v="184"/>
    <x v="4"/>
    <s v="Kentucky"/>
    <s v="Louisville"/>
    <x v="2"/>
    <n v="0.20000000000000007"/>
    <n v="5250"/>
    <x v="489"/>
    <n v="420.00000000000023"/>
    <n v="0.4"/>
  </r>
  <r>
    <x v="0"/>
    <n v="1185732"/>
    <x v="184"/>
    <x v="4"/>
    <s v="Kentucky"/>
    <s v="Louisville"/>
    <x v="3"/>
    <n v="0.25"/>
    <n v="3750"/>
    <x v="504"/>
    <n v="375"/>
    <n v="0.4"/>
  </r>
  <r>
    <x v="0"/>
    <n v="1185732"/>
    <x v="184"/>
    <x v="4"/>
    <s v="Kentucky"/>
    <s v="Louisville"/>
    <x v="4"/>
    <n v="0.4"/>
    <n v="4250"/>
    <x v="224"/>
    <n v="595"/>
    <n v="0.35"/>
  </r>
  <r>
    <x v="0"/>
    <n v="1185732"/>
    <x v="184"/>
    <x v="4"/>
    <s v="Kentucky"/>
    <s v="Louisville"/>
    <x v="5"/>
    <n v="0.30000000000000004"/>
    <n v="5250"/>
    <x v="331"/>
    <n v="787.50000000000011"/>
    <n v="0.5"/>
  </r>
  <r>
    <x v="0"/>
    <n v="1185732"/>
    <x v="213"/>
    <x v="4"/>
    <s v="Kentucky"/>
    <s v="Louisville"/>
    <x v="0"/>
    <n v="0.30000000000000004"/>
    <n v="7750"/>
    <x v="161"/>
    <n v="930.00000000000023"/>
    <n v="0.4"/>
  </r>
  <r>
    <x v="0"/>
    <n v="1185732"/>
    <x v="213"/>
    <x v="4"/>
    <s v="Kentucky"/>
    <s v="Louisville"/>
    <x v="1"/>
    <n v="0.30000000000000004"/>
    <n v="4250"/>
    <x v="158"/>
    <n v="446.25000000000006"/>
    <n v="0.35"/>
  </r>
  <r>
    <x v="0"/>
    <n v="1185732"/>
    <x v="213"/>
    <x v="4"/>
    <s v="Kentucky"/>
    <s v="Louisville"/>
    <x v="2"/>
    <n v="0.20000000000000007"/>
    <n v="4750"/>
    <x v="609"/>
    <n v="380.00000000000017"/>
    <n v="0.4"/>
  </r>
  <r>
    <x v="0"/>
    <n v="1185732"/>
    <x v="213"/>
    <x v="1"/>
    <s v="Mississippi"/>
    <s v="Jackson"/>
    <x v="3"/>
    <n v="0.25"/>
    <n v="3250"/>
    <x v="184"/>
    <n v="325"/>
    <n v="0.4"/>
  </r>
  <r>
    <x v="0"/>
    <n v="1185732"/>
    <x v="213"/>
    <x v="1"/>
    <s v="Mississippi"/>
    <s v="Jackson"/>
    <x v="4"/>
    <n v="0.4"/>
    <n v="4000"/>
    <x v="167"/>
    <n v="560"/>
    <n v="0.35"/>
  </r>
  <r>
    <x v="0"/>
    <n v="1185732"/>
    <x v="213"/>
    <x v="1"/>
    <s v="Mississippi"/>
    <s v="Jackson"/>
    <x v="5"/>
    <n v="0.25"/>
    <n v="5000"/>
    <x v="138"/>
    <n v="625"/>
    <n v="0.5"/>
  </r>
  <r>
    <x v="0"/>
    <n v="1185732"/>
    <x v="221"/>
    <x v="1"/>
    <s v="Mississippi"/>
    <s v="Jackson"/>
    <x v="0"/>
    <n v="0.25"/>
    <n v="7200"/>
    <x v="199"/>
    <n v="720"/>
    <n v="0.4"/>
  </r>
  <r>
    <x v="0"/>
    <n v="1185732"/>
    <x v="221"/>
    <x v="1"/>
    <s v="Mississippi"/>
    <s v="Jackson"/>
    <x v="1"/>
    <n v="0.25"/>
    <n v="4000"/>
    <x v="119"/>
    <n v="350"/>
    <n v="0.35"/>
  </r>
  <r>
    <x v="0"/>
    <n v="1185732"/>
    <x v="221"/>
    <x v="1"/>
    <s v="Mississippi"/>
    <s v="Jackson"/>
    <x v="2"/>
    <n v="0.15000000000000002"/>
    <n v="4250"/>
    <x v="505"/>
    <n v="255.00000000000006"/>
    <n v="0.4"/>
  </r>
  <r>
    <x v="0"/>
    <n v="1185732"/>
    <x v="221"/>
    <x v="1"/>
    <s v="Mississippi"/>
    <s v="Jackson"/>
    <x v="3"/>
    <n v="0.19999999999999996"/>
    <n v="2750"/>
    <x v="610"/>
    <n v="219.99999999999997"/>
    <n v="0.4"/>
  </r>
  <r>
    <x v="0"/>
    <n v="1185732"/>
    <x v="221"/>
    <x v="1"/>
    <s v="Mississippi"/>
    <s v="Jackson"/>
    <x v="4"/>
    <n v="0.35000000000000009"/>
    <n v="3250"/>
    <x v="390"/>
    <n v="398.12500000000006"/>
    <n v="0.35"/>
  </r>
  <r>
    <x v="0"/>
    <n v="1185732"/>
    <x v="221"/>
    <x v="1"/>
    <s v="Mississippi"/>
    <s v="Jackson"/>
    <x v="5"/>
    <n v="0.25"/>
    <n v="4250"/>
    <x v="611"/>
    <n v="531.25"/>
    <n v="0.5"/>
  </r>
  <r>
    <x v="0"/>
    <n v="1185732"/>
    <x v="240"/>
    <x v="1"/>
    <s v="Mississippi"/>
    <s v="Jackson"/>
    <x v="0"/>
    <n v="0.25"/>
    <n v="6750"/>
    <x v="149"/>
    <n v="675"/>
    <n v="0.4"/>
  </r>
  <r>
    <x v="0"/>
    <n v="1185732"/>
    <x v="240"/>
    <x v="1"/>
    <s v="Mississippi"/>
    <s v="Jackson"/>
    <x v="1"/>
    <n v="0.25"/>
    <n v="3750"/>
    <x v="504"/>
    <n v="328.125"/>
    <n v="0.35"/>
  </r>
  <r>
    <x v="0"/>
    <n v="1185732"/>
    <x v="240"/>
    <x v="1"/>
    <s v="Mississippi"/>
    <s v="Jackson"/>
    <x v="2"/>
    <n v="0.15000000000000002"/>
    <n v="3750"/>
    <x v="452"/>
    <n v="225.00000000000006"/>
    <n v="0.4"/>
  </r>
  <r>
    <x v="0"/>
    <n v="1185732"/>
    <x v="240"/>
    <x v="1"/>
    <s v="Mississippi"/>
    <s v="Jackson"/>
    <x v="3"/>
    <n v="0.19999999999999996"/>
    <n v="3000"/>
    <x v="612"/>
    <n v="239.99999999999997"/>
    <n v="0.4"/>
  </r>
  <r>
    <x v="0"/>
    <n v="1185732"/>
    <x v="240"/>
    <x v="1"/>
    <s v="Mississippi"/>
    <s v="Jackson"/>
    <x v="4"/>
    <n v="0.4"/>
    <n v="3250"/>
    <x v="188"/>
    <n v="454.99999999999994"/>
    <n v="0.35"/>
  </r>
  <r>
    <x v="0"/>
    <n v="1185732"/>
    <x v="240"/>
    <x v="1"/>
    <s v="Mississippi"/>
    <s v="Jackson"/>
    <x v="5"/>
    <n v="0.30000000000000004"/>
    <n v="4750"/>
    <x v="613"/>
    <n v="712.50000000000011"/>
    <n v="0.5"/>
  </r>
  <r>
    <x v="0"/>
    <n v="1185732"/>
    <x v="269"/>
    <x v="1"/>
    <s v="Mississippi"/>
    <s v="Jackson"/>
    <x v="0"/>
    <n v="0.4"/>
    <n v="7450"/>
    <x v="614"/>
    <n v="1192"/>
    <n v="0.4"/>
  </r>
  <r>
    <x v="0"/>
    <n v="1185732"/>
    <x v="269"/>
    <x v="1"/>
    <s v="Mississippi"/>
    <s v="Jackson"/>
    <x v="1"/>
    <n v="0.4"/>
    <n v="4500"/>
    <x v="199"/>
    <n v="630"/>
    <n v="0.35"/>
  </r>
  <r>
    <x v="0"/>
    <n v="1185732"/>
    <x v="269"/>
    <x v="1"/>
    <s v="Mississippi"/>
    <s v="Jackson"/>
    <x v="2"/>
    <n v="0.35"/>
    <n v="4250"/>
    <x v="152"/>
    <n v="595"/>
    <n v="0.4"/>
  </r>
  <r>
    <x v="0"/>
    <n v="1185732"/>
    <x v="269"/>
    <x v="1"/>
    <s v="Mississippi"/>
    <s v="Jackson"/>
    <x v="3"/>
    <n v="0.35"/>
    <n v="3750"/>
    <x v="324"/>
    <n v="525"/>
    <n v="0.4"/>
  </r>
  <r>
    <x v="0"/>
    <n v="1185732"/>
    <x v="269"/>
    <x v="1"/>
    <s v="Mississippi"/>
    <s v="Jackson"/>
    <x v="4"/>
    <n v="0.44999999999999996"/>
    <n v="4000"/>
    <x v="513"/>
    <n v="629.99999999999989"/>
    <n v="0.35"/>
  </r>
  <r>
    <x v="0"/>
    <n v="1185732"/>
    <x v="269"/>
    <x v="1"/>
    <s v="Mississippi"/>
    <s v="Jackson"/>
    <x v="5"/>
    <n v="0.49999999999999994"/>
    <n v="5000"/>
    <x v="615"/>
    <n v="1249.9999999999998"/>
    <n v="0.5"/>
  </r>
  <r>
    <x v="0"/>
    <n v="1185732"/>
    <x v="302"/>
    <x v="1"/>
    <s v="Mississippi"/>
    <s v="Jackson"/>
    <x v="0"/>
    <n v="0.44999999999999996"/>
    <n v="7500"/>
    <x v="616"/>
    <n v="1350"/>
    <n v="0.4"/>
  </r>
  <r>
    <x v="0"/>
    <n v="1185732"/>
    <x v="302"/>
    <x v="1"/>
    <s v="Mississippi"/>
    <s v="Jackson"/>
    <x v="1"/>
    <n v="0.4"/>
    <n v="5000"/>
    <x v="45"/>
    <n v="700"/>
    <n v="0.35"/>
  </r>
  <r>
    <x v="0"/>
    <n v="1185732"/>
    <x v="302"/>
    <x v="1"/>
    <s v="Mississippi"/>
    <s v="Jackson"/>
    <x v="2"/>
    <n v="0.45"/>
    <n v="4750"/>
    <x v="113"/>
    <n v="855"/>
    <n v="0.4"/>
  </r>
  <r>
    <x v="0"/>
    <n v="1185732"/>
    <x v="302"/>
    <x v="1"/>
    <s v="Mississippi"/>
    <s v="Jackson"/>
    <x v="3"/>
    <n v="0.45"/>
    <n v="4500"/>
    <x v="154"/>
    <n v="810"/>
    <n v="0.4"/>
  </r>
  <r>
    <x v="0"/>
    <n v="1185732"/>
    <x v="302"/>
    <x v="1"/>
    <s v="Mississippi"/>
    <s v="Jackson"/>
    <x v="4"/>
    <n v="0.6"/>
    <n v="4500"/>
    <x v="50"/>
    <n v="944.99999999999989"/>
    <n v="0.35"/>
  </r>
  <r>
    <x v="0"/>
    <n v="1185732"/>
    <x v="302"/>
    <x v="1"/>
    <s v="Mississippi"/>
    <s v="Jackson"/>
    <x v="5"/>
    <n v="0.65"/>
    <n v="6250"/>
    <x v="111"/>
    <n v="2031.25"/>
    <n v="0.5"/>
  </r>
  <r>
    <x v="0"/>
    <n v="1185732"/>
    <x v="330"/>
    <x v="1"/>
    <s v="Mississippi"/>
    <s v="Jackson"/>
    <x v="0"/>
    <n v="0.6"/>
    <n v="8500"/>
    <x v="12"/>
    <n v="2040"/>
    <n v="0.4"/>
  </r>
  <r>
    <x v="3"/>
    <n v="1185732"/>
    <x v="330"/>
    <x v="1"/>
    <s v="Mississippi"/>
    <s v="Jackson"/>
    <x v="1"/>
    <n v="0.55000000000000004"/>
    <n v="6000"/>
    <x v="211"/>
    <n v="1155"/>
    <n v="0.35"/>
  </r>
  <r>
    <x v="3"/>
    <n v="1185732"/>
    <x v="330"/>
    <x v="1"/>
    <s v="Mississippi"/>
    <s v="Jackson"/>
    <x v="2"/>
    <n v="0.5"/>
    <n v="5250"/>
    <x v="46"/>
    <n v="1050"/>
    <n v="0.4"/>
  </r>
  <r>
    <x v="3"/>
    <n v="1185732"/>
    <x v="330"/>
    <x v="1"/>
    <s v="Mississippi"/>
    <s v="Jackson"/>
    <x v="3"/>
    <n v="0.5"/>
    <n v="4750"/>
    <x v="333"/>
    <n v="950"/>
    <n v="0.4"/>
  </r>
  <r>
    <x v="3"/>
    <n v="1185732"/>
    <x v="330"/>
    <x v="1"/>
    <s v="Mississippi"/>
    <s v="Jackson"/>
    <x v="4"/>
    <n v="0.6"/>
    <n v="5000"/>
    <x v="59"/>
    <n v="1050"/>
    <n v="0.35"/>
  </r>
  <r>
    <x v="3"/>
    <n v="1185732"/>
    <x v="330"/>
    <x v="1"/>
    <s v="Mississippi"/>
    <s v="Jackson"/>
    <x v="5"/>
    <n v="0.65"/>
    <n v="6750"/>
    <x v="81"/>
    <n v="2193.75"/>
    <n v="0.5"/>
  </r>
  <r>
    <x v="3"/>
    <n v="1185732"/>
    <x v="362"/>
    <x v="1"/>
    <s v="Mississippi"/>
    <s v="Jackson"/>
    <x v="0"/>
    <n v="0.6"/>
    <n v="8250"/>
    <x v="14"/>
    <n v="1980"/>
    <n v="0.4"/>
  </r>
  <r>
    <x v="3"/>
    <n v="1185732"/>
    <x v="362"/>
    <x v="1"/>
    <s v="Mississippi"/>
    <s v="Jackson"/>
    <x v="1"/>
    <n v="0.55000000000000004"/>
    <n v="6000"/>
    <x v="211"/>
    <n v="1155"/>
    <n v="0.35"/>
  </r>
  <r>
    <x v="3"/>
    <n v="1185732"/>
    <x v="362"/>
    <x v="1"/>
    <s v="Mississippi"/>
    <s v="Jackson"/>
    <x v="2"/>
    <n v="0.5"/>
    <n v="5250"/>
    <x v="46"/>
    <n v="1050"/>
    <n v="0.4"/>
  </r>
  <r>
    <x v="3"/>
    <n v="1185732"/>
    <x v="362"/>
    <x v="1"/>
    <s v="Mississippi"/>
    <s v="Jackson"/>
    <x v="3"/>
    <n v="0.4"/>
    <n v="4750"/>
    <x v="225"/>
    <n v="760"/>
    <n v="0.4"/>
  </r>
  <r>
    <x v="3"/>
    <n v="1185732"/>
    <x v="362"/>
    <x v="1"/>
    <s v="Mississippi"/>
    <s v="Jackson"/>
    <x v="4"/>
    <n v="0.5"/>
    <n v="4500"/>
    <x v="37"/>
    <n v="787.5"/>
    <n v="0.35"/>
  </r>
  <r>
    <x v="3"/>
    <n v="1185732"/>
    <x v="362"/>
    <x v="1"/>
    <s v="Mississippi"/>
    <s v="Jackson"/>
    <x v="5"/>
    <n v="0.55000000000000004"/>
    <n v="6250"/>
    <x v="320"/>
    <n v="1718.7500000000002"/>
    <n v="0.5"/>
  </r>
  <r>
    <x v="3"/>
    <n v="1185732"/>
    <x v="392"/>
    <x v="1"/>
    <s v="Mississippi"/>
    <s v="Jackson"/>
    <x v="0"/>
    <n v="0.5"/>
    <n v="7250"/>
    <x v="76"/>
    <n v="1450"/>
    <n v="0.4"/>
  </r>
  <r>
    <x v="3"/>
    <n v="1185732"/>
    <x v="392"/>
    <x v="1"/>
    <s v="Mississippi"/>
    <s v="Jackson"/>
    <x v="1"/>
    <n v="0.45000000000000012"/>
    <n v="5250"/>
    <x v="447"/>
    <n v="826.87500000000011"/>
    <n v="0.35"/>
  </r>
  <r>
    <x v="3"/>
    <n v="1185732"/>
    <x v="392"/>
    <x v="1"/>
    <s v="Mississippi"/>
    <s v="Jackson"/>
    <x v="2"/>
    <n v="0.20000000000000007"/>
    <n v="4250"/>
    <x v="515"/>
    <n v="340.00000000000011"/>
    <n v="0.4"/>
  </r>
  <r>
    <x v="3"/>
    <n v="1185732"/>
    <x v="392"/>
    <x v="1"/>
    <s v="Mississippi"/>
    <s v="Jackson"/>
    <x v="3"/>
    <n v="0.20000000000000007"/>
    <n v="4000"/>
    <x v="508"/>
    <n v="320.00000000000011"/>
    <n v="0.4"/>
  </r>
  <r>
    <x v="3"/>
    <n v="1185732"/>
    <x v="392"/>
    <x v="1"/>
    <s v="Mississippi"/>
    <s v="Jackson"/>
    <x v="4"/>
    <n v="0.30000000000000004"/>
    <n v="4000"/>
    <x v="192"/>
    <n v="420.00000000000006"/>
    <n v="0.35"/>
  </r>
  <r>
    <x v="3"/>
    <n v="1185732"/>
    <x v="392"/>
    <x v="1"/>
    <s v="Mississippi"/>
    <s v="Jackson"/>
    <x v="5"/>
    <n v="0.35000000000000009"/>
    <n v="5000"/>
    <x v="463"/>
    <n v="875.00000000000023"/>
    <n v="0.5"/>
  </r>
  <r>
    <x v="3"/>
    <n v="1185732"/>
    <x v="424"/>
    <x v="1"/>
    <s v="Mississippi"/>
    <s v="Jackson"/>
    <x v="0"/>
    <n v="0.35000000000000009"/>
    <n v="6750"/>
    <x v="447"/>
    <n v="945.00000000000023"/>
    <n v="0.4"/>
  </r>
  <r>
    <x v="3"/>
    <n v="1185732"/>
    <x v="424"/>
    <x v="1"/>
    <s v="Mississippi"/>
    <s v="Jackson"/>
    <x v="1"/>
    <n v="0.25000000000000011"/>
    <n v="5000"/>
    <x v="599"/>
    <n v="437.50000000000011"/>
    <n v="0.35"/>
  </r>
  <r>
    <x v="3"/>
    <n v="1185732"/>
    <x v="424"/>
    <x v="1"/>
    <s v="Mississippi"/>
    <s v="Jackson"/>
    <x v="2"/>
    <n v="0.25000000000000011"/>
    <n v="3750"/>
    <x v="617"/>
    <n v="375.00000000000023"/>
    <n v="0.4"/>
  </r>
  <r>
    <x v="3"/>
    <n v="1185732"/>
    <x v="424"/>
    <x v="1"/>
    <s v="Mississippi"/>
    <s v="Jackson"/>
    <x v="3"/>
    <n v="0.25000000000000011"/>
    <n v="3500"/>
    <x v="618"/>
    <n v="350.00000000000017"/>
    <n v="0.4"/>
  </r>
  <r>
    <x v="3"/>
    <n v="1185732"/>
    <x v="424"/>
    <x v="1"/>
    <s v="Mississippi"/>
    <s v="Jackson"/>
    <x v="4"/>
    <n v="0.35000000000000009"/>
    <n v="3500"/>
    <x v="619"/>
    <n v="428.75000000000006"/>
    <n v="0.35"/>
  </r>
  <r>
    <x v="2"/>
    <n v="1185732"/>
    <x v="424"/>
    <x v="1"/>
    <s v="Mississippi"/>
    <s v="Jackson"/>
    <x v="5"/>
    <n v="0.35"/>
    <n v="4750"/>
    <x v="151"/>
    <n v="831.25"/>
    <n v="0.5"/>
  </r>
  <r>
    <x v="2"/>
    <n v="1185732"/>
    <x v="454"/>
    <x v="1"/>
    <s v="Mississippi"/>
    <s v="Jackson"/>
    <x v="0"/>
    <n v="0.3000000000000001"/>
    <n v="6250"/>
    <x v="620"/>
    <n v="750.00000000000034"/>
    <n v="0.4"/>
  </r>
  <r>
    <x v="2"/>
    <n v="1185732"/>
    <x v="454"/>
    <x v="1"/>
    <s v="Mississippi"/>
    <s v="Jackson"/>
    <x v="1"/>
    <n v="0.20000000000000009"/>
    <n v="4500"/>
    <x v="621"/>
    <n v="315.00000000000011"/>
    <n v="0.35"/>
  </r>
  <r>
    <x v="2"/>
    <n v="1185732"/>
    <x v="454"/>
    <x v="1"/>
    <s v="Mississippi"/>
    <s v="Jackson"/>
    <x v="2"/>
    <n v="0.30000000000000016"/>
    <n v="3950"/>
    <x v="622"/>
    <n v="474.00000000000028"/>
    <n v="0.4"/>
  </r>
  <r>
    <x v="2"/>
    <n v="1185732"/>
    <x v="454"/>
    <x v="1"/>
    <s v="Mississippi"/>
    <s v="Jackson"/>
    <x v="3"/>
    <n v="0.6000000000000002"/>
    <n v="4500"/>
    <x v="551"/>
    <n v="1080.0000000000005"/>
    <n v="0.4"/>
  </r>
  <r>
    <x v="2"/>
    <n v="1185732"/>
    <x v="454"/>
    <x v="1"/>
    <s v="Mississippi"/>
    <s v="Jackson"/>
    <x v="4"/>
    <n v="0.75000000000000011"/>
    <n v="4250"/>
    <x v="249"/>
    <n v="1115.625"/>
    <n v="0.35"/>
  </r>
  <r>
    <x v="2"/>
    <n v="1185732"/>
    <x v="454"/>
    <x v="1"/>
    <s v="Mississippi"/>
    <s v="Jackson"/>
    <x v="5"/>
    <n v="0.75"/>
    <n v="5250"/>
    <x v="623"/>
    <n v="1968.75"/>
    <n v="0.5"/>
  </r>
  <r>
    <x v="2"/>
    <n v="1185732"/>
    <x v="483"/>
    <x v="1"/>
    <s v="Mississippi"/>
    <s v="Jackson"/>
    <x v="0"/>
    <n v="0.7"/>
    <n v="7750"/>
    <x v="100"/>
    <n v="2170"/>
    <n v="0.4"/>
  </r>
  <r>
    <x v="2"/>
    <n v="1185732"/>
    <x v="483"/>
    <x v="1"/>
    <s v="Mississippi"/>
    <s v="Jackson"/>
    <x v="1"/>
    <n v="0.60000000000000009"/>
    <n v="5750"/>
    <x v="215"/>
    <n v="1207.5"/>
    <n v="0.35"/>
  </r>
  <r>
    <x v="2"/>
    <n v="1185732"/>
    <x v="483"/>
    <x v="1"/>
    <s v="Mississippi"/>
    <s v="Jackson"/>
    <x v="2"/>
    <n v="0.60000000000000009"/>
    <n v="5250"/>
    <x v="242"/>
    <n v="1260.0000000000002"/>
    <n v="0.4"/>
  </r>
  <r>
    <x v="2"/>
    <n v="1185732"/>
    <x v="483"/>
    <x v="1"/>
    <s v="Mississippi"/>
    <s v="Jackson"/>
    <x v="3"/>
    <n v="0.60000000000000009"/>
    <n v="4750"/>
    <x v="221"/>
    <n v="1140.0000000000002"/>
    <n v="0.4"/>
  </r>
  <r>
    <x v="2"/>
    <n v="1185732"/>
    <x v="483"/>
    <x v="1"/>
    <s v="Mississippi"/>
    <s v="Jackson"/>
    <x v="4"/>
    <n v="0.7"/>
    <n v="4750"/>
    <x v="196"/>
    <n v="1163.75"/>
    <n v="0.35"/>
  </r>
  <r>
    <x v="2"/>
    <n v="1185732"/>
    <x v="483"/>
    <x v="1"/>
    <s v="Mississippi"/>
    <s v="Jackson"/>
    <x v="5"/>
    <n v="0.75"/>
    <n v="5750"/>
    <x v="262"/>
    <n v="2156.25"/>
    <n v="0.5"/>
  </r>
  <r>
    <x v="2"/>
    <n v="1197831"/>
    <x v="187"/>
    <x v="1"/>
    <s v="Mississippi"/>
    <s v="Jackson"/>
    <x v="0"/>
    <n v="0.25000000000000006"/>
    <n v="6500"/>
    <x v="624"/>
    <n v="650.00000000000023"/>
    <n v="0.4"/>
  </r>
  <r>
    <x v="2"/>
    <n v="1197831"/>
    <x v="187"/>
    <x v="1"/>
    <s v="Mississippi"/>
    <s v="Jackson"/>
    <x v="1"/>
    <n v="0.25000000000000006"/>
    <n v="4500"/>
    <x v="129"/>
    <n v="393.75000000000006"/>
    <n v="0.35"/>
  </r>
  <r>
    <x v="2"/>
    <n v="1197831"/>
    <x v="187"/>
    <x v="1"/>
    <s v="Mississippi"/>
    <s v="Jackson"/>
    <x v="2"/>
    <n v="0.15000000000000008"/>
    <n v="4500"/>
    <x v="625"/>
    <n v="270.00000000000017"/>
    <n v="0.4"/>
  </r>
  <r>
    <x v="2"/>
    <n v="1197831"/>
    <x v="187"/>
    <x v="1"/>
    <s v="Mississippi"/>
    <s v="Jackson"/>
    <x v="3"/>
    <n v="0.2"/>
    <n v="3000"/>
    <x v="124"/>
    <n v="240"/>
    <n v="0.4"/>
  </r>
  <r>
    <x v="2"/>
    <n v="1197831"/>
    <x v="187"/>
    <x v="1"/>
    <s v="Mississippi"/>
    <s v="Jackson"/>
    <x v="4"/>
    <n v="0.35"/>
    <n v="3500"/>
    <x v="198"/>
    <n v="428.75"/>
    <n v="0.35"/>
  </r>
  <r>
    <x v="2"/>
    <n v="1197831"/>
    <x v="187"/>
    <x v="1"/>
    <s v="Mississippi"/>
    <s v="Jackson"/>
    <x v="5"/>
    <n v="0.25000000000000006"/>
    <n v="4500"/>
    <x v="129"/>
    <n v="450.00000000000011"/>
    <n v="0.4"/>
  </r>
  <r>
    <x v="2"/>
    <n v="1197831"/>
    <x v="695"/>
    <x v="1"/>
    <s v="Mississippi"/>
    <s v="Jackson"/>
    <x v="0"/>
    <n v="0.25000000000000006"/>
    <n v="7000"/>
    <x v="463"/>
    <n v="700.00000000000023"/>
    <n v="0.4"/>
  </r>
  <r>
    <x v="2"/>
    <n v="1197831"/>
    <x v="695"/>
    <x v="1"/>
    <s v="Mississippi"/>
    <s v="Jackson"/>
    <x v="1"/>
    <n v="0.25000000000000006"/>
    <n v="3500"/>
    <x v="485"/>
    <n v="306.25000000000006"/>
    <n v="0.35"/>
  </r>
  <r>
    <x v="2"/>
    <n v="1197831"/>
    <x v="695"/>
    <x v="1"/>
    <s v="Mississippi"/>
    <s v="Jackson"/>
    <x v="2"/>
    <n v="0.15000000000000008"/>
    <n v="4000"/>
    <x v="626"/>
    <n v="240.00000000000014"/>
    <n v="0.4"/>
  </r>
  <r>
    <x v="3"/>
    <n v="1197831"/>
    <x v="695"/>
    <x v="1"/>
    <s v="Arkansas"/>
    <s v="Little Rock"/>
    <x v="3"/>
    <n v="0.2"/>
    <n v="2500"/>
    <x v="116"/>
    <n v="200"/>
    <n v="0.4"/>
  </r>
  <r>
    <x v="3"/>
    <n v="1197831"/>
    <x v="695"/>
    <x v="1"/>
    <s v="Arkansas"/>
    <s v="Little Rock"/>
    <x v="4"/>
    <n v="0.35"/>
    <n v="3250"/>
    <x v="159"/>
    <n v="398.125"/>
    <n v="0.35"/>
  </r>
  <r>
    <x v="3"/>
    <n v="1197831"/>
    <x v="695"/>
    <x v="1"/>
    <s v="Arkansas"/>
    <s v="Little Rock"/>
    <x v="5"/>
    <n v="0.2"/>
    <n v="4250"/>
    <x v="482"/>
    <n v="340"/>
    <n v="0.4"/>
  </r>
  <r>
    <x v="3"/>
    <n v="1197831"/>
    <x v="224"/>
    <x v="1"/>
    <s v="Arkansas"/>
    <s v="Little Rock"/>
    <x v="0"/>
    <n v="0.2"/>
    <n v="6450"/>
    <x v="627"/>
    <n v="516"/>
    <n v="0.4"/>
  </r>
  <r>
    <x v="3"/>
    <n v="1197831"/>
    <x v="224"/>
    <x v="1"/>
    <s v="Arkansas"/>
    <s v="Little Rock"/>
    <x v="1"/>
    <n v="0.2"/>
    <n v="3250"/>
    <x v="383"/>
    <n v="227.49999999999997"/>
    <n v="0.35"/>
  </r>
  <r>
    <x v="3"/>
    <n v="1197831"/>
    <x v="224"/>
    <x v="1"/>
    <s v="Arkansas"/>
    <s v="Little Rock"/>
    <x v="2"/>
    <n v="0.10000000000000002"/>
    <n v="3500"/>
    <x v="520"/>
    <n v="140.00000000000003"/>
    <n v="0.4"/>
  </r>
  <r>
    <x v="3"/>
    <n v="1197831"/>
    <x v="224"/>
    <x v="1"/>
    <s v="Arkansas"/>
    <s v="Little Rock"/>
    <x v="3"/>
    <n v="0.19999999999999996"/>
    <n v="2000"/>
    <x v="628"/>
    <n v="159.99999999999997"/>
    <n v="0.4"/>
  </r>
  <r>
    <x v="3"/>
    <n v="1197831"/>
    <x v="224"/>
    <x v="1"/>
    <s v="Arkansas"/>
    <s v="Little Rock"/>
    <x v="4"/>
    <n v="0.35000000000000009"/>
    <n v="2500"/>
    <x v="485"/>
    <n v="306.25000000000006"/>
    <n v="0.35"/>
  </r>
  <r>
    <x v="3"/>
    <n v="1197831"/>
    <x v="224"/>
    <x v="1"/>
    <s v="Arkansas"/>
    <s v="Little Rock"/>
    <x v="5"/>
    <n v="0.25"/>
    <n v="3500"/>
    <x v="127"/>
    <n v="350"/>
    <n v="0.4"/>
  </r>
  <r>
    <x v="3"/>
    <n v="1197831"/>
    <x v="243"/>
    <x v="1"/>
    <s v="Arkansas"/>
    <s v="Little Rock"/>
    <x v="0"/>
    <n v="0.25"/>
    <n v="6000"/>
    <x v="142"/>
    <n v="600"/>
    <n v="0.4"/>
  </r>
  <r>
    <x v="3"/>
    <n v="1197831"/>
    <x v="243"/>
    <x v="1"/>
    <s v="Arkansas"/>
    <s v="Little Rock"/>
    <x v="1"/>
    <n v="0.25"/>
    <n v="3000"/>
    <x v="122"/>
    <n v="262.5"/>
    <n v="0.35"/>
  </r>
  <r>
    <x v="3"/>
    <n v="1197831"/>
    <x v="243"/>
    <x v="1"/>
    <s v="Arkansas"/>
    <s v="Little Rock"/>
    <x v="2"/>
    <n v="0.15000000000000002"/>
    <n v="3000"/>
    <x v="343"/>
    <n v="180.00000000000003"/>
    <n v="0.4"/>
  </r>
  <r>
    <x v="3"/>
    <n v="1197831"/>
    <x v="243"/>
    <x v="1"/>
    <s v="Arkansas"/>
    <s v="Little Rock"/>
    <x v="3"/>
    <n v="0.19999999999999996"/>
    <n v="2250"/>
    <x v="629"/>
    <n v="179.99999999999997"/>
    <n v="0.4"/>
  </r>
  <r>
    <x v="3"/>
    <n v="1197831"/>
    <x v="243"/>
    <x v="1"/>
    <s v="Arkansas"/>
    <s v="Little Rock"/>
    <x v="4"/>
    <n v="0.4"/>
    <n v="2500"/>
    <x v="119"/>
    <n v="350"/>
    <n v="0.35"/>
  </r>
  <r>
    <x v="3"/>
    <n v="1197831"/>
    <x v="243"/>
    <x v="1"/>
    <s v="Arkansas"/>
    <s v="Little Rock"/>
    <x v="5"/>
    <n v="0.30000000000000004"/>
    <n v="4000"/>
    <x v="192"/>
    <n v="480.00000000000011"/>
    <n v="0.4"/>
  </r>
  <r>
    <x v="3"/>
    <n v="1197831"/>
    <x v="272"/>
    <x v="1"/>
    <s v="Arkansas"/>
    <s v="Little Rock"/>
    <x v="0"/>
    <n v="0.4"/>
    <n v="6700"/>
    <x v="630"/>
    <n v="1072"/>
    <n v="0.4"/>
  </r>
  <r>
    <x v="3"/>
    <n v="1197831"/>
    <x v="272"/>
    <x v="1"/>
    <s v="Arkansas"/>
    <s v="Little Rock"/>
    <x v="1"/>
    <n v="0.4"/>
    <n v="3750"/>
    <x v="142"/>
    <n v="525"/>
    <n v="0.35"/>
  </r>
  <r>
    <x v="3"/>
    <n v="1197831"/>
    <x v="272"/>
    <x v="1"/>
    <s v="Arkansas"/>
    <s v="Little Rock"/>
    <x v="2"/>
    <n v="0.35"/>
    <n v="3500"/>
    <x v="198"/>
    <n v="490"/>
    <n v="0.4"/>
  </r>
  <r>
    <x v="3"/>
    <n v="1197831"/>
    <x v="272"/>
    <x v="1"/>
    <s v="Arkansas"/>
    <s v="Little Rock"/>
    <x v="3"/>
    <n v="0.35"/>
    <n v="3000"/>
    <x v="194"/>
    <n v="420"/>
    <n v="0.4"/>
  </r>
  <r>
    <x v="3"/>
    <n v="1197831"/>
    <x v="272"/>
    <x v="1"/>
    <s v="Arkansas"/>
    <s v="Little Rock"/>
    <x v="4"/>
    <n v="0.44999999999999996"/>
    <n v="3250"/>
    <x v="191"/>
    <n v="511.87499999999989"/>
    <n v="0.35"/>
  </r>
  <r>
    <x v="3"/>
    <n v="1197831"/>
    <x v="272"/>
    <x v="1"/>
    <s v="Arkansas"/>
    <s v="Little Rock"/>
    <x v="5"/>
    <n v="0.44999999999999996"/>
    <n v="4250"/>
    <x v="631"/>
    <n v="765"/>
    <n v="0.4"/>
  </r>
  <r>
    <x v="3"/>
    <n v="1197831"/>
    <x v="305"/>
    <x v="1"/>
    <s v="Arkansas"/>
    <s v="Little Rock"/>
    <x v="0"/>
    <n v="0.4"/>
    <n v="6750"/>
    <x v="50"/>
    <n v="1080"/>
    <n v="0.4"/>
  </r>
  <r>
    <x v="3"/>
    <n v="1197831"/>
    <x v="305"/>
    <x v="1"/>
    <s v="Arkansas"/>
    <s v="Little Rock"/>
    <x v="1"/>
    <n v="0.35"/>
    <n v="4250"/>
    <x v="152"/>
    <n v="520.625"/>
    <n v="0.35"/>
  </r>
  <r>
    <x v="3"/>
    <n v="1197831"/>
    <x v="305"/>
    <x v="1"/>
    <s v="Arkansas"/>
    <s v="Little Rock"/>
    <x v="2"/>
    <n v="0.4"/>
    <n v="4000"/>
    <x v="167"/>
    <n v="640"/>
    <n v="0.4"/>
  </r>
  <r>
    <x v="3"/>
    <n v="1197831"/>
    <x v="305"/>
    <x v="1"/>
    <s v="Arkansas"/>
    <s v="Little Rock"/>
    <x v="3"/>
    <n v="0.4"/>
    <n v="3750"/>
    <x v="142"/>
    <n v="600"/>
    <n v="0.4"/>
  </r>
  <r>
    <x v="3"/>
    <n v="1197831"/>
    <x v="305"/>
    <x v="1"/>
    <s v="Arkansas"/>
    <s v="Little Rock"/>
    <x v="4"/>
    <n v="0.54999999999999993"/>
    <n v="3750"/>
    <x v="202"/>
    <n v="721.87499999999977"/>
    <n v="0.35"/>
  </r>
  <r>
    <x v="3"/>
    <n v="1197831"/>
    <x v="305"/>
    <x v="1"/>
    <s v="Arkansas"/>
    <s v="Little Rock"/>
    <x v="5"/>
    <n v="0.6"/>
    <n v="5500"/>
    <x v="75"/>
    <n v="1320"/>
    <n v="0.4"/>
  </r>
  <r>
    <x v="3"/>
    <n v="1197831"/>
    <x v="333"/>
    <x v="1"/>
    <s v="Arkansas"/>
    <s v="Little Rock"/>
    <x v="0"/>
    <n v="0.54999999999999993"/>
    <n v="7750"/>
    <x v="456"/>
    <n v="1704.9999999999998"/>
    <n v="0.4"/>
  </r>
  <r>
    <x v="3"/>
    <n v="1197831"/>
    <x v="333"/>
    <x v="1"/>
    <s v="Arkansas"/>
    <s v="Little Rock"/>
    <x v="1"/>
    <n v="0.5"/>
    <n v="5250"/>
    <x v="46"/>
    <n v="918.74999999999989"/>
    <n v="0.35"/>
  </r>
  <r>
    <x v="3"/>
    <n v="1197831"/>
    <x v="333"/>
    <x v="1"/>
    <s v="Arkansas"/>
    <s v="Little Rock"/>
    <x v="2"/>
    <n v="0.45"/>
    <n v="4500"/>
    <x v="154"/>
    <n v="810"/>
    <n v="0.4"/>
  </r>
  <r>
    <x v="3"/>
    <n v="1197831"/>
    <x v="333"/>
    <x v="1"/>
    <s v="Arkansas"/>
    <s v="Little Rock"/>
    <x v="3"/>
    <n v="0.45"/>
    <n v="4000"/>
    <x v="199"/>
    <n v="720"/>
    <n v="0.4"/>
  </r>
  <r>
    <x v="3"/>
    <n v="1197831"/>
    <x v="333"/>
    <x v="1"/>
    <s v="Arkansas"/>
    <s v="Little Rock"/>
    <x v="4"/>
    <n v="0.6"/>
    <n v="4250"/>
    <x v="137"/>
    <n v="892.5"/>
    <n v="0.35"/>
  </r>
  <r>
    <x v="3"/>
    <n v="1197831"/>
    <x v="333"/>
    <x v="1"/>
    <s v="Arkansas"/>
    <s v="Little Rock"/>
    <x v="5"/>
    <n v="0.65"/>
    <n v="6000"/>
    <x v="85"/>
    <n v="1560"/>
    <n v="0.4"/>
  </r>
  <r>
    <x v="3"/>
    <n v="1197831"/>
    <x v="365"/>
    <x v="1"/>
    <s v="Arkansas"/>
    <s v="Little Rock"/>
    <x v="0"/>
    <n v="0.6"/>
    <n v="7500"/>
    <x v="6"/>
    <n v="1800"/>
    <n v="0.4"/>
  </r>
  <r>
    <x v="3"/>
    <n v="1197831"/>
    <x v="365"/>
    <x v="1"/>
    <s v="Arkansas"/>
    <s v="Little Rock"/>
    <x v="1"/>
    <n v="0.55000000000000004"/>
    <n v="5250"/>
    <x v="164"/>
    <n v="1010.6250000000001"/>
    <n v="0.35"/>
  </r>
  <r>
    <x v="3"/>
    <n v="1197831"/>
    <x v="365"/>
    <x v="1"/>
    <s v="Arkansas"/>
    <s v="Little Rock"/>
    <x v="2"/>
    <n v="0.5"/>
    <n v="4500"/>
    <x v="37"/>
    <n v="900"/>
    <n v="0.4"/>
  </r>
  <r>
    <x v="3"/>
    <n v="1197831"/>
    <x v="365"/>
    <x v="1"/>
    <s v="Arkansas"/>
    <s v="Little Rock"/>
    <x v="3"/>
    <n v="0.4"/>
    <n v="4000"/>
    <x v="167"/>
    <n v="640"/>
    <n v="0.4"/>
  </r>
  <r>
    <x v="3"/>
    <n v="1197831"/>
    <x v="365"/>
    <x v="1"/>
    <s v="Arkansas"/>
    <s v="Little Rock"/>
    <x v="4"/>
    <n v="0.5"/>
    <n v="3750"/>
    <x v="195"/>
    <n v="656.25"/>
    <n v="0.35"/>
  </r>
  <r>
    <x v="3"/>
    <n v="1197831"/>
    <x v="365"/>
    <x v="1"/>
    <s v="Arkansas"/>
    <s v="Little Rock"/>
    <x v="5"/>
    <n v="0.55000000000000004"/>
    <n v="5500"/>
    <x v="433"/>
    <n v="1210.0000000000002"/>
    <n v="0.4"/>
  </r>
  <r>
    <x v="3"/>
    <n v="1197831"/>
    <x v="395"/>
    <x v="1"/>
    <s v="Arkansas"/>
    <s v="Little Rock"/>
    <x v="0"/>
    <n v="0.5"/>
    <n v="6500"/>
    <x v="80"/>
    <n v="1300"/>
    <n v="0.4"/>
  </r>
  <r>
    <x v="3"/>
    <n v="1197831"/>
    <x v="395"/>
    <x v="1"/>
    <s v="Arkansas"/>
    <s v="Little Rock"/>
    <x v="1"/>
    <n v="0.40000000000000013"/>
    <n v="4500"/>
    <x v="632"/>
    <n v="630.00000000000023"/>
    <n v="0.35"/>
  </r>
  <r>
    <x v="3"/>
    <n v="1197831"/>
    <x v="395"/>
    <x v="1"/>
    <s v="Arkansas"/>
    <s v="Little Rock"/>
    <x v="2"/>
    <n v="0.15000000000000008"/>
    <n v="3500"/>
    <x v="633"/>
    <n v="210.00000000000011"/>
    <n v="0.4"/>
  </r>
  <r>
    <x v="3"/>
    <n v="1197831"/>
    <x v="395"/>
    <x v="1"/>
    <s v="Arkansas"/>
    <s v="Little Rock"/>
    <x v="3"/>
    <n v="0.15000000000000008"/>
    <n v="3250"/>
    <x v="510"/>
    <n v="195.00000000000011"/>
    <n v="0.4"/>
  </r>
  <r>
    <x v="3"/>
    <n v="1197831"/>
    <x v="395"/>
    <x v="1"/>
    <s v="Arkansas"/>
    <s v="Little Rock"/>
    <x v="4"/>
    <n v="0.25000000000000006"/>
    <n v="3250"/>
    <x v="492"/>
    <n v="284.37500000000006"/>
    <n v="0.35"/>
  </r>
  <r>
    <x v="3"/>
    <n v="1197831"/>
    <x v="395"/>
    <x v="1"/>
    <s v="Arkansas"/>
    <s v="Little Rock"/>
    <x v="5"/>
    <n v="0.3000000000000001"/>
    <n v="4250"/>
    <x v="597"/>
    <n v="510.00000000000023"/>
    <n v="0.4"/>
  </r>
  <r>
    <x v="3"/>
    <n v="1197831"/>
    <x v="427"/>
    <x v="1"/>
    <s v="Arkansas"/>
    <s v="Little Rock"/>
    <x v="0"/>
    <n v="0.3000000000000001"/>
    <n v="6000"/>
    <x v="632"/>
    <n v="720.00000000000034"/>
    <n v="0.4"/>
  </r>
  <r>
    <x v="3"/>
    <n v="1197831"/>
    <x v="427"/>
    <x v="1"/>
    <s v="Arkansas"/>
    <s v="Little Rock"/>
    <x v="1"/>
    <n v="0.20000000000000009"/>
    <n v="4250"/>
    <x v="634"/>
    <n v="297.50000000000011"/>
    <n v="0.35"/>
  </r>
  <r>
    <x v="3"/>
    <n v="1197831"/>
    <x v="427"/>
    <x v="1"/>
    <s v="Arkansas"/>
    <s v="Little Rock"/>
    <x v="2"/>
    <n v="0.20000000000000009"/>
    <n v="3000"/>
    <x v="506"/>
    <n v="240.00000000000011"/>
    <n v="0.4"/>
  </r>
  <r>
    <x v="3"/>
    <n v="1197831"/>
    <x v="427"/>
    <x v="1"/>
    <s v="Arkansas"/>
    <s v="Little Rock"/>
    <x v="3"/>
    <n v="0.20000000000000009"/>
    <n v="2750"/>
    <x v="486"/>
    <n v="220.00000000000011"/>
    <n v="0.4"/>
  </r>
  <r>
    <x v="3"/>
    <n v="1197831"/>
    <x v="427"/>
    <x v="1"/>
    <s v="Arkansas"/>
    <s v="Little Rock"/>
    <x v="4"/>
    <n v="0.3000000000000001"/>
    <n v="2750"/>
    <x v="635"/>
    <n v="288.75000000000006"/>
    <n v="0.35"/>
  </r>
  <r>
    <x v="4"/>
    <n v="1197831"/>
    <x v="427"/>
    <x v="1"/>
    <s v="Arkansas"/>
    <s v="Little Rock"/>
    <x v="5"/>
    <n v="0.30000000000000004"/>
    <n v="4000"/>
    <x v="192"/>
    <n v="480.00000000000011"/>
    <n v="0.4"/>
  </r>
  <r>
    <x v="4"/>
    <n v="1197831"/>
    <x v="457"/>
    <x v="1"/>
    <s v="Arkansas"/>
    <s v="Little Rock"/>
    <x v="0"/>
    <n v="0.25000000000000011"/>
    <n v="5500"/>
    <x v="636"/>
    <n v="550.00000000000034"/>
    <n v="0.4"/>
  </r>
  <r>
    <x v="4"/>
    <n v="1197831"/>
    <x v="457"/>
    <x v="1"/>
    <s v="Arkansas"/>
    <s v="Little Rock"/>
    <x v="1"/>
    <n v="0.15000000000000013"/>
    <n v="3750"/>
    <x v="637"/>
    <n v="196.87500000000014"/>
    <n v="0.35"/>
  </r>
  <r>
    <x v="4"/>
    <n v="1197831"/>
    <x v="457"/>
    <x v="1"/>
    <s v="Arkansas"/>
    <s v="Little Rock"/>
    <x v="2"/>
    <n v="0.25000000000000017"/>
    <n v="3200"/>
    <x v="638"/>
    <n v="320.00000000000023"/>
    <n v="0.4"/>
  </r>
  <r>
    <x v="4"/>
    <n v="1197831"/>
    <x v="457"/>
    <x v="1"/>
    <s v="Arkansas"/>
    <s v="Little Rock"/>
    <x v="3"/>
    <n v="0.55000000000000016"/>
    <n v="3750"/>
    <x v="398"/>
    <n v="825.00000000000023"/>
    <n v="0.4"/>
  </r>
  <r>
    <x v="4"/>
    <n v="1197831"/>
    <x v="457"/>
    <x v="1"/>
    <s v="Arkansas"/>
    <s v="Little Rock"/>
    <x v="4"/>
    <n v="0.75000000000000011"/>
    <n v="3500"/>
    <x v="411"/>
    <n v="918.75000000000011"/>
    <n v="0.35"/>
  </r>
  <r>
    <x v="4"/>
    <n v="1197831"/>
    <x v="457"/>
    <x v="1"/>
    <s v="Arkansas"/>
    <s v="Little Rock"/>
    <x v="5"/>
    <n v="0.75"/>
    <n v="4500"/>
    <x v="71"/>
    <n v="1350"/>
    <n v="0.4"/>
  </r>
  <r>
    <x v="4"/>
    <n v="1197831"/>
    <x v="486"/>
    <x v="1"/>
    <s v="Arkansas"/>
    <s v="Little Rock"/>
    <x v="0"/>
    <n v="0.7"/>
    <n v="7000"/>
    <x v="106"/>
    <n v="1960"/>
    <n v="0.4"/>
  </r>
  <r>
    <x v="4"/>
    <n v="1197831"/>
    <x v="486"/>
    <x v="1"/>
    <s v="Arkansas"/>
    <s v="Little Rock"/>
    <x v="1"/>
    <n v="0.60000000000000009"/>
    <n v="5000"/>
    <x v="241"/>
    <n v="1050"/>
    <n v="0.35"/>
  </r>
  <r>
    <x v="4"/>
    <n v="1197831"/>
    <x v="486"/>
    <x v="1"/>
    <s v="Arkansas"/>
    <s v="Little Rock"/>
    <x v="2"/>
    <n v="0.60000000000000009"/>
    <n v="4500"/>
    <x v="208"/>
    <n v="1080.0000000000002"/>
    <n v="0.4"/>
  </r>
  <r>
    <x v="4"/>
    <n v="1197831"/>
    <x v="486"/>
    <x v="1"/>
    <s v="Arkansas"/>
    <s v="Little Rock"/>
    <x v="3"/>
    <n v="0.60000000000000009"/>
    <n v="4000"/>
    <x v="209"/>
    <n v="960.00000000000023"/>
    <n v="0.4"/>
  </r>
  <r>
    <x v="4"/>
    <n v="1197831"/>
    <x v="486"/>
    <x v="1"/>
    <s v="Arkansas"/>
    <s v="Little Rock"/>
    <x v="4"/>
    <n v="0.7"/>
    <n v="4000"/>
    <x v="57"/>
    <n v="979.99999999999989"/>
    <n v="0.35"/>
  </r>
  <r>
    <x v="4"/>
    <n v="1197831"/>
    <x v="486"/>
    <x v="1"/>
    <s v="Arkansas"/>
    <s v="Little Rock"/>
    <x v="5"/>
    <n v="0.75"/>
    <n v="5000"/>
    <x v="67"/>
    <n v="1500"/>
    <n v="0.4"/>
  </r>
  <r>
    <x v="4"/>
    <n v="1197831"/>
    <x v="187"/>
    <x v="1"/>
    <s v="Arkansas"/>
    <s v="Little Rock"/>
    <x v="0"/>
    <n v="0.25000000000000006"/>
    <n v="5750"/>
    <x v="327"/>
    <n v="575.00000000000011"/>
    <n v="0.4"/>
  </r>
  <r>
    <x v="4"/>
    <n v="1197831"/>
    <x v="187"/>
    <x v="1"/>
    <s v="Arkansas"/>
    <s v="Little Rock"/>
    <x v="1"/>
    <n v="0.25000000000000006"/>
    <n v="3750"/>
    <x v="490"/>
    <n v="328.12500000000006"/>
    <n v="0.35"/>
  </r>
  <r>
    <x v="4"/>
    <n v="1197831"/>
    <x v="187"/>
    <x v="1"/>
    <s v="Arkansas"/>
    <s v="Little Rock"/>
    <x v="2"/>
    <n v="0.15000000000000008"/>
    <n v="3750"/>
    <x v="639"/>
    <n v="225.00000000000014"/>
    <n v="0.4"/>
  </r>
  <r>
    <x v="4"/>
    <n v="1197831"/>
    <x v="187"/>
    <x v="1"/>
    <s v="Arkansas"/>
    <s v="Little Rock"/>
    <x v="3"/>
    <n v="0.2"/>
    <n v="2250"/>
    <x v="179"/>
    <n v="180"/>
    <n v="0.4"/>
  </r>
  <r>
    <x v="4"/>
    <n v="1197831"/>
    <x v="187"/>
    <x v="1"/>
    <s v="Arkansas"/>
    <s v="Little Rock"/>
    <x v="4"/>
    <n v="0.35"/>
    <n v="2750"/>
    <x v="115"/>
    <n v="336.87499999999994"/>
    <n v="0.35"/>
  </r>
  <r>
    <x v="4"/>
    <n v="1197831"/>
    <x v="187"/>
    <x v="1"/>
    <s v="Arkansas"/>
    <s v="Little Rock"/>
    <x v="5"/>
    <n v="0.25000000000000006"/>
    <n v="3750"/>
    <x v="490"/>
    <n v="375.00000000000011"/>
    <n v="0.4"/>
  </r>
  <r>
    <x v="4"/>
    <n v="1197831"/>
    <x v="695"/>
    <x v="1"/>
    <s v="Arkansas"/>
    <s v="Little Rock"/>
    <x v="0"/>
    <n v="0.25000000000000006"/>
    <n v="6250"/>
    <x v="640"/>
    <n v="625.00000000000023"/>
    <n v="0.4"/>
  </r>
  <r>
    <x v="4"/>
    <n v="1197831"/>
    <x v="695"/>
    <x v="1"/>
    <s v="Arkansas"/>
    <s v="Little Rock"/>
    <x v="1"/>
    <n v="0.25000000000000006"/>
    <n v="2750"/>
    <x v="483"/>
    <n v="240.62500000000003"/>
    <n v="0.35"/>
  </r>
  <r>
    <x v="4"/>
    <n v="1197831"/>
    <x v="695"/>
    <x v="1"/>
    <s v="Arkansas"/>
    <s v="Little Rock"/>
    <x v="2"/>
    <n v="0.15000000000000008"/>
    <n v="3250"/>
    <x v="510"/>
    <n v="195.00000000000011"/>
    <n v="0.4"/>
  </r>
  <r>
    <x v="4"/>
    <n v="1197831"/>
    <x v="695"/>
    <x v="1"/>
    <s v="Oklahoma"/>
    <s v="Oklahoma City"/>
    <x v="3"/>
    <n v="0.2"/>
    <n v="1750"/>
    <x v="309"/>
    <n v="140"/>
    <n v="0.4"/>
  </r>
  <r>
    <x v="4"/>
    <n v="1197831"/>
    <x v="695"/>
    <x v="1"/>
    <s v="Oklahoma"/>
    <s v="Oklahoma City"/>
    <x v="4"/>
    <n v="0.35"/>
    <n v="2500"/>
    <x v="127"/>
    <n v="306.25"/>
    <n v="0.35"/>
  </r>
  <r>
    <x v="4"/>
    <n v="1197831"/>
    <x v="695"/>
    <x v="1"/>
    <s v="Oklahoma"/>
    <s v="Oklahoma City"/>
    <x v="5"/>
    <n v="0.2"/>
    <n v="3500"/>
    <x v="131"/>
    <n v="280"/>
    <n v="0.4"/>
  </r>
  <r>
    <x v="4"/>
    <n v="1197831"/>
    <x v="224"/>
    <x v="1"/>
    <s v="Oklahoma"/>
    <s v="Oklahoma City"/>
    <x v="0"/>
    <n v="0.2"/>
    <n v="5700"/>
    <x v="641"/>
    <n v="456"/>
    <n v="0.4"/>
  </r>
  <r>
    <x v="4"/>
    <n v="1197831"/>
    <x v="224"/>
    <x v="1"/>
    <s v="Oklahoma"/>
    <s v="Oklahoma City"/>
    <x v="1"/>
    <n v="0.2"/>
    <n v="2500"/>
    <x v="116"/>
    <n v="175"/>
    <n v="0.35"/>
  </r>
  <r>
    <x v="4"/>
    <n v="1197831"/>
    <x v="224"/>
    <x v="1"/>
    <s v="Oklahoma"/>
    <s v="Oklahoma City"/>
    <x v="2"/>
    <n v="0.10000000000000002"/>
    <n v="2750"/>
    <x v="642"/>
    <n v="110.00000000000003"/>
    <n v="0.4"/>
  </r>
  <r>
    <x v="4"/>
    <n v="1197831"/>
    <x v="224"/>
    <x v="1"/>
    <s v="Oklahoma"/>
    <s v="Oklahoma City"/>
    <x v="3"/>
    <n v="0.19999999999999996"/>
    <n v="1250"/>
    <x v="643"/>
    <n v="99.999999999999986"/>
    <n v="0.4"/>
  </r>
  <r>
    <x v="4"/>
    <n v="1197831"/>
    <x v="224"/>
    <x v="1"/>
    <s v="Oklahoma"/>
    <s v="Oklahoma City"/>
    <x v="4"/>
    <n v="0.35000000000000009"/>
    <n v="1750"/>
    <x v="644"/>
    <n v="214.37500000000003"/>
    <n v="0.35"/>
  </r>
  <r>
    <x v="4"/>
    <n v="1197831"/>
    <x v="224"/>
    <x v="1"/>
    <s v="Oklahoma"/>
    <s v="Oklahoma City"/>
    <x v="5"/>
    <n v="0.25"/>
    <n v="2750"/>
    <x v="367"/>
    <n v="275"/>
    <n v="0.4"/>
  </r>
  <r>
    <x v="4"/>
    <n v="1197831"/>
    <x v="243"/>
    <x v="1"/>
    <s v="Oklahoma"/>
    <s v="Oklahoma City"/>
    <x v="0"/>
    <n v="0.25"/>
    <n v="5250"/>
    <x v="324"/>
    <n v="525"/>
    <n v="0.4"/>
  </r>
  <r>
    <x v="4"/>
    <n v="1197831"/>
    <x v="243"/>
    <x v="1"/>
    <s v="Oklahoma"/>
    <s v="Oklahoma City"/>
    <x v="1"/>
    <n v="0.25"/>
    <n v="2250"/>
    <x v="174"/>
    <n v="196.875"/>
    <n v="0.35"/>
  </r>
  <r>
    <x v="4"/>
    <n v="1197831"/>
    <x v="243"/>
    <x v="1"/>
    <s v="Oklahoma"/>
    <s v="Oklahoma City"/>
    <x v="2"/>
    <n v="0.15000000000000002"/>
    <n v="2250"/>
    <x v="645"/>
    <n v="135.00000000000003"/>
    <n v="0.4"/>
  </r>
  <r>
    <x v="4"/>
    <n v="1197831"/>
    <x v="243"/>
    <x v="1"/>
    <s v="Oklahoma"/>
    <s v="Oklahoma City"/>
    <x v="3"/>
    <n v="0.19999999999999996"/>
    <n v="1500"/>
    <x v="646"/>
    <n v="119.99999999999999"/>
    <n v="0.4"/>
  </r>
  <r>
    <x v="4"/>
    <n v="1197831"/>
    <x v="243"/>
    <x v="1"/>
    <s v="Oklahoma"/>
    <s v="Oklahoma City"/>
    <x v="4"/>
    <n v="0.4"/>
    <n v="1750"/>
    <x v="131"/>
    <n v="244.99999999999997"/>
    <n v="0.35"/>
  </r>
  <r>
    <x v="4"/>
    <n v="1197831"/>
    <x v="243"/>
    <x v="1"/>
    <s v="Oklahoma"/>
    <s v="Oklahoma City"/>
    <x v="5"/>
    <n v="0.30000000000000004"/>
    <n v="3250"/>
    <x v="647"/>
    <n v="390.00000000000006"/>
    <n v="0.4"/>
  </r>
  <r>
    <x v="4"/>
    <n v="1197831"/>
    <x v="272"/>
    <x v="1"/>
    <s v="Oklahoma"/>
    <s v="Oklahoma City"/>
    <x v="0"/>
    <n v="0.4"/>
    <n v="5950"/>
    <x v="648"/>
    <n v="952"/>
    <n v="0.4"/>
  </r>
  <r>
    <x v="4"/>
    <n v="1197831"/>
    <x v="272"/>
    <x v="1"/>
    <s v="Oklahoma"/>
    <s v="Oklahoma City"/>
    <x v="1"/>
    <n v="0.4"/>
    <n v="3000"/>
    <x v="143"/>
    <n v="420"/>
    <n v="0.35"/>
  </r>
  <r>
    <x v="4"/>
    <n v="1197831"/>
    <x v="272"/>
    <x v="1"/>
    <s v="Oklahoma"/>
    <s v="Oklahoma City"/>
    <x v="2"/>
    <n v="0.35"/>
    <n v="2750"/>
    <x v="115"/>
    <n v="385"/>
    <n v="0.4"/>
  </r>
  <r>
    <x v="4"/>
    <n v="1197831"/>
    <x v="272"/>
    <x v="1"/>
    <s v="Oklahoma"/>
    <s v="Oklahoma City"/>
    <x v="3"/>
    <n v="0.35"/>
    <n v="2250"/>
    <x v="117"/>
    <n v="315"/>
    <n v="0.4"/>
  </r>
  <r>
    <x v="4"/>
    <n v="1197831"/>
    <x v="272"/>
    <x v="1"/>
    <s v="Oklahoma"/>
    <s v="Oklahoma City"/>
    <x v="4"/>
    <n v="0.44999999999999996"/>
    <n v="2500"/>
    <x v="123"/>
    <n v="393.75"/>
    <n v="0.35"/>
  </r>
  <r>
    <x v="4"/>
    <n v="1197831"/>
    <x v="272"/>
    <x v="1"/>
    <s v="Oklahoma"/>
    <s v="Oklahoma City"/>
    <x v="5"/>
    <n v="0.44999999999999996"/>
    <n v="3500"/>
    <x v="499"/>
    <n v="630"/>
    <n v="0.4"/>
  </r>
  <r>
    <x v="4"/>
    <n v="1197831"/>
    <x v="305"/>
    <x v="1"/>
    <s v="Oklahoma"/>
    <s v="Oklahoma City"/>
    <x v="0"/>
    <n v="0.4"/>
    <n v="6000"/>
    <x v="48"/>
    <n v="960"/>
    <n v="0.4"/>
  </r>
  <r>
    <x v="4"/>
    <n v="1197831"/>
    <x v="305"/>
    <x v="1"/>
    <s v="Oklahoma"/>
    <s v="Oklahoma City"/>
    <x v="1"/>
    <n v="0.35"/>
    <n v="3500"/>
    <x v="198"/>
    <n v="428.75"/>
    <n v="0.35"/>
  </r>
  <r>
    <x v="4"/>
    <n v="1197831"/>
    <x v="305"/>
    <x v="1"/>
    <s v="Oklahoma"/>
    <s v="Oklahoma City"/>
    <x v="2"/>
    <n v="0.4"/>
    <n v="3250"/>
    <x v="188"/>
    <n v="520"/>
    <n v="0.4"/>
  </r>
  <r>
    <x v="4"/>
    <n v="1197831"/>
    <x v="305"/>
    <x v="1"/>
    <s v="Oklahoma"/>
    <s v="Oklahoma City"/>
    <x v="3"/>
    <n v="0.4"/>
    <n v="3000"/>
    <x v="143"/>
    <n v="480"/>
    <n v="0.4"/>
  </r>
  <r>
    <x v="4"/>
    <n v="1197831"/>
    <x v="305"/>
    <x v="1"/>
    <s v="Oklahoma"/>
    <s v="Oklahoma City"/>
    <x v="4"/>
    <n v="0.54999999999999993"/>
    <n v="3000"/>
    <x v="201"/>
    <n v="577.49999999999989"/>
    <n v="0.35"/>
  </r>
  <r>
    <x v="4"/>
    <n v="1197831"/>
    <x v="305"/>
    <x v="1"/>
    <s v="Oklahoma"/>
    <s v="Oklahoma City"/>
    <x v="5"/>
    <n v="0.6"/>
    <n v="4750"/>
    <x v="169"/>
    <n v="1140"/>
    <n v="0.4"/>
  </r>
  <r>
    <x v="4"/>
    <n v="1197831"/>
    <x v="333"/>
    <x v="1"/>
    <s v="Oklahoma"/>
    <s v="Oklahoma City"/>
    <x v="0"/>
    <n v="0.54999999999999993"/>
    <n v="7000"/>
    <x v="237"/>
    <n v="1540"/>
    <n v="0.4"/>
  </r>
  <r>
    <x v="4"/>
    <n v="1197831"/>
    <x v="333"/>
    <x v="1"/>
    <s v="Oklahoma"/>
    <s v="Oklahoma City"/>
    <x v="1"/>
    <n v="0.5"/>
    <n v="4500"/>
    <x v="37"/>
    <n v="787.5"/>
    <n v="0.35"/>
  </r>
  <r>
    <x v="4"/>
    <n v="1197831"/>
    <x v="333"/>
    <x v="1"/>
    <s v="Oklahoma"/>
    <s v="Oklahoma City"/>
    <x v="2"/>
    <n v="0.45"/>
    <n v="3750"/>
    <x v="149"/>
    <n v="675"/>
    <n v="0.4"/>
  </r>
  <r>
    <x v="4"/>
    <n v="1197831"/>
    <x v="333"/>
    <x v="1"/>
    <s v="Oklahoma"/>
    <s v="Oklahoma City"/>
    <x v="3"/>
    <n v="0.45"/>
    <n v="3250"/>
    <x v="317"/>
    <n v="585"/>
    <n v="0.4"/>
  </r>
  <r>
    <x v="4"/>
    <n v="1197831"/>
    <x v="333"/>
    <x v="1"/>
    <s v="Oklahoma"/>
    <s v="Oklahoma City"/>
    <x v="4"/>
    <n v="0.6"/>
    <n v="3500"/>
    <x v="187"/>
    <n v="735"/>
    <n v="0.35"/>
  </r>
  <r>
    <x v="4"/>
    <n v="1197831"/>
    <x v="333"/>
    <x v="1"/>
    <s v="Oklahoma"/>
    <s v="Oklahoma City"/>
    <x v="5"/>
    <n v="0.65"/>
    <n v="5250"/>
    <x v="83"/>
    <n v="1365"/>
    <n v="0.4"/>
  </r>
  <r>
    <x v="4"/>
    <n v="1197831"/>
    <x v="365"/>
    <x v="1"/>
    <s v="Oklahoma"/>
    <s v="Oklahoma City"/>
    <x v="0"/>
    <n v="0.6"/>
    <n v="6750"/>
    <x v="70"/>
    <n v="1620"/>
    <n v="0.4"/>
  </r>
  <r>
    <x v="4"/>
    <n v="1197831"/>
    <x v="365"/>
    <x v="1"/>
    <s v="Oklahoma"/>
    <s v="Oklahoma City"/>
    <x v="1"/>
    <n v="0.55000000000000004"/>
    <n v="4500"/>
    <x v="109"/>
    <n v="866.25"/>
    <n v="0.35"/>
  </r>
  <r>
    <x v="4"/>
    <n v="1197831"/>
    <x v="365"/>
    <x v="1"/>
    <s v="Oklahoma"/>
    <s v="Oklahoma City"/>
    <x v="2"/>
    <n v="0.5"/>
    <n v="3750"/>
    <x v="195"/>
    <n v="750"/>
    <n v="0.4"/>
  </r>
  <r>
    <x v="4"/>
    <n v="1197831"/>
    <x v="365"/>
    <x v="1"/>
    <s v="Oklahoma"/>
    <s v="Oklahoma City"/>
    <x v="3"/>
    <n v="0.4"/>
    <n v="3250"/>
    <x v="188"/>
    <n v="520"/>
    <n v="0.4"/>
  </r>
  <r>
    <x v="4"/>
    <n v="1197831"/>
    <x v="365"/>
    <x v="1"/>
    <s v="Oklahoma"/>
    <s v="Oklahoma City"/>
    <x v="4"/>
    <n v="0.5"/>
    <n v="3000"/>
    <x v="142"/>
    <n v="525"/>
    <n v="0.35"/>
  </r>
  <r>
    <x v="4"/>
    <n v="1197831"/>
    <x v="365"/>
    <x v="1"/>
    <s v="Oklahoma"/>
    <s v="Oklahoma City"/>
    <x v="5"/>
    <n v="0.55000000000000004"/>
    <n v="4750"/>
    <x v="337"/>
    <n v="1045"/>
    <n v="0.4"/>
  </r>
  <r>
    <x v="4"/>
    <n v="1197831"/>
    <x v="395"/>
    <x v="1"/>
    <s v="Oklahoma"/>
    <s v="Oklahoma City"/>
    <x v="0"/>
    <n v="0.5"/>
    <n v="5750"/>
    <x v="77"/>
    <n v="1150"/>
    <n v="0.4"/>
  </r>
  <r>
    <x v="4"/>
    <n v="1197831"/>
    <x v="395"/>
    <x v="1"/>
    <s v="Oklahoma"/>
    <s v="Oklahoma City"/>
    <x v="1"/>
    <n v="0.40000000000000013"/>
    <n v="3750"/>
    <x v="649"/>
    <n v="525.00000000000011"/>
    <n v="0.35"/>
  </r>
  <r>
    <x v="4"/>
    <n v="1197831"/>
    <x v="395"/>
    <x v="1"/>
    <s v="Oklahoma"/>
    <s v="Oklahoma City"/>
    <x v="2"/>
    <n v="0.15000000000000008"/>
    <n v="2750"/>
    <x v="650"/>
    <n v="165.00000000000011"/>
    <n v="0.4"/>
  </r>
  <r>
    <x v="4"/>
    <n v="1197831"/>
    <x v="395"/>
    <x v="1"/>
    <s v="Oklahoma"/>
    <s v="Oklahoma City"/>
    <x v="3"/>
    <n v="0.15000000000000008"/>
    <n v="2500"/>
    <x v="651"/>
    <n v="150.00000000000009"/>
    <n v="0.4"/>
  </r>
  <r>
    <x v="4"/>
    <n v="1197831"/>
    <x v="395"/>
    <x v="1"/>
    <s v="Oklahoma"/>
    <s v="Oklahoma City"/>
    <x v="4"/>
    <n v="0.25000000000000006"/>
    <n v="2500"/>
    <x v="454"/>
    <n v="218.75000000000003"/>
    <n v="0.35"/>
  </r>
  <r>
    <x v="4"/>
    <n v="1197831"/>
    <x v="395"/>
    <x v="1"/>
    <s v="Oklahoma"/>
    <s v="Oklahoma City"/>
    <x v="5"/>
    <n v="0.3000000000000001"/>
    <n v="3500"/>
    <x v="489"/>
    <n v="420.00000000000023"/>
    <n v="0.4"/>
  </r>
  <r>
    <x v="4"/>
    <n v="1197831"/>
    <x v="427"/>
    <x v="1"/>
    <s v="Oklahoma"/>
    <s v="Oklahoma City"/>
    <x v="0"/>
    <n v="0.3000000000000001"/>
    <n v="5250"/>
    <x v="553"/>
    <n v="630.00000000000023"/>
    <n v="0.4"/>
  </r>
  <r>
    <x v="4"/>
    <n v="1197831"/>
    <x v="427"/>
    <x v="1"/>
    <s v="Oklahoma"/>
    <s v="Oklahoma City"/>
    <x v="1"/>
    <n v="0.20000000000000009"/>
    <n v="3500"/>
    <x v="652"/>
    <n v="245.00000000000011"/>
    <n v="0.35"/>
  </r>
  <r>
    <x v="4"/>
    <n v="1197831"/>
    <x v="427"/>
    <x v="1"/>
    <s v="Oklahoma"/>
    <s v="Oklahoma City"/>
    <x v="2"/>
    <n v="0.20000000000000009"/>
    <n v="2250"/>
    <x v="653"/>
    <n v="180.00000000000011"/>
    <n v="0.4"/>
  </r>
  <r>
    <x v="4"/>
    <n v="1197831"/>
    <x v="427"/>
    <x v="1"/>
    <s v="Oklahoma"/>
    <s v="Oklahoma City"/>
    <x v="3"/>
    <n v="0.20000000000000009"/>
    <n v="2000"/>
    <x v="654"/>
    <n v="160.00000000000009"/>
    <n v="0.4"/>
  </r>
  <r>
    <x v="4"/>
    <n v="1197831"/>
    <x v="427"/>
    <x v="1"/>
    <s v="Oklahoma"/>
    <s v="Oklahoma City"/>
    <x v="4"/>
    <n v="0.3000000000000001"/>
    <n v="2000"/>
    <x v="506"/>
    <n v="210.00000000000006"/>
    <n v="0.35"/>
  </r>
  <r>
    <x v="5"/>
    <n v="1197831"/>
    <x v="427"/>
    <x v="1"/>
    <s v="Oklahoma"/>
    <s v="Oklahoma City"/>
    <x v="5"/>
    <n v="0.30000000000000004"/>
    <n v="3250"/>
    <x v="647"/>
    <n v="390.00000000000006"/>
    <n v="0.4"/>
  </r>
  <r>
    <x v="5"/>
    <n v="1197831"/>
    <x v="457"/>
    <x v="1"/>
    <s v="Oklahoma"/>
    <s v="Oklahoma City"/>
    <x v="0"/>
    <n v="0.25000000000000011"/>
    <n v="4750"/>
    <x v="655"/>
    <n v="475.00000000000023"/>
    <n v="0.4"/>
  </r>
  <r>
    <x v="5"/>
    <n v="1197831"/>
    <x v="457"/>
    <x v="1"/>
    <s v="Oklahoma"/>
    <s v="Oklahoma City"/>
    <x v="1"/>
    <n v="0.15000000000000013"/>
    <n v="3000"/>
    <x v="656"/>
    <n v="157.50000000000014"/>
    <n v="0.35"/>
  </r>
  <r>
    <x v="5"/>
    <n v="1197831"/>
    <x v="457"/>
    <x v="1"/>
    <s v="Oklahoma"/>
    <s v="Oklahoma City"/>
    <x v="2"/>
    <n v="0.25000000000000017"/>
    <n v="2450"/>
    <x v="657"/>
    <n v="245.0000000000002"/>
    <n v="0.4"/>
  </r>
  <r>
    <x v="5"/>
    <n v="1197831"/>
    <x v="457"/>
    <x v="1"/>
    <s v="Oklahoma"/>
    <s v="Oklahoma City"/>
    <x v="3"/>
    <n v="0.55000000000000016"/>
    <n v="3000"/>
    <x v="516"/>
    <n v="660.00000000000023"/>
    <n v="0.4"/>
  </r>
  <r>
    <x v="5"/>
    <n v="1197831"/>
    <x v="457"/>
    <x v="1"/>
    <s v="Oklahoma"/>
    <s v="Oklahoma City"/>
    <x v="4"/>
    <n v="0.75000000000000011"/>
    <n v="2750"/>
    <x v="398"/>
    <n v="721.87500000000011"/>
    <n v="0.35"/>
  </r>
  <r>
    <x v="5"/>
    <n v="1197831"/>
    <x v="457"/>
    <x v="1"/>
    <s v="Oklahoma"/>
    <s v="Oklahoma City"/>
    <x v="5"/>
    <n v="0.75"/>
    <n v="3750"/>
    <x v="65"/>
    <n v="1125"/>
    <n v="0.4"/>
  </r>
  <r>
    <x v="5"/>
    <n v="1197831"/>
    <x v="486"/>
    <x v="1"/>
    <s v="Oklahoma"/>
    <s v="Oklahoma City"/>
    <x v="0"/>
    <n v="0.7"/>
    <n v="6250"/>
    <x v="231"/>
    <n v="1750"/>
    <n v="0.4"/>
  </r>
  <r>
    <x v="5"/>
    <n v="1197831"/>
    <x v="486"/>
    <x v="1"/>
    <s v="Oklahoma"/>
    <s v="Oklahoma City"/>
    <x v="1"/>
    <n v="0.60000000000000009"/>
    <n v="4250"/>
    <x v="217"/>
    <n v="892.50000000000011"/>
    <n v="0.35"/>
  </r>
  <r>
    <x v="5"/>
    <n v="1197831"/>
    <x v="486"/>
    <x v="1"/>
    <s v="Oklahoma"/>
    <s v="Oklahoma City"/>
    <x v="2"/>
    <n v="0.60000000000000009"/>
    <n v="3750"/>
    <x v="213"/>
    <n v="900.00000000000023"/>
    <n v="0.4"/>
  </r>
  <r>
    <x v="5"/>
    <n v="1197831"/>
    <x v="486"/>
    <x v="1"/>
    <s v="Oklahoma"/>
    <s v="Oklahoma City"/>
    <x v="3"/>
    <n v="0.60000000000000009"/>
    <n v="3250"/>
    <x v="393"/>
    <n v="780.00000000000011"/>
    <n v="0.4"/>
  </r>
  <r>
    <x v="5"/>
    <n v="1197831"/>
    <x v="486"/>
    <x v="1"/>
    <s v="Oklahoma"/>
    <s v="Oklahoma City"/>
    <x v="4"/>
    <n v="0.7"/>
    <n v="3250"/>
    <x v="150"/>
    <n v="796.25"/>
    <n v="0.35"/>
  </r>
  <r>
    <x v="5"/>
    <n v="1197831"/>
    <x v="486"/>
    <x v="1"/>
    <s v="Oklahoma"/>
    <s v="Oklahoma City"/>
    <x v="5"/>
    <n v="0.75"/>
    <n v="4250"/>
    <x v="658"/>
    <n v="1275"/>
    <n v="0.4"/>
  </r>
  <r>
    <x v="5"/>
    <n v="1197831"/>
    <x v="180"/>
    <x v="1"/>
    <s v="Oklahoma"/>
    <s v="Oklahoma City"/>
    <x v="0"/>
    <n v="0.25000000000000006"/>
    <n v="5500"/>
    <x v="541"/>
    <n v="481.25000000000006"/>
    <n v="0.35"/>
  </r>
  <r>
    <x v="5"/>
    <n v="1197831"/>
    <x v="180"/>
    <x v="1"/>
    <s v="Oklahoma"/>
    <s v="Oklahoma City"/>
    <x v="1"/>
    <n v="0.25000000000000006"/>
    <n v="3500"/>
    <x v="485"/>
    <n v="306.25000000000006"/>
    <n v="0.35"/>
  </r>
  <r>
    <x v="5"/>
    <n v="1197831"/>
    <x v="180"/>
    <x v="1"/>
    <s v="Oklahoma"/>
    <s v="Oklahoma City"/>
    <x v="2"/>
    <n v="0.15000000000000008"/>
    <n v="3500"/>
    <x v="633"/>
    <n v="183.75000000000006"/>
    <n v="0.35"/>
  </r>
  <r>
    <x v="5"/>
    <n v="1197831"/>
    <x v="180"/>
    <x v="1"/>
    <s v="Oklahoma"/>
    <s v="Oklahoma City"/>
    <x v="3"/>
    <n v="0.2"/>
    <n v="2000"/>
    <x v="118"/>
    <n v="140"/>
    <n v="0.35"/>
  </r>
  <r>
    <x v="5"/>
    <n v="1197831"/>
    <x v="180"/>
    <x v="1"/>
    <s v="Oklahoma"/>
    <s v="Oklahoma City"/>
    <x v="4"/>
    <n v="0.35"/>
    <n v="2500"/>
    <x v="127"/>
    <n v="306.25"/>
    <n v="0.35"/>
  </r>
  <r>
    <x v="5"/>
    <n v="1197831"/>
    <x v="180"/>
    <x v="1"/>
    <s v="Oklahoma"/>
    <s v="Oklahoma City"/>
    <x v="5"/>
    <n v="0.25000000000000006"/>
    <n v="3500"/>
    <x v="485"/>
    <n v="306.25000000000006"/>
    <n v="0.35"/>
  </r>
  <r>
    <x v="5"/>
    <n v="1197831"/>
    <x v="209"/>
    <x v="1"/>
    <s v="Oklahoma"/>
    <s v="Oklahoma City"/>
    <x v="0"/>
    <n v="0.25000000000000006"/>
    <n v="6000"/>
    <x v="185"/>
    <n v="525"/>
    <n v="0.35"/>
  </r>
  <r>
    <x v="5"/>
    <n v="1197831"/>
    <x v="209"/>
    <x v="1"/>
    <s v="Oklahoma"/>
    <s v="Oklahoma City"/>
    <x v="1"/>
    <n v="0.25000000000000006"/>
    <n v="2500"/>
    <x v="454"/>
    <n v="218.75000000000003"/>
    <n v="0.35"/>
  </r>
  <r>
    <x v="5"/>
    <n v="1197831"/>
    <x v="209"/>
    <x v="1"/>
    <s v="Oklahoma"/>
    <s v="Oklahoma City"/>
    <x v="2"/>
    <n v="0.15000000000000008"/>
    <n v="3000"/>
    <x v="653"/>
    <n v="157.50000000000006"/>
    <n v="0.35"/>
  </r>
  <r>
    <x v="5"/>
    <n v="1197831"/>
    <x v="209"/>
    <x v="3"/>
    <s v="Kansas"/>
    <s v="Wichita"/>
    <x v="3"/>
    <n v="0.2"/>
    <n v="1500"/>
    <x v="172"/>
    <n v="105"/>
    <n v="0.35"/>
  </r>
  <r>
    <x v="5"/>
    <n v="1197831"/>
    <x v="209"/>
    <x v="3"/>
    <s v="Kansas"/>
    <s v="Wichita"/>
    <x v="4"/>
    <n v="0.35"/>
    <n v="2250"/>
    <x v="117"/>
    <n v="275.625"/>
    <n v="0.35"/>
  </r>
  <r>
    <x v="5"/>
    <n v="1197831"/>
    <x v="209"/>
    <x v="3"/>
    <s v="Kansas"/>
    <s v="Wichita"/>
    <x v="5"/>
    <n v="0.2"/>
    <n v="3250"/>
    <x v="383"/>
    <n v="227.49999999999997"/>
    <n v="0.35"/>
  </r>
  <r>
    <x v="5"/>
    <n v="1197831"/>
    <x v="217"/>
    <x v="3"/>
    <s v="Kansas"/>
    <s v="Wichita"/>
    <x v="0"/>
    <n v="0.2"/>
    <n v="5450"/>
    <x v="659"/>
    <n v="381.5"/>
    <n v="0.35"/>
  </r>
  <r>
    <x v="5"/>
    <n v="1197831"/>
    <x v="217"/>
    <x v="3"/>
    <s v="Kansas"/>
    <s v="Wichita"/>
    <x v="1"/>
    <n v="0.2"/>
    <n v="2250"/>
    <x v="179"/>
    <n v="157.5"/>
    <n v="0.35"/>
  </r>
  <r>
    <x v="5"/>
    <n v="1197831"/>
    <x v="217"/>
    <x v="3"/>
    <s v="Kansas"/>
    <s v="Wichita"/>
    <x v="2"/>
    <n v="0.10000000000000002"/>
    <n v="2500"/>
    <x v="660"/>
    <n v="87.500000000000014"/>
    <n v="0.35"/>
  </r>
  <r>
    <x v="5"/>
    <n v="1197831"/>
    <x v="217"/>
    <x v="3"/>
    <s v="Kansas"/>
    <s v="Wichita"/>
    <x v="3"/>
    <n v="0.19999999999999996"/>
    <n v="1000"/>
    <x v="661"/>
    <n v="69.999999999999972"/>
    <n v="0.35"/>
  </r>
  <r>
    <x v="5"/>
    <n v="1197831"/>
    <x v="217"/>
    <x v="3"/>
    <s v="Kansas"/>
    <s v="Wichita"/>
    <x v="4"/>
    <n v="0.35000000000000009"/>
    <n v="1500"/>
    <x v="297"/>
    <n v="183.75000000000003"/>
    <n v="0.35"/>
  </r>
  <r>
    <x v="5"/>
    <n v="1197831"/>
    <x v="217"/>
    <x v="3"/>
    <s v="Kansas"/>
    <s v="Wichita"/>
    <x v="5"/>
    <n v="0.25"/>
    <n v="2500"/>
    <x v="139"/>
    <n v="218.75"/>
    <n v="0.35"/>
  </r>
  <r>
    <x v="5"/>
    <n v="1197831"/>
    <x v="236"/>
    <x v="3"/>
    <s v="Kansas"/>
    <s v="Wichita"/>
    <x v="0"/>
    <n v="0.25"/>
    <n v="5000"/>
    <x v="138"/>
    <n v="437.5"/>
    <n v="0.35"/>
  </r>
  <r>
    <x v="5"/>
    <n v="1197831"/>
    <x v="236"/>
    <x v="3"/>
    <s v="Kansas"/>
    <s v="Wichita"/>
    <x v="1"/>
    <n v="0.25"/>
    <n v="2000"/>
    <x v="116"/>
    <n v="175"/>
    <n v="0.35"/>
  </r>
  <r>
    <x v="5"/>
    <n v="1197831"/>
    <x v="236"/>
    <x v="3"/>
    <s v="Kansas"/>
    <s v="Wichita"/>
    <x v="2"/>
    <n v="0.15000000000000002"/>
    <n v="2000"/>
    <x v="292"/>
    <n v="105.00000000000001"/>
    <n v="0.35"/>
  </r>
  <r>
    <x v="5"/>
    <n v="1197831"/>
    <x v="236"/>
    <x v="3"/>
    <s v="Kansas"/>
    <s v="Wichita"/>
    <x v="3"/>
    <n v="0.19999999999999996"/>
    <n v="1250"/>
    <x v="643"/>
    <n v="87.499999999999972"/>
    <n v="0.35"/>
  </r>
  <r>
    <x v="5"/>
    <n v="1197831"/>
    <x v="236"/>
    <x v="3"/>
    <s v="Kansas"/>
    <s v="Wichita"/>
    <x v="4"/>
    <n v="0.4"/>
    <n v="1500"/>
    <x v="124"/>
    <n v="210"/>
    <n v="0.35"/>
  </r>
  <r>
    <x v="5"/>
    <n v="1197831"/>
    <x v="236"/>
    <x v="3"/>
    <s v="Kansas"/>
    <s v="Wichita"/>
    <x v="5"/>
    <n v="0.30000000000000004"/>
    <n v="3000"/>
    <x v="372"/>
    <n v="315"/>
    <n v="0.35"/>
  </r>
  <r>
    <x v="5"/>
    <n v="1197831"/>
    <x v="265"/>
    <x v="3"/>
    <s v="Kansas"/>
    <s v="Wichita"/>
    <x v="0"/>
    <n v="0.4"/>
    <n v="5700"/>
    <x v="662"/>
    <n v="798"/>
    <n v="0.35"/>
  </r>
  <r>
    <x v="5"/>
    <n v="1197831"/>
    <x v="265"/>
    <x v="3"/>
    <s v="Kansas"/>
    <s v="Wichita"/>
    <x v="1"/>
    <n v="0.4"/>
    <n v="2750"/>
    <x v="126"/>
    <n v="385"/>
    <n v="0.35"/>
  </r>
  <r>
    <x v="5"/>
    <n v="1197831"/>
    <x v="265"/>
    <x v="3"/>
    <s v="Kansas"/>
    <s v="Wichita"/>
    <x v="2"/>
    <n v="0.35"/>
    <n v="2500"/>
    <x v="127"/>
    <n v="306.25"/>
    <n v="0.35"/>
  </r>
  <r>
    <x v="5"/>
    <n v="1197831"/>
    <x v="265"/>
    <x v="3"/>
    <s v="Kansas"/>
    <s v="Wichita"/>
    <x v="3"/>
    <n v="0.35"/>
    <n v="2000"/>
    <x v="131"/>
    <n v="244.99999999999997"/>
    <n v="0.35"/>
  </r>
  <r>
    <x v="5"/>
    <n v="1197831"/>
    <x v="265"/>
    <x v="3"/>
    <s v="Kansas"/>
    <s v="Wichita"/>
    <x v="4"/>
    <n v="0.44999999999999996"/>
    <n v="2250"/>
    <x v="663"/>
    <n v="354.37499999999994"/>
    <n v="0.35"/>
  </r>
  <r>
    <x v="5"/>
    <n v="1197831"/>
    <x v="265"/>
    <x v="3"/>
    <s v="Kansas"/>
    <s v="Wichita"/>
    <x v="5"/>
    <n v="0.44999999999999996"/>
    <n v="3250"/>
    <x v="191"/>
    <n v="511.87499999999989"/>
    <n v="0.35"/>
  </r>
  <r>
    <x v="5"/>
    <n v="1197831"/>
    <x v="298"/>
    <x v="3"/>
    <s v="Kansas"/>
    <s v="Wichita"/>
    <x v="0"/>
    <n v="0.4"/>
    <n v="5750"/>
    <x v="319"/>
    <n v="805"/>
    <n v="0.35"/>
  </r>
  <r>
    <x v="5"/>
    <n v="1197831"/>
    <x v="298"/>
    <x v="3"/>
    <s v="Kansas"/>
    <s v="Wichita"/>
    <x v="1"/>
    <n v="0.35"/>
    <n v="3250"/>
    <x v="159"/>
    <n v="398.125"/>
    <n v="0.35"/>
  </r>
  <r>
    <x v="5"/>
    <n v="1197831"/>
    <x v="298"/>
    <x v="3"/>
    <s v="Kansas"/>
    <s v="Wichita"/>
    <x v="2"/>
    <n v="0.4"/>
    <n v="3000"/>
    <x v="143"/>
    <n v="420"/>
    <n v="0.35"/>
  </r>
  <r>
    <x v="5"/>
    <n v="1197831"/>
    <x v="298"/>
    <x v="3"/>
    <s v="Kansas"/>
    <s v="Wichita"/>
    <x v="3"/>
    <n v="0.4"/>
    <n v="2750"/>
    <x v="126"/>
    <n v="385"/>
    <n v="0.35"/>
  </r>
  <r>
    <x v="5"/>
    <n v="1197831"/>
    <x v="298"/>
    <x v="3"/>
    <s v="Kansas"/>
    <s v="Wichita"/>
    <x v="4"/>
    <n v="0.54999999999999993"/>
    <n v="2750"/>
    <x v="400"/>
    <n v="529.37499999999989"/>
    <n v="0.35"/>
  </r>
  <r>
    <x v="5"/>
    <n v="1197831"/>
    <x v="298"/>
    <x v="3"/>
    <s v="Kansas"/>
    <s v="Wichita"/>
    <x v="5"/>
    <n v="0.6"/>
    <n v="4500"/>
    <x v="50"/>
    <n v="944.99999999999989"/>
    <n v="0.35"/>
  </r>
  <r>
    <x v="5"/>
    <n v="1197831"/>
    <x v="326"/>
    <x v="3"/>
    <s v="Kansas"/>
    <s v="Wichita"/>
    <x v="0"/>
    <n v="0.54999999999999993"/>
    <n v="6750"/>
    <x v="335"/>
    <n v="1299.3749999999998"/>
    <n v="0.35"/>
  </r>
  <r>
    <x v="5"/>
    <n v="1197831"/>
    <x v="326"/>
    <x v="3"/>
    <s v="Kansas"/>
    <s v="Wichita"/>
    <x v="1"/>
    <n v="0.5"/>
    <n v="4250"/>
    <x v="41"/>
    <n v="743.75"/>
    <n v="0.35"/>
  </r>
  <r>
    <x v="5"/>
    <n v="1197831"/>
    <x v="326"/>
    <x v="3"/>
    <s v="Kansas"/>
    <s v="Wichita"/>
    <x v="2"/>
    <n v="0.45"/>
    <n v="3500"/>
    <x v="147"/>
    <n v="551.25"/>
    <n v="0.35"/>
  </r>
  <r>
    <x v="5"/>
    <n v="1197831"/>
    <x v="326"/>
    <x v="3"/>
    <s v="Kansas"/>
    <s v="Wichita"/>
    <x v="3"/>
    <n v="0.45"/>
    <n v="3000"/>
    <x v="190"/>
    <n v="472.49999999999994"/>
    <n v="0.35"/>
  </r>
  <r>
    <x v="5"/>
    <n v="1197831"/>
    <x v="326"/>
    <x v="3"/>
    <s v="Kansas"/>
    <s v="Wichita"/>
    <x v="4"/>
    <n v="0.6"/>
    <n v="3250"/>
    <x v="203"/>
    <n v="682.5"/>
    <n v="0.35"/>
  </r>
  <r>
    <x v="5"/>
    <n v="1197831"/>
    <x v="326"/>
    <x v="3"/>
    <s v="Kansas"/>
    <s v="Wichita"/>
    <x v="5"/>
    <n v="0.65"/>
    <n v="5000"/>
    <x v="80"/>
    <n v="1137.5"/>
    <n v="0.35"/>
  </r>
  <r>
    <x v="5"/>
    <n v="1197831"/>
    <x v="358"/>
    <x v="3"/>
    <s v="Kansas"/>
    <s v="Wichita"/>
    <x v="0"/>
    <n v="0.6"/>
    <n v="6500"/>
    <x v="85"/>
    <n v="1365"/>
    <n v="0.35"/>
  </r>
  <r>
    <x v="5"/>
    <n v="1197831"/>
    <x v="358"/>
    <x v="3"/>
    <s v="Kansas"/>
    <s v="Wichita"/>
    <x v="1"/>
    <n v="0.55000000000000004"/>
    <n v="4250"/>
    <x v="244"/>
    <n v="818.125"/>
    <n v="0.35"/>
  </r>
  <r>
    <x v="5"/>
    <n v="1197831"/>
    <x v="358"/>
    <x v="3"/>
    <s v="Kansas"/>
    <s v="Wichita"/>
    <x v="2"/>
    <n v="0.5"/>
    <n v="3500"/>
    <x v="153"/>
    <n v="612.5"/>
    <n v="0.35"/>
  </r>
  <r>
    <x v="5"/>
    <n v="1197831"/>
    <x v="358"/>
    <x v="3"/>
    <s v="Kansas"/>
    <s v="Wichita"/>
    <x v="3"/>
    <n v="0.4"/>
    <n v="3000"/>
    <x v="143"/>
    <n v="420"/>
    <n v="0.35"/>
  </r>
  <r>
    <x v="5"/>
    <n v="1197831"/>
    <x v="358"/>
    <x v="3"/>
    <s v="Kansas"/>
    <s v="Wichita"/>
    <x v="4"/>
    <n v="0.5"/>
    <n v="2750"/>
    <x v="136"/>
    <n v="481.24999999999994"/>
    <n v="0.35"/>
  </r>
  <r>
    <x v="5"/>
    <n v="1197831"/>
    <x v="358"/>
    <x v="3"/>
    <s v="Kansas"/>
    <s v="Wichita"/>
    <x v="5"/>
    <n v="0.55000000000000004"/>
    <n v="4500"/>
    <x v="109"/>
    <n v="866.25"/>
    <n v="0.35"/>
  </r>
  <r>
    <x v="5"/>
    <n v="1197831"/>
    <x v="388"/>
    <x v="3"/>
    <s v="Kansas"/>
    <s v="Wichita"/>
    <x v="0"/>
    <n v="0.5"/>
    <n v="5500"/>
    <x v="78"/>
    <n v="962.49999999999989"/>
    <n v="0.35"/>
  </r>
  <r>
    <x v="5"/>
    <n v="1197831"/>
    <x v="388"/>
    <x v="3"/>
    <s v="Kansas"/>
    <s v="Wichita"/>
    <x v="1"/>
    <n v="0.40000000000000013"/>
    <n v="3500"/>
    <x v="664"/>
    <n v="490.00000000000011"/>
    <n v="0.35"/>
  </r>
  <r>
    <x v="5"/>
    <n v="1197831"/>
    <x v="388"/>
    <x v="3"/>
    <s v="Kansas"/>
    <s v="Wichita"/>
    <x v="2"/>
    <n v="0.15000000000000008"/>
    <n v="2500"/>
    <x v="651"/>
    <n v="131.25000000000006"/>
    <n v="0.35"/>
  </r>
  <r>
    <x v="5"/>
    <n v="1197831"/>
    <x v="388"/>
    <x v="3"/>
    <s v="Kansas"/>
    <s v="Wichita"/>
    <x v="3"/>
    <n v="0.15000000000000008"/>
    <n v="2250"/>
    <x v="665"/>
    <n v="118.12500000000006"/>
    <n v="0.35"/>
  </r>
  <r>
    <x v="5"/>
    <n v="1197831"/>
    <x v="388"/>
    <x v="3"/>
    <s v="Kansas"/>
    <s v="Wichita"/>
    <x v="4"/>
    <n v="0.25000000000000006"/>
    <n v="2250"/>
    <x v="452"/>
    <n v="196.87500000000003"/>
    <n v="0.35"/>
  </r>
  <r>
    <x v="5"/>
    <n v="1197831"/>
    <x v="388"/>
    <x v="3"/>
    <s v="Kansas"/>
    <s v="Wichita"/>
    <x v="5"/>
    <n v="0.3000000000000001"/>
    <n v="3250"/>
    <x v="666"/>
    <n v="341.25000000000011"/>
    <n v="0.35"/>
  </r>
  <r>
    <x v="5"/>
    <n v="1197831"/>
    <x v="420"/>
    <x v="3"/>
    <s v="Kansas"/>
    <s v="Wichita"/>
    <x v="0"/>
    <n v="0.3000000000000001"/>
    <n v="5000"/>
    <x v="649"/>
    <n v="525.00000000000011"/>
    <n v="0.35"/>
  </r>
  <r>
    <x v="5"/>
    <n v="1197831"/>
    <x v="420"/>
    <x v="3"/>
    <s v="Kansas"/>
    <s v="Wichita"/>
    <x v="1"/>
    <n v="0.20000000000000009"/>
    <n v="3250"/>
    <x v="667"/>
    <n v="227.50000000000011"/>
    <n v="0.35"/>
  </r>
  <r>
    <x v="5"/>
    <n v="1197831"/>
    <x v="420"/>
    <x v="3"/>
    <s v="Kansas"/>
    <s v="Wichita"/>
    <x v="2"/>
    <n v="0.20000000000000009"/>
    <n v="2000"/>
    <x v="654"/>
    <n v="140.00000000000006"/>
    <n v="0.35"/>
  </r>
  <r>
    <x v="5"/>
    <n v="1197831"/>
    <x v="420"/>
    <x v="3"/>
    <s v="Kansas"/>
    <s v="Wichita"/>
    <x v="3"/>
    <n v="0.20000000000000009"/>
    <n v="1750"/>
    <x v="668"/>
    <n v="122.50000000000006"/>
    <n v="0.35"/>
  </r>
  <r>
    <x v="5"/>
    <n v="1197831"/>
    <x v="420"/>
    <x v="3"/>
    <s v="Kansas"/>
    <s v="Wichita"/>
    <x v="4"/>
    <n v="0.3000000000000001"/>
    <n v="1750"/>
    <x v="633"/>
    <n v="183.75000000000006"/>
    <n v="0.35"/>
  </r>
  <r>
    <x v="0"/>
    <n v="1197831"/>
    <x v="420"/>
    <x v="3"/>
    <s v="Kansas"/>
    <s v="Wichita"/>
    <x v="5"/>
    <n v="0.30000000000000004"/>
    <n v="3000"/>
    <x v="372"/>
    <n v="315"/>
    <n v="0.35"/>
  </r>
  <r>
    <x v="0"/>
    <n v="1197831"/>
    <x v="450"/>
    <x v="3"/>
    <s v="Kansas"/>
    <s v="Wichita"/>
    <x v="0"/>
    <n v="0.25000000000000011"/>
    <n v="4500"/>
    <x v="512"/>
    <n v="393.75000000000011"/>
    <n v="0.35"/>
  </r>
  <r>
    <x v="0"/>
    <n v="1197831"/>
    <x v="450"/>
    <x v="3"/>
    <s v="Kansas"/>
    <s v="Wichita"/>
    <x v="1"/>
    <n v="0.15000000000000013"/>
    <n v="2750"/>
    <x v="669"/>
    <n v="144.37500000000011"/>
    <n v="0.35"/>
  </r>
  <r>
    <x v="0"/>
    <n v="1197831"/>
    <x v="450"/>
    <x v="3"/>
    <s v="Kansas"/>
    <s v="Wichita"/>
    <x v="2"/>
    <n v="0.25000000000000017"/>
    <n v="2200"/>
    <x v="670"/>
    <n v="192.50000000000011"/>
    <n v="0.35"/>
  </r>
  <r>
    <x v="0"/>
    <n v="1197831"/>
    <x v="450"/>
    <x v="3"/>
    <s v="Kansas"/>
    <s v="Wichita"/>
    <x v="3"/>
    <n v="0.55000000000000016"/>
    <n v="2750"/>
    <x v="671"/>
    <n v="529.37500000000011"/>
    <n v="0.35"/>
  </r>
  <r>
    <x v="0"/>
    <n v="1197831"/>
    <x v="450"/>
    <x v="3"/>
    <s v="Kansas"/>
    <s v="Wichita"/>
    <x v="4"/>
    <n v="0.75000000000000011"/>
    <n v="2500"/>
    <x v="509"/>
    <n v="656.25"/>
    <n v="0.35"/>
  </r>
  <r>
    <x v="0"/>
    <n v="1197831"/>
    <x v="450"/>
    <x v="3"/>
    <s v="Kansas"/>
    <s v="Wichita"/>
    <x v="5"/>
    <n v="0.75"/>
    <n v="3500"/>
    <x v="46"/>
    <n v="918.74999999999989"/>
    <n v="0.35"/>
  </r>
  <r>
    <x v="0"/>
    <n v="1197831"/>
    <x v="479"/>
    <x v="3"/>
    <s v="Kansas"/>
    <s v="Wichita"/>
    <x v="0"/>
    <n v="0.7"/>
    <n v="6000"/>
    <x v="79"/>
    <n v="1470"/>
    <n v="0.35"/>
  </r>
  <r>
    <x v="0"/>
    <n v="1197831"/>
    <x v="479"/>
    <x v="3"/>
    <s v="Kansas"/>
    <s v="Wichita"/>
    <x v="1"/>
    <n v="0.60000000000000009"/>
    <n v="4000"/>
    <x v="209"/>
    <n v="840.00000000000011"/>
    <n v="0.35"/>
  </r>
  <r>
    <x v="0"/>
    <n v="1197831"/>
    <x v="479"/>
    <x v="3"/>
    <s v="Kansas"/>
    <s v="Wichita"/>
    <x v="2"/>
    <n v="0.60000000000000009"/>
    <n v="3500"/>
    <x v="156"/>
    <n v="735.00000000000011"/>
    <n v="0.35"/>
  </r>
  <r>
    <x v="0"/>
    <n v="1197831"/>
    <x v="479"/>
    <x v="3"/>
    <s v="Kansas"/>
    <s v="Wichita"/>
    <x v="3"/>
    <n v="0.60000000000000009"/>
    <n v="3000"/>
    <x v="160"/>
    <n v="630"/>
    <n v="0.35"/>
  </r>
  <r>
    <x v="0"/>
    <n v="1197831"/>
    <x v="479"/>
    <x v="3"/>
    <s v="Kansas"/>
    <s v="Wichita"/>
    <x v="4"/>
    <n v="0.7"/>
    <n v="3000"/>
    <x v="187"/>
    <n v="735"/>
    <n v="0.35"/>
  </r>
  <r>
    <x v="0"/>
    <n v="1197831"/>
    <x v="479"/>
    <x v="3"/>
    <s v="Kansas"/>
    <s v="Wichita"/>
    <x v="5"/>
    <n v="0.75"/>
    <n v="4000"/>
    <x v="59"/>
    <n v="1050"/>
    <n v="0.35"/>
  </r>
  <r>
    <x v="0"/>
    <n v="1185732"/>
    <x v="176"/>
    <x v="3"/>
    <s v="Kansas"/>
    <s v="Wichita"/>
    <x v="0"/>
    <n v="0.4"/>
    <n v="4750"/>
    <x v="225"/>
    <n v="665"/>
    <n v="0.35"/>
  </r>
  <r>
    <x v="0"/>
    <n v="1185732"/>
    <x v="176"/>
    <x v="3"/>
    <s v="Kansas"/>
    <s v="Wichita"/>
    <x v="1"/>
    <n v="0.4"/>
    <n v="2750"/>
    <x v="126"/>
    <n v="330"/>
    <n v="0.3"/>
  </r>
  <r>
    <x v="0"/>
    <n v="1185732"/>
    <x v="176"/>
    <x v="3"/>
    <s v="Kansas"/>
    <s v="Wichita"/>
    <x v="2"/>
    <n v="0.30000000000000004"/>
    <n v="2750"/>
    <x v="182"/>
    <n v="247.50000000000003"/>
    <n v="0.3"/>
  </r>
  <r>
    <x v="0"/>
    <n v="1185732"/>
    <x v="176"/>
    <x v="3"/>
    <s v="Kansas"/>
    <s v="Wichita"/>
    <x v="3"/>
    <n v="0.35"/>
    <n v="1250"/>
    <x v="307"/>
    <n v="131.25"/>
    <n v="0.3"/>
  </r>
  <r>
    <x v="0"/>
    <n v="1185732"/>
    <x v="176"/>
    <x v="3"/>
    <s v="Kansas"/>
    <s v="Wichita"/>
    <x v="4"/>
    <n v="0.49999999999999994"/>
    <n v="1750"/>
    <x v="386"/>
    <n v="306.24999999999994"/>
    <n v="0.35"/>
  </r>
  <r>
    <x v="0"/>
    <n v="1185732"/>
    <x v="176"/>
    <x v="3"/>
    <s v="Kansas"/>
    <s v="Wichita"/>
    <x v="5"/>
    <n v="0.4"/>
    <n v="2750"/>
    <x v="126"/>
    <n v="440"/>
    <n v="0.4"/>
  </r>
  <r>
    <x v="0"/>
    <n v="1185732"/>
    <x v="207"/>
    <x v="3"/>
    <s v="Kansas"/>
    <s v="Wichita"/>
    <x v="0"/>
    <n v="0.4"/>
    <n v="5250"/>
    <x v="187"/>
    <n v="735"/>
    <n v="0.35"/>
  </r>
  <r>
    <x v="0"/>
    <n v="1185732"/>
    <x v="207"/>
    <x v="3"/>
    <s v="Kansas"/>
    <s v="Wichita"/>
    <x v="1"/>
    <n v="0.4"/>
    <n v="1750"/>
    <x v="131"/>
    <n v="210"/>
    <n v="0.3"/>
  </r>
  <r>
    <x v="0"/>
    <n v="1185732"/>
    <x v="207"/>
    <x v="3"/>
    <s v="Kansas"/>
    <s v="Wichita"/>
    <x v="2"/>
    <n v="0.30000000000000004"/>
    <n v="2250"/>
    <x v="301"/>
    <n v="202.50000000000003"/>
    <n v="0.3"/>
  </r>
  <r>
    <x v="0"/>
    <n v="1185732"/>
    <x v="207"/>
    <x v="3"/>
    <s v="South Dakota"/>
    <s v="Sioux Falls"/>
    <x v="3"/>
    <n v="0.35"/>
    <n v="1000"/>
    <x v="309"/>
    <n v="105"/>
    <n v="0.3"/>
  </r>
  <r>
    <x v="0"/>
    <n v="1185732"/>
    <x v="207"/>
    <x v="3"/>
    <s v="South Dakota"/>
    <s v="Sioux Falls"/>
    <x v="4"/>
    <n v="0.49999999999999994"/>
    <n v="1750"/>
    <x v="386"/>
    <n v="306.24999999999994"/>
    <n v="0.35"/>
  </r>
  <r>
    <x v="0"/>
    <n v="1185732"/>
    <x v="207"/>
    <x v="3"/>
    <s v="South Dakota"/>
    <s v="Sioux Falls"/>
    <x v="5"/>
    <n v="0.35"/>
    <n v="2750"/>
    <x v="115"/>
    <n v="385"/>
    <n v="0.4"/>
  </r>
  <r>
    <x v="0"/>
    <n v="1185732"/>
    <x v="216"/>
    <x v="3"/>
    <s v="South Dakota"/>
    <s v="Sioux Falls"/>
    <x v="0"/>
    <n v="0.4"/>
    <n v="4950"/>
    <x v="672"/>
    <n v="693"/>
    <n v="0.35"/>
  </r>
  <r>
    <x v="0"/>
    <n v="1185732"/>
    <x v="216"/>
    <x v="3"/>
    <s v="South Dakota"/>
    <s v="Sioux Falls"/>
    <x v="1"/>
    <n v="0.4"/>
    <n v="2000"/>
    <x v="130"/>
    <n v="240"/>
    <n v="0.3"/>
  </r>
  <r>
    <x v="0"/>
    <n v="1185732"/>
    <x v="216"/>
    <x v="3"/>
    <s v="South Dakota"/>
    <s v="Sioux Falls"/>
    <x v="2"/>
    <n v="0.30000000000000004"/>
    <n v="2250"/>
    <x v="301"/>
    <n v="202.50000000000003"/>
    <n v="0.3"/>
  </r>
  <r>
    <x v="0"/>
    <n v="1185732"/>
    <x v="216"/>
    <x v="3"/>
    <s v="South Dakota"/>
    <s v="Sioux Falls"/>
    <x v="3"/>
    <n v="0.35"/>
    <n v="750"/>
    <x v="310"/>
    <n v="78.75"/>
    <n v="0.3"/>
  </r>
  <r>
    <x v="0"/>
    <n v="1185732"/>
    <x v="216"/>
    <x v="3"/>
    <s v="South Dakota"/>
    <s v="Sioux Falls"/>
    <x v="4"/>
    <n v="0.5"/>
    <n v="1250"/>
    <x v="139"/>
    <n v="218.75"/>
    <n v="0.35"/>
  </r>
  <r>
    <x v="0"/>
    <n v="1185732"/>
    <x v="216"/>
    <x v="3"/>
    <s v="South Dakota"/>
    <s v="Sioux Falls"/>
    <x v="5"/>
    <n v="0.4"/>
    <n v="2250"/>
    <x v="120"/>
    <n v="360"/>
    <n v="0.4"/>
  </r>
  <r>
    <x v="0"/>
    <n v="1185732"/>
    <x v="235"/>
    <x v="3"/>
    <s v="South Dakota"/>
    <s v="Sioux Falls"/>
    <x v="0"/>
    <n v="0.4"/>
    <n v="4500"/>
    <x v="199"/>
    <n v="630"/>
    <n v="0.35"/>
  </r>
  <r>
    <x v="0"/>
    <n v="1185732"/>
    <x v="235"/>
    <x v="3"/>
    <s v="South Dakota"/>
    <s v="Sioux Falls"/>
    <x v="1"/>
    <n v="0.4"/>
    <n v="1500"/>
    <x v="124"/>
    <n v="180"/>
    <n v="0.3"/>
  </r>
  <r>
    <x v="0"/>
    <n v="1185732"/>
    <x v="235"/>
    <x v="3"/>
    <s v="South Dakota"/>
    <s v="Sioux Falls"/>
    <x v="2"/>
    <n v="0.30000000000000004"/>
    <n v="1500"/>
    <x v="343"/>
    <n v="135"/>
    <n v="0.3"/>
  </r>
  <r>
    <x v="0"/>
    <n v="1185732"/>
    <x v="235"/>
    <x v="3"/>
    <s v="South Dakota"/>
    <s v="Sioux Falls"/>
    <x v="3"/>
    <n v="0.35"/>
    <n v="750"/>
    <x v="310"/>
    <n v="78.75"/>
    <n v="0.3"/>
  </r>
  <r>
    <x v="0"/>
    <n v="1185732"/>
    <x v="235"/>
    <x v="3"/>
    <s v="South Dakota"/>
    <s v="Sioux Falls"/>
    <x v="4"/>
    <n v="0.6"/>
    <n v="1000"/>
    <x v="124"/>
    <n v="210"/>
    <n v="0.35"/>
  </r>
  <r>
    <x v="0"/>
    <n v="1185732"/>
    <x v="235"/>
    <x v="3"/>
    <s v="South Dakota"/>
    <s v="Sioux Falls"/>
    <x v="5"/>
    <n v="0.5"/>
    <n v="2250"/>
    <x v="123"/>
    <n v="450"/>
    <n v="0.4"/>
  </r>
  <r>
    <x v="0"/>
    <n v="1185732"/>
    <x v="266"/>
    <x v="3"/>
    <s v="South Dakota"/>
    <s v="Sioux Falls"/>
    <x v="0"/>
    <n v="0.6"/>
    <n v="4950"/>
    <x v="125"/>
    <n v="1039.5"/>
    <n v="0.35"/>
  </r>
  <r>
    <x v="0"/>
    <n v="1185732"/>
    <x v="266"/>
    <x v="3"/>
    <s v="South Dakota"/>
    <s v="Sioux Falls"/>
    <x v="1"/>
    <n v="0.5"/>
    <n v="2000"/>
    <x v="119"/>
    <n v="300"/>
    <n v="0.3"/>
  </r>
  <r>
    <x v="0"/>
    <n v="1185732"/>
    <x v="266"/>
    <x v="3"/>
    <s v="South Dakota"/>
    <s v="Sioux Falls"/>
    <x v="2"/>
    <n v="0.45"/>
    <n v="1750"/>
    <x v="117"/>
    <n v="236.25"/>
    <n v="0.3"/>
  </r>
  <r>
    <x v="0"/>
    <n v="1185732"/>
    <x v="266"/>
    <x v="3"/>
    <s v="South Dakota"/>
    <s v="Sioux Falls"/>
    <x v="3"/>
    <n v="0.45"/>
    <n v="1000"/>
    <x v="179"/>
    <n v="135"/>
    <n v="0.3"/>
  </r>
  <r>
    <x v="0"/>
    <n v="1185732"/>
    <x v="266"/>
    <x v="3"/>
    <s v="South Dakota"/>
    <s v="Sioux Falls"/>
    <x v="4"/>
    <n v="0.54999999999999993"/>
    <n v="1250"/>
    <x v="173"/>
    <n v="240.62499999999994"/>
    <n v="0.35"/>
  </r>
  <r>
    <x v="0"/>
    <n v="1185732"/>
    <x v="266"/>
    <x v="3"/>
    <s v="South Dakota"/>
    <s v="Sioux Falls"/>
    <x v="5"/>
    <n v="0.6"/>
    <n v="2500"/>
    <x v="142"/>
    <n v="600"/>
    <n v="0.4"/>
  </r>
  <r>
    <x v="0"/>
    <n v="1185732"/>
    <x v="296"/>
    <x v="3"/>
    <s v="South Dakota"/>
    <s v="Sioux Falls"/>
    <x v="0"/>
    <n v="0.45"/>
    <n v="5000"/>
    <x v="37"/>
    <n v="787.5"/>
    <n v="0.35"/>
  </r>
  <r>
    <x v="0"/>
    <n v="1185732"/>
    <x v="296"/>
    <x v="3"/>
    <s v="South Dakota"/>
    <s v="Sioux Falls"/>
    <x v="1"/>
    <n v="0.40000000000000008"/>
    <n v="2500"/>
    <x v="305"/>
    <n v="300.00000000000006"/>
    <n v="0.3"/>
  </r>
  <r>
    <x v="0"/>
    <n v="1185732"/>
    <x v="296"/>
    <x v="3"/>
    <s v="South Dakota"/>
    <s v="Sioux Falls"/>
    <x v="2"/>
    <n v="0.35"/>
    <n v="2000"/>
    <x v="131"/>
    <n v="210"/>
    <n v="0.3"/>
  </r>
  <r>
    <x v="0"/>
    <n v="1185732"/>
    <x v="296"/>
    <x v="3"/>
    <s v="South Dakota"/>
    <s v="Sioux Falls"/>
    <x v="3"/>
    <n v="0.35"/>
    <n v="1750"/>
    <x v="175"/>
    <n v="183.75"/>
    <n v="0.3"/>
  </r>
  <r>
    <x v="0"/>
    <n v="1185732"/>
    <x v="296"/>
    <x v="3"/>
    <s v="South Dakota"/>
    <s v="Sioux Falls"/>
    <x v="4"/>
    <n v="0.45"/>
    <n v="1750"/>
    <x v="117"/>
    <n v="275.625"/>
    <n v="0.35"/>
  </r>
  <r>
    <x v="0"/>
    <n v="1185732"/>
    <x v="296"/>
    <x v="3"/>
    <s v="South Dakota"/>
    <s v="Sioux Falls"/>
    <x v="5"/>
    <n v="0.55000000000000004"/>
    <n v="3250"/>
    <x v="243"/>
    <n v="715.00000000000011"/>
    <n v="0.4"/>
  </r>
  <r>
    <x v="0"/>
    <n v="1185732"/>
    <x v="325"/>
    <x v="3"/>
    <s v="South Dakota"/>
    <s v="Sioux Falls"/>
    <x v="0"/>
    <n v="0.5"/>
    <n v="5500"/>
    <x v="78"/>
    <n v="962.49999999999989"/>
    <n v="0.35"/>
  </r>
  <r>
    <x v="0"/>
    <n v="1185732"/>
    <x v="325"/>
    <x v="3"/>
    <s v="South Dakota"/>
    <s v="Sioux Falls"/>
    <x v="1"/>
    <n v="0.45000000000000007"/>
    <n v="3000"/>
    <x v="135"/>
    <n v="405.00000000000006"/>
    <n v="0.3"/>
  </r>
  <r>
    <x v="0"/>
    <n v="1185732"/>
    <x v="325"/>
    <x v="3"/>
    <s v="South Dakota"/>
    <s v="Sioux Falls"/>
    <x v="2"/>
    <n v="0.4"/>
    <n v="2250"/>
    <x v="120"/>
    <n v="270"/>
    <n v="0.3"/>
  </r>
  <r>
    <x v="0"/>
    <n v="1185732"/>
    <x v="325"/>
    <x v="3"/>
    <s v="South Dakota"/>
    <s v="Sioux Falls"/>
    <x v="3"/>
    <n v="0.4"/>
    <n v="1750"/>
    <x v="131"/>
    <n v="210"/>
    <n v="0.3"/>
  </r>
  <r>
    <x v="0"/>
    <n v="1185732"/>
    <x v="325"/>
    <x v="3"/>
    <s v="South Dakota"/>
    <s v="Sioux Falls"/>
    <x v="4"/>
    <n v="0.5"/>
    <n v="2000"/>
    <x v="119"/>
    <n v="350"/>
    <n v="0.35"/>
  </r>
  <r>
    <x v="0"/>
    <n v="1185732"/>
    <x v="325"/>
    <x v="3"/>
    <s v="South Dakota"/>
    <s v="Sioux Falls"/>
    <x v="5"/>
    <n v="0.55000000000000004"/>
    <n v="3750"/>
    <x v="134"/>
    <n v="825"/>
    <n v="0.4"/>
  </r>
  <r>
    <x v="0"/>
    <n v="1185732"/>
    <x v="357"/>
    <x v="3"/>
    <s v="South Dakota"/>
    <s v="Sioux Falls"/>
    <x v="0"/>
    <n v="0.5"/>
    <n v="5250"/>
    <x v="46"/>
    <n v="918.74999999999989"/>
    <n v="0.35"/>
  </r>
  <r>
    <x v="0"/>
    <n v="1185732"/>
    <x v="357"/>
    <x v="3"/>
    <s v="South Dakota"/>
    <s v="Sioux Falls"/>
    <x v="1"/>
    <n v="0.45000000000000007"/>
    <n v="3000"/>
    <x v="135"/>
    <n v="405.00000000000006"/>
    <n v="0.3"/>
  </r>
  <r>
    <x v="0"/>
    <n v="1185732"/>
    <x v="357"/>
    <x v="3"/>
    <s v="South Dakota"/>
    <s v="Sioux Falls"/>
    <x v="2"/>
    <n v="0.4"/>
    <n v="2250"/>
    <x v="120"/>
    <n v="270"/>
    <n v="0.3"/>
  </r>
  <r>
    <x v="0"/>
    <n v="1185732"/>
    <x v="357"/>
    <x v="3"/>
    <s v="South Dakota"/>
    <s v="Sioux Falls"/>
    <x v="3"/>
    <n v="0.4"/>
    <n v="2000"/>
    <x v="130"/>
    <n v="240"/>
    <n v="0.3"/>
  </r>
  <r>
    <x v="0"/>
    <n v="1185732"/>
    <x v="357"/>
    <x v="3"/>
    <s v="South Dakota"/>
    <s v="Sioux Falls"/>
    <x v="4"/>
    <n v="0.5"/>
    <n v="1750"/>
    <x v="127"/>
    <n v="306.25"/>
    <n v="0.35"/>
  </r>
  <r>
    <x v="0"/>
    <n v="1185732"/>
    <x v="357"/>
    <x v="3"/>
    <s v="South Dakota"/>
    <s v="Sioux Falls"/>
    <x v="5"/>
    <n v="0.55000000000000004"/>
    <n v="3500"/>
    <x v="132"/>
    <n v="770.00000000000011"/>
    <n v="0.4"/>
  </r>
  <r>
    <x v="0"/>
    <n v="1185732"/>
    <x v="389"/>
    <x v="3"/>
    <s v="South Dakota"/>
    <s v="Sioux Falls"/>
    <x v="0"/>
    <n v="0.45"/>
    <n v="4750"/>
    <x v="113"/>
    <n v="748.125"/>
    <n v="0.35"/>
  </r>
  <r>
    <x v="0"/>
    <n v="1185732"/>
    <x v="389"/>
    <x v="3"/>
    <s v="South Dakota"/>
    <s v="Sioux Falls"/>
    <x v="1"/>
    <n v="0.40000000000000008"/>
    <n v="2750"/>
    <x v="526"/>
    <n v="330.00000000000006"/>
    <n v="0.3"/>
  </r>
  <r>
    <x v="0"/>
    <n v="1185732"/>
    <x v="389"/>
    <x v="3"/>
    <s v="South Dakota"/>
    <s v="Sioux Falls"/>
    <x v="2"/>
    <n v="0.35"/>
    <n v="1750"/>
    <x v="175"/>
    <n v="183.75"/>
    <n v="0.3"/>
  </r>
  <r>
    <x v="0"/>
    <n v="1185732"/>
    <x v="389"/>
    <x v="3"/>
    <s v="South Dakota"/>
    <s v="Sioux Falls"/>
    <x v="3"/>
    <n v="0.35"/>
    <n v="1500"/>
    <x v="294"/>
    <n v="157.5"/>
    <n v="0.3"/>
  </r>
  <r>
    <x v="0"/>
    <n v="1185732"/>
    <x v="389"/>
    <x v="3"/>
    <s v="South Dakota"/>
    <s v="Sioux Falls"/>
    <x v="4"/>
    <n v="0.45"/>
    <n v="1500"/>
    <x v="304"/>
    <n v="236.24999999999997"/>
    <n v="0.35"/>
  </r>
  <r>
    <x v="0"/>
    <n v="1185732"/>
    <x v="389"/>
    <x v="3"/>
    <s v="South Dakota"/>
    <s v="Sioux Falls"/>
    <x v="5"/>
    <n v="0.5"/>
    <n v="2250"/>
    <x v="123"/>
    <n v="450"/>
    <n v="0.4"/>
  </r>
  <r>
    <x v="0"/>
    <n v="1185732"/>
    <x v="418"/>
    <x v="3"/>
    <s v="South Dakota"/>
    <s v="Sioux Falls"/>
    <x v="0"/>
    <n v="0.54999999999999993"/>
    <n v="4000"/>
    <x v="200"/>
    <n v="769.99999999999977"/>
    <n v="0.35"/>
  </r>
  <r>
    <x v="0"/>
    <n v="1185732"/>
    <x v="418"/>
    <x v="3"/>
    <s v="South Dakota"/>
    <s v="Sioux Falls"/>
    <x v="1"/>
    <n v="0.45"/>
    <n v="2500"/>
    <x v="123"/>
    <n v="337.5"/>
    <n v="0.3"/>
  </r>
  <r>
    <x v="0"/>
    <n v="1185732"/>
    <x v="418"/>
    <x v="3"/>
    <s v="South Dakota"/>
    <s v="Sioux Falls"/>
    <x v="2"/>
    <n v="0.45"/>
    <n v="1500"/>
    <x v="304"/>
    <n v="202.5"/>
    <n v="0.3"/>
  </r>
  <r>
    <x v="0"/>
    <n v="1185732"/>
    <x v="418"/>
    <x v="3"/>
    <s v="South Dakota"/>
    <s v="Sioux Falls"/>
    <x v="3"/>
    <n v="0.45"/>
    <n v="1250"/>
    <x v="174"/>
    <n v="168.75"/>
    <n v="0.3"/>
  </r>
  <r>
    <x v="0"/>
    <n v="1185732"/>
    <x v="418"/>
    <x v="3"/>
    <s v="South Dakota"/>
    <s v="Sioux Falls"/>
    <x v="4"/>
    <n v="0.54999999999999993"/>
    <n v="1250"/>
    <x v="173"/>
    <n v="240.62499999999994"/>
    <n v="0.35"/>
  </r>
  <r>
    <x v="2"/>
    <n v="1185732"/>
    <x v="418"/>
    <x v="3"/>
    <s v="South Dakota"/>
    <s v="Sioux Falls"/>
    <x v="5"/>
    <n v="0.59999999999999987"/>
    <n v="2500"/>
    <x v="550"/>
    <n v="599.99999999999989"/>
    <n v="0.4"/>
  </r>
  <r>
    <x v="2"/>
    <n v="1185732"/>
    <x v="449"/>
    <x v="3"/>
    <s v="South Dakota"/>
    <s v="Sioux Falls"/>
    <x v="0"/>
    <n v="0.54999999999999993"/>
    <n v="4000"/>
    <x v="200"/>
    <n v="769.99999999999977"/>
    <n v="0.35"/>
  </r>
  <r>
    <x v="2"/>
    <n v="1185732"/>
    <x v="449"/>
    <x v="3"/>
    <s v="South Dakota"/>
    <s v="Sioux Falls"/>
    <x v="1"/>
    <n v="0.45"/>
    <n v="2500"/>
    <x v="123"/>
    <n v="337.5"/>
    <n v="0.3"/>
  </r>
  <r>
    <x v="2"/>
    <n v="1185732"/>
    <x v="449"/>
    <x v="3"/>
    <s v="South Dakota"/>
    <s v="Sioux Falls"/>
    <x v="2"/>
    <n v="0.45"/>
    <n v="1950"/>
    <x v="673"/>
    <n v="263.25"/>
    <n v="0.3"/>
  </r>
  <r>
    <x v="2"/>
    <n v="1185732"/>
    <x v="449"/>
    <x v="3"/>
    <s v="South Dakota"/>
    <s v="Sioux Falls"/>
    <x v="3"/>
    <n v="0.45"/>
    <n v="1750"/>
    <x v="117"/>
    <n v="236.25"/>
    <n v="0.3"/>
  </r>
  <r>
    <x v="2"/>
    <n v="1185732"/>
    <x v="449"/>
    <x v="3"/>
    <s v="South Dakota"/>
    <s v="Sioux Falls"/>
    <x v="4"/>
    <n v="0.6"/>
    <n v="1500"/>
    <x v="120"/>
    <n v="315"/>
    <n v="0.35"/>
  </r>
  <r>
    <x v="2"/>
    <n v="1185732"/>
    <x v="449"/>
    <x v="3"/>
    <s v="South Dakota"/>
    <s v="Sioux Falls"/>
    <x v="5"/>
    <n v="0.64999999999999991"/>
    <n v="2500"/>
    <x v="140"/>
    <n v="650"/>
    <n v="0.4"/>
  </r>
  <r>
    <x v="2"/>
    <n v="1185732"/>
    <x v="478"/>
    <x v="3"/>
    <s v="South Dakota"/>
    <s v="Sioux Falls"/>
    <x v="0"/>
    <n v="0.6"/>
    <n v="5000"/>
    <x v="59"/>
    <n v="1050"/>
    <n v="0.35"/>
  </r>
  <r>
    <x v="2"/>
    <n v="1185732"/>
    <x v="478"/>
    <x v="3"/>
    <s v="South Dakota"/>
    <s v="Sioux Falls"/>
    <x v="1"/>
    <n v="0.5"/>
    <n v="3000"/>
    <x v="142"/>
    <n v="450"/>
    <n v="0.3"/>
  </r>
  <r>
    <x v="2"/>
    <n v="1185732"/>
    <x v="478"/>
    <x v="3"/>
    <s v="South Dakota"/>
    <s v="Sioux Falls"/>
    <x v="2"/>
    <n v="0.5"/>
    <n v="2500"/>
    <x v="138"/>
    <n v="375"/>
    <n v="0.3"/>
  </r>
  <r>
    <x v="2"/>
    <n v="1185732"/>
    <x v="478"/>
    <x v="3"/>
    <s v="South Dakota"/>
    <s v="Sioux Falls"/>
    <x v="3"/>
    <n v="0.5"/>
    <n v="2000"/>
    <x v="119"/>
    <n v="300"/>
    <n v="0.3"/>
  </r>
  <r>
    <x v="2"/>
    <n v="1185732"/>
    <x v="478"/>
    <x v="3"/>
    <s v="South Dakota"/>
    <s v="Sioux Falls"/>
    <x v="4"/>
    <n v="0.6"/>
    <n v="2000"/>
    <x v="143"/>
    <n v="420"/>
    <n v="0.35"/>
  </r>
  <r>
    <x v="2"/>
    <n v="1185732"/>
    <x v="478"/>
    <x v="3"/>
    <s v="South Dakota"/>
    <s v="Sioux Falls"/>
    <x v="5"/>
    <n v="0.64999999999999991"/>
    <n v="3000"/>
    <x v="144"/>
    <n v="780"/>
    <n v="0.4"/>
  </r>
  <r>
    <x v="2"/>
    <n v="1185732"/>
    <x v="173"/>
    <x v="3"/>
    <s v="South Dakota"/>
    <s v="Sioux Falls"/>
    <x v="0"/>
    <n v="0.35"/>
    <n v="4750"/>
    <x v="151"/>
    <n v="581.875"/>
    <n v="0.35"/>
  </r>
  <r>
    <x v="2"/>
    <n v="1185732"/>
    <x v="173"/>
    <x v="3"/>
    <s v="South Dakota"/>
    <s v="Sioux Falls"/>
    <x v="1"/>
    <n v="0.35"/>
    <n v="2750"/>
    <x v="115"/>
    <n v="288.74999999999994"/>
    <n v="0.3"/>
  </r>
  <r>
    <x v="2"/>
    <n v="1185732"/>
    <x v="173"/>
    <x v="3"/>
    <s v="South Dakota"/>
    <s v="Sioux Falls"/>
    <x v="2"/>
    <n v="0.25000000000000006"/>
    <n v="2750"/>
    <x v="483"/>
    <n v="206.25000000000003"/>
    <n v="0.3"/>
  </r>
  <r>
    <x v="2"/>
    <n v="1185732"/>
    <x v="173"/>
    <x v="3"/>
    <s v="South Dakota"/>
    <s v="Sioux Falls"/>
    <x v="3"/>
    <n v="0.30000000000000004"/>
    <n v="1250"/>
    <x v="351"/>
    <n v="112.50000000000001"/>
    <n v="0.3"/>
  </r>
  <r>
    <x v="2"/>
    <n v="1185732"/>
    <x v="173"/>
    <x v="3"/>
    <s v="South Dakota"/>
    <s v="Sioux Falls"/>
    <x v="4"/>
    <n v="0.44999999999999996"/>
    <n v="1750"/>
    <x v="455"/>
    <n v="275.62499999999994"/>
    <n v="0.35"/>
  </r>
  <r>
    <x v="2"/>
    <n v="1185732"/>
    <x v="173"/>
    <x v="3"/>
    <s v="South Dakota"/>
    <s v="Sioux Falls"/>
    <x v="5"/>
    <n v="0.35"/>
    <n v="2750"/>
    <x v="115"/>
    <n v="385"/>
    <n v="0.4"/>
  </r>
  <r>
    <x v="2"/>
    <n v="1185732"/>
    <x v="204"/>
    <x v="3"/>
    <s v="South Dakota"/>
    <s v="Sioux Falls"/>
    <x v="0"/>
    <n v="0.35"/>
    <n v="5250"/>
    <x v="148"/>
    <n v="643.12499999999989"/>
    <n v="0.35"/>
  </r>
  <r>
    <x v="2"/>
    <n v="1185732"/>
    <x v="204"/>
    <x v="3"/>
    <s v="South Dakota"/>
    <s v="Sioux Falls"/>
    <x v="1"/>
    <n v="0.35"/>
    <n v="1750"/>
    <x v="175"/>
    <n v="183.75"/>
    <n v="0.3"/>
  </r>
  <r>
    <x v="2"/>
    <n v="1185732"/>
    <x v="204"/>
    <x v="3"/>
    <s v="South Dakota"/>
    <s v="Sioux Falls"/>
    <x v="2"/>
    <n v="0.25000000000000006"/>
    <n v="2250"/>
    <x v="452"/>
    <n v="168.75000000000003"/>
    <n v="0.3"/>
  </r>
  <r>
    <x v="2"/>
    <n v="1185732"/>
    <x v="204"/>
    <x v="3"/>
    <s v="North Dakota"/>
    <s v="Fargo"/>
    <x v="3"/>
    <n v="0.30000000000000004"/>
    <n v="1000"/>
    <x v="292"/>
    <n v="90.000000000000014"/>
    <n v="0.3"/>
  </r>
  <r>
    <x v="2"/>
    <n v="1185732"/>
    <x v="204"/>
    <x v="3"/>
    <s v="North Dakota"/>
    <s v="Fargo"/>
    <x v="4"/>
    <n v="0.44999999999999996"/>
    <n v="1750"/>
    <x v="455"/>
    <n v="275.62499999999994"/>
    <n v="0.35"/>
  </r>
  <r>
    <x v="2"/>
    <n v="1185732"/>
    <x v="204"/>
    <x v="3"/>
    <s v="North Dakota"/>
    <s v="Fargo"/>
    <x v="5"/>
    <n v="0.24999999999999997"/>
    <n v="2750"/>
    <x v="173"/>
    <n v="274.99999999999994"/>
    <n v="0.4"/>
  </r>
  <r>
    <x v="2"/>
    <n v="1185732"/>
    <x v="710"/>
    <x v="3"/>
    <s v="North Dakota"/>
    <s v="Fargo"/>
    <x v="0"/>
    <n v="0.30000000000000004"/>
    <n v="4950"/>
    <x v="674"/>
    <n v="519.75"/>
    <n v="0.35"/>
  </r>
  <r>
    <x v="2"/>
    <n v="1185732"/>
    <x v="710"/>
    <x v="3"/>
    <s v="North Dakota"/>
    <s v="Fargo"/>
    <x v="1"/>
    <n v="0.30000000000000004"/>
    <n v="2000"/>
    <x v="376"/>
    <n v="180.00000000000003"/>
    <n v="0.3"/>
  </r>
  <r>
    <x v="2"/>
    <n v="1185732"/>
    <x v="710"/>
    <x v="3"/>
    <s v="North Dakota"/>
    <s v="Fargo"/>
    <x v="2"/>
    <n v="0.20000000000000004"/>
    <n v="2250"/>
    <x v="675"/>
    <n v="135.00000000000003"/>
    <n v="0.3"/>
  </r>
  <r>
    <x v="2"/>
    <n v="1185732"/>
    <x v="710"/>
    <x v="3"/>
    <s v="North Dakota"/>
    <s v="Fargo"/>
    <x v="3"/>
    <n v="0.24999999999999997"/>
    <n v="750"/>
    <x v="676"/>
    <n v="56.249999999999993"/>
    <n v="0.3"/>
  </r>
  <r>
    <x v="2"/>
    <n v="1185732"/>
    <x v="710"/>
    <x v="3"/>
    <s v="North Dakota"/>
    <s v="Fargo"/>
    <x v="4"/>
    <n v="0.4"/>
    <n v="1250"/>
    <x v="116"/>
    <n v="175"/>
    <n v="0.35"/>
  </r>
  <r>
    <x v="2"/>
    <n v="1185732"/>
    <x v="710"/>
    <x v="3"/>
    <s v="North Dakota"/>
    <s v="Fargo"/>
    <x v="5"/>
    <n v="0.30000000000000004"/>
    <n v="2250"/>
    <x v="301"/>
    <n v="270.00000000000006"/>
    <n v="0.4"/>
  </r>
  <r>
    <x v="2"/>
    <n v="1185732"/>
    <x v="232"/>
    <x v="3"/>
    <s v="North Dakota"/>
    <s v="Fargo"/>
    <x v="0"/>
    <n v="0.30000000000000004"/>
    <n v="4500"/>
    <x v="135"/>
    <n v="472.50000000000006"/>
    <n v="0.35"/>
  </r>
  <r>
    <x v="2"/>
    <n v="1185732"/>
    <x v="232"/>
    <x v="3"/>
    <s v="North Dakota"/>
    <s v="Fargo"/>
    <x v="1"/>
    <n v="0.30000000000000004"/>
    <n v="1500"/>
    <x v="343"/>
    <n v="135"/>
    <n v="0.3"/>
  </r>
  <r>
    <x v="2"/>
    <n v="1185732"/>
    <x v="232"/>
    <x v="3"/>
    <s v="North Dakota"/>
    <s v="Fargo"/>
    <x v="2"/>
    <n v="0.20000000000000004"/>
    <n v="1500"/>
    <x v="292"/>
    <n v="90.000000000000014"/>
    <n v="0.3"/>
  </r>
  <r>
    <x v="2"/>
    <n v="1185732"/>
    <x v="232"/>
    <x v="3"/>
    <s v="North Dakota"/>
    <s v="Fargo"/>
    <x v="3"/>
    <n v="0.24999999999999997"/>
    <n v="750"/>
    <x v="676"/>
    <n v="56.249999999999993"/>
    <n v="0.3"/>
  </r>
  <r>
    <x v="2"/>
    <n v="1185732"/>
    <x v="232"/>
    <x v="3"/>
    <s v="North Dakota"/>
    <s v="Fargo"/>
    <x v="4"/>
    <n v="0.6"/>
    <n v="1000"/>
    <x v="124"/>
    <n v="210"/>
    <n v="0.35"/>
  </r>
  <r>
    <x v="2"/>
    <n v="1185732"/>
    <x v="232"/>
    <x v="3"/>
    <s v="North Dakota"/>
    <s v="Fargo"/>
    <x v="5"/>
    <n v="0.5"/>
    <n v="2250"/>
    <x v="123"/>
    <n v="450"/>
    <n v="0.4"/>
  </r>
  <r>
    <x v="2"/>
    <n v="1185732"/>
    <x v="263"/>
    <x v="3"/>
    <s v="North Dakota"/>
    <s v="Fargo"/>
    <x v="0"/>
    <n v="0.6"/>
    <n v="4950"/>
    <x v="125"/>
    <n v="1039.5"/>
    <n v="0.35"/>
  </r>
  <r>
    <x v="2"/>
    <n v="1185732"/>
    <x v="263"/>
    <x v="3"/>
    <s v="North Dakota"/>
    <s v="Fargo"/>
    <x v="1"/>
    <n v="0.45"/>
    <n v="2000"/>
    <x v="120"/>
    <n v="270"/>
    <n v="0.3"/>
  </r>
  <r>
    <x v="2"/>
    <n v="1185732"/>
    <x v="263"/>
    <x v="3"/>
    <s v="North Dakota"/>
    <s v="Fargo"/>
    <x v="2"/>
    <n v="0.4"/>
    <n v="1750"/>
    <x v="131"/>
    <n v="210"/>
    <n v="0.3"/>
  </r>
  <r>
    <x v="2"/>
    <n v="1185732"/>
    <x v="263"/>
    <x v="3"/>
    <s v="North Dakota"/>
    <s v="Fargo"/>
    <x v="3"/>
    <n v="0.4"/>
    <n v="1000"/>
    <x v="118"/>
    <n v="120"/>
    <n v="0.3"/>
  </r>
  <r>
    <x v="2"/>
    <n v="1185732"/>
    <x v="263"/>
    <x v="3"/>
    <s v="North Dakota"/>
    <s v="Fargo"/>
    <x v="4"/>
    <n v="0.49999999999999994"/>
    <n v="1250"/>
    <x v="389"/>
    <n v="218.74999999999994"/>
    <n v="0.35"/>
  </r>
  <r>
    <x v="2"/>
    <n v="1185732"/>
    <x v="263"/>
    <x v="3"/>
    <s v="North Dakota"/>
    <s v="Fargo"/>
    <x v="5"/>
    <n v="0.54999999999999993"/>
    <n v="2500"/>
    <x v="677"/>
    <n v="549.99999999999989"/>
    <n v="0.4"/>
  </r>
  <r>
    <x v="2"/>
    <n v="1185732"/>
    <x v="293"/>
    <x v="3"/>
    <s v="North Dakota"/>
    <s v="Fargo"/>
    <x v="0"/>
    <n v="0.4"/>
    <n v="5000"/>
    <x v="45"/>
    <n v="700"/>
    <n v="0.35"/>
  </r>
  <r>
    <x v="2"/>
    <n v="1185732"/>
    <x v="293"/>
    <x v="3"/>
    <s v="North Dakota"/>
    <s v="Fargo"/>
    <x v="1"/>
    <n v="0.35000000000000009"/>
    <n v="2500"/>
    <x v="485"/>
    <n v="262.50000000000006"/>
    <n v="0.3"/>
  </r>
  <r>
    <x v="2"/>
    <n v="1185732"/>
    <x v="293"/>
    <x v="3"/>
    <s v="North Dakota"/>
    <s v="Fargo"/>
    <x v="2"/>
    <n v="0.30000000000000004"/>
    <n v="2000"/>
    <x v="376"/>
    <n v="180.00000000000003"/>
    <n v="0.3"/>
  </r>
  <r>
    <x v="2"/>
    <n v="1185732"/>
    <x v="293"/>
    <x v="3"/>
    <s v="North Dakota"/>
    <s v="Fargo"/>
    <x v="3"/>
    <n v="0.30000000000000004"/>
    <n v="1750"/>
    <x v="297"/>
    <n v="157.50000000000003"/>
    <n v="0.3"/>
  </r>
  <r>
    <x v="2"/>
    <n v="1185732"/>
    <x v="293"/>
    <x v="3"/>
    <s v="North Dakota"/>
    <s v="Fargo"/>
    <x v="4"/>
    <n v="0.4"/>
    <n v="1750"/>
    <x v="131"/>
    <n v="244.99999999999997"/>
    <n v="0.35"/>
  </r>
  <r>
    <x v="2"/>
    <n v="1185732"/>
    <x v="293"/>
    <x v="3"/>
    <s v="North Dakota"/>
    <s v="Fargo"/>
    <x v="5"/>
    <n v="0.55000000000000004"/>
    <n v="3250"/>
    <x v="243"/>
    <n v="715.00000000000011"/>
    <n v="0.4"/>
  </r>
  <r>
    <x v="2"/>
    <n v="1185732"/>
    <x v="322"/>
    <x v="3"/>
    <s v="North Dakota"/>
    <s v="Fargo"/>
    <x v="0"/>
    <n v="0.5"/>
    <n v="5500"/>
    <x v="78"/>
    <n v="962.49999999999989"/>
    <n v="0.35"/>
  </r>
  <r>
    <x v="2"/>
    <n v="1185732"/>
    <x v="322"/>
    <x v="3"/>
    <s v="North Dakota"/>
    <s v="Fargo"/>
    <x v="1"/>
    <n v="0.45000000000000007"/>
    <n v="3000"/>
    <x v="135"/>
    <n v="405.00000000000006"/>
    <n v="0.3"/>
  </r>
  <r>
    <x v="2"/>
    <n v="1185732"/>
    <x v="322"/>
    <x v="3"/>
    <s v="North Dakota"/>
    <s v="Fargo"/>
    <x v="2"/>
    <n v="0.4"/>
    <n v="2250"/>
    <x v="120"/>
    <n v="270"/>
    <n v="0.3"/>
  </r>
  <r>
    <x v="2"/>
    <n v="1185732"/>
    <x v="322"/>
    <x v="3"/>
    <s v="North Dakota"/>
    <s v="Fargo"/>
    <x v="3"/>
    <n v="0.4"/>
    <n v="1750"/>
    <x v="131"/>
    <n v="210"/>
    <n v="0.3"/>
  </r>
  <r>
    <x v="2"/>
    <n v="1185732"/>
    <x v="322"/>
    <x v="3"/>
    <s v="North Dakota"/>
    <s v="Fargo"/>
    <x v="4"/>
    <n v="0.5"/>
    <n v="2000"/>
    <x v="119"/>
    <n v="350"/>
    <n v="0.35"/>
  </r>
  <r>
    <x v="2"/>
    <n v="1185732"/>
    <x v="322"/>
    <x v="3"/>
    <s v="North Dakota"/>
    <s v="Fargo"/>
    <x v="5"/>
    <n v="0.55000000000000004"/>
    <n v="3750"/>
    <x v="134"/>
    <n v="825"/>
    <n v="0.4"/>
  </r>
  <r>
    <x v="2"/>
    <n v="1185732"/>
    <x v="354"/>
    <x v="3"/>
    <s v="North Dakota"/>
    <s v="Fargo"/>
    <x v="0"/>
    <n v="0.5"/>
    <n v="5250"/>
    <x v="46"/>
    <n v="918.74999999999989"/>
    <n v="0.35"/>
  </r>
  <r>
    <x v="2"/>
    <n v="1185732"/>
    <x v="354"/>
    <x v="3"/>
    <s v="North Dakota"/>
    <s v="Fargo"/>
    <x v="1"/>
    <n v="0.45000000000000007"/>
    <n v="3000"/>
    <x v="135"/>
    <n v="405.00000000000006"/>
    <n v="0.3"/>
  </r>
  <r>
    <x v="2"/>
    <n v="1185732"/>
    <x v="354"/>
    <x v="3"/>
    <s v="North Dakota"/>
    <s v="Fargo"/>
    <x v="2"/>
    <n v="0.4"/>
    <n v="2250"/>
    <x v="120"/>
    <n v="270"/>
    <n v="0.3"/>
  </r>
  <r>
    <x v="2"/>
    <n v="1185732"/>
    <x v="354"/>
    <x v="3"/>
    <s v="North Dakota"/>
    <s v="Fargo"/>
    <x v="3"/>
    <n v="0.4"/>
    <n v="2000"/>
    <x v="130"/>
    <n v="240"/>
    <n v="0.3"/>
  </r>
  <r>
    <x v="2"/>
    <n v="1185732"/>
    <x v="354"/>
    <x v="3"/>
    <s v="North Dakota"/>
    <s v="Fargo"/>
    <x v="4"/>
    <n v="0.5"/>
    <n v="1750"/>
    <x v="127"/>
    <n v="306.25"/>
    <n v="0.35"/>
  </r>
  <r>
    <x v="2"/>
    <n v="1185732"/>
    <x v="354"/>
    <x v="3"/>
    <s v="North Dakota"/>
    <s v="Fargo"/>
    <x v="5"/>
    <n v="0.55000000000000004"/>
    <n v="3500"/>
    <x v="132"/>
    <n v="770.00000000000011"/>
    <n v="0.4"/>
  </r>
  <r>
    <x v="2"/>
    <n v="1185732"/>
    <x v="386"/>
    <x v="3"/>
    <s v="North Dakota"/>
    <s v="Fargo"/>
    <x v="0"/>
    <n v="0.4"/>
    <n v="4750"/>
    <x v="225"/>
    <n v="665"/>
    <n v="0.35"/>
  </r>
  <r>
    <x v="2"/>
    <n v="1185732"/>
    <x v="386"/>
    <x v="3"/>
    <s v="North Dakota"/>
    <s v="Fargo"/>
    <x v="1"/>
    <n v="0.35000000000000009"/>
    <n v="2750"/>
    <x v="607"/>
    <n v="288.75000000000006"/>
    <n v="0.3"/>
  </r>
  <r>
    <x v="2"/>
    <n v="1185732"/>
    <x v="386"/>
    <x v="3"/>
    <s v="North Dakota"/>
    <s v="Fargo"/>
    <x v="2"/>
    <n v="0.30000000000000004"/>
    <n v="1750"/>
    <x v="297"/>
    <n v="157.50000000000003"/>
    <n v="0.3"/>
  </r>
  <r>
    <x v="2"/>
    <n v="1185732"/>
    <x v="386"/>
    <x v="3"/>
    <s v="North Dakota"/>
    <s v="Fargo"/>
    <x v="3"/>
    <n v="0.30000000000000004"/>
    <n v="1500"/>
    <x v="343"/>
    <n v="135"/>
    <n v="0.3"/>
  </r>
  <r>
    <x v="2"/>
    <n v="1185732"/>
    <x v="386"/>
    <x v="3"/>
    <s v="North Dakota"/>
    <s v="Fargo"/>
    <x v="4"/>
    <n v="0.4"/>
    <n v="1500"/>
    <x v="124"/>
    <n v="210"/>
    <n v="0.35"/>
  </r>
  <r>
    <x v="2"/>
    <n v="1185732"/>
    <x v="386"/>
    <x v="3"/>
    <s v="North Dakota"/>
    <s v="Fargo"/>
    <x v="5"/>
    <n v="0.45"/>
    <n v="2250"/>
    <x v="171"/>
    <n v="405"/>
    <n v="0.4"/>
  </r>
  <r>
    <x v="2"/>
    <n v="1185732"/>
    <x v="415"/>
    <x v="3"/>
    <s v="North Dakota"/>
    <s v="Fargo"/>
    <x v="0"/>
    <n v="0.49999999999999994"/>
    <n v="4000"/>
    <x v="226"/>
    <n v="699.99999999999989"/>
    <n v="0.35"/>
  </r>
  <r>
    <x v="2"/>
    <n v="1185732"/>
    <x v="415"/>
    <x v="3"/>
    <s v="North Dakota"/>
    <s v="Fargo"/>
    <x v="1"/>
    <n v="0.4"/>
    <n v="2500"/>
    <x v="119"/>
    <n v="300"/>
    <n v="0.3"/>
  </r>
  <r>
    <x v="2"/>
    <n v="1185732"/>
    <x v="415"/>
    <x v="3"/>
    <s v="North Dakota"/>
    <s v="Fargo"/>
    <x v="2"/>
    <n v="0.4"/>
    <n v="1500"/>
    <x v="124"/>
    <n v="180"/>
    <n v="0.3"/>
  </r>
  <r>
    <x v="2"/>
    <n v="1185732"/>
    <x v="415"/>
    <x v="3"/>
    <s v="North Dakota"/>
    <s v="Fargo"/>
    <x v="3"/>
    <n v="0.4"/>
    <n v="1250"/>
    <x v="116"/>
    <n v="150"/>
    <n v="0.3"/>
  </r>
  <r>
    <x v="2"/>
    <n v="1185732"/>
    <x v="415"/>
    <x v="3"/>
    <s v="North Dakota"/>
    <s v="Fargo"/>
    <x v="4"/>
    <n v="0.49999999999999994"/>
    <n v="1250"/>
    <x v="389"/>
    <n v="218.74999999999994"/>
    <n v="0.35"/>
  </r>
  <r>
    <x v="0"/>
    <n v="1185732"/>
    <x v="415"/>
    <x v="3"/>
    <s v="North Dakota"/>
    <s v="Fargo"/>
    <x v="5"/>
    <n v="0.54999999999999982"/>
    <n v="2500"/>
    <x v="362"/>
    <n v="549.99999999999989"/>
    <n v="0.4"/>
  </r>
  <r>
    <x v="0"/>
    <n v="1185732"/>
    <x v="446"/>
    <x v="3"/>
    <s v="North Dakota"/>
    <s v="Fargo"/>
    <x v="0"/>
    <n v="0.49999999999999994"/>
    <n v="4000"/>
    <x v="226"/>
    <n v="699.99999999999989"/>
    <n v="0.35"/>
  </r>
  <r>
    <x v="0"/>
    <n v="1185732"/>
    <x v="446"/>
    <x v="3"/>
    <s v="North Dakota"/>
    <s v="Fargo"/>
    <x v="1"/>
    <n v="0.4"/>
    <n v="2500"/>
    <x v="119"/>
    <n v="300"/>
    <n v="0.3"/>
  </r>
  <r>
    <x v="0"/>
    <n v="1185732"/>
    <x v="446"/>
    <x v="3"/>
    <s v="North Dakota"/>
    <s v="Fargo"/>
    <x v="2"/>
    <n v="0.4"/>
    <n v="1950"/>
    <x v="678"/>
    <n v="234"/>
    <n v="0.3"/>
  </r>
  <r>
    <x v="0"/>
    <n v="1185732"/>
    <x v="446"/>
    <x v="3"/>
    <s v="North Dakota"/>
    <s v="Fargo"/>
    <x v="3"/>
    <n v="0.4"/>
    <n v="1750"/>
    <x v="131"/>
    <n v="210"/>
    <n v="0.3"/>
  </r>
  <r>
    <x v="0"/>
    <n v="1185732"/>
    <x v="446"/>
    <x v="3"/>
    <s v="North Dakota"/>
    <s v="Fargo"/>
    <x v="4"/>
    <n v="0.6"/>
    <n v="1500"/>
    <x v="120"/>
    <n v="315"/>
    <n v="0.35"/>
  </r>
  <r>
    <x v="0"/>
    <n v="1185732"/>
    <x v="446"/>
    <x v="3"/>
    <s v="North Dakota"/>
    <s v="Fargo"/>
    <x v="5"/>
    <n v="0.64999999999999991"/>
    <n v="2500"/>
    <x v="140"/>
    <n v="650"/>
    <n v="0.4"/>
  </r>
  <r>
    <x v="0"/>
    <n v="1185732"/>
    <x v="475"/>
    <x v="3"/>
    <s v="North Dakota"/>
    <s v="Fargo"/>
    <x v="0"/>
    <n v="0.6"/>
    <n v="5000"/>
    <x v="59"/>
    <n v="1050"/>
    <n v="0.35"/>
  </r>
  <r>
    <x v="0"/>
    <n v="1185732"/>
    <x v="475"/>
    <x v="3"/>
    <s v="North Dakota"/>
    <s v="Fargo"/>
    <x v="1"/>
    <n v="0.5"/>
    <n v="3000"/>
    <x v="142"/>
    <n v="450"/>
    <n v="0.3"/>
  </r>
  <r>
    <x v="0"/>
    <n v="1185732"/>
    <x v="475"/>
    <x v="3"/>
    <s v="North Dakota"/>
    <s v="Fargo"/>
    <x v="2"/>
    <n v="0.5"/>
    <n v="2500"/>
    <x v="138"/>
    <n v="375"/>
    <n v="0.3"/>
  </r>
  <r>
    <x v="0"/>
    <n v="1185732"/>
    <x v="475"/>
    <x v="3"/>
    <s v="North Dakota"/>
    <s v="Fargo"/>
    <x v="3"/>
    <n v="0.5"/>
    <n v="2000"/>
    <x v="119"/>
    <n v="300"/>
    <n v="0.3"/>
  </r>
  <r>
    <x v="0"/>
    <n v="1185732"/>
    <x v="475"/>
    <x v="3"/>
    <s v="North Dakota"/>
    <s v="Fargo"/>
    <x v="4"/>
    <n v="0.6"/>
    <n v="2000"/>
    <x v="143"/>
    <n v="420"/>
    <n v="0.35"/>
  </r>
  <r>
    <x v="0"/>
    <n v="1185732"/>
    <x v="475"/>
    <x v="3"/>
    <s v="North Dakota"/>
    <s v="Fargo"/>
    <x v="5"/>
    <n v="0.64999999999999991"/>
    <n v="3000"/>
    <x v="144"/>
    <n v="780"/>
    <n v="0.4"/>
  </r>
  <r>
    <x v="0"/>
    <n v="1185732"/>
    <x v="170"/>
    <x v="3"/>
    <s v="North Dakota"/>
    <s v="Fargo"/>
    <x v="0"/>
    <n v="0.30000000000000004"/>
    <n v="4500"/>
    <x v="135"/>
    <n v="405.00000000000006"/>
    <n v="0.3"/>
  </r>
  <r>
    <x v="0"/>
    <n v="1185732"/>
    <x v="170"/>
    <x v="3"/>
    <s v="North Dakota"/>
    <s v="Fargo"/>
    <x v="1"/>
    <n v="0.30000000000000004"/>
    <n v="2500"/>
    <x v="375"/>
    <n v="262.5"/>
    <n v="0.35"/>
  </r>
  <r>
    <x v="0"/>
    <n v="1185732"/>
    <x v="170"/>
    <x v="3"/>
    <s v="North Dakota"/>
    <s v="Fargo"/>
    <x v="2"/>
    <n v="0.20000000000000007"/>
    <n v="2500"/>
    <x v="679"/>
    <n v="150.00000000000006"/>
    <n v="0.3"/>
  </r>
  <r>
    <x v="0"/>
    <n v="1185732"/>
    <x v="170"/>
    <x v="3"/>
    <s v="North Dakota"/>
    <s v="Fargo"/>
    <x v="3"/>
    <n v="0.25000000000000006"/>
    <n v="1000"/>
    <x v="660"/>
    <n v="75.000000000000014"/>
    <n v="0.3"/>
  </r>
  <r>
    <x v="0"/>
    <n v="1185732"/>
    <x v="170"/>
    <x v="3"/>
    <s v="North Dakota"/>
    <s v="Fargo"/>
    <x v="4"/>
    <n v="0.4"/>
    <n v="1500"/>
    <x v="124"/>
    <n v="300"/>
    <n v="0.5"/>
  </r>
  <r>
    <x v="0"/>
    <n v="1185732"/>
    <x v="170"/>
    <x v="3"/>
    <s v="North Dakota"/>
    <s v="Fargo"/>
    <x v="5"/>
    <n v="0.30000000000000004"/>
    <n v="2500"/>
    <x v="375"/>
    <n v="300.00000000000006"/>
    <n v="0.4"/>
  </r>
  <r>
    <x v="0"/>
    <n v="1185732"/>
    <x v="201"/>
    <x v="3"/>
    <s v="North Dakota"/>
    <s v="Fargo"/>
    <x v="0"/>
    <n v="0.30000000000000004"/>
    <n v="5000"/>
    <x v="185"/>
    <n v="450.00000000000006"/>
    <n v="0.3"/>
  </r>
  <r>
    <x v="0"/>
    <n v="1185732"/>
    <x v="201"/>
    <x v="3"/>
    <s v="North Dakota"/>
    <s v="Fargo"/>
    <x v="1"/>
    <n v="0.30000000000000004"/>
    <n v="1500"/>
    <x v="343"/>
    <n v="157.5"/>
    <n v="0.35"/>
  </r>
  <r>
    <x v="0"/>
    <n v="1185732"/>
    <x v="201"/>
    <x v="3"/>
    <s v="North Dakota"/>
    <s v="Fargo"/>
    <x v="2"/>
    <n v="0.20000000000000007"/>
    <n v="2000"/>
    <x v="680"/>
    <n v="120.00000000000003"/>
    <n v="0.3"/>
  </r>
  <r>
    <x v="0"/>
    <n v="1185732"/>
    <x v="201"/>
    <x v="3"/>
    <s v="Iowa"/>
    <s v="Des Moines"/>
    <x v="3"/>
    <n v="0.25000000000000006"/>
    <n v="750"/>
    <x v="345"/>
    <n v="56.250000000000007"/>
    <n v="0.3"/>
  </r>
  <r>
    <x v="0"/>
    <n v="1185732"/>
    <x v="201"/>
    <x v="3"/>
    <s v="Iowa"/>
    <s v="Des Moines"/>
    <x v="4"/>
    <n v="0.4"/>
    <n v="1500"/>
    <x v="124"/>
    <n v="300"/>
    <n v="0.5"/>
  </r>
  <r>
    <x v="0"/>
    <n v="1185732"/>
    <x v="201"/>
    <x v="3"/>
    <s v="Iowa"/>
    <s v="Des Moines"/>
    <x v="5"/>
    <n v="0.14999999999999997"/>
    <n v="2500"/>
    <x v="681"/>
    <n v="149.99999999999997"/>
    <n v="0.4"/>
  </r>
  <r>
    <x v="0"/>
    <n v="1185732"/>
    <x v="707"/>
    <x v="3"/>
    <s v="Iowa"/>
    <s v="Des Moines"/>
    <x v="0"/>
    <n v="0.20000000000000004"/>
    <n v="4700"/>
    <x v="682"/>
    <n v="282.00000000000006"/>
    <n v="0.3"/>
  </r>
  <r>
    <x v="0"/>
    <n v="1185732"/>
    <x v="707"/>
    <x v="3"/>
    <s v="Iowa"/>
    <s v="Des Moines"/>
    <x v="1"/>
    <n v="0.20000000000000004"/>
    <n v="1750"/>
    <x v="520"/>
    <n v="122.50000000000001"/>
    <n v="0.35"/>
  </r>
  <r>
    <x v="0"/>
    <n v="1185732"/>
    <x v="707"/>
    <x v="3"/>
    <s v="Iowa"/>
    <s v="Des Moines"/>
    <x v="2"/>
    <n v="0.10000000000000003"/>
    <n v="2250"/>
    <x v="683"/>
    <n v="67.500000000000028"/>
    <n v="0.3"/>
  </r>
  <r>
    <x v="0"/>
    <n v="1185732"/>
    <x v="707"/>
    <x v="3"/>
    <s v="Iowa"/>
    <s v="Des Moines"/>
    <x v="3"/>
    <n v="0.14999999999999997"/>
    <n v="1000"/>
    <x v="684"/>
    <n v="44.999999999999993"/>
    <n v="0.3"/>
  </r>
  <r>
    <x v="0"/>
    <n v="1185732"/>
    <x v="707"/>
    <x v="3"/>
    <s v="Iowa"/>
    <s v="Des Moines"/>
    <x v="4"/>
    <n v="0.30000000000000004"/>
    <n v="1500"/>
    <x v="343"/>
    <n v="225.00000000000003"/>
    <n v="0.5"/>
  </r>
  <r>
    <x v="0"/>
    <n v="1185732"/>
    <x v="707"/>
    <x v="3"/>
    <s v="Iowa"/>
    <s v="Des Moines"/>
    <x v="5"/>
    <n v="0.20000000000000004"/>
    <n v="2500"/>
    <x v="347"/>
    <n v="200.00000000000006"/>
    <n v="0.4"/>
  </r>
  <r>
    <x v="0"/>
    <n v="1185732"/>
    <x v="229"/>
    <x v="3"/>
    <s v="Iowa"/>
    <s v="Des Moines"/>
    <x v="0"/>
    <n v="0.20000000000000004"/>
    <n v="4750"/>
    <x v="685"/>
    <n v="285.00000000000006"/>
    <n v="0.3"/>
  </r>
  <r>
    <x v="0"/>
    <n v="1185732"/>
    <x v="229"/>
    <x v="3"/>
    <s v="Iowa"/>
    <s v="Des Moines"/>
    <x v="1"/>
    <n v="0.20000000000000004"/>
    <n v="1750"/>
    <x v="520"/>
    <n v="122.50000000000001"/>
    <n v="0.35"/>
  </r>
  <r>
    <x v="0"/>
    <n v="1185732"/>
    <x v="229"/>
    <x v="3"/>
    <s v="Iowa"/>
    <s v="Des Moines"/>
    <x v="2"/>
    <n v="0.10000000000000003"/>
    <n v="1750"/>
    <x v="686"/>
    <n v="52.500000000000014"/>
    <n v="0.3"/>
  </r>
  <r>
    <x v="0"/>
    <n v="1185732"/>
    <x v="229"/>
    <x v="3"/>
    <s v="Iowa"/>
    <s v="Des Moines"/>
    <x v="3"/>
    <n v="0.14999999999999997"/>
    <n v="1000"/>
    <x v="684"/>
    <n v="44.999999999999993"/>
    <n v="0.3"/>
  </r>
  <r>
    <x v="0"/>
    <n v="1185732"/>
    <x v="229"/>
    <x v="3"/>
    <s v="Iowa"/>
    <s v="Des Moines"/>
    <x v="4"/>
    <n v="0.6"/>
    <n v="1250"/>
    <x v="122"/>
    <n v="375"/>
    <n v="0.5"/>
  </r>
  <r>
    <x v="0"/>
    <n v="1185732"/>
    <x v="229"/>
    <x v="3"/>
    <s v="Iowa"/>
    <s v="Des Moines"/>
    <x v="5"/>
    <n v="0.5"/>
    <n v="2500"/>
    <x v="138"/>
    <n v="500"/>
    <n v="0.4"/>
  </r>
  <r>
    <x v="0"/>
    <n v="1185732"/>
    <x v="260"/>
    <x v="3"/>
    <s v="Iowa"/>
    <s v="Des Moines"/>
    <x v="0"/>
    <n v="0.6"/>
    <n v="5200"/>
    <x v="687"/>
    <n v="936"/>
    <n v="0.3"/>
  </r>
  <r>
    <x v="0"/>
    <n v="1185732"/>
    <x v="260"/>
    <x v="3"/>
    <s v="Iowa"/>
    <s v="Des Moines"/>
    <x v="1"/>
    <n v="0.4"/>
    <n v="2250"/>
    <x v="120"/>
    <n v="315"/>
    <n v="0.35"/>
  </r>
  <r>
    <x v="0"/>
    <n v="1185732"/>
    <x v="260"/>
    <x v="3"/>
    <s v="Iowa"/>
    <s v="Des Moines"/>
    <x v="2"/>
    <n v="0.35"/>
    <n v="2000"/>
    <x v="131"/>
    <n v="210"/>
    <n v="0.3"/>
  </r>
  <r>
    <x v="0"/>
    <n v="1185732"/>
    <x v="260"/>
    <x v="3"/>
    <s v="Iowa"/>
    <s v="Des Moines"/>
    <x v="3"/>
    <n v="0.35"/>
    <n v="1250"/>
    <x v="307"/>
    <n v="131.25"/>
    <n v="0.3"/>
  </r>
  <r>
    <x v="0"/>
    <n v="1185732"/>
    <x v="260"/>
    <x v="3"/>
    <s v="Iowa"/>
    <s v="Des Moines"/>
    <x v="4"/>
    <n v="0.44999999999999996"/>
    <n v="1500"/>
    <x v="293"/>
    <n v="337.49999999999994"/>
    <n v="0.5"/>
  </r>
  <r>
    <x v="0"/>
    <n v="1185732"/>
    <x v="260"/>
    <x v="3"/>
    <s v="Iowa"/>
    <s v="Des Moines"/>
    <x v="5"/>
    <n v="0.49999999999999994"/>
    <n v="2750"/>
    <x v="677"/>
    <n v="549.99999999999989"/>
    <n v="0.4"/>
  </r>
  <r>
    <x v="0"/>
    <n v="1185732"/>
    <x v="290"/>
    <x v="3"/>
    <s v="Iowa"/>
    <s v="Des Moines"/>
    <x v="0"/>
    <n v="0.35"/>
    <n v="5250"/>
    <x v="148"/>
    <n v="551.24999999999989"/>
    <n v="0.3"/>
  </r>
  <r>
    <x v="0"/>
    <n v="1185732"/>
    <x v="290"/>
    <x v="3"/>
    <s v="Iowa"/>
    <s v="Des Moines"/>
    <x v="1"/>
    <n v="0.3000000000000001"/>
    <n v="2750"/>
    <x v="635"/>
    <n v="288.75000000000006"/>
    <n v="0.35"/>
  </r>
  <r>
    <x v="0"/>
    <n v="1185732"/>
    <x v="290"/>
    <x v="3"/>
    <s v="Iowa"/>
    <s v="Des Moines"/>
    <x v="2"/>
    <n v="0.25000000000000006"/>
    <n v="2000"/>
    <x v="347"/>
    <n v="150.00000000000003"/>
    <n v="0.3"/>
  </r>
  <r>
    <x v="0"/>
    <n v="1185732"/>
    <x v="290"/>
    <x v="3"/>
    <s v="Iowa"/>
    <s v="Des Moines"/>
    <x v="3"/>
    <n v="0.25000000000000006"/>
    <n v="1750"/>
    <x v="688"/>
    <n v="131.25000000000003"/>
    <n v="0.3"/>
  </r>
  <r>
    <x v="0"/>
    <n v="1185732"/>
    <x v="290"/>
    <x v="3"/>
    <s v="Iowa"/>
    <s v="Des Moines"/>
    <x v="4"/>
    <n v="0.35"/>
    <n v="1750"/>
    <x v="175"/>
    <n v="306.25"/>
    <n v="0.5"/>
  </r>
  <r>
    <x v="0"/>
    <n v="1185732"/>
    <x v="290"/>
    <x v="3"/>
    <s v="Iowa"/>
    <s v="Des Moines"/>
    <x v="5"/>
    <n v="0.55000000000000004"/>
    <n v="3250"/>
    <x v="243"/>
    <n v="715.00000000000011"/>
    <n v="0.4"/>
  </r>
  <r>
    <x v="0"/>
    <n v="1185732"/>
    <x v="319"/>
    <x v="3"/>
    <s v="Iowa"/>
    <s v="Des Moines"/>
    <x v="0"/>
    <n v="0.5"/>
    <n v="5500"/>
    <x v="78"/>
    <n v="825"/>
    <n v="0.3"/>
  </r>
  <r>
    <x v="0"/>
    <n v="1185732"/>
    <x v="319"/>
    <x v="3"/>
    <s v="Iowa"/>
    <s v="Des Moines"/>
    <x v="1"/>
    <n v="0.45000000000000007"/>
    <n v="3000"/>
    <x v="135"/>
    <n v="472.50000000000006"/>
    <n v="0.35"/>
  </r>
  <r>
    <x v="0"/>
    <n v="1185732"/>
    <x v="319"/>
    <x v="3"/>
    <s v="Iowa"/>
    <s v="Des Moines"/>
    <x v="2"/>
    <n v="0.4"/>
    <n v="2250"/>
    <x v="120"/>
    <n v="270"/>
    <n v="0.3"/>
  </r>
  <r>
    <x v="0"/>
    <n v="1185732"/>
    <x v="319"/>
    <x v="3"/>
    <s v="Iowa"/>
    <s v="Des Moines"/>
    <x v="3"/>
    <n v="0.4"/>
    <n v="1750"/>
    <x v="131"/>
    <n v="210"/>
    <n v="0.3"/>
  </r>
  <r>
    <x v="0"/>
    <n v="1185732"/>
    <x v="319"/>
    <x v="3"/>
    <s v="Iowa"/>
    <s v="Des Moines"/>
    <x v="4"/>
    <n v="0.5"/>
    <n v="2000"/>
    <x v="119"/>
    <n v="500"/>
    <n v="0.5"/>
  </r>
  <r>
    <x v="0"/>
    <n v="1185732"/>
    <x v="319"/>
    <x v="3"/>
    <s v="Iowa"/>
    <s v="Des Moines"/>
    <x v="5"/>
    <n v="0.55000000000000004"/>
    <n v="3750"/>
    <x v="134"/>
    <n v="825"/>
    <n v="0.4"/>
  </r>
  <r>
    <x v="0"/>
    <n v="1185732"/>
    <x v="351"/>
    <x v="3"/>
    <s v="Iowa"/>
    <s v="Des Moines"/>
    <x v="0"/>
    <n v="0.5"/>
    <n v="5250"/>
    <x v="46"/>
    <n v="787.5"/>
    <n v="0.3"/>
  </r>
  <r>
    <x v="0"/>
    <n v="1185732"/>
    <x v="351"/>
    <x v="3"/>
    <s v="Iowa"/>
    <s v="Des Moines"/>
    <x v="1"/>
    <n v="0.45000000000000007"/>
    <n v="3000"/>
    <x v="135"/>
    <n v="472.50000000000006"/>
    <n v="0.35"/>
  </r>
  <r>
    <x v="0"/>
    <n v="1185732"/>
    <x v="351"/>
    <x v="3"/>
    <s v="Iowa"/>
    <s v="Des Moines"/>
    <x v="2"/>
    <n v="0.4"/>
    <n v="2250"/>
    <x v="120"/>
    <n v="270"/>
    <n v="0.3"/>
  </r>
  <r>
    <x v="0"/>
    <n v="1185732"/>
    <x v="351"/>
    <x v="3"/>
    <s v="Iowa"/>
    <s v="Des Moines"/>
    <x v="3"/>
    <n v="0.4"/>
    <n v="2000"/>
    <x v="130"/>
    <n v="240"/>
    <n v="0.3"/>
  </r>
  <r>
    <x v="0"/>
    <n v="1185732"/>
    <x v="351"/>
    <x v="3"/>
    <s v="Iowa"/>
    <s v="Des Moines"/>
    <x v="4"/>
    <n v="0.5"/>
    <n v="1750"/>
    <x v="127"/>
    <n v="437.5"/>
    <n v="0.5"/>
  </r>
  <r>
    <x v="0"/>
    <n v="1185732"/>
    <x v="351"/>
    <x v="3"/>
    <s v="Iowa"/>
    <s v="Des Moines"/>
    <x v="5"/>
    <n v="0.55000000000000004"/>
    <n v="3500"/>
    <x v="132"/>
    <n v="770.00000000000011"/>
    <n v="0.4"/>
  </r>
  <r>
    <x v="0"/>
    <n v="1185732"/>
    <x v="383"/>
    <x v="3"/>
    <s v="Iowa"/>
    <s v="Des Moines"/>
    <x v="0"/>
    <n v="0.35"/>
    <n v="4750"/>
    <x v="151"/>
    <n v="498.75"/>
    <n v="0.3"/>
  </r>
  <r>
    <x v="0"/>
    <n v="1185732"/>
    <x v="383"/>
    <x v="3"/>
    <s v="Iowa"/>
    <s v="Des Moines"/>
    <x v="1"/>
    <n v="0.3000000000000001"/>
    <n v="2750"/>
    <x v="635"/>
    <n v="288.75000000000006"/>
    <n v="0.35"/>
  </r>
  <r>
    <x v="0"/>
    <n v="1185732"/>
    <x v="383"/>
    <x v="3"/>
    <s v="Iowa"/>
    <s v="Des Moines"/>
    <x v="2"/>
    <n v="0.25000000000000006"/>
    <n v="1750"/>
    <x v="688"/>
    <n v="131.25000000000003"/>
    <n v="0.3"/>
  </r>
  <r>
    <x v="0"/>
    <n v="1185732"/>
    <x v="383"/>
    <x v="3"/>
    <s v="Iowa"/>
    <s v="Des Moines"/>
    <x v="3"/>
    <n v="0.25000000000000006"/>
    <n v="1500"/>
    <x v="351"/>
    <n v="112.50000000000001"/>
    <n v="0.3"/>
  </r>
  <r>
    <x v="0"/>
    <n v="1185732"/>
    <x v="383"/>
    <x v="3"/>
    <s v="Iowa"/>
    <s v="Des Moines"/>
    <x v="4"/>
    <n v="0.35"/>
    <n v="1500"/>
    <x v="294"/>
    <n v="262.5"/>
    <n v="0.5"/>
  </r>
  <r>
    <x v="0"/>
    <n v="1185732"/>
    <x v="383"/>
    <x v="3"/>
    <s v="Iowa"/>
    <s v="Des Moines"/>
    <x v="5"/>
    <n v="0.4"/>
    <n v="2250"/>
    <x v="120"/>
    <n v="360"/>
    <n v="0.4"/>
  </r>
  <r>
    <x v="0"/>
    <n v="1185732"/>
    <x v="412"/>
    <x v="3"/>
    <s v="Iowa"/>
    <s v="Des Moines"/>
    <x v="0"/>
    <n v="0.44999999999999996"/>
    <n v="4000"/>
    <x v="513"/>
    <n v="539.99999999999989"/>
    <n v="0.3"/>
  </r>
  <r>
    <x v="0"/>
    <n v="1185732"/>
    <x v="412"/>
    <x v="3"/>
    <s v="Iowa"/>
    <s v="Des Moines"/>
    <x v="1"/>
    <n v="0.35"/>
    <n v="2500"/>
    <x v="127"/>
    <n v="306.25"/>
    <n v="0.35"/>
  </r>
  <r>
    <x v="0"/>
    <n v="1185732"/>
    <x v="412"/>
    <x v="3"/>
    <s v="Iowa"/>
    <s v="Des Moines"/>
    <x v="2"/>
    <n v="0.35"/>
    <n v="1500"/>
    <x v="294"/>
    <n v="157.5"/>
    <n v="0.3"/>
  </r>
  <r>
    <x v="0"/>
    <n v="1185732"/>
    <x v="412"/>
    <x v="3"/>
    <s v="Iowa"/>
    <s v="Des Moines"/>
    <x v="3"/>
    <n v="0.35"/>
    <n v="1250"/>
    <x v="307"/>
    <n v="131.25"/>
    <n v="0.3"/>
  </r>
  <r>
    <x v="0"/>
    <n v="1185732"/>
    <x v="412"/>
    <x v="3"/>
    <s v="Iowa"/>
    <s v="Des Moines"/>
    <x v="4"/>
    <n v="0.44999999999999996"/>
    <n v="1250"/>
    <x v="174"/>
    <n v="281.25"/>
    <n v="0.5"/>
  </r>
  <r>
    <x v="4"/>
    <n v="1185732"/>
    <x v="412"/>
    <x v="3"/>
    <s v="Iowa"/>
    <s v="Des Moines"/>
    <x v="5"/>
    <n v="0.49999999999999983"/>
    <n v="2500"/>
    <x v="572"/>
    <n v="499.99999999999983"/>
    <n v="0.4"/>
  </r>
  <r>
    <x v="4"/>
    <n v="1185732"/>
    <x v="443"/>
    <x v="3"/>
    <s v="Iowa"/>
    <s v="Des Moines"/>
    <x v="0"/>
    <n v="0.44999999999999996"/>
    <n v="4000"/>
    <x v="513"/>
    <n v="539.99999999999989"/>
    <n v="0.3"/>
  </r>
  <r>
    <x v="4"/>
    <n v="1185732"/>
    <x v="443"/>
    <x v="3"/>
    <s v="Iowa"/>
    <s v="Des Moines"/>
    <x v="1"/>
    <n v="0.35"/>
    <n v="2750"/>
    <x v="115"/>
    <n v="336.87499999999994"/>
    <n v="0.35"/>
  </r>
  <r>
    <x v="4"/>
    <n v="1185732"/>
    <x v="443"/>
    <x v="3"/>
    <s v="Iowa"/>
    <s v="Des Moines"/>
    <x v="2"/>
    <n v="0.35"/>
    <n v="2200"/>
    <x v="689"/>
    <n v="231"/>
    <n v="0.3"/>
  </r>
  <r>
    <x v="4"/>
    <n v="1185732"/>
    <x v="443"/>
    <x v="3"/>
    <s v="Iowa"/>
    <s v="Des Moines"/>
    <x v="3"/>
    <n v="0.35"/>
    <n v="2000"/>
    <x v="131"/>
    <n v="210"/>
    <n v="0.3"/>
  </r>
  <r>
    <x v="4"/>
    <n v="1185732"/>
    <x v="443"/>
    <x v="3"/>
    <s v="Iowa"/>
    <s v="Des Moines"/>
    <x v="4"/>
    <n v="0.6"/>
    <n v="1750"/>
    <x v="194"/>
    <n v="525"/>
    <n v="0.5"/>
  </r>
  <r>
    <x v="4"/>
    <n v="1185732"/>
    <x v="443"/>
    <x v="3"/>
    <s v="Iowa"/>
    <s v="Des Moines"/>
    <x v="5"/>
    <n v="0.64999999999999991"/>
    <n v="2750"/>
    <x v="401"/>
    <n v="715"/>
    <n v="0.4"/>
  </r>
  <r>
    <x v="4"/>
    <n v="1185732"/>
    <x v="472"/>
    <x v="3"/>
    <s v="Iowa"/>
    <s v="Des Moines"/>
    <x v="0"/>
    <n v="0.6"/>
    <n v="5250"/>
    <x v="38"/>
    <n v="945"/>
    <n v="0.3"/>
  </r>
  <r>
    <x v="4"/>
    <n v="1185732"/>
    <x v="472"/>
    <x v="3"/>
    <s v="Iowa"/>
    <s v="Des Moines"/>
    <x v="1"/>
    <n v="0.5"/>
    <n v="3250"/>
    <x v="128"/>
    <n v="568.75"/>
    <n v="0.35"/>
  </r>
  <r>
    <x v="4"/>
    <n v="1185732"/>
    <x v="472"/>
    <x v="3"/>
    <s v="Iowa"/>
    <s v="Des Moines"/>
    <x v="2"/>
    <n v="0.5"/>
    <n v="2750"/>
    <x v="136"/>
    <n v="412.5"/>
    <n v="0.3"/>
  </r>
  <r>
    <x v="4"/>
    <n v="1185732"/>
    <x v="472"/>
    <x v="3"/>
    <s v="Iowa"/>
    <s v="Des Moines"/>
    <x v="3"/>
    <n v="0.5"/>
    <n v="2250"/>
    <x v="123"/>
    <n v="337.5"/>
    <n v="0.3"/>
  </r>
  <r>
    <x v="4"/>
    <n v="1185732"/>
    <x v="472"/>
    <x v="3"/>
    <s v="Iowa"/>
    <s v="Des Moines"/>
    <x v="4"/>
    <n v="0.6"/>
    <n v="2250"/>
    <x v="190"/>
    <n v="675"/>
    <n v="0.5"/>
  </r>
  <r>
    <x v="4"/>
    <n v="1185732"/>
    <x v="472"/>
    <x v="3"/>
    <s v="Iowa"/>
    <s v="Des Moines"/>
    <x v="5"/>
    <n v="0.64999999999999991"/>
    <n v="3250"/>
    <x v="251"/>
    <n v="844.99999999999989"/>
    <n v="0.4"/>
  </r>
  <r>
    <x v="4"/>
    <n v="1185732"/>
    <x v="167"/>
    <x v="3"/>
    <s v="Iowa"/>
    <s v="Des Moines"/>
    <x v="0"/>
    <n v="0.30000000000000004"/>
    <n v="4500"/>
    <x v="135"/>
    <n v="405.00000000000006"/>
    <n v="0.3"/>
  </r>
  <r>
    <x v="4"/>
    <n v="1185732"/>
    <x v="167"/>
    <x v="3"/>
    <s v="Iowa"/>
    <s v="Des Moines"/>
    <x v="1"/>
    <n v="0.30000000000000004"/>
    <n v="2500"/>
    <x v="375"/>
    <n v="262.5"/>
    <n v="0.35"/>
  </r>
  <r>
    <x v="4"/>
    <n v="1185732"/>
    <x v="167"/>
    <x v="3"/>
    <s v="Iowa"/>
    <s v="Des Moines"/>
    <x v="2"/>
    <n v="0.20000000000000007"/>
    <n v="2500"/>
    <x v="679"/>
    <n v="150.00000000000006"/>
    <n v="0.3"/>
  </r>
  <r>
    <x v="4"/>
    <n v="1185732"/>
    <x v="167"/>
    <x v="3"/>
    <s v="Iowa"/>
    <s v="Des Moines"/>
    <x v="3"/>
    <n v="0.25000000000000006"/>
    <n v="1000"/>
    <x v="660"/>
    <n v="75.000000000000014"/>
    <n v="0.3"/>
  </r>
  <r>
    <x v="4"/>
    <n v="1185732"/>
    <x v="167"/>
    <x v="3"/>
    <s v="Iowa"/>
    <s v="Des Moines"/>
    <x v="4"/>
    <n v="0.4"/>
    <n v="1500"/>
    <x v="124"/>
    <n v="300"/>
    <n v="0.5"/>
  </r>
  <r>
    <x v="4"/>
    <n v="1185732"/>
    <x v="167"/>
    <x v="3"/>
    <s v="Iowa"/>
    <s v="Des Moines"/>
    <x v="5"/>
    <n v="0.30000000000000004"/>
    <n v="2500"/>
    <x v="375"/>
    <n v="300.00000000000006"/>
    <n v="0.4"/>
  </r>
  <r>
    <x v="4"/>
    <n v="1185732"/>
    <x v="198"/>
    <x v="3"/>
    <s v="Iowa"/>
    <s v="Des Moines"/>
    <x v="0"/>
    <n v="0.30000000000000004"/>
    <n v="5000"/>
    <x v="185"/>
    <n v="450.00000000000006"/>
    <n v="0.3"/>
  </r>
  <r>
    <x v="4"/>
    <n v="1185732"/>
    <x v="198"/>
    <x v="3"/>
    <s v="Iowa"/>
    <s v="Des Moines"/>
    <x v="1"/>
    <n v="0.30000000000000004"/>
    <n v="1500"/>
    <x v="343"/>
    <n v="157.5"/>
    <n v="0.35"/>
  </r>
  <r>
    <x v="4"/>
    <n v="1185732"/>
    <x v="198"/>
    <x v="3"/>
    <s v="Iowa"/>
    <s v="Des Moines"/>
    <x v="2"/>
    <n v="0.20000000000000007"/>
    <n v="2000"/>
    <x v="680"/>
    <n v="120.00000000000003"/>
    <n v="0.3"/>
  </r>
  <r>
    <x v="4"/>
    <n v="1185732"/>
    <x v="198"/>
    <x v="3"/>
    <s v="Wisconsin"/>
    <s v="Milwaukee"/>
    <x v="3"/>
    <n v="0.25000000000000006"/>
    <n v="750"/>
    <x v="345"/>
    <n v="56.250000000000007"/>
    <n v="0.3"/>
  </r>
  <r>
    <x v="4"/>
    <n v="1185732"/>
    <x v="198"/>
    <x v="3"/>
    <s v="Wisconsin"/>
    <s v="Milwaukee"/>
    <x v="4"/>
    <n v="0.4"/>
    <n v="1500"/>
    <x v="124"/>
    <n v="300"/>
    <n v="0.5"/>
  </r>
  <r>
    <x v="4"/>
    <n v="1185732"/>
    <x v="198"/>
    <x v="3"/>
    <s v="Wisconsin"/>
    <s v="Milwaukee"/>
    <x v="5"/>
    <n v="0.14999999999999997"/>
    <n v="2500"/>
    <x v="681"/>
    <n v="149.99999999999997"/>
    <n v="0.4"/>
  </r>
  <r>
    <x v="4"/>
    <n v="1185732"/>
    <x v="704"/>
    <x v="3"/>
    <s v="Wisconsin"/>
    <s v="Milwaukee"/>
    <x v="0"/>
    <n v="0.20000000000000004"/>
    <n v="4700"/>
    <x v="682"/>
    <n v="282.00000000000006"/>
    <n v="0.3"/>
  </r>
  <r>
    <x v="4"/>
    <n v="1185732"/>
    <x v="704"/>
    <x v="3"/>
    <s v="Wisconsin"/>
    <s v="Milwaukee"/>
    <x v="1"/>
    <n v="0.20000000000000004"/>
    <n v="1750"/>
    <x v="520"/>
    <n v="122.50000000000001"/>
    <n v="0.35"/>
  </r>
  <r>
    <x v="4"/>
    <n v="1185732"/>
    <x v="704"/>
    <x v="3"/>
    <s v="Wisconsin"/>
    <s v="Milwaukee"/>
    <x v="2"/>
    <n v="0.10000000000000003"/>
    <n v="2250"/>
    <x v="683"/>
    <n v="67.500000000000028"/>
    <n v="0.3"/>
  </r>
  <r>
    <x v="4"/>
    <n v="1185732"/>
    <x v="704"/>
    <x v="3"/>
    <s v="Wisconsin"/>
    <s v="Milwaukee"/>
    <x v="3"/>
    <n v="0.14999999999999997"/>
    <n v="750"/>
    <x v="690"/>
    <n v="33.749999999999993"/>
    <n v="0.3"/>
  </r>
  <r>
    <x v="4"/>
    <n v="1185732"/>
    <x v="704"/>
    <x v="3"/>
    <s v="Wisconsin"/>
    <s v="Milwaukee"/>
    <x v="4"/>
    <n v="0.30000000000000004"/>
    <n v="1250"/>
    <x v="351"/>
    <n v="187.50000000000003"/>
    <n v="0.5"/>
  </r>
  <r>
    <x v="4"/>
    <n v="1185732"/>
    <x v="704"/>
    <x v="3"/>
    <s v="Wisconsin"/>
    <s v="Milwaukee"/>
    <x v="5"/>
    <n v="0.20000000000000004"/>
    <n v="2250"/>
    <x v="675"/>
    <n v="180.00000000000006"/>
    <n v="0.4"/>
  </r>
  <r>
    <x v="4"/>
    <n v="1185732"/>
    <x v="721"/>
    <x v="3"/>
    <s v="Wisconsin"/>
    <s v="Milwaukee"/>
    <x v="0"/>
    <n v="0.20000000000000004"/>
    <n v="4500"/>
    <x v="691"/>
    <n v="270.00000000000006"/>
    <n v="0.3"/>
  </r>
  <r>
    <x v="4"/>
    <n v="1185732"/>
    <x v="721"/>
    <x v="3"/>
    <s v="Wisconsin"/>
    <s v="Milwaukee"/>
    <x v="1"/>
    <n v="0.20000000000000004"/>
    <n v="1500"/>
    <x v="292"/>
    <n v="105.00000000000001"/>
    <n v="0.35"/>
  </r>
  <r>
    <x v="4"/>
    <n v="1185732"/>
    <x v="721"/>
    <x v="3"/>
    <s v="Wisconsin"/>
    <s v="Milwaukee"/>
    <x v="2"/>
    <n v="0.10000000000000003"/>
    <n v="1500"/>
    <x v="692"/>
    <n v="45.000000000000014"/>
    <n v="0.3"/>
  </r>
  <r>
    <x v="4"/>
    <n v="1185732"/>
    <x v="721"/>
    <x v="3"/>
    <s v="Wisconsin"/>
    <s v="Milwaukee"/>
    <x v="3"/>
    <n v="0.14999999999999997"/>
    <n v="750"/>
    <x v="690"/>
    <n v="33.749999999999993"/>
    <n v="0.3"/>
  </r>
  <r>
    <x v="4"/>
    <n v="1185732"/>
    <x v="721"/>
    <x v="3"/>
    <s v="Wisconsin"/>
    <s v="Milwaukee"/>
    <x v="4"/>
    <n v="0.6"/>
    <n v="1000"/>
    <x v="124"/>
    <n v="300"/>
    <n v="0.5"/>
  </r>
  <r>
    <x v="4"/>
    <n v="1185732"/>
    <x v="721"/>
    <x v="3"/>
    <s v="Wisconsin"/>
    <s v="Milwaukee"/>
    <x v="5"/>
    <n v="0.5"/>
    <n v="2250"/>
    <x v="123"/>
    <n v="450"/>
    <n v="0.4"/>
  </r>
  <r>
    <x v="4"/>
    <n v="1185732"/>
    <x v="257"/>
    <x v="3"/>
    <s v="Wisconsin"/>
    <s v="Milwaukee"/>
    <x v="0"/>
    <n v="0.6"/>
    <n v="4950"/>
    <x v="125"/>
    <n v="891"/>
    <n v="0.3"/>
  </r>
  <r>
    <x v="4"/>
    <n v="1185732"/>
    <x v="257"/>
    <x v="3"/>
    <s v="Wisconsin"/>
    <s v="Milwaukee"/>
    <x v="1"/>
    <n v="0.4"/>
    <n v="2000"/>
    <x v="130"/>
    <n v="280"/>
    <n v="0.35"/>
  </r>
  <r>
    <x v="4"/>
    <n v="1185732"/>
    <x v="257"/>
    <x v="3"/>
    <s v="Wisconsin"/>
    <s v="Milwaukee"/>
    <x v="2"/>
    <n v="0.35"/>
    <n v="1750"/>
    <x v="175"/>
    <n v="183.75"/>
    <n v="0.3"/>
  </r>
  <r>
    <x v="4"/>
    <n v="1185732"/>
    <x v="257"/>
    <x v="3"/>
    <s v="Wisconsin"/>
    <s v="Milwaukee"/>
    <x v="3"/>
    <n v="0.35"/>
    <n v="1500"/>
    <x v="294"/>
    <n v="157.5"/>
    <n v="0.3"/>
  </r>
  <r>
    <x v="4"/>
    <n v="1185732"/>
    <x v="257"/>
    <x v="3"/>
    <s v="Wisconsin"/>
    <s v="Milwaukee"/>
    <x v="4"/>
    <n v="0.44999999999999996"/>
    <n v="1750"/>
    <x v="455"/>
    <n v="393.74999999999994"/>
    <n v="0.5"/>
  </r>
  <r>
    <x v="4"/>
    <n v="1185732"/>
    <x v="257"/>
    <x v="3"/>
    <s v="Wisconsin"/>
    <s v="Milwaukee"/>
    <x v="5"/>
    <n v="0.49999999999999994"/>
    <n v="3000"/>
    <x v="550"/>
    <n v="599.99999999999989"/>
    <n v="0.4"/>
  </r>
  <r>
    <x v="4"/>
    <n v="1185732"/>
    <x v="287"/>
    <x v="3"/>
    <s v="Wisconsin"/>
    <s v="Milwaukee"/>
    <x v="0"/>
    <n v="0.35"/>
    <n v="5500"/>
    <x v="163"/>
    <n v="577.49999999999989"/>
    <n v="0.3"/>
  </r>
  <r>
    <x v="4"/>
    <n v="1185732"/>
    <x v="287"/>
    <x v="3"/>
    <s v="Wisconsin"/>
    <s v="Milwaukee"/>
    <x v="1"/>
    <n v="0.3000000000000001"/>
    <n v="3000"/>
    <x v="693"/>
    <n v="315.00000000000011"/>
    <n v="0.35"/>
  </r>
  <r>
    <x v="4"/>
    <n v="1185732"/>
    <x v="287"/>
    <x v="3"/>
    <s v="Wisconsin"/>
    <s v="Milwaukee"/>
    <x v="2"/>
    <n v="0.25000000000000006"/>
    <n v="2000"/>
    <x v="347"/>
    <n v="150.00000000000003"/>
    <n v="0.3"/>
  </r>
  <r>
    <x v="4"/>
    <n v="1185732"/>
    <x v="287"/>
    <x v="3"/>
    <s v="Wisconsin"/>
    <s v="Milwaukee"/>
    <x v="3"/>
    <n v="0.25000000000000006"/>
    <n v="1750"/>
    <x v="688"/>
    <n v="131.25000000000003"/>
    <n v="0.3"/>
  </r>
  <r>
    <x v="4"/>
    <n v="1185732"/>
    <x v="287"/>
    <x v="3"/>
    <s v="Wisconsin"/>
    <s v="Milwaukee"/>
    <x v="4"/>
    <n v="0.35"/>
    <n v="1750"/>
    <x v="175"/>
    <n v="306.25"/>
    <n v="0.5"/>
  </r>
  <r>
    <x v="4"/>
    <n v="1185732"/>
    <x v="287"/>
    <x v="3"/>
    <s v="Wisconsin"/>
    <s v="Milwaukee"/>
    <x v="5"/>
    <n v="0.55000000000000004"/>
    <n v="3250"/>
    <x v="243"/>
    <n v="715.00000000000011"/>
    <n v="0.4"/>
  </r>
  <r>
    <x v="4"/>
    <n v="1185732"/>
    <x v="316"/>
    <x v="3"/>
    <s v="Wisconsin"/>
    <s v="Milwaukee"/>
    <x v="0"/>
    <n v="0.5"/>
    <n v="5500"/>
    <x v="78"/>
    <n v="825"/>
    <n v="0.3"/>
  </r>
  <r>
    <x v="4"/>
    <n v="1185732"/>
    <x v="316"/>
    <x v="3"/>
    <s v="Wisconsin"/>
    <s v="Milwaukee"/>
    <x v="1"/>
    <n v="0.45000000000000007"/>
    <n v="3000"/>
    <x v="135"/>
    <n v="472.50000000000006"/>
    <n v="0.35"/>
  </r>
  <r>
    <x v="4"/>
    <n v="1185732"/>
    <x v="316"/>
    <x v="3"/>
    <s v="Wisconsin"/>
    <s v="Milwaukee"/>
    <x v="2"/>
    <n v="0.4"/>
    <n v="2250"/>
    <x v="120"/>
    <n v="270"/>
    <n v="0.3"/>
  </r>
  <r>
    <x v="4"/>
    <n v="1185732"/>
    <x v="316"/>
    <x v="3"/>
    <s v="Wisconsin"/>
    <s v="Milwaukee"/>
    <x v="3"/>
    <n v="0.4"/>
    <n v="1750"/>
    <x v="131"/>
    <n v="210"/>
    <n v="0.3"/>
  </r>
  <r>
    <x v="4"/>
    <n v="1185732"/>
    <x v="316"/>
    <x v="3"/>
    <s v="Wisconsin"/>
    <s v="Milwaukee"/>
    <x v="4"/>
    <n v="0.5"/>
    <n v="2000"/>
    <x v="119"/>
    <n v="500"/>
    <n v="0.5"/>
  </r>
  <r>
    <x v="4"/>
    <n v="1185732"/>
    <x v="316"/>
    <x v="3"/>
    <s v="Wisconsin"/>
    <s v="Milwaukee"/>
    <x v="5"/>
    <n v="0.55000000000000004"/>
    <n v="3750"/>
    <x v="134"/>
    <n v="825"/>
    <n v="0.4"/>
  </r>
  <r>
    <x v="4"/>
    <n v="1185732"/>
    <x v="348"/>
    <x v="3"/>
    <s v="Wisconsin"/>
    <s v="Milwaukee"/>
    <x v="0"/>
    <n v="0.5"/>
    <n v="5250"/>
    <x v="46"/>
    <n v="787.5"/>
    <n v="0.3"/>
  </r>
  <r>
    <x v="4"/>
    <n v="1185732"/>
    <x v="348"/>
    <x v="3"/>
    <s v="Wisconsin"/>
    <s v="Milwaukee"/>
    <x v="1"/>
    <n v="0.45000000000000007"/>
    <n v="3000"/>
    <x v="135"/>
    <n v="472.50000000000006"/>
    <n v="0.35"/>
  </r>
  <r>
    <x v="4"/>
    <n v="1185732"/>
    <x v="348"/>
    <x v="3"/>
    <s v="Wisconsin"/>
    <s v="Milwaukee"/>
    <x v="2"/>
    <n v="0.4"/>
    <n v="2250"/>
    <x v="120"/>
    <n v="270"/>
    <n v="0.3"/>
  </r>
  <r>
    <x v="4"/>
    <n v="1185732"/>
    <x v="348"/>
    <x v="3"/>
    <s v="Wisconsin"/>
    <s v="Milwaukee"/>
    <x v="3"/>
    <n v="0.4"/>
    <n v="2000"/>
    <x v="130"/>
    <n v="240"/>
    <n v="0.3"/>
  </r>
  <r>
    <x v="4"/>
    <n v="1185732"/>
    <x v="348"/>
    <x v="3"/>
    <s v="Wisconsin"/>
    <s v="Milwaukee"/>
    <x v="4"/>
    <n v="0.5"/>
    <n v="1750"/>
    <x v="127"/>
    <n v="437.5"/>
    <n v="0.5"/>
  </r>
  <r>
    <x v="4"/>
    <n v="1185732"/>
    <x v="348"/>
    <x v="3"/>
    <s v="Wisconsin"/>
    <s v="Milwaukee"/>
    <x v="5"/>
    <n v="0.55000000000000004"/>
    <n v="3500"/>
    <x v="132"/>
    <n v="770.00000000000011"/>
    <n v="0.4"/>
  </r>
  <r>
    <x v="4"/>
    <n v="1185732"/>
    <x v="380"/>
    <x v="3"/>
    <s v="Wisconsin"/>
    <s v="Milwaukee"/>
    <x v="0"/>
    <n v="0.35"/>
    <n v="4750"/>
    <x v="151"/>
    <n v="498.75"/>
    <n v="0.3"/>
  </r>
  <r>
    <x v="4"/>
    <n v="1185732"/>
    <x v="380"/>
    <x v="3"/>
    <s v="Wisconsin"/>
    <s v="Milwaukee"/>
    <x v="1"/>
    <n v="0.3000000000000001"/>
    <n v="2500"/>
    <x v="366"/>
    <n v="262.50000000000006"/>
    <n v="0.35"/>
  </r>
  <r>
    <x v="4"/>
    <n v="1185732"/>
    <x v="380"/>
    <x v="3"/>
    <s v="Wisconsin"/>
    <s v="Milwaukee"/>
    <x v="2"/>
    <n v="0.25000000000000006"/>
    <n v="1500"/>
    <x v="351"/>
    <n v="112.50000000000001"/>
    <n v="0.3"/>
  </r>
  <r>
    <x v="4"/>
    <n v="1185732"/>
    <x v="380"/>
    <x v="3"/>
    <s v="Wisconsin"/>
    <s v="Milwaukee"/>
    <x v="3"/>
    <n v="0.25000000000000006"/>
    <n v="1250"/>
    <x v="694"/>
    <n v="93.750000000000014"/>
    <n v="0.3"/>
  </r>
  <r>
    <x v="4"/>
    <n v="1185732"/>
    <x v="380"/>
    <x v="3"/>
    <s v="Wisconsin"/>
    <s v="Milwaukee"/>
    <x v="4"/>
    <n v="0.35"/>
    <n v="1250"/>
    <x v="307"/>
    <n v="218.75"/>
    <n v="0.5"/>
  </r>
  <r>
    <x v="4"/>
    <n v="1185732"/>
    <x v="380"/>
    <x v="3"/>
    <s v="Wisconsin"/>
    <s v="Milwaukee"/>
    <x v="5"/>
    <n v="0.4"/>
    <n v="2000"/>
    <x v="130"/>
    <n v="320"/>
    <n v="0.4"/>
  </r>
  <r>
    <x v="4"/>
    <n v="1185732"/>
    <x v="409"/>
    <x v="3"/>
    <s v="Wisconsin"/>
    <s v="Milwaukee"/>
    <x v="0"/>
    <n v="0.44999999999999996"/>
    <n v="3750"/>
    <x v="308"/>
    <n v="506.24999999999989"/>
    <n v="0.3"/>
  </r>
  <r>
    <x v="4"/>
    <n v="1185732"/>
    <x v="409"/>
    <x v="3"/>
    <s v="Wisconsin"/>
    <s v="Milwaukee"/>
    <x v="1"/>
    <n v="0.35"/>
    <n v="2250"/>
    <x v="117"/>
    <n v="275.625"/>
    <n v="0.35"/>
  </r>
  <r>
    <x v="4"/>
    <n v="1185732"/>
    <x v="409"/>
    <x v="3"/>
    <s v="Wisconsin"/>
    <s v="Milwaukee"/>
    <x v="2"/>
    <n v="0.35"/>
    <n v="1250"/>
    <x v="307"/>
    <n v="131.25"/>
    <n v="0.3"/>
  </r>
  <r>
    <x v="4"/>
    <n v="1185732"/>
    <x v="409"/>
    <x v="3"/>
    <s v="Wisconsin"/>
    <s v="Milwaukee"/>
    <x v="3"/>
    <n v="0.35"/>
    <n v="1250"/>
    <x v="307"/>
    <n v="131.25"/>
    <n v="0.3"/>
  </r>
  <r>
    <x v="4"/>
    <n v="1185732"/>
    <x v="409"/>
    <x v="3"/>
    <s v="Wisconsin"/>
    <s v="Milwaukee"/>
    <x v="4"/>
    <n v="0.44999999999999996"/>
    <n v="1250"/>
    <x v="174"/>
    <n v="281.25"/>
    <n v="0.5"/>
  </r>
  <r>
    <x v="4"/>
    <n v="1185732"/>
    <x v="409"/>
    <x v="3"/>
    <s v="Wisconsin"/>
    <s v="Milwaukee"/>
    <x v="5"/>
    <n v="0.49999999999999983"/>
    <n v="2500"/>
    <x v="572"/>
    <n v="499.99999999999983"/>
    <n v="0.4"/>
  </r>
  <r>
    <x v="4"/>
    <n v="1185732"/>
    <x v="440"/>
    <x v="3"/>
    <s v="Wisconsin"/>
    <s v="Milwaukee"/>
    <x v="0"/>
    <n v="0.44999999999999996"/>
    <n v="4000"/>
    <x v="513"/>
    <n v="539.99999999999989"/>
    <n v="0.3"/>
  </r>
  <r>
    <x v="4"/>
    <n v="1185732"/>
    <x v="440"/>
    <x v="3"/>
    <s v="Wisconsin"/>
    <s v="Milwaukee"/>
    <x v="1"/>
    <n v="0.35"/>
    <n v="3000"/>
    <x v="194"/>
    <n v="367.5"/>
    <n v="0.35"/>
  </r>
  <r>
    <x v="4"/>
    <n v="1185732"/>
    <x v="440"/>
    <x v="3"/>
    <s v="Wisconsin"/>
    <s v="Milwaukee"/>
    <x v="2"/>
    <n v="0.35"/>
    <n v="2450"/>
    <x v="695"/>
    <n v="257.25"/>
    <n v="0.3"/>
  </r>
  <r>
    <x v="4"/>
    <n v="1185732"/>
    <x v="440"/>
    <x v="3"/>
    <s v="Wisconsin"/>
    <s v="Milwaukee"/>
    <x v="3"/>
    <n v="0.35"/>
    <n v="2250"/>
    <x v="117"/>
    <n v="236.25"/>
    <n v="0.3"/>
  </r>
  <r>
    <x v="4"/>
    <n v="1185732"/>
    <x v="440"/>
    <x v="3"/>
    <s v="Wisconsin"/>
    <s v="Milwaukee"/>
    <x v="4"/>
    <n v="0.6"/>
    <n v="2000"/>
    <x v="143"/>
    <n v="600"/>
    <n v="0.5"/>
  </r>
  <r>
    <x v="4"/>
    <n v="1185732"/>
    <x v="440"/>
    <x v="3"/>
    <s v="Wisconsin"/>
    <s v="Milwaukee"/>
    <x v="5"/>
    <n v="0.64999999999999991"/>
    <n v="3000"/>
    <x v="144"/>
    <n v="780"/>
    <n v="0.4"/>
  </r>
  <r>
    <x v="4"/>
    <n v="1185732"/>
    <x v="469"/>
    <x v="3"/>
    <s v="Wisconsin"/>
    <s v="Milwaukee"/>
    <x v="0"/>
    <n v="0.6"/>
    <n v="5500"/>
    <x v="75"/>
    <n v="990"/>
    <n v="0.3"/>
  </r>
  <r>
    <x v="4"/>
    <n v="1185732"/>
    <x v="469"/>
    <x v="3"/>
    <s v="Wisconsin"/>
    <s v="Milwaukee"/>
    <x v="1"/>
    <n v="0.5"/>
    <n v="3500"/>
    <x v="153"/>
    <n v="612.5"/>
    <n v="0.35"/>
  </r>
  <r>
    <x v="4"/>
    <n v="1185732"/>
    <x v="469"/>
    <x v="3"/>
    <s v="Wisconsin"/>
    <s v="Milwaukee"/>
    <x v="2"/>
    <n v="0.5"/>
    <n v="3000"/>
    <x v="142"/>
    <n v="450"/>
    <n v="0.3"/>
  </r>
  <r>
    <x v="4"/>
    <n v="1185732"/>
    <x v="469"/>
    <x v="3"/>
    <s v="Wisconsin"/>
    <s v="Milwaukee"/>
    <x v="3"/>
    <n v="0.5"/>
    <n v="2500"/>
    <x v="138"/>
    <n v="375"/>
    <n v="0.3"/>
  </r>
  <r>
    <x v="4"/>
    <n v="1185732"/>
    <x v="469"/>
    <x v="3"/>
    <s v="Wisconsin"/>
    <s v="Milwaukee"/>
    <x v="4"/>
    <n v="0.6"/>
    <n v="2500"/>
    <x v="142"/>
    <n v="750"/>
    <n v="0.5"/>
  </r>
  <r>
    <x v="4"/>
    <n v="1185732"/>
    <x v="469"/>
    <x v="3"/>
    <s v="Wisconsin"/>
    <s v="Milwaukee"/>
    <x v="5"/>
    <n v="0.64999999999999991"/>
    <n v="3500"/>
    <x v="696"/>
    <n v="909.99999999999989"/>
    <n v="0.4"/>
  </r>
  <r>
    <x v="4"/>
    <n v="1185732"/>
    <x v="174"/>
    <x v="3"/>
    <s v="Wisconsin"/>
    <s v="Milwaukee"/>
    <x v="0"/>
    <n v="0.35"/>
    <n v="5000"/>
    <x v="153"/>
    <n v="700"/>
    <n v="0.4"/>
  </r>
  <r>
    <x v="4"/>
    <n v="1185732"/>
    <x v="174"/>
    <x v="3"/>
    <s v="Wisconsin"/>
    <s v="Milwaukee"/>
    <x v="1"/>
    <n v="0.35"/>
    <n v="3000"/>
    <x v="194"/>
    <n v="420"/>
    <n v="0.4"/>
  </r>
  <r>
    <x v="4"/>
    <n v="1185732"/>
    <x v="174"/>
    <x v="3"/>
    <s v="Wisconsin"/>
    <s v="Milwaukee"/>
    <x v="2"/>
    <n v="0.25000000000000006"/>
    <n v="3000"/>
    <x v="375"/>
    <n v="262.5"/>
    <n v="0.35"/>
  </r>
  <r>
    <x v="4"/>
    <n v="1185732"/>
    <x v="174"/>
    <x v="3"/>
    <s v="Wisconsin"/>
    <s v="Milwaukee"/>
    <x v="3"/>
    <n v="0.30000000000000004"/>
    <n v="1500"/>
    <x v="343"/>
    <n v="157.5"/>
    <n v="0.35"/>
  </r>
  <r>
    <x v="4"/>
    <n v="1185732"/>
    <x v="174"/>
    <x v="3"/>
    <s v="Wisconsin"/>
    <s v="Milwaukee"/>
    <x v="4"/>
    <n v="0.44999999999999996"/>
    <n v="2000"/>
    <x v="697"/>
    <n v="269.99999999999994"/>
    <n v="0.3"/>
  </r>
  <r>
    <x v="4"/>
    <n v="1185732"/>
    <x v="174"/>
    <x v="3"/>
    <s v="Wisconsin"/>
    <s v="Milwaukee"/>
    <x v="5"/>
    <n v="0.35"/>
    <n v="3000"/>
    <x v="194"/>
    <n v="420"/>
    <n v="0.4"/>
  </r>
  <r>
    <x v="4"/>
    <n v="1185732"/>
    <x v="205"/>
    <x v="3"/>
    <s v="Wisconsin"/>
    <s v="Milwaukee"/>
    <x v="0"/>
    <n v="0.35"/>
    <n v="5500"/>
    <x v="163"/>
    <n v="770"/>
    <n v="0.4"/>
  </r>
  <r>
    <x v="4"/>
    <n v="1185732"/>
    <x v="205"/>
    <x v="3"/>
    <s v="Wisconsin"/>
    <s v="Milwaukee"/>
    <x v="1"/>
    <n v="0.35"/>
    <n v="2000"/>
    <x v="131"/>
    <n v="280"/>
    <n v="0.4"/>
  </r>
  <r>
    <x v="4"/>
    <n v="1185732"/>
    <x v="205"/>
    <x v="3"/>
    <s v="Wisconsin"/>
    <s v="Milwaukee"/>
    <x v="2"/>
    <n v="0.25000000000000006"/>
    <n v="2500"/>
    <x v="454"/>
    <n v="218.75000000000003"/>
    <n v="0.35"/>
  </r>
  <r>
    <x v="4"/>
    <n v="1185732"/>
    <x v="205"/>
    <x v="3"/>
    <s v="Indiana"/>
    <s v="Indianapolis"/>
    <x v="3"/>
    <n v="0.30000000000000004"/>
    <n v="1250"/>
    <x v="351"/>
    <n v="131.25"/>
    <n v="0.35"/>
  </r>
  <r>
    <x v="4"/>
    <n v="1185732"/>
    <x v="205"/>
    <x v="3"/>
    <s v="Indiana"/>
    <s v="Indianapolis"/>
    <x v="4"/>
    <n v="0.44999999999999996"/>
    <n v="2000"/>
    <x v="697"/>
    <n v="269.99999999999994"/>
    <n v="0.3"/>
  </r>
  <r>
    <x v="4"/>
    <n v="1185732"/>
    <x v="205"/>
    <x v="3"/>
    <s v="Indiana"/>
    <s v="Indianapolis"/>
    <x v="5"/>
    <n v="0.19999999999999996"/>
    <n v="3000"/>
    <x v="612"/>
    <n v="239.99999999999997"/>
    <n v="0.4"/>
  </r>
  <r>
    <x v="4"/>
    <n v="1185732"/>
    <x v="214"/>
    <x v="3"/>
    <s v="Indiana"/>
    <s v="Indianapolis"/>
    <x v="0"/>
    <n v="0.25000000000000006"/>
    <n v="5200"/>
    <x v="698"/>
    <n v="520.00000000000011"/>
    <n v="0.4"/>
  </r>
  <r>
    <x v="4"/>
    <n v="1185732"/>
    <x v="214"/>
    <x v="3"/>
    <s v="Indiana"/>
    <s v="Indianapolis"/>
    <x v="1"/>
    <n v="0.25000000000000006"/>
    <n v="2250"/>
    <x v="452"/>
    <n v="225.00000000000006"/>
    <n v="0.4"/>
  </r>
  <r>
    <x v="4"/>
    <n v="1185732"/>
    <x v="214"/>
    <x v="3"/>
    <s v="Indiana"/>
    <s v="Indianapolis"/>
    <x v="2"/>
    <n v="0.15000000000000002"/>
    <n v="2750"/>
    <x v="494"/>
    <n v="144.375"/>
    <n v="0.35"/>
  </r>
  <r>
    <x v="4"/>
    <n v="1185732"/>
    <x v="214"/>
    <x v="3"/>
    <s v="Indiana"/>
    <s v="Indianapolis"/>
    <x v="3"/>
    <n v="0.19999999999999996"/>
    <n v="1250"/>
    <x v="643"/>
    <n v="87.499999999999972"/>
    <n v="0.35"/>
  </r>
  <r>
    <x v="4"/>
    <n v="1185732"/>
    <x v="214"/>
    <x v="3"/>
    <s v="Indiana"/>
    <s v="Indianapolis"/>
    <x v="4"/>
    <n v="0.35"/>
    <n v="1750"/>
    <x v="175"/>
    <n v="183.75"/>
    <n v="0.3"/>
  </r>
  <r>
    <x v="4"/>
    <n v="1185732"/>
    <x v="214"/>
    <x v="3"/>
    <s v="Indiana"/>
    <s v="Indianapolis"/>
    <x v="5"/>
    <n v="0.25000000000000006"/>
    <n v="2750"/>
    <x v="483"/>
    <n v="275.00000000000006"/>
    <n v="0.4"/>
  </r>
  <r>
    <x v="4"/>
    <n v="1185732"/>
    <x v="233"/>
    <x v="3"/>
    <s v="Indiana"/>
    <s v="Indianapolis"/>
    <x v="0"/>
    <n v="0.25000000000000006"/>
    <n v="5000"/>
    <x v="373"/>
    <n v="500.00000000000011"/>
    <n v="0.4"/>
  </r>
  <r>
    <x v="4"/>
    <n v="1185732"/>
    <x v="233"/>
    <x v="3"/>
    <s v="Indiana"/>
    <s v="Indianapolis"/>
    <x v="1"/>
    <n v="0.25000000000000006"/>
    <n v="2000"/>
    <x v="347"/>
    <n v="200.00000000000006"/>
    <n v="0.4"/>
  </r>
  <r>
    <x v="4"/>
    <n v="1185732"/>
    <x v="233"/>
    <x v="3"/>
    <s v="Indiana"/>
    <s v="Indianapolis"/>
    <x v="2"/>
    <n v="0.15000000000000002"/>
    <n v="2000"/>
    <x v="292"/>
    <n v="105.00000000000001"/>
    <n v="0.35"/>
  </r>
  <r>
    <x v="4"/>
    <n v="1185732"/>
    <x v="233"/>
    <x v="3"/>
    <s v="Indiana"/>
    <s v="Indianapolis"/>
    <x v="3"/>
    <n v="0.19999999999999996"/>
    <n v="1250"/>
    <x v="643"/>
    <n v="87.499999999999972"/>
    <n v="0.35"/>
  </r>
  <r>
    <x v="4"/>
    <n v="1185732"/>
    <x v="233"/>
    <x v="3"/>
    <s v="Indiana"/>
    <s v="Indianapolis"/>
    <x v="4"/>
    <n v="0.65"/>
    <n v="1500"/>
    <x v="141"/>
    <n v="292.5"/>
    <n v="0.3"/>
  </r>
  <r>
    <x v="4"/>
    <n v="1185732"/>
    <x v="233"/>
    <x v="3"/>
    <s v="Indiana"/>
    <s v="Indianapolis"/>
    <x v="5"/>
    <n v="0.5"/>
    <n v="2750"/>
    <x v="136"/>
    <n v="550"/>
    <n v="0.4"/>
  </r>
  <r>
    <x v="4"/>
    <n v="1185732"/>
    <x v="264"/>
    <x v="3"/>
    <s v="Indiana"/>
    <s v="Indianapolis"/>
    <x v="0"/>
    <n v="0.6"/>
    <n v="5450"/>
    <x v="699"/>
    <n v="1308"/>
    <n v="0.4"/>
  </r>
  <r>
    <x v="4"/>
    <n v="1185732"/>
    <x v="264"/>
    <x v="3"/>
    <s v="Indiana"/>
    <s v="Indianapolis"/>
    <x v="1"/>
    <n v="0.4"/>
    <n v="2500"/>
    <x v="119"/>
    <n v="400"/>
    <n v="0.4"/>
  </r>
  <r>
    <x v="4"/>
    <n v="1185732"/>
    <x v="264"/>
    <x v="3"/>
    <s v="Indiana"/>
    <s v="Indianapolis"/>
    <x v="2"/>
    <n v="0.35"/>
    <n v="2250"/>
    <x v="117"/>
    <n v="275.625"/>
    <n v="0.35"/>
  </r>
  <r>
    <x v="4"/>
    <n v="1185732"/>
    <x v="264"/>
    <x v="3"/>
    <s v="Indiana"/>
    <s v="Indianapolis"/>
    <x v="3"/>
    <n v="0.35"/>
    <n v="1750"/>
    <x v="175"/>
    <n v="214.375"/>
    <n v="0.35"/>
  </r>
  <r>
    <x v="4"/>
    <n v="1185732"/>
    <x v="264"/>
    <x v="3"/>
    <s v="Indiana"/>
    <s v="Indianapolis"/>
    <x v="4"/>
    <n v="0.44999999999999996"/>
    <n v="2000"/>
    <x v="697"/>
    <n v="269.99999999999994"/>
    <n v="0.3"/>
  </r>
  <r>
    <x v="4"/>
    <n v="1185732"/>
    <x v="264"/>
    <x v="3"/>
    <s v="Indiana"/>
    <s v="Indianapolis"/>
    <x v="5"/>
    <n v="0.54999999999999993"/>
    <n v="3250"/>
    <x v="401"/>
    <n v="715"/>
    <n v="0.4"/>
  </r>
  <r>
    <x v="4"/>
    <n v="1185732"/>
    <x v="294"/>
    <x v="3"/>
    <s v="Indiana"/>
    <s v="Indianapolis"/>
    <x v="0"/>
    <n v="0.4"/>
    <n v="5750"/>
    <x v="319"/>
    <n v="920"/>
    <n v="0.4"/>
  </r>
  <r>
    <x v="4"/>
    <n v="1185732"/>
    <x v="294"/>
    <x v="3"/>
    <s v="Indiana"/>
    <s v="Indianapolis"/>
    <x v="1"/>
    <n v="0.35000000000000009"/>
    <n v="3250"/>
    <x v="390"/>
    <n v="455.00000000000011"/>
    <n v="0.4"/>
  </r>
  <r>
    <x v="4"/>
    <n v="1185732"/>
    <x v="294"/>
    <x v="3"/>
    <s v="Indiana"/>
    <s v="Indianapolis"/>
    <x v="2"/>
    <n v="0.30000000000000004"/>
    <n v="2000"/>
    <x v="376"/>
    <n v="210.00000000000003"/>
    <n v="0.35"/>
  </r>
  <r>
    <x v="4"/>
    <n v="1185732"/>
    <x v="294"/>
    <x v="3"/>
    <s v="Indiana"/>
    <s v="Indianapolis"/>
    <x v="3"/>
    <n v="0.30000000000000004"/>
    <n v="1750"/>
    <x v="297"/>
    <n v="183.75000000000003"/>
    <n v="0.35"/>
  </r>
  <r>
    <x v="4"/>
    <n v="1185732"/>
    <x v="294"/>
    <x v="3"/>
    <s v="Indiana"/>
    <s v="Indianapolis"/>
    <x v="4"/>
    <n v="0.4"/>
    <n v="1750"/>
    <x v="131"/>
    <n v="210"/>
    <n v="0.3"/>
  </r>
  <r>
    <x v="4"/>
    <n v="1185732"/>
    <x v="294"/>
    <x v="3"/>
    <s v="Indiana"/>
    <s v="Indianapolis"/>
    <x v="5"/>
    <n v="0.60000000000000009"/>
    <n v="3250"/>
    <x v="393"/>
    <n v="780.00000000000011"/>
    <n v="0.4"/>
  </r>
  <r>
    <x v="4"/>
    <n v="1185732"/>
    <x v="323"/>
    <x v="3"/>
    <s v="Indiana"/>
    <s v="Indianapolis"/>
    <x v="0"/>
    <n v="0.55000000000000004"/>
    <n v="5500"/>
    <x v="433"/>
    <n v="1210.0000000000002"/>
    <n v="0.4"/>
  </r>
  <r>
    <x v="4"/>
    <n v="1185732"/>
    <x v="323"/>
    <x v="3"/>
    <s v="Indiana"/>
    <s v="Indianapolis"/>
    <x v="1"/>
    <n v="0.50000000000000011"/>
    <n v="3000"/>
    <x v="185"/>
    <n v="600.00000000000011"/>
    <n v="0.4"/>
  </r>
  <r>
    <x v="4"/>
    <n v="1185732"/>
    <x v="323"/>
    <x v="3"/>
    <s v="Indiana"/>
    <s v="Indianapolis"/>
    <x v="2"/>
    <n v="0.45"/>
    <n v="2250"/>
    <x v="171"/>
    <n v="354.375"/>
    <n v="0.35"/>
  </r>
  <r>
    <x v="4"/>
    <n v="1185732"/>
    <x v="323"/>
    <x v="3"/>
    <s v="Indiana"/>
    <s v="Indianapolis"/>
    <x v="3"/>
    <n v="0.45"/>
    <n v="1750"/>
    <x v="117"/>
    <n v="275.625"/>
    <n v="0.35"/>
  </r>
  <r>
    <x v="4"/>
    <n v="1185732"/>
    <x v="323"/>
    <x v="3"/>
    <s v="Indiana"/>
    <s v="Indianapolis"/>
    <x v="4"/>
    <n v="0.55000000000000004"/>
    <n v="2000"/>
    <x v="126"/>
    <n v="330"/>
    <n v="0.3"/>
  </r>
  <r>
    <x v="4"/>
    <n v="1185732"/>
    <x v="323"/>
    <x v="3"/>
    <s v="Indiana"/>
    <s v="Indianapolis"/>
    <x v="5"/>
    <n v="0.60000000000000009"/>
    <n v="3750"/>
    <x v="213"/>
    <n v="900.00000000000023"/>
    <n v="0.4"/>
  </r>
  <r>
    <x v="4"/>
    <n v="1185732"/>
    <x v="355"/>
    <x v="3"/>
    <s v="Indiana"/>
    <s v="Indianapolis"/>
    <x v="0"/>
    <n v="0.5"/>
    <n v="5250"/>
    <x v="46"/>
    <n v="1050"/>
    <n v="0.4"/>
  </r>
  <r>
    <x v="4"/>
    <n v="1185732"/>
    <x v="355"/>
    <x v="3"/>
    <s v="Indiana"/>
    <s v="Indianapolis"/>
    <x v="1"/>
    <n v="0.45000000000000007"/>
    <n v="3000"/>
    <x v="135"/>
    <n v="540.00000000000011"/>
    <n v="0.4"/>
  </r>
  <r>
    <x v="4"/>
    <n v="1185732"/>
    <x v="355"/>
    <x v="3"/>
    <s v="Indiana"/>
    <s v="Indianapolis"/>
    <x v="2"/>
    <n v="0.4"/>
    <n v="2250"/>
    <x v="120"/>
    <n v="315"/>
    <n v="0.35"/>
  </r>
  <r>
    <x v="4"/>
    <n v="1185732"/>
    <x v="355"/>
    <x v="3"/>
    <s v="Indiana"/>
    <s v="Indianapolis"/>
    <x v="3"/>
    <n v="0.4"/>
    <n v="2000"/>
    <x v="130"/>
    <n v="280"/>
    <n v="0.35"/>
  </r>
  <r>
    <x v="4"/>
    <n v="1185732"/>
    <x v="355"/>
    <x v="3"/>
    <s v="Indiana"/>
    <s v="Indianapolis"/>
    <x v="4"/>
    <n v="0.5"/>
    <n v="1750"/>
    <x v="127"/>
    <n v="262.5"/>
    <n v="0.3"/>
  </r>
  <r>
    <x v="4"/>
    <n v="1185732"/>
    <x v="355"/>
    <x v="3"/>
    <s v="Indiana"/>
    <s v="Indianapolis"/>
    <x v="5"/>
    <n v="0.55000000000000004"/>
    <n v="3500"/>
    <x v="132"/>
    <n v="770.00000000000011"/>
    <n v="0.4"/>
  </r>
  <r>
    <x v="4"/>
    <n v="1185732"/>
    <x v="387"/>
    <x v="3"/>
    <s v="Indiana"/>
    <s v="Indianapolis"/>
    <x v="0"/>
    <n v="0.35"/>
    <n v="4750"/>
    <x v="151"/>
    <n v="665"/>
    <n v="0.4"/>
  </r>
  <r>
    <x v="4"/>
    <n v="1185732"/>
    <x v="387"/>
    <x v="3"/>
    <s v="Indiana"/>
    <s v="Indianapolis"/>
    <x v="1"/>
    <n v="0.3000000000000001"/>
    <n v="2750"/>
    <x v="635"/>
    <n v="330.00000000000011"/>
    <n v="0.4"/>
  </r>
  <r>
    <x v="4"/>
    <n v="1185732"/>
    <x v="387"/>
    <x v="3"/>
    <s v="Indiana"/>
    <s v="Indianapolis"/>
    <x v="2"/>
    <n v="0.25000000000000006"/>
    <n v="1750"/>
    <x v="688"/>
    <n v="153.12500000000003"/>
    <n v="0.35"/>
  </r>
  <r>
    <x v="4"/>
    <n v="1185732"/>
    <x v="387"/>
    <x v="3"/>
    <s v="Indiana"/>
    <s v="Indianapolis"/>
    <x v="3"/>
    <n v="0.25000000000000006"/>
    <n v="1500"/>
    <x v="351"/>
    <n v="131.25"/>
    <n v="0.35"/>
  </r>
  <r>
    <x v="4"/>
    <n v="1185732"/>
    <x v="387"/>
    <x v="3"/>
    <s v="Indiana"/>
    <s v="Indianapolis"/>
    <x v="4"/>
    <n v="0.35"/>
    <n v="1500"/>
    <x v="294"/>
    <n v="157.5"/>
    <n v="0.3"/>
  </r>
  <r>
    <x v="4"/>
    <n v="1185732"/>
    <x v="387"/>
    <x v="3"/>
    <s v="Indiana"/>
    <s v="Indianapolis"/>
    <x v="5"/>
    <n v="0.4"/>
    <n v="2250"/>
    <x v="120"/>
    <n v="360"/>
    <n v="0.4"/>
  </r>
  <r>
    <x v="4"/>
    <n v="1185732"/>
    <x v="416"/>
    <x v="3"/>
    <s v="Indiana"/>
    <s v="Indianapolis"/>
    <x v="0"/>
    <n v="0.44999999999999996"/>
    <n v="4000"/>
    <x v="513"/>
    <n v="720"/>
    <n v="0.4"/>
  </r>
  <r>
    <x v="4"/>
    <n v="1185732"/>
    <x v="416"/>
    <x v="3"/>
    <s v="Indiana"/>
    <s v="Indianapolis"/>
    <x v="1"/>
    <n v="0.35"/>
    <n v="2500"/>
    <x v="127"/>
    <n v="350"/>
    <n v="0.4"/>
  </r>
  <r>
    <x v="4"/>
    <n v="1185732"/>
    <x v="416"/>
    <x v="3"/>
    <s v="Indiana"/>
    <s v="Indianapolis"/>
    <x v="2"/>
    <n v="0.35"/>
    <n v="1500"/>
    <x v="294"/>
    <n v="183.75"/>
    <n v="0.35"/>
  </r>
  <r>
    <x v="4"/>
    <n v="1185732"/>
    <x v="416"/>
    <x v="3"/>
    <s v="Indiana"/>
    <s v="Indianapolis"/>
    <x v="3"/>
    <n v="0.35"/>
    <n v="1500"/>
    <x v="294"/>
    <n v="183.75"/>
    <n v="0.35"/>
  </r>
  <r>
    <x v="4"/>
    <n v="1185732"/>
    <x v="416"/>
    <x v="3"/>
    <s v="Indiana"/>
    <s v="Indianapolis"/>
    <x v="4"/>
    <n v="0.44999999999999996"/>
    <n v="1500"/>
    <x v="293"/>
    <n v="202.49999999999997"/>
    <n v="0.3"/>
  </r>
  <r>
    <x v="4"/>
    <n v="1185732"/>
    <x v="416"/>
    <x v="3"/>
    <s v="Indiana"/>
    <s v="Indianapolis"/>
    <x v="5"/>
    <n v="0.49999999999999983"/>
    <n v="2750"/>
    <x v="362"/>
    <n v="549.99999999999989"/>
    <n v="0.4"/>
  </r>
  <r>
    <x v="4"/>
    <n v="1185732"/>
    <x v="447"/>
    <x v="3"/>
    <s v="Indiana"/>
    <s v="Indianapolis"/>
    <x v="0"/>
    <n v="0.44999999999999996"/>
    <n v="4250"/>
    <x v="631"/>
    <n v="765"/>
    <n v="0.4"/>
  </r>
  <r>
    <x v="4"/>
    <n v="1185732"/>
    <x v="447"/>
    <x v="3"/>
    <s v="Indiana"/>
    <s v="Indianapolis"/>
    <x v="1"/>
    <n v="0.35"/>
    <n v="3250"/>
    <x v="159"/>
    <n v="455"/>
    <n v="0.4"/>
  </r>
  <r>
    <x v="4"/>
    <n v="1185732"/>
    <x v="447"/>
    <x v="3"/>
    <s v="Indiana"/>
    <s v="Indianapolis"/>
    <x v="2"/>
    <n v="0.35"/>
    <n v="2700"/>
    <x v="700"/>
    <n v="330.74999999999994"/>
    <n v="0.35"/>
  </r>
  <r>
    <x v="4"/>
    <n v="1185732"/>
    <x v="447"/>
    <x v="3"/>
    <s v="Indiana"/>
    <s v="Indianapolis"/>
    <x v="3"/>
    <n v="0.35"/>
    <n v="2750"/>
    <x v="115"/>
    <n v="336.87499999999994"/>
    <n v="0.35"/>
  </r>
  <r>
    <x v="4"/>
    <n v="1185732"/>
    <x v="447"/>
    <x v="3"/>
    <s v="Indiana"/>
    <s v="Indianapolis"/>
    <x v="4"/>
    <n v="0.6"/>
    <n v="2500"/>
    <x v="142"/>
    <n v="450"/>
    <n v="0.3"/>
  </r>
  <r>
    <x v="4"/>
    <n v="1185732"/>
    <x v="447"/>
    <x v="3"/>
    <s v="Indiana"/>
    <s v="Indianapolis"/>
    <x v="5"/>
    <n v="0.64999999999999991"/>
    <n v="3500"/>
    <x v="696"/>
    <n v="909.99999999999989"/>
    <n v="0.4"/>
  </r>
  <r>
    <x v="4"/>
    <n v="1185732"/>
    <x v="476"/>
    <x v="3"/>
    <s v="Indiana"/>
    <s v="Indianapolis"/>
    <x v="0"/>
    <n v="0.6"/>
    <n v="6000"/>
    <x v="11"/>
    <n v="1440"/>
    <n v="0.4"/>
  </r>
  <r>
    <x v="4"/>
    <n v="1185732"/>
    <x v="476"/>
    <x v="3"/>
    <s v="Indiana"/>
    <s v="Indianapolis"/>
    <x v="1"/>
    <n v="0.5"/>
    <n v="4000"/>
    <x v="45"/>
    <n v="800"/>
    <n v="0.4"/>
  </r>
  <r>
    <x v="4"/>
    <n v="1185732"/>
    <x v="476"/>
    <x v="3"/>
    <s v="Indiana"/>
    <s v="Indianapolis"/>
    <x v="2"/>
    <n v="0.5"/>
    <n v="3500"/>
    <x v="153"/>
    <n v="612.5"/>
    <n v="0.35"/>
  </r>
  <r>
    <x v="4"/>
    <n v="1185732"/>
    <x v="476"/>
    <x v="3"/>
    <s v="Indiana"/>
    <s v="Indianapolis"/>
    <x v="3"/>
    <n v="0.5"/>
    <n v="3000"/>
    <x v="142"/>
    <n v="525"/>
    <n v="0.35"/>
  </r>
  <r>
    <x v="4"/>
    <n v="1185732"/>
    <x v="476"/>
    <x v="3"/>
    <s v="Indiana"/>
    <s v="Indianapolis"/>
    <x v="4"/>
    <n v="0.6"/>
    <n v="3000"/>
    <x v="199"/>
    <n v="540"/>
    <n v="0.3"/>
  </r>
  <r>
    <x v="4"/>
    <n v="1185732"/>
    <x v="476"/>
    <x v="3"/>
    <s v="Indiana"/>
    <s v="Indianapolis"/>
    <x v="5"/>
    <n v="0.64999999999999991"/>
    <n v="4000"/>
    <x v="701"/>
    <n v="1039.9999999999998"/>
    <n v="0.4"/>
  </r>
  <r>
    <x v="4"/>
    <n v="1185732"/>
    <x v="181"/>
    <x v="3"/>
    <s v="Indiana"/>
    <s v="Indianapolis"/>
    <x v="0"/>
    <n v="0.35"/>
    <n v="5000"/>
    <x v="153"/>
    <n v="700"/>
    <n v="0.4"/>
  </r>
  <r>
    <x v="4"/>
    <n v="1185732"/>
    <x v="181"/>
    <x v="3"/>
    <s v="Indiana"/>
    <s v="Indianapolis"/>
    <x v="1"/>
    <n v="0.35"/>
    <n v="3000"/>
    <x v="194"/>
    <n v="420"/>
    <n v="0.4"/>
  </r>
  <r>
    <x v="4"/>
    <n v="1185732"/>
    <x v="181"/>
    <x v="3"/>
    <s v="Indiana"/>
    <s v="Indianapolis"/>
    <x v="2"/>
    <n v="0.25000000000000006"/>
    <n v="3000"/>
    <x v="375"/>
    <n v="300.00000000000006"/>
    <n v="0.4"/>
  </r>
  <r>
    <x v="4"/>
    <n v="1185732"/>
    <x v="181"/>
    <x v="3"/>
    <s v="Indiana"/>
    <s v="Indianapolis"/>
    <x v="3"/>
    <n v="0.30000000000000004"/>
    <n v="1500"/>
    <x v="343"/>
    <n v="180.00000000000003"/>
    <n v="0.4"/>
  </r>
  <r>
    <x v="4"/>
    <n v="1185732"/>
    <x v="181"/>
    <x v="3"/>
    <s v="Indiana"/>
    <s v="Indianapolis"/>
    <x v="4"/>
    <n v="0.44999999999999996"/>
    <n v="2000"/>
    <x v="697"/>
    <n v="360"/>
    <n v="0.4"/>
  </r>
  <r>
    <x v="4"/>
    <n v="1185732"/>
    <x v="181"/>
    <x v="3"/>
    <s v="Indiana"/>
    <s v="Indianapolis"/>
    <x v="5"/>
    <n v="0.35"/>
    <n v="3000"/>
    <x v="194"/>
    <n v="420"/>
    <n v="0.4"/>
  </r>
  <r>
    <x v="4"/>
    <n v="1185732"/>
    <x v="212"/>
    <x v="3"/>
    <s v="Indiana"/>
    <s v="Indianapolis"/>
    <x v="0"/>
    <n v="0.35"/>
    <n v="5500"/>
    <x v="163"/>
    <n v="770"/>
    <n v="0.4"/>
  </r>
  <r>
    <x v="4"/>
    <n v="1185732"/>
    <x v="212"/>
    <x v="3"/>
    <s v="Indiana"/>
    <s v="Indianapolis"/>
    <x v="1"/>
    <n v="0.4"/>
    <n v="2000"/>
    <x v="130"/>
    <n v="320"/>
    <n v="0.4"/>
  </r>
  <r>
    <x v="4"/>
    <n v="1185732"/>
    <x v="212"/>
    <x v="3"/>
    <s v="Indiana"/>
    <s v="Indianapolis"/>
    <x v="2"/>
    <n v="0.30000000000000004"/>
    <n v="3000"/>
    <x v="372"/>
    <n v="360.00000000000006"/>
    <n v="0.4"/>
  </r>
  <r>
    <x v="4"/>
    <n v="1185732"/>
    <x v="212"/>
    <x v="0"/>
    <s v="West Virginia"/>
    <s v="Charleston"/>
    <x v="3"/>
    <n v="0.35"/>
    <n v="1750"/>
    <x v="175"/>
    <n v="245"/>
    <n v="0.4"/>
  </r>
  <r>
    <x v="4"/>
    <n v="1185732"/>
    <x v="212"/>
    <x v="0"/>
    <s v="West Virginia"/>
    <s v="Charleston"/>
    <x v="4"/>
    <n v="0.49999999999999994"/>
    <n v="2500"/>
    <x v="702"/>
    <n v="499.99999999999994"/>
    <n v="0.4"/>
  </r>
  <r>
    <x v="4"/>
    <n v="1185732"/>
    <x v="212"/>
    <x v="0"/>
    <s v="West Virginia"/>
    <s v="Charleston"/>
    <x v="5"/>
    <n v="0.24999999999999992"/>
    <n v="3500"/>
    <x v="591"/>
    <n v="349.99999999999989"/>
    <n v="0.4"/>
  </r>
  <r>
    <x v="4"/>
    <n v="1185732"/>
    <x v="221"/>
    <x v="0"/>
    <s v="West Virginia"/>
    <s v="Charleston"/>
    <x v="0"/>
    <n v="0.30000000000000004"/>
    <n v="5700"/>
    <x v="703"/>
    <n v="684.00000000000011"/>
    <n v="0.4"/>
  </r>
  <r>
    <x v="4"/>
    <n v="1185732"/>
    <x v="221"/>
    <x v="0"/>
    <s v="West Virginia"/>
    <s v="Charleston"/>
    <x v="1"/>
    <n v="0.30000000000000004"/>
    <n v="2750"/>
    <x v="182"/>
    <n v="330.00000000000006"/>
    <n v="0.4"/>
  </r>
  <r>
    <x v="4"/>
    <n v="1185732"/>
    <x v="221"/>
    <x v="0"/>
    <s v="West Virginia"/>
    <s v="Charleston"/>
    <x v="2"/>
    <n v="0.2"/>
    <n v="3250"/>
    <x v="383"/>
    <n v="260"/>
    <n v="0.4"/>
  </r>
  <r>
    <x v="4"/>
    <n v="1185732"/>
    <x v="221"/>
    <x v="0"/>
    <s v="West Virginia"/>
    <s v="Charleston"/>
    <x v="3"/>
    <n v="0.24999999999999992"/>
    <n v="1750"/>
    <x v="704"/>
    <n v="174.99999999999994"/>
    <n v="0.4"/>
  </r>
  <r>
    <x v="4"/>
    <n v="1185732"/>
    <x v="221"/>
    <x v="0"/>
    <s v="West Virginia"/>
    <s v="Charleston"/>
    <x v="4"/>
    <n v="0.4"/>
    <n v="2250"/>
    <x v="120"/>
    <n v="360"/>
    <n v="0.4"/>
  </r>
  <r>
    <x v="4"/>
    <n v="1185732"/>
    <x v="221"/>
    <x v="0"/>
    <s v="West Virginia"/>
    <s v="Charleston"/>
    <x v="5"/>
    <n v="0.30000000000000004"/>
    <n v="3250"/>
    <x v="647"/>
    <n v="390.00000000000006"/>
    <n v="0.4"/>
  </r>
  <r>
    <x v="4"/>
    <n v="1185732"/>
    <x v="240"/>
    <x v="0"/>
    <s v="West Virginia"/>
    <s v="Charleston"/>
    <x v="0"/>
    <n v="0.30000000000000004"/>
    <n v="5500"/>
    <x v="197"/>
    <n v="660.00000000000011"/>
    <n v="0.4"/>
  </r>
  <r>
    <x v="4"/>
    <n v="1185732"/>
    <x v="240"/>
    <x v="0"/>
    <s v="West Virginia"/>
    <s v="Charleston"/>
    <x v="1"/>
    <n v="0.30000000000000004"/>
    <n v="2500"/>
    <x v="375"/>
    <n v="300.00000000000006"/>
    <n v="0.4"/>
  </r>
  <r>
    <x v="4"/>
    <n v="1185732"/>
    <x v="240"/>
    <x v="0"/>
    <s v="West Virginia"/>
    <s v="Charleston"/>
    <x v="2"/>
    <n v="0.2"/>
    <n v="2500"/>
    <x v="116"/>
    <n v="200"/>
    <n v="0.4"/>
  </r>
  <r>
    <x v="4"/>
    <n v="1185732"/>
    <x v="240"/>
    <x v="0"/>
    <s v="West Virginia"/>
    <s v="Charleston"/>
    <x v="3"/>
    <n v="0.24999999999999992"/>
    <n v="1750"/>
    <x v="704"/>
    <n v="174.99999999999994"/>
    <n v="0.4"/>
  </r>
  <r>
    <x v="4"/>
    <n v="1185732"/>
    <x v="240"/>
    <x v="0"/>
    <s v="West Virginia"/>
    <s v="Charleston"/>
    <x v="4"/>
    <n v="0.65"/>
    <n v="2000"/>
    <x v="188"/>
    <n v="520"/>
    <n v="0.4"/>
  </r>
  <r>
    <x v="4"/>
    <n v="1185732"/>
    <x v="240"/>
    <x v="0"/>
    <s v="West Virginia"/>
    <s v="Charleston"/>
    <x v="5"/>
    <n v="0.5"/>
    <n v="3250"/>
    <x v="128"/>
    <n v="650"/>
    <n v="0.4"/>
  </r>
  <r>
    <x v="4"/>
    <n v="1185732"/>
    <x v="271"/>
    <x v="0"/>
    <s v="West Virginia"/>
    <s v="Charleston"/>
    <x v="0"/>
    <n v="0.6"/>
    <n v="5950"/>
    <x v="556"/>
    <n v="1428"/>
    <n v="0.4"/>
  </r>
  <r>
    <x v="4"/>
    <n v="1185732"/>
    <x v="271"/>
    <x v="0"/>
    <s v="West Virginia"/>
    <s v="Charleston"/>
    <x v="1"/>
    <n v="0.4"/>
    <n v="3000"/>
    <x v="143"/>
    <n v="480"/>
    <n v="0.4"/>
  </r>
  <r>
    <x v="4"/>
    <n v="1185732"/>
    <x v="271"/>
    <x v="0"/>
    <s v="West Virginia"/>
    <s v="Charleston"/>
    <x v="2"/>
    <n v="0.35"/>
    <n v="2750"/>
    <x v="115"/>
    <n v="385"/>
    <n v="0.4"/>
  </r>
  <r>
    <x v="4"/>
    <n v="1185732"/>
    <x v="271"/>
    <x v="0"/>
    <s v="West Virginia"/>
    <s v="Charleston"/>
    <x v="3"/>
    <n v="0.35"/>
    <n v="2000"/>
    <x v="131"/>
    <n v="280"/>
    <n v="0.4"/>
  </r>
  <r>
    <x v="4"/>
    <n v="1185732"/>
    <x v="271"/>
    <x v="0"/>
    <s v="West Virginia"/>
    <s v="Charleston"/>
    <x v="4"/>
    <n v="0.44999999999999996"/>
    <n v="2250"/>
    <x v="663"/>
    <n v="405"/>
    <n v="0.4"/>
  </r>
  <r>
    <x v="4"/>
    <n v="1185732"/>
    <x v="271"/>
    <x v="0"/>
    <s v="West Virginia"/>
    <s v="Charleston"/>
    <x v="5"/>
    <n v="0.54999999999999993"/>
    <n v="3500"/>
    <x v="163"/>
    <n v="770"/>
    <n v="0.4"/>
  </r>
  <r>
    <x v="4"/>
    <n v="1185732"/>
    <x v="301"/>
    <x v="0"/>
    <s v="West Virginia"/>
    <s v="Charleston"/>
    <x v="0"/>
    <n v="0.45"/>
    <n v="6000"/>
    <x v="50"/>
    <n v="1080"/>
    <n v="0.4"/>
  </r>
  <r>
    <x v="4"/>
    <n v="1185732"/>
    <x v="301"/>
    <x v="0"/>
    <s v="West Virginia"/>
    <s v="Charleston"/>
    <x v="1"/>
    <n v="0.40000000000000008"/>
    <n v="4250"/>
    <x v="705"/>
    <n v="680.00000000000011"/>
    <n v="0.4"/>
  </r>
  <r>
    <x v="4"/>
    <n v="1185732"/>
    <x v="301"/>
    <x v="0"/>
    <s v="West Virginia"/>
    <s v="Charleston"/>
    <x v="2"/>
    <n v="0.35"/>
    <n v="3000"/>
    <x v="194"/>
    <n v="420"/>
    <n v="0.4"/>
  </r>
  <r>
    <x v="4"/>
    <n v="1185732"/>
    <x v="301"/>
    <x v="0"/>
    <s v="West Virginia"/>
    <s v="Charleston"/>
    <x v="3"/>
    <n v="0.35"/>
    <n v="2750"/>
    <x v="115"/>
    <n v="385"/>
    <n v="0.4"/>
  </r>
  <r>
    <x v="4"/>
    <n v="1185732"/>
    <x v="301"/>
    <x v="0"/>
    <s v="West Virginia"/>
    <s v="Charleston"/>
    <x v="4"/>
    <n v="0.45"/>
    <n v="2750"/>
    <x v="114"/>
    <n v="495"/>
    <n v="0.4"/>
  </r>
  <r>
    <x v="4"/>
    <n v="1185732"/>
    <x v="301"/>
    <x v="0"/>
    <s v="West Virginia"/>
    <s v="Charleston"/>
    <x v="5"/>
    <n v="0.65000000000000013"/>
    <n v="4250"/>
    <x v="706"/>
    <n v="1105.0000000000002"/>
    <n v="0.4"/>
  </r>
  <r>
    <x v="4"/>
    <n v="1185732"/>
    <x v="330"/>
    <x v="0"/>
    <s v="West Virginia"/>
    <s v="Charleston"/>
    <x v="0"/>
    <n v="0.60000000000000009"/>
    <n v="6500"/>
    <x v="594"/>
    <n v="1560.0000000000002"/>
    <n v="0.4"/>
  </r>
  <r>
    <x v="4"/>
    <n v="1185732"/>
    <x v="330"/>
    <x v="0"/>
    <s v="West Virginia"/>
    <s v="Charleston"/>
    <x v="1"/>
    <n v="0.55000000000000016"/>
    <n v="4000"/>
    <x v="595"/>
    <n v="880.00000000000023"/>
    <n v="0.4"/>
  </r>
  <r>
    <x v="4"/>
    <n v="1185732"/>
    <x v="330"/>
    <x v="0"/>
    <s v="West Virginia"/>
    <s v="Charleston"/>
    <x v="2"/>
    <n v="0.5"/>
    <n v="3250"/>
    <x v="128"/>
    <n v="650"/>
    <n v="0.4"/>
  </r>
  <r>
    <x v="4"/>
    <n v="1185732"/>
    <x v="330"/>
    <x v="0"/>
    <s v="West Virginia"/>
    <s v="Charleston"/>
    <x v="3"/>
    <n v="0.5"/>
    <n v="2750"/>
    <x v="136"/>
    <n v="550"/>
    <n v="0.4"/>
  </r>
  <r>
    <x v="4"/>
    <n v="1185732"/>
    <x v="330"/>
    <x v="0"/>
    <s v="West Virginia"/>
    <s v="Charleston"/>
    <x v="4"/>
    <n v="0.60000000000000009"/>
    <n v="3000"/>
    <x v="160"/>
    <n v="720.00000000000011"/>
    <n v="0.4"/>
  </r>
  <r>
    <x v="4"/>
    <n v="1185732"/>
    <x v="330"/>
    <x v="0"/>
    <s v="West Virginia"/>
    <s v="Charleston"/>
    <x v="5"/>
    <n v="0.65000000000000013"/>
    <n v="4750"/>
    <x v="412"/>
    <n v="1235.0000000000002"/>
    <n v="0.4"/>
  </r>
  <r>
    <x v="4"/>
    <n v="1185732"/>
    <x v="362"/>
    <x v="0"/>
    <s v="West Virginia"/>
    <s v="Charleston"/>
    <x v="0"/>
    <n v="0.5"/>
    <n v="5250"/>
    <x v="46"/>
    <n v="1050"/>
    <n v="0.4"/>
  </r>
  <r>
    <x v="4"/>
    <n v="1185732"/>
    <x v="362"/>
    <x v="0"/>
    <s v="West Virginia"/>
    <s v="Charleston"/>
    <x v="1"/>
    <n v="0.45000000000000007"/>
    <n v="3000"/>
    <x v="135"/>
    <n v="540.00000000000011"/>
    <n v="0.4"/>
  </r>
  <r>
    <x v="4"/>
    <n v="1185732"/>
    <x v="362"/>
    <x v="0"/>
    <s v="West Virginia"/>
    <s v="Charleston"/>
    <x v="2"/>
    <n v="0.4"/>
    <n v="3000"/>
    <x v="143"/>
    <n v="480"/>
    <n v="0.4"/>
  </r>
  <r>
    <x v="4"/>
    <n v="1185732"/>
    <x v="362"/>
    <x v="0"/>
    <s v="West Virginia"/>
    <s v="Charleston"/>
    <x v="3"/>
    <n v="0.4"/>
    <n v="2750"/>
    <x v="126"/>
    <n v="440"/>
    <n v="0.4"/>
  </r>
  <r>
    <x v="4"/>
    <n v="1185732"/>
    <x v="362"/>
    <x v="0"/>
    <s v="West Virginia"/>
    <s v="Charleston"/>
    <x v="4"/>
    <n v="0.5"/>
    <n v="2500"/>
    <x v="138"/>
    <n v="500"/>
    <n v="0.4"/>
  </r>
  <r>
    <x v="4"/>
    <n v="1185732"/>
    <x v="362"/>
    <x v="0"/>
    <s v="West Virginia"/>
    <s v="Charleston"/>
    <x v="5"/>
    <n v="0.55000000000000004"/>
    <n v="4250"/>
    <x v="244"/>
    <n v="935"/>
    <n v="0.4"/>
  </r>
  <r>
    <x v="4"/>
    <n v="1185732"/>
    <x v="394"/>
    <x v="0"/>
    <s v="West Virginia"/>
    <s v="Charleston"/>
    <x v="0"/>
    <n v="0.35"/>
    <n v="5500"/>
    <x v="163"/>
    <n v="770"/>
    <n v="0.4"/>
  </r>
  <r>
    <x v="4"/>
    <n v="1185732"/>
    <x v="394"/>
    <x v="0"/>
    <s v="West Virginia"/>
    <s v="Charleston"/>
    <x v="1"/>
    <n v="0.3000000000000001"/>
    <n v="3500"/>
    <x v="489"/>
    <n v="420.00000000000023"/>
    <n v="0.4"/>
  </r>
  <r>
    <x v="4"/>
    <n v="1185732"/>
    <x v="394"/>
    <x v="0"/>
    <s v="West Virginia"/>
    <s v="Charleston"/>
    <x v="2"/>
    <n v="0.25000000000000006"/>
    <n v="2500"/>
    <x v="454"/>
    <n v="250.00000000000006"/>
    <n v="0.4"/>
  </r>
  <r>
    <x v="4"/>
    <n v="1185732"/>
    <x v="394"/>
    <x v="0"/>
    <s v="West Virginia"/>
    <s v="Charleston"/>
    <x v="3"/>
    <n v="0.25000000000000006"/>
    <n v="2250"/>
    <x v="452"/>
    <n v="225.00000000000006"/>
    <n v="0.4"/>
  </r>
  <r>
    <x v="4"/>
    <n v="1185732"/>
    <x v="394"/>
    <x v="0"/>
    <s v="West Virginia"/>
    <s v="Charleston"/>
    <x v="4"/>
    <n v="0.35"/>
    <n v="2250"/>
    <x v="117"/>
    <n v="315"/>
    <n v="0.4"/>
  </r>
  <r>
    <x v="4"/>
    <n v="1185732"/>
    <x v="394"/>
    <x v="0"/>
    <s v="West Virginia"/>
    <s v="Charleston"/>
    <x v="5"/>
    <n v="0.4"/>
    <n v="3000"/>
    <x v="143"/>
    <n v="480"/>
    <n v="0.4"/>
  </r>
  <r>
    <x v="4"/>
    <n v="1185732"/>
    <x v="423"/>
    <x v="0"/>
    <s v="West Virginia"/>
    <s v="Charleston"/>
    <x v="0"/>
    <n v="0.44999999999999996"/>
    <n v="4250"/>
    <x v="631"/>
    <n v="765"/>
    <n v="0.4"/>
  </r>
  <r>
    <x v="4"/>
    <n v="1185732"/>
    <x v="423"/>
    <x v="0"/>
    <s v="West Virginia"/>
    <s v="Charleston"/>
    <x v="1"/>
    <n v="0.35"/>
    <n v="2750"/>
    <x v="115"/>
    <n v="385"/>
    <n v="0.4"/>
  </r>
  <r>
    <x v="4"/>
    <n v="1185732"/>
    <x v="423"/>
    <x v="0"/>
    <s v="West Virginia"/>
    <s v="Charleston"/>
    <x v="2"/>
    <n v="0.35"/>
    <n v="1750"/>
    <x v="175"/>
    <n v="245"/>
    <n v="0.4"/>
  </r>
  <r>
    <x v="4"/>
    <n v="1185732"/>
    <x v="423"/>
    <x v="0"/>
    <s v="West Virginia"/>
    <s v="Charleston"/>
    <x v="3"/>
    <n v="0.35"/>
    <n v="1750"/>
    <x v="175"/>
    <n v="245"/>
    <n v="0.4"/>
  </r>
  <r>
    <x v="4"/>
    <n v="1185732"/>
    <x v="423"/>
    <x v="0"/>
    <s v="West Virginia"/>
    <s v="Charleston"/>
    <x v="4"/>
    <n v="0.44999999999999996"/>
    <n v="1750"/>
    <x v="455"/>
    <n v="315"/>
    <n v="0.4"/>
  </r>
  <r>
    <x v="0"/>
    <n v="1185732"/>
    <x v="423"/>
    <x v="0"/>
    <s v="West Virginia"/>
    <s v="Charleston"/>
    <x v="5"/>
    <n v="0.49999999999999983"/>
    <n v="3000"/>
    <x v="707"/>
    <n v="599.99999999999989"/>
    <n v="0.4"/>
  </r>
  <r>
    <x v="0"/>
    <n v="1185732"/>
    <x v="454"/>
    <x v="0"/>
    <s v="West Virginia"/>
    <s v="Charleston"/>
    <x v="0"/>
    <n v="0.44999999999999996"/>
    <n v="4500"/>
    <x v="708"/>
    <n v="810"/>
    <n v="0.4"/>
  </r>
  <r>
    <x v="0"/>
    <n v="1185732"/>
    <x v="454"/>
    <x v="0"/>
    <s v="West Virginia"/>
    <s v="Charleston"/>
    <x v="1"/>
    <n v="0.35"/>
    <n v="3500"/>
    <x v="198"/>
    <n v="490"/>
    <n v="0.4"/>
  </r>
  <r>
    <x v="0"/>
    <n v="1185732"/>
    <x v="454"/>
    <x v="0"/>
    <s v="West Virginia"/>
    <s v="Charleston"/>
    <x v="2"/>
    <n v="0.35"/>
    <n v="2950"/>
    <x v="709"/>
    <n v="413"/>
    <n v="0.4"/>
  </r>
  <r>
    <x v="0"/>
    <n v="1185732"/>
    <x v="454"/>
    <x v="0"/>
    <s v="West Virginia"/>
    <s v="Charleston"/>
    <x v="3"/>
    <n v="0.4"/>
    <n v="3250"/>
    <x v="188"/>
    <n v="520"/>
    <n v="0.4"/>
  </r>
  <r>
    <x v="0"/>
    <n v="1185732"/>
    <x v="454"/>
    <x v="0"/>
    <s v="West Virginia"/>
    <s v="Charleston"/>
    <x v="4"/>
    <n v="0.65"/>
    <n v="3000"/>
    <x v="203"/>
    <n v="780"/>
    <n v="0.4"/>
  </r>
  <r>
    <x v="0"/>
    <n v="1185732"/>
    <x v="454"/>
    <x v="0"/>
    <s v="West Virginia"/>
    <s v="Charleston"/>
    <x v="5"/>
    <n v="0.7"/>
    <n v="4000"/>
    <x v="57"/>
    <n v="1120"/>
    <n v="0.4"/>
  </r>
  <r>
    <x v="0"/>
    <n v="1185732"/>
    <x v="483"/>
    <x v="0"/>
    <s v="West Virginia"/>
    <s v="Charleston"/>
    <x v="0"/>
    <n v="0.65"/>
    <n v="6500"/>
    <x v="105"/>
    <n v="1690"/>
    <n v="0.4"/>
  </r>
  <r>
    <x v="0"/>
    <n v="1185732"/>
    <x v="483"/>
    <x v="0"/>
    <s v="West Virginia"/>
    <s v="Charleston"/>
    <x v="1"/>
    <n v="0.55000000000000004"/>
    <n v="4500"/>
    <x v="109"/>
    <n v="990"/>
    <n v="0.4"/>
  </r>
  <r>
    <x v="4"/>
    <n v="1185732"/>
    <x v="483"/>
    <x v="0"/>
    <s v="West Virginia"/>
    <s v="Charleston"/>
    <x v="2"/>
    <n v="0.55000000000000004"/>
    <n v="4000"/>
    <x v="40"/>
    <n v="880"/>
    <n v="0.4"/>
  </r>
  <r>
    <x v="0"/>
    <n v="1185732"/>
    <x v="483"/>
    <x v="0"/>
    <s v="West Virginia"/>
    <s v="Charleston"/>
    <x v="3"/>
    <n v="0.55000000000000004"/>
    <n v="3500"/>
    <x v="132"/>
    <n v="770.00000000000011"/>
    <n v="0.4"/>
  </r>
  <r>
    <x v="0"/>
    <n v="1185732"/>
    <x v="483"/>
    <x v="0"/>
    <s v="West Virginia"/>
    <s v="Charleston"/>
    <x v="4"/>
    <n v="0.65"/>
    <n v="3500"/>
    <x v="150"/>
    <n v="910"/>
    <n v="0.4"/>
  </r>
  <r>
    <x v="0"/>
    <n v="1185732"/>
    <x v="483"/>
    <x v="0"/>
    <s v="West Virginia"/>
    <s v="Charleston"/>
    <x v="5"/>
    <n v="0.7"/>
    <n v="4500"/>
    <x v="38"/>
    <n v="1260"/>
    <n v="0.4"/>
  </r>
  <r>
    <x v="0"/>
    <n v="1185732"/>
    <x v="188"/>
    <x v="0"/>
    <s v="West Virginia"/>
    <s v="Charleston"/>
    <x v="0"/>
    <n v="0.35"/>
    <n v="4250"/>
    <x v="152"/>
    <n v="595"/>
    <n v="0.4"/>
  </r>
  <r>
    <x v="0"/>
    <n v="1185732"/>
    <x v="188"/>
    <x v="0"/>
    <s v="West Virginia"/>
    <s v="Charleston"/>
    <x v="1"/>
    <n v="0.35"/>
    <n v="2250"/>
    <x v="117"/>
    <n v="275.625"/>
    <n v="0.35"/>
  </r>
  <r>
    <x v="0"/>
    <n v="1185732"/>
    <x v="188"/>
    <x v="0"/>
    <s v="West Virginia"/>
    <s v="Charleston"/>
    <x v="2"/>
    <n v="0.25000000000000006"/>
    <n v="2250"/>
    <x v="452"/>
    <n v="196.87500000000003"/>
    <n v="0.35"/>
  </r>
  <r>
    <x v="0"/>
    <n v="1185732"/>
    <x v="188"/>
    <x v="0"/>
    <s v="West Virginia"/>
    <s v="Charleston"/>
    <x v="3"/>
    <n v="0.3"/>
    <n v="750"/>
    <x v="354"/>
    <n v="78.75"/>
    <n v="0.35"/>
  </r>
  <r>
    <x v="0"/>
    <n v="1185732"/>
    <x v="188"/>
    <x v="0"/>
    <s v="West Virginia"/>
    <s v="Charleston"/>
    <x v="4"/>
    <n v="0.45"/>
    <n v="1250"/>
    <x v="174"/>
    <n v="168.75"/>
    <n v="0.3"/>
  </r>
  <r>
    <x v="0"/>
    <n v="1185732"/>
    <x v="188"/>
    <x v="0"/>
    <s v="West Virginia"/>
    <s v="Charleston"/>
    <x v="5"/>
    <n v="0.35"/>
    <n v="2250"/>
    <x v="117"/>
    <n v="236.25"/>
    <n v="0.3"/>
  </r>
  <r>
    <x v="0"/>
    <n v="1185732"/>
    <x v="696"/>
    <x v="0"/>
    <s v="West Virginia"/>
    <s v="Charleston"/>
    <x v="0"/>
    <n v="0.35"/>
    <n v="4750"/>
    <x v="151"/>
    <n v="665"/>
    <n v="0.4"/>
  </r>
  <r>
    <x v="4"/>
    <n v="1185732"/>
    <x v="696"/>
    <x v="0"/>
    <s v="West Virginia"/>
    <s v="Charleston"/>
    <x v="1"/>
    <n v="0.35"/>
    <n v="1250"/>
    <x v="307"/>
    <n v="153.125"/>
    <n v="0.35"/>
  </r>
  <r>
    <x v="4"/>
    <n v="1185732"/>
    <x v="696"/>
    <x v="0"/>
    <s v="West Virginia"/>
    <s v="Charleston"/>
    <x v="2"/>
    <n v="0.25000000000000006"/>
    <n v="1750"/>
    <x v="688"/>
    <n v="153.12500000000003"/>
    <n v="0.35"/>
  </r>
  <r>
    <x v="4"/>
    <n v="1185732"/>
    <x v="696"/>
    <x v="0"/>
    <s v="Maryland"/>
    <s v="Baltimore"/>
    <x v="3"/>
    <n v="0.3"/>
    <n v="500"/>
    <x v="353"/>
    <n v="52.5"/>
    <n v="0.35"/>
  </r>
  <r>
    <x v="4"/>
    <n v="1185732"/>
    <x v="696"/>
    <x v="0"/>
    <s v="Maryland"/>
    <s v="Baltimore"/>
    <x v="4"/>
    <n v="0.45"/>
    <n v="1250"/>
    <x v="174"/>
    <n v="168.75"/>
    <n v="0.3"/>
  </r>
  <r>
    <x v="4"/>
    <n v="1185732"/>
    <x v="696"/>
    <x v="0"/>
    <s v="Maryland"/>
    <s v="Baltimore"/>
    <x v="5"/>
    <n v="0.35"/>
    <n v="2250"/>
    <x v="117"/>
    <n v="236.25"/>
    <n v="0.3"/>
  </r>
  <r>
    <x v="4"/>
    <n v="1185732"/>
    <x v="225"/>
    <x v="0"/>
    <s v="Maryland"/>
    <s v="Baltimore"/>
    <x v="0"/>
    <n v="0.35"/>
    <n v="4450"/>
    <x v="710"/>
    <n v="623"/>
    <n v="0.4"/>
  </r>
  <r>
    <x v="4"/>
    <n v="1185732"/>
    <x v="225"/>
    <x v="0"/>
    <s v="Maryland"/>
    <s v="Baltimore"/>
    <x v="1"/>
    <n v="0.35"/>
    <n v="1500"/>
    <x v="294"/>
    <n v="183.75"/>
    <n v="0.35"/>
  </r>
  <r>
    <x v="4"/>
    <n v="1185732"/>
    <x v="225"/>
    <x v="0"/>
    <s v="Maryland"/>
    <s v="Baltimore"/>
    <x v="2"/>
    <n v="0.25000000000000006"/>
    <n v="1750"/>
    <x v="688"/>
    <n v="153.12500000000003"/>
    <n v="0.35"/>
  </r>
  <r>
    <x v="4"/>
    <n v="1185732"/>
    <x v="225"/>
    <x v="0"/>
    <s v="Maryland"/>
    <s v="Baltimore"/>
    <x v="3"/>
    <n v="0.3"/>
    <n v="250"/>
    <x v="355"/>
    <n v="26.25"/>
    <n v="0.35"/>
  </r>
  <r>
    <x v="4"/>
    <n v="1185732"/>
    <x v="225"/>
    <x v="0"/>
    <s v="Maryland"/>
    <s v="Baltimore"/>
    <x v="4"/>
    <n v="0.45"/>
    <n v="750"/>
    <x v="121"/>
    <n v="101.25"/>
    <n v="0.3"/>
  </r>
  <r>
    <x v="4"/>
    <n v="1185732"/>
    <x v="225"/>
    <x v="0"/>
    <s v="Maryland"/>
    <s v="Baltimore"/>
    <x v="5"/>
    <n v="0.35"/>
    <n v="1750"/>
    <x v="175"/>
    <n v="183.75"/>
    <n v="0.3"/>
  </r>
  <r>
    <x v="4"/>
    <n v="1185732"/>
    <x v="244"/>
    <x v="0"/>
    <s v="Maryland"/>
    <s v="Baltimore"/>
    <x v="0"/>
    <n v="0.35"/>
    <n v="4250"/>
    <x v="152"/>
    <n v="595"/>
    <n v="0.4"/>
  </r>
  <r>
    <x v="4"/>
    <n v="1185732"/>
    <x v="244"/>
    <x v="0"/>
    <s v="Maryland"/>
    <s v="Baltimore"/>
    <x v="1"/>
    <n v="0.35"/>
    <n v="1250"/>
    <x v="307"/>
    <n v="153.125"/>
    <n v="0.35"/>
  </r>
  <r>
    <x v="4"/>
    <n v="1185732"/>
    <x v="244"/>
    <x v="0"/>
    <s v="Maryland"/>
    <s v="Baltimore"/>
    <x v="2"/>
    <n v="0.25000000000000006"/>
    <n v="1250"/>
    <x v="694"/>
    <n v="109.37500000000001"/>
    <n v="0.35"/>
  </r>
  <r>
    <x v="4"/>
    <n v="1185732"/>
    <x v="244"/>
    <x v="0"/>
    <s v="Maryland"/>
    <s v="Baltimore"/>
    <x v="3"/>
    <n v="0.3"/>
    <n v="500"/>
    <x v="353"/>
    <n v="52.5"/>
    <n v="0.35"/>
  </r>
  <r>
    <x v="4"/>
    <n v="1185732"/>
    <x v="244"/>
    <x v="0"/>
    <s v="Maryland"/>
    <s v="Baltimore"/>
    <x v="4"/>
    <n v="0.45"/>
    <n v="500"/>
    <x v="354"/>
    <n v="67.5"/>
    <n v="0.3"/>
  </r>
  <r>
    <x v="4"/>
    <n v="1185732"/>
    <x v="244"/>
    <x v="0"/>
    <s v="Maryland"/>
    <s v="Baltimore"/>
    <x v="5"/>
    <n v="0.35"/>
    <n v="2000"/>
    <x v="131"/>
    <n v="210"/>
    <n v="0.3"/>
  </r>
  <r>
    <x v="4"/>
    <n v="1185732"/>
    <x v="273"/>
    <x v="0"/>
    <s v="Maryland"/>
    <s v="Baltimore"/>
    <x v="0"/>
    <n v="0.49999999999999994"/>
    <n v="4700"/>
    <x v="711"/>
    <n v="939.99999999999989"/>
    <n v="0.4"/>
  </r>
  <r>
    <x v="4"/>
    <n v="1185732"/>
    <x v="273"/>
    <x v="0"/>
    <s v="Maryland"/>
    <s v="Baltimore"/>
    <x v="1"/>
    <n v="0.45"/>
    <n v="1750"/>
    <x v="117"/>
    <n v="275.625"/>
    <n v="0.35"/>
  </r>
  <r>
    <x v="4"/>
    <n v="1185732"/>
    <x v="273"/>
    <x v="0"/>
    <s v="Maryland"/>
    <s v="Baltimore"/>
    <x v="2"/>
    <n v="0.4"/>
    <n v="1500"/>
    <x v="124"/>
    <n v="210"/>
    <n v="0.35"/>
  </r>
  <r>
    <x v="4"/>
    <n v="1185732"/>
    <x v="273"/>
    <x v="0"/>
    <s v="Maryland"/>
    <s v="Baltimore"/>
    <x v="3"/>
    <n v="0.4"/>
    <n v="1000"/>
    <x v="118"/>
    <n v="140"/>
    <n v="0.35"/>
  </r>
  <r>
    <x v="4"/>
    <n v="1185732"/>
    <x v="273"/>
    <x v="0"/>
    <s v="Maryland"/>
    <s v="Baltimore"/>
    <x v="4"/>
    <n v="0.49999999999999994"/>
    <n v="1250"/>
    <x v="389"/>
    <n v="187.49999999999997"/>
    <n v="0.3"/>
  </r>
  <r>
    <x v="4"/>
    <n v="1185732"/>
    <x v="273"/>
    <x v="0"/>
    <s v="Maryland"/>
    <s v="Baltimore"/>
    <x v="5"/>
    <n v="0.54999999999999993"/>
    <n v="2500"/>
    <x v="677"/>
    <n v="412.49999999999994"/>
    <n v="0.3"/>
  </r>
  <r>
    <x v="4"/>
    <n v="1185732"/>
    <x v="306"/>
    <x v="0"/>
    <s v="Maryland"/>
    <s v="Baltimore"/>
    <x v="0"/>
    <n v="0.49999999999999994"/>
    <n v="5000"/>
    <x v="615"/>
    <n v="999.99999999999989"/>
    <n v="0.4"/>
  </r>
  <r>
    <x v="4"/>
    <n v="1185732"/>
    <x v="306"/>
    <x v="0"/>
    <s v="Maryland"/>
    <s v="Baltimore"/>
    <x v="1"/>
    <n v="0.45"/>
    <n v="2500"/>
    <x v="123"/>
    <n v="393.75"/>
    <n v="0.35"/>
  </r>
  <r>
    <x v="0"/>
    <n v="1185732"/>
    <x v="306"/>
    <x v="0"/>
    <s v="Maryland"/>
    <s v="Baltimore"/>
    <x v="2"/>
    <n v="0.4"/>
    <n v="1750"/>
    <x v="131"/>
    <n v="244.99999999999997"/>
    <n v="0.35"/>
  </r>
  <r>
    <x v="0"/>
    <n v="1185732"/>
    <x v="306"/>
    <x v="0"/>
    <s v="Maryland"/>
    <s v="Baltimore"/>
    <x v="3"/>
    <n v="0.4"/>
    <n v="1500"/>
    <x v="124"/>
    <n v="210"/>
    <n v="0.35"/>
  </r>
  <r>
    <x v="0"/>
    <n v="1185732"/>
    <x v="306"/>
    <x v="0"/>
    <s v="Maryland"/>
    <s v="Baltimore"/>
    <x v="4"/>
    <n v="0.49999999999999994"/>
    <n v="1500"/>
    <x v="361"/>
    <n v="224.99999999999997"/>
    <n v="0.3"/>
  </r>
  <r>
    <x v="0"/>
    <n v="1185732"/>
    <x v="306"/>
    <x v="0"/>
    <s v="Maryland"/>
    <s v="Baltimore"/>
    <x v="5"/>
    <n v="0.54999999999999993"/>
    <n v="3000"/>
    <x v="201"/>
    <n v="494.99999999999989"/>
    <n v="0.3"/>
  </r>
  <r>
    <x v="0"/>
    <n v="1185732"/>
    <x v="334"/>
    <x v="0"/>
    <s v="Maryland"/>
    <s v="Baltimore"/>
    <x v="0"/>
    <n v="0.49999999999999994"/>
    <n v="5250"/>
    <x v="712"/>
    <n v="1049.9999999999998"/>
    <n v="0.4"/>
  </r>
  <r>
    <x v="2"/>
    <n v="1185732"/>
    <x v="334"/>
    <x v="0"/>
    <s v="Maryland"/>
    <s v="Baltimore"/>
    <x v="1"/>
    <n v="0.45"/>
    <n v="2750"/>
    <x v="114"/>
    <n v="433.125"/>
    <n v="0.35"/>
  </r>
  <r>
    <x v="2"/>
    <n v="1185732"/>
    <x v="334"/>
    <x v="0"/>
    <s v="Maryland"/>
    <s v="Baltimore"/>
    <x v="2"/>
    <n v="0.4"/>
    <n v="2000"/>
    <x v="130"/>
    <n v="280"/>
    <n v="0.35"/>
  </r>
  <r>
    <x v="2"/>
    <n v="1185732"/>
    <x v="334"/>
    <x v="0"/>
    <s v="Maryland"/>
    <s v="Baltimore"/>
    <x v="3"/>
    <n v="0.4"/>
    <n v="1500"/>
    <x v="124"/>
    <n v="210"/>
    <n v="0.35"/>
  </r>
  <r>
    <x v="2"/>
    <n v="1185732"/>
    <x v="334"/>
    <x v="0"/>
    <s v="Maryland"/>
    <s v="Baltimore"/>
    <x v="4"/>
    <n v="0.49999999999999994"/>
    <n v="1750"/>
    <x v="386"/>
    <n v="262.49999999999994"/>
    <n v="0.3"/>
  </r>
  <r>
    <x v="2"/>
    <n v="1185732"/>
    <x v="334"/>
    <x v="0"/>
    <s v="Maryland"/>
    <s v="Baltimore"/>
    <x v="5"/>
    <n v="0.54999999999999993"/>
    <n v="3500"/>
    <x v="163"/>
    <n v="577.49999999999989"/>
    <n v="0.3"/>
  </r>
  <r>
    <x v="2"/>
    <n v="1185732"/>
    <x v="366"/>
    <x v="0"/>
    <s v="Maryland"/>
    <s v="Baltimore"/>
    <x v="0"/>
    <n v="0.49999999999999994"/>
    <n v="5000"/>
    <x v="615"/>
    <n v="999.99999999999989"/>
    <n v="0.4"/>
  </r>
  <r>
    <x v="2"/>
    <n v="1185732"/>
    <x v="366"/>
    <x v="0"/>
    <s v="Maryland"/>
    <s v="Baltimore"/>
    <x v="1"/>
    <n v="0.45"/>
    <n v="2750"/>
    <x v="114"/>
    <n v="433.125"/>
    <n v="0.35"/>
  </r>
  <r>
    <x v="2"/>
    <n v="1185732"/>
    <x v="366"/>
    <x v="0"/>
    <s v="Maryland"/>
    <s v="Baltimore"/>
    <x v="2"/>
    <n v="0.4"/>
    <n v="2000"/>
    <x v="130"/>
    <n v="280"/>
    <n v="0.35"/>
  </r>
  <r>
    <x v="2"/>
    <n v="1185732"/>
    <x v="366"/>
    <x v="0"/>
    <s v="Maryland"/>
    <s v="Baltimore"/>
    <x v="3"/>
    <n v="0.4"/>
    <n v="1500"/>
    <x v="124"/>
    <n v="210"/>
    <n v="0.35"/>
  </r>
  <r>
    <x v="2"/>
    <n v="1185732"/>
    <x v="366"/>
    <x v="0"/>
    <s v="Maryland"/>
    <s v="Baltimore"/>
    <x v="4"/>
    <n v="0.49999999999999994"/>
    <n v="1250"/>
    <x v="389"/>
    <n v="187.49999999999997"/>
    <n v="0.3"/>
  </r>
  <r>
    <x v="2"/>
    <n v="1185732"/>
    <x v="366"/>
    <x v="0"/>
    <s v="Maryland"/>
    <s v="Baltimore"/>
    <x v="5"/>
    <n v="0.54999999999999993"/>
    <n v="3000"/>
    <x v="201"/>
    <n v="494.99999999999989"/>
    <n v="0.3"/>
  </r>
  <r>
    <x v="2"/>
    <n v="1185732"/>
    <x v="396"/>
    <x v="0"/>
    <s v="Maryland"/>
    <s v="Baltimore"/>
    <x v="0"/>
    <n v="0.49999999999999994"/>
    <n v="4250"/>
    <x v="374"/>
    <n v="849.99999999999989"/>
    <n v="0.4"/>
  </r>
  <r>
    <x v="2"/>
    <n v="1185732"/>
    <x v="396"/>
    <x v="0"/>
    <s v="Maryland"/>
    <s v="Baltimore"/>
    <x v="1"/>
    <n v="0.45"/>
    <n v="2250"/>
    <x v="171"/>
    <n v="354.375"/>
    <n v="0.35"/>
  </r>
  <r>
    <x v="2"/>
    <n v="1185732"/>
    <x v="396"/>
    <x v="0"/>
    <s v="Maryland"/>
    <s v="Baltimore"/>
    <x v="2"/>
    <n v="0.4"/>
    <n v="1250"/>
    <x v="116"/>
    <n v="175"/>
    <n v="0.35"/>
  </r>
  <r>
    <x v="2"/>
    <n v="1185732"/>
    <x v="396"/>
    <x v="0"/>
    <s v="Maryland"/>
    <s v="Baltimore"/>
    <x v="3"/>
    <n v="0.4"/>
    <n v="1000"/>
    <x v="118"/>
    <n v="140"/>
    <n v="0.35"/>
  </r>
  <r>
    <x v="2"/>
    <n v="1185732"/>
    <x v="396"/>
    <x v="0"/>
    <s v="Maryland"/>
    <s v="Baltimore"/>
    <x v="4"/>
    <n v="0.49999999999999994"/>
    <n v="1000"/>
    <x v="358"/>
    <n v="149.99999999999997"/>
    <n v="0.3"/>
  </r>
  <r>
    <x v="2"/>
    <n v="1185732"/>
    <x v="396"/>
    <x v="0"/>
    <s v="Maryland"/>
    <s v="Baltimore"/>
    <x v="5"/>
    <n v="0.54999999999999993"/>
    <n v="2000"/>
    <x v="382"/>
    <n v="329.99999999999994"/>
    <n v="0.3"/>
  </r>
  <r>
    <x v="2"/>
    <n v="1185732"/>
    <x v="428"/>
    <x v="0"/>
    <s v="Maryland"/>
    <s v="Baltimore"/>
    <x v="0"/>
    <n v="0.54999999999999993"/>
    <n v="3750"/>
    <x v="202"/>
    <n v="824.99999999999989"/>
    <n v="0.4"/>
  </r>
  <r>
    <x v="2"/>
    <n v="1185732"/>
    <x v="428"/>
    <x v="0"/>
    <s v="Maryland"/>
    <s v="Baltimore"/>
    <x v="1"/>
    <n v="0.5"/>
    <n v="2000"/>
    <x v="119"/>
    <n v="350"/>
    <n v="0.35"/>
  </r>
  <r>
    <x v="2"/>
    <n v="1185732"/>
    <x v="428"/>
    <x v="0"/>
    <s v="Maryland"/>
    <s v="Baltimore"/>
    <x v="2"/>
    <n v="0.5"/>
    <n v="1000"/>
    <x v="116"/>
    <n v="175"/>
    <n v="0.35"/>
  </r>
  <r>
    <x v="0"/>
    <n v="1185732"/>
    <x v="428"/>
    <x v="0"/>
    <s v="Maryland"/>
    <s v="Baltimore"/>
    <x v="3"/>
    <n v="0.5"/>
    <n v="750"/>
    <x v="299"/>
    <n v="131.25"/>
    <n v="0.35"/>
  </r>
  <r>
    <x v="0"/>
    <n v="1185732"/>
    <x v="428"/>
    <x v="0"/>
    <s v="Maryland"/>
    <s v="Baltimore"/>
    <x v="4"/>
    <n v="0.6"/>
    <n v="750"/>
    <x v="179"/>
    <n v="135"/>
    <n v="0.3"/>
  </r>
  <r>
    <x v="0"/>
    <n v="1185732"/>
    <x v="428"/>
    <x v="0"/>
    <s v="Maryland"/>
    <s v="Baltimore"/>
    <x v="5"/>
    <n v="0.64999999999999991"/>
    <n v="2000"/>
    <x v="713"/>
    <n v="389.99999999999994"/>
    <n v="0.3"/>
  </r>
  <r>
    <x v="0"/>
    <n v="1185732"/>
    <x v="458"/>
    <x v="0"/>
    <s v="Maryland"/>
    <s v="Baltimore"/>
    <x v="0"/>
    <n v="0.6"/>
    <n v="3500"/>
    <x v="187"/>
    <n v="840"/>
    <n v="0.4"/>
  </r>
  <r>
    <x v="0"/>
    <n v="1185732"/>
    <x v="458"/>
    <x v="0"/>
    <s v="Maryland"/>
    <s v="Baltimore"/>
    <x v="1"/>
    <n v="0.5"/>
    <n v="1750"/>
    <x v="127"/>
    <n v="306.25"/>
    <n v="0.35"/>
  </r>
  <r>
    <x v="0"/>
    <n v="1185732"/>
    <x v="458"/>
    <x v="0"/>
    <s v="Maryland"/>
    <s v="Baltimore"/>
    <x v="2"/>
    <n v="0.5"/>
    <n v="1700"/>
    <x v="482"/>
    <n v="297.5"/>
    <n v="0.35"/>
  </r>
  <r>
    <x v="0"/>
    <n v="1185732"/>
    <x v="458"/>
    <x v="0"/>
    <s v="Maryland"/>
    <s v="Baltimore"/>
    <x v="3"/>
    <n v="0.5"/>
    <n v="1500"/>
    <x v="122"/>
    <n v="262.5"/>
    <n v="0.35"/>
  </r>
  <r>
    <x v="0"/>
    <n v="1185732"/>
    <x v="458"/>
    <x v="0"/>
    <s v="Maryland"/>
    <s v="Baltimore"/>
    <x v="4"/>
    <n v="0.6"/>
    <n v="1250"/>
    <x v="122"/>
    <n v="225"/>
    <n v="0.3"/>
  </r>
  <r>
    <x v="0"/>
    <n v="1185732"/>
    <x v="458"/>
    <x v="0"/>
    <s v="Maryland"/>
    <s v="Baltimore"/>
    <x v="5"/>
    <n v="0.64999999999999991"/>
    <n v="2250"/>
    <x v="191"/>
    <n v="438.74999999999994"/>
    <n v="0.3"/>
  </r>
  <r>
    <x v="0"/>
    <n v="1185732"/>
    <x v="487"/>
    <x v="0"/>
    <s v="Maryland"/>
    <s v="Baltimore"/>
    <x v="0"/>
    <n v="0.6"/>
    <n v="4500"/>
    <x v="50"/>
    <n v="1080"/>
    <n v="0.4"/>
  </r>
  <r>
    <x v="0"/>
    <n v="1185732"/>
    <x v="487"/>
    <x v="0"/>
    <s v="Maryland"/>
    <s v="Baltimore"/>
    <x v="1"/>
    <n v="0.5"/>
    <n v="2500"/>
    <x v="138"/>
    <n v="437.5"/>
    <n v="0.35"/>
  </r>
  <r>
    <x v="0"/>
    <n v="1185732"/>
    <x v="487"/>
    <x v="0"/>
    <s v="Maryland"/>
    <s v="Baltimore"/>
    <x v="2"/>
    <n v="0.5"/>
    <n v="2250"/>
    <x v="123"/>
    <n v="393.75"/>
    <n v="0.35"/>
  </r>
  <r>
    <x v="0"/>
    <n v="1185732"/>
    <x v="487"/>
    <x v="0"/>
    <s v="Maryland"/>
    <s v="Baltimore"/>
    <x v="3"/>
    <n v="0.5"/>
    <n v="1750"/>
    <x v="127"/>
    <n v="306.25"/>
    <n v="0.35"/>
  </r>
  <r>
    <x v="0"/>
    <n v="1185732"/>
    <x v="487"/>
    <x v="0"/>
    <s v="Maryland"/>
    <s v="Baltimore"/>
    <x v="4"/>
    <n v="0.6"/>
    <n v="1750"/>
    <x v="194"/>
    <n v="315"/>
    <n v="0.3"/>
  </r>
  <r>
    <x v="0"/>
    <n v="1185732"/>
    <x v="487"/>
    <x v="0"/>
    <s v="Maryland"/>
    <s v="Baltimore"/>
    <x v="5"/>
    <n v="0.64999999999999991"/>
    <n v="2750"/>
    <x v="401"/>
    <n v="536.24999999999989"/>
    <n v="0.3"/>
  </r>
  <r>
    <x v="0"/>
    <n v="1185732"/>
    <x v="181"/>
    <x v="0"/>
    <s v="Maryland"/>
    <s v="Baltimore"/>
    <x v="0"/>
    <n v="0.4"/>
    <n v="5250"/>
    <x v="187"/>
    <n v="735"/>
    <n v="0.35"/>
  </r>
  <r>
    <x v="0"/>
    <n v="1185732"/>
    <x v="181"/>
    <x v="0"/>
    <s v="Maryland"/>
    <s v="Baltimore"/>
    <x v="1"/>
    <n v="0.4"/>
    <n v="3250"/>
    <x v="188"/>
    <n v="454.99999999999994"/>
    <n v="0.35"/>
  </r>
  <r>
    <x v="0"/>
    <n v="1185732"/>
    <x v="181"/>
    <x v="0"/>
    <s v="Maryland"/>
    <s v="Baltimore"/>
    <x v="2"/>
    <n v="0.30000000000000004"/>
    <n v="3250"/>
    <x v="647"/>
    <n v="390.00000000000006"/>
    <n v="0.4"/>
  </r>
  <r>
    <x v="0"/>
    <n v="1185732"/>
    <x v="181"/>
    <x v="0"/>
    <s v="Maryland"/>
    <s v="Baltimore"/>
    <x v="3"/>
    <n v="0.35"/>
    <n v="1750"/>
    <x v="175"/>
    <n v="245"/>
    <n v="0.4"/>
  </r>
  <r>
    <x v="0"/>
    <n v="1185732"/>
    <x v="181"/>
    <x v="0"/>
    <s v="Maryland"/>
    <s v="Baltimore"/>
    <x v="4"/>
    <n v="0.5"/>
    <n v="2250"/>
    <x v="123"/>
    <n v="337.5"/>
    <n v="0.3"/>
  </r>
  <r>
    <x v="0"/>
    <n v="1185732"/>
    <x v="181"/>
    <x v="0"/>
    <s v="Maryland"/>
    <s v="Baltimore"/>
    <x v="5"/>
    <n v="0.4"/>
    <n v="3250"/>
    <x v="188"/>
    <n v="520"/>
    <n v="0.4"/>
  </r>
  <r>
    <x v="0"/>
    <n v="1185732"/>
    <x v="210"/>
    <x v="0"/>
    <s v="Maryland"/>
    <s v="Baltimore"/>
    <x v="0"/>
    <n v="0.4"/>
    <n v="5750"/>
    <x v="319"/>
    <n v="805"/>
    <n v="0.35"/>
  </r>
  <r>
    <x v="0"/>
    <n v="1185732"/>
    <x v="210"/>
    <x v="0"/>
    <s v="Maryland"/>
    <s v="Baltimore"/>
    <x v="1"/>
    <n v="0.4"/>
    <n v="2250"/>
    <x v="120"/>
    <n v="315"/>
    <n v="0.35"/>
  </r>
  <r>
    <x v="0"/>
    <n v="1185732"/>
    <x v="210"/>
    <x v="0"/>
    <s v="Maryland"/>
    <s v="Baltimore"/>
    <x v="2"/>
    <n v="0.30000000000000004"/>
    <n v="2750"/>
    <x v="182"/>
    <n v="330.00000000000006"/>
    <n v="0.4"/>
  </r>
  <r>
    <x v="0"/>
    <n v="1185732"/>
    <x v="210"/>
    <x v="0"/>
    <s v="Delaware"/>
    <s v="Wilmington"/>
    <x v="3"/>
    <n v="0.35"/>
    <n v="1500"/>
    <x v="294"/>
    <n v="210"/>
    <n v="0.4"/>
  </r>
  <r>
    <x v="0"/>
    <n v="1185732"/>
    <x v="210"/>
    <x v="0"/>
    <s v="Delaware"/>
    <s v="Wilmington"/>
    <x v="4"/>
    <n v="0.5"/>
    <n v="2250"/>
    <x v="123"/>
    <n v="337.5"/>
    <n v="0.3"/>
  </r>
  <r>
    <x v="0"/>
    <n v="1185732"/>
    <x v="210"/>
    <x v="0"/>
    <s v="Delaware"/>
    <s v="Wilmington"/>
    <x v="5"/>
    <n v="0.4"/>
    <n v="3250"/>
    <x v="188"/>
    <n v="520"/>
    <n v="0.4"/>
  </r>
  <r>
    <x v="0"/>
    <n v="1185732"/>
    <x v="218"/>
    <x v="0"/>
    <s v="Delaware"/>
    <s v="Wilmington"/>
    <x v="0"/>
    <n v="0.4"/>
    <n v="5450"/>
    <x v="714"/>
    <n v="763"/>
    <n v="0.35"/>
  </r>
  <r>
    <x v="0"/>
    <n v="1185732"/>
    <x v="218"/>
    <x v="0"/>
    <s v="Delaware"/>
    <s v="Wilmington"/>
    <x v="1"/>
    <n v="0.4"/>
    <n v="2500"/>
    <x v="119"/>
    <n v="350"/>
    <n v="0.35"/>
  </r>
  <r>
    <x v="0"/>
    <n v="1185732"/>
    <x v="218"/>
    <x v="0"/>
    <s v="Delaware"/>
    <s v="Wilmington"/>
    <x v="2"/>
    <n v="0.30000000000000004"/>
    <n v="2750"/>
    <x v="182"/>
    <n v="330.00000000000006"/>
    <n v="0.4"/>
  </r>
  <r>
    <x v="0"/>
    <n v="1185732"/>
    <x v="218"/>
    <x v="0"/>
    <s v="Delaware"/>
    <s v="Wilmington"/>
    <x v="3"/>
    <n v="0.35"/>
    <n v="1250"/>
    <x v="307"/>
    <n v="175"/>
    <n v="0.4"/>
  </r>
  <r>
    <x v="0"/>
    <n v="1185732"/>
    <x v="218"/>
    <x v="0"/>
    <s v="Delaware"/>
    <s v="Wilmington"/>
    <x v="4"/>
    <n v="0.5"/>
    <n v="1750"/>
    <x v="127"/>
    <n v="262.5"/>
    <n v="0.3"/>
  </r>
  <r>
    <x v="0"/>
    <n v="1185732"/>
    <x v="218"/>
    <x v="0"/>
    <s v="Delaware"/>
    <s v="Wilmington"/>
    <x v="5"/>
    <n v="0.4"/>
    <n v="2750"/>
    <x v="126"/>
    <n v="440"/>
    <n v="0.4"/>
  </r>
  <r>
    <x v="0"/>
    <n v="1185732"/>
    <x v="237"/>
    <x v="0"/>
    <s v="Delaware"/>
    <s v="Wilmington"/>
    <x v="0"/>
    <n v="0.4"/>
    <n v="5250"/>
    <x v="187"/>
    <n v="735"/>
    <n v="0.35"/>
  </r>
  <r>
    <x v="0"/>
    <n v="1185732"/>
    <x v="237"/>
    <x v="0"/>
    <s v="Delaware"/>
    <s v="Wilmington"/>
    <x v="1"/>
    <n v="0.4"/>
    <n v="2250"/>
    <x v="120"/>
    <n v="315"/>
    <n v="0.35"/>
  </r>
  <r>
    <x v="0"/>
    <n v="1185732"/>
    <x v="237"/>
    <x v="0"/>
    <s v="Delaware"/>
    <s v="Wilmington"/>
    <x v="2"/>
    <n v="0.30000000000000004"/>
    <n v="2250"/>
    <x v="301"/>
    <n v="270.00000000000006"/>
    <n v="0.4"/>
  </r>
  <r>
    <x v="0"/>
    <n v="1185732"/>
    <x v="237"/>
    <x v="0"/>
    <s v="Delaware"/>
    <s v="Wilmington"/>
    <x v="3"/>
    <n v="0.35"/>
    <n v="1500"/>
    <x v="294"/>
    <n v="210"/>
    <n v="0.4"/>
  </r>
  <r>
    <x v="0"/>
    <n v="1185732"/>
    <x v="237"/>
    <x v="0"/>
    <s v="Delaware"/>
    <s v="Wilmington"/>
    <x v="4"/>
    <n v="0.5"/>
    <n v="1500"/>
    <x v="122"/>
    <n v="225"/>
    <n v="0.3"/>
  </r>
  <r>
    <x v="0"/>
    <n v="1185732"/>
    <x v="237"/>
    <x v="0"/>
    <s v="Delaware"/>
    <s v="Wilmington"/>
    <x v="5"/>
    <n v="0.4"/>
    <n v="3000"/>
    <x v="143"/>
    <n v="480"/>
    <n v="0.4"/>
  </r>
  <r>
    <x v="0"/>
    <n v="1185732"/>
    <x v="266"/>
    <x v="0"/>
    <s v="Delaware"/>
    <s v="Wilmington"/>
    <x v="0"/>
    <n v="0.54999999999999993"/>
    <n v="5700"/>
    <x v="715"/>
    <n v="1097.2499999999998"/>
    <n v="0.35"/>
  </r>
  <r>
    <x v="0"/>
    <n v="1185732"/>
    <x v="266"/>
    <x v="0"/>
    <s v="Delaware"/>
    <s v="Wilmington"/>
    <x v="1"/>
    <n v="0.5"/>
    <n v="2750"/>
    <x v="136"/>
    <n v="481.24999999999994"/>
    <n v="0.35"/>
  </r>
  <r>
    <x v="0"/>
    <n v="1185732"/>
    <x v="266"/>
    <x v="0"/>
    <s v="Delaware"/>
    <s v="Wilmington"/>
    <x v="2"/>
    <n v="0.45"/>
    <n v="3000"/>
    <x v="190"/>
    <n v="540"/>
    <n v="0.4"/>
  </r>
  <r>
    <x v="0"/>
    <n v="1185732"/>
    <x v="266"/>
    <x v="0"/>
    <s v="Delaware"/>
    <s v="Wilmington"/>
    <x v="3"/>
    <n v="0.45"/>
    <n v="2500"/>
    <x v="123"/>
    <n v="450"/>
    <n v="0.4"/>
  </r>
  <r>
    <x v="0"/>
    <n v="1185732"/>
    <x v="266"/>
    <x v="0"/>
    <s v="Delaware"/>
    <s v="Wilmington"/>
    <x v="4"/>
    <n v="0.54999999999999993"/>
    <n v="2750"/>
    <x v="400"/>
    <n v="453.74999999999994"/>
    <n v="0.3"/>
  </r>
  <r>
    <x v="0"/>
    <n v="1185732"/>
    <x v="266"/>
    <x v="0"/>
    <s v="Delaware"/>
    <s v="Wilmington"/>
    <x v="5"/>
    <n v="0.6"/>
    <n v="4000"/>
    <x v="48"/>
    <n v="960"/>
    <n v="0.4"/>
  </r>
  <r>
    <x v="0"/>
    <n v="1185732"/>
    <x v="299"/>
    <x v="0"/>
    <s v="Delaware"/>
    <s v="Wilmington"/>
    <x v="0"/>
    <n v="0.54999999999999993"/>
    <n v="6500"/>
    <x v="716"/>
    <n v="1251.2499999999998"/>
    <n v="0.35"/>
  </r>
  <r>
    <x v="0"/>
    <n v="1185732"/>
    <x v="299"/>
    <x v="0"/>
    <s v="Delaware"/>
    <s v="Wilmington"/>
    <x v="1"/>
    <n v="0.5"/>
    <n v="4000"/>
    <x v="45"/>
    <n v="700"/>
    <n v="0.35"/>
  </r>
  <r>
    <x v="0"/>
    <n v="1185732"/>
    <x v="299"/>
    <x v="0"/>
    <s v="Delaware"/>
    <s v="Wilmington"/>
    <x v="2"/>
    <n v="0.45"/>
    <n v="3250"/>
    <x v="317"/>
    <n v="585"/>
    <n v="0.4"/>
  </r>
  <r>
    <x v="0"/>
    <n v="1185732"/>
    <x v="299"/>
    <x v="0"/>
    <s v="Delaware"/>
    <s v="Wilmington"/>
    <x v="3"/>
    <n v="0.45"/>
    <n v="3000"/>
    <x v="190"/>
    <n v="540"/>
    <n v="0.4"/>
  </r>
  <r>
    <x v="0"/>
    <n v="1185732"/>
    <x v="299"/>
    <x v="0"/>
    <s v="Delaware"/>
    <s v="Wilmington"/>
    <x v="4"/>
    <n v="0.54999999999999993"/>
    <n v="3000"/>
    <x v="201"/>
    <n v="494.99999999999989"/>
    <n v="0.3"/>
  </r>
  <r>
    <x v="0"/>
    <n v="1185732"/>
    <x v="299"/>
    <x v="0"/>
    <s v="Delaware"/>
    <s v="Wilmington"/>
    <x v="5"/>
    <n v="0.6"/>
    <n v="4500"/>
    <x v="50"/>
    <n v="1080"/>
    <n v="0.4"/>
  </r>
  <r>
    <x v="0"/>
    <n v="1185732"/>
    <x v="327"/>
    <x v="0"/>
    <s v="Delaware"/>
    <s v="Wilmington"/>
    <x v="0"/>
    <n v="0.54999999999999993"/>
    <n v="6750"/>
    <x v="335"/>
    <n v="1299.3749999999998"/>
    <n v="0.35"/>
  </r>
  <r>
    <x v="0"/>
    <n v="1185732"/>
    <x v="327"/>
    <x v="0"/>
    <s v="Delaware"/>
    <s v="Wilmington"/>
    <x v="1"/>
    <n v="0.5"/>
    <n v="4250"/>
    <x v="41"/>
    <n v="743.75"/>
    <n v="0.35"/>
  </r>
  <r>
    <x v="0"/>
    <n v="1185732"/>
    <x v="327"/>
    <x v="0"/>
    <s v="Delaware"/>
    <s v="Wilmington"/>
    <x v="2"/>
    <n v="0.45"/>
    <n v="3500"/>
    <x v="147"/>
    <n v="630"/>
    <n v="0.4"/>
  </r>
  <r>
    <x v="0"/>
    <n v="1185732"/>
    <x v="327"/>
    <x v="0"/>
    <s v="Delaware"/>
    <s v="Wilmington"/>
    <x v="3"/>
    <n v="0.45"/>
    <n v="3000"/>
    <x v="190"/>
    <n v="540"/>
    <n v="0.4"/>
  </r>
  <r>
    <x v="0"/>
    <n v="1185732"/>
    <x v="327"/>
    <x v="0"/>
    <s v="Delaware"/>
    <s v="Wilmington"/>
    <x v="4"/>
    <n v="0.54999999999999993"/>
    <n v="3250"/>
    <x v="401"/>
    <n v="536.24999999999989"/>
    <n v="0.3"/>
  </r>
  <r>
    <x v="0"/>
    <n v="1185732"/>
    <x v="327"/>
    <x v="0"/>
    <s v="Delaware"/>
    <s v="Wilmington"/>
    <x v="5"/>
    <n v="0.6"/>
    <n v="5000"/>
    <x v="59"/>
    <n v="1200"/>
    <n v="0.4"/>
  </r>
  <r>
    <x v="0"/>
    <n v="1185732"/>
    <x v="359"/>
    <x v="0"/>
    <s v="Delaware"/>
    <s v="Wilmington"/>
    <x v="0"/>
    <n v="0.54999999999999993"/>
    <n v="6500"/>
    <x v="716"/>
    <n v="1251.2499999999998"/>
    <n v="0.35"/>
  </r>
  <r>
    <x v="0"/>
    <n v="1185732"/>
    <x v="359"/>
    <x v="0"/>
    <s v="Delaware"/>
    <s v="Wilmington"/>
    <x v="1"/>
    <n v="0.5"/>
    <n v="4250"/>
    <x v="41"/>
    <n v="743.75"/>
    <n v="0.35"/>
  </r>
  <r>
    <x v="0"/>
    <n v="1185732"/>
    <x v="359"/>
    <x v="0"/>
    <s v="Delaware"/>
    <s v="Wilmington"/>
    <x v="2"/>
    <n v="0.45"/>
    <n v="3500"/>
    <x v="147"/>
    <n v="630"/>
    <n v="0.4"/>
  </r>
  <r>
    <x v="0"/>
    <n v="1185732"/>
    <x v="359"/>
    <x v="0"/>
    <s v="Delaware"/>
    <s v="Wilmington"/>
    <x v="3"/>
    <n v="0.45"/>
    <n v="2500"/>
    <x v="123"/>
    <n v="450"/>
    <n v="0.4"/>
  </r>
  <r>
    <x v="0"/>
    <n v="1185732"/>
    <x v="359"/>
    <x v="0"/>
    <s v="Delaware"/>
    <s v="Wilmington"/>
    <x v="4"/>
    <n v="0.54999999999999993"/>
    <n v="2250"/>
    <x v="417"/>
    <n v="371.24999999999994"/>
    <n v="0.3"/>
  </r>
  <r>
    <x v="0"/>
    <n v="1185732"/>
    <x v="359"/>
    <x v="0"/>
    <s v="Delaware"/>
    <s v="Wilmington"/>
    <x v="5"/>
    <n v="0.6"/>
    <n v="4000"/>
    <x v="48"/>
    <n v="960"/>
    <n v="0.4"/>
  </r>
  <r>
    <x v="0"/>
    <n v="1185732"/>
    <x v="389"/>
    <x v="0"/>
    <s v="Delaware"/>
    <s v="Wilmington"/>
    <x v="0"/>
    <n v="0.54999999999999993"/>
    <n v="5250"/>
    <x v="380"/>
    <n v="1010.6249999999998"/>
    <n v="0.35"/>
  </r>
  <r>
    <x v="0"/>
    <n v="1185732"/>
    <x v="389"/>
    <x v="0"/>
    <s v="Delaware"/>
    <s v="Wilmington"/>
    <x v="1"/>
    <n v="0.5"/>
    <n v="3250"/>
    <x v="128"/>
    <n v="568.75"/>
    <n v="0.35"/>
  </r>
  <r>
    <x v="0"/>
    <n v="1185732"/>
    <x v="389"/>
    <x v="0"/>
    <s v="Delaware"/>
    <s v="Wilmington"/>
    <x v="2"/>
    <n v="0.45"/>
    <n v="2250"/>
    <x v="171"/>
    <n v="405"/>
    <n v="0.4"/>
  </r>
  <r>
    <x v="0"/>
    <n v="1185732"/>
    <x v="389"/>
    <x v="0"/>
    <s v="Delaware"/>
    <s v="Wilmington"/>
    <x v="3"/>
    <n v="0.45"/>
    <n v="2000"/>
    <x v="120"/>
    <n v="360"/>
    <n v="0.4"/>
  </r>
  <r>
    <x v="0"/>
    <n v="1185732"/>
    <x v="389"/>
    <x v="0"/>
    <s v="Delaware"/>
    <s v="Wilmington"/>
    <x v="4"/>
    <n v="0.54999999999999993"/>
    <n v="2000"/>
    <x v="382"/>
    <n v="329.99999999999994"/>
    <n v="0.3"/>
  </r>
  <r>
    <x v="0"/>
    <n v="1185732"/>
    <x v="389"/>
    <x v="0"/>
    <s v="Delaware"/>
    <s v="Wilmington"/>
    <x v="5"/>
    <n v="0.6"/>
    <n v="3000"/>
    <x v="199"/>
    <n v="720"/>
    <n v="0.4"/>
  </r>
  <r>
    <x v="0"/>
    <n v="1185732"/>
    <x v="421"/>
    <x v="0"/>
    <s v="Delaware"/>
    <s v="Wilmington"/>
    <x v="0"/>
    <n v="0.6"/>
    <n v="4750"/>
    <x v="169"/>
    <n v="997.49999999999989"/>
    <n v="0.35"/>
  </r>
  <r>
    <x v="0"/>
    <n v="1185732"/>
    <x v="421"/>
    <x v="0"/>
    <s v="Delaware"/>
    <s v="Wilmington"/>
    <x v="1"/>
    <n v="0.55000000000000004"/>
    <n v="3000"/>
    <x v="197"/>
    <n v="577.5"/>
    <n v="0.35"/>
  </r>
  <r>
    <x v="0"/>
    <n v="1185732"/>
    <x v="421"/>
    <x v="0"/>
    <s v="Delaware"/>
    <s v="Wilmington"/>
    <x v="2"/>
    <n v="0.55000000000000004"/>
    <n v="2000"/>
    <x v="126"/>
    <n v="440"/>
    <n v="0.4"/>
  </r>
  <r>
    <x v="0"/>
    <n v="1185732"/>
    <x v="421"/>
    <x v="0"/>
    <s v="Delaware"/>
    <s v="Wilmington"/>
    <x v="3"/>
    <n v="0.55000000000000004"/>
    <n v="1750"/>
    <x v="186"/>
    <n v="385.00000000000006"/>
    <n v="0.4"/>
  </r>
  <r>
    <x v="0"/>
    <n v="1185732"/>
    <x v="421"/>
    <x v="0"/>
    <s v="Delaware"/>
    <s v="Wilmington"/>
    <x v="4"/>
    <n v="0.65"/>
    <n v="1750"/>
    <x v="159"/>
    <n v="341.25"/>
    <n v="0.3"/>
  </r>
  <r>
    <x v="5"/>
    <n v="1185732"/>
    <x v="421"/>
    <x v="0"/>
    <s v="Delaware"/>
    <s v="Wilmington"/>
    <x v="5"/>
    <n v="0.7"/>
    <n v="3000"/>
    <x v="187"/>
    <n v="840"/>
    <n v="0.4"/>
  </r>
  <r>
    <x v="5"/>
    <n v="1185732"/>
    <x v="451"/>
    <x v="0"/>
    <s v="Delaware"/>
    <s v="Wilmington"/>
    <x v="0"/>
    <n v="0.65"/>
    <n v="4500"/>
    <x v="60"/>
    <n v="1023.7499999999999"/>
    <n v="0.35"/>
  </r>
  <r>
    <x v="5"/>
    <n v="1185732"/>
    <x v="451"/>
    <x v="0"/>
    <s v="Delaware"/>
    <s v="Wilmington"/>
    <x v="1"/>
    <n v="0.55000000000000004"/>
    <n v="3250"/>
    <x v="243"/>
    <n v="625.625"/>
    <n v="0.35"/>
  </r>
  <r>
    <x v="5"/>
    <n v="1185732"/>
    <x v="451"/>
    <x v="0"/>
    <s v="Delaware"/>
    <s v="Wilmington"/>
    <x v="2"/>
    <n v="0.55000000000000004"/>
    <n v="3200"/>
    <x v="717"/>
    <n v="704.00000000000011"/>
    <n v="0.4"/>
  </r>
  <r>
    <x v="5"/>
    <n v="1185732"/>
    <x v="451"/>
    <x v="0"/>
    <s v="Delaware"/>
    <s v="Wilmington"/>
    <x v="3"/>
    <n v="0.55000000000000004"/>
    <n v="3000"/>
    <x v="197"/>
    <n v="660.00000000000011"/>
    <n v="0.4"/>
  </r>
  <r>
    <x v="5"/>
    <n v="1185732"/>
    <x v="451"/>
    <x v="0"/>
    <s v="Delaware"/>
    <s v="Wilmington"/>
    <x v="4"/>
    <n v="0.65"/>
    <n v="2750"/>
    <x v="392"/>
    <n v="536.25"/>
    <n v="0.3"/>
  </r>
  <r>
    <x v="5"/>
    <n v="1185732"/>
    <x v="451"/>
    <x v="0"/>
    <s v="Delaware"/>
    <s v="Wilmington"/>
    <x v="5"/>
    <n v="0.7"/>
    <n v="3750"/>
    <x v="46"/>
    <n v="1050"/>
    <n v="0.4"/>
  </r>
  <r>
    <x v="5"/>
    <n v="1185732"/>
    <x v="480"/>
    <x v="0"/>
    <s v="Delaware"/>
    <s v="Wilmington"/>
    <x v="0"/>
    <n v="0.65"/>
    <n v="6000"/>
    <x v="85"/>
    <n v="1365"/>
    <n v="0.35"/>
  </r>
  <r>
    <x v="5"/>
    <n v="1185732"/>
    <x v="480"/>
    <x v="0"/>
    <s v="Delaware"/>
    <s v="Wilmington"/>
    <x v="1"/>
    <n v="0.55000000000000004"/>
    <n v="4000"/>
    <x v="40"/>
    <n v="770"/>
    <n v="0.35"/>
  </r>
  <r>
    <x v="5"/>
    <n v="1185732"/>
    <x v="480"/>
    <x v="0"/>
    <s v="Delaware"/>
    <s v="Wilmington"/>
    <x v="2"/>
    <n v="0.55000000000000004"/>
    <n v="3750"/>
    <x v="134"/>
    <n v="825"/>
    <n v="0.4"/>
  </r>
  <r>
    <x v="5"/>
    <n v="1185732"/>
    <x v="480"/>
    <x v="0"/>
    <s v="Delaware"/>
    <s v="Wilmington"/>
    <x v="3"/>
    <n v="0.55000000000000004"/>
    <n v="3250"/>
    <x v="243"/>
    <n v="715.00000000000011"/>
    <n v="0.4"/>
  </r>
  <r>
    <x v="5"/>
    <n v="1185732"/>
    <x v="480"/>
    <x v="0"/>
    <s v="Delaware"/>
    <s v="Wilmington"/>
    <x v="4"/>
    <n v="0.65"/>
    <n v="3250"/>
    <x v="227"/>
    <n v="633.75"/>
    <n v="0.3"/>
  </r>
  <r>
    <x v="5"/>
    <n v="1185732"/>
    <x v="480"/>
    <x v="0"/>
    <s v="Delaware"/>
    <s v="Wilmington"/>
    <x v="5"/>
    <n v="0.7"/>
    <n v="4250"/>
    <x v="42"/>
    <n v="1190"/>
    <n v="0.4"/>
  </r>
  <r>
    <x v="5"/>
    <n v="1185732"/>
    <x v="174"/>
    <x v="0"/>
    <s v="Delaware"/>
    <s v="Wilmington"/>
    <x v="0"/>
    <n v="0.35"/>
    <n v="4750"/>
    <x v="151"/>
    <n v="581.875"/>
    <n v="0.35"/>
  </r>
  <r>
    <x v="5"/>
    <n v="1185732"/>
    <x v="174"/>
    <x v="0"/>
    <s v="Delaware"/>
    <s v="Wilmington"/>
    <x v="1"/>
    <n v="0.35"/>
    <n v="2750"/>
    <x v="115"/>
    <n v="336.87499999999994"/>
    <n v="0.35"/>
  </r>
  <r>
    <x v="5"/>
    <n v="1185732"/>
    <x v="174"/>
    <x v="0"/>
    <s v="Delaware"/>
    <s v="Wilmington"/>
    <x v="2"/>
    <n v="0.25000000000000006"/>
    <n v="2750"/>
    <x v="483"/>
    <n v="275.00000000000006"/>
    <n v="0.4"/>
  </r>
  <r>
    <x v="5"/>
    <n v="1185732"/>
    <x v="174"/>
    <x v="0"/>
    <s v="Delaware"/>
    <s v="Wilmington"/>
    <x v="3"/>
    <n v="0.3"/>
    <n v="1250"/>
    <x v="299"/>
    <n v="150"/>
    <n v="0.4"/>
  </r>
  <r>
    <x v="5"/>
    <n v="1185732"/>
    <x v="174"/>
    <x v="0"/>
    <s v="Delaware"/>
    <s v="Wilmington"/>
    <x v="4"/>
    <n v="0.45"/>
    <n v="1750"/>
    <x v="117"/>
    <n v="236.25"/>
    <n v="0.3"/>
  </r>
  <r>
    <x v="5"/>
    <n v="1185732"/>
    <x v="174"/>
    <x v="0"/>
    <s v="Delaware"/>
    <s v="Wilmington"/>
    <x v="5"/>
    <n v="0.35"/>
    <n v="2750"/>
    <x v="115"/>
    <n v="385"/>
    <n v="0.4"/>
  </r>
  <r>
    <x v="5"/>
    <n v="1185732"/>
    <x v="203"/>
    <x v="0"/>
    <s v="Delaware"/>
    <s v="Wilmington"/>
    <x v="0"/>
    <n v="0.35"/>
    <n v="5250"/>
    <x v="148"/>
    <n v="643.12499999999989"/>
    <n v="0.35"/>
  </r>
  <r>
    <x v="5"/>
    <n v="1185732"/>
    <x v="203"/>
    <x v="0"/>
    <s v="Delaware"/>
    <s v="Wilmington"/>
    <x v="1"/>
    <n v="0.35"/>
    <n v="1750"/>
    <x v="175"/>
    <n v="214.375"/>
    <n v="0.35"/>
  </r>
  <r>
    <x v="5"/>
    <n v="1185732"/>
    <x v="203"/>
    <x v="0"/>
    <s v="Delaware"/>
    <s v="Wilmington"/>
    <x v="2"/>
    <n v="0.25000000000000006"/>
    <n v="2250"/>
    <x v="452"/>
    <n v="225.00000000000006"/>
    <n v="0.4"/>
  </r>
  <r>
    <x v="5"/>
    <n v="1185732"/>
    <x v="203"/>
    <x v="0"/>
    <s v="New Jersey"/>
    <s v="Newark"/>
    <x v="3"/>
    <n v="0.3"/>
    <n v="1000"/>
    <x v="172"/>
    <n v="120"/>
    <n v="0.4"/>
  </r>
  <r>
    <x v="5"/>
    <n v="1185732"/>
    <x v="203"/>
    <x v="0"/>
    <s v="New Jersey"/>
    <s v="Newark"/>
    <x v="4"/>
    <n v="0.45"/>
    <n v="1750"/>
    <x v="117"/>
    <n v="236.25"/>
    <n v="0.3"/>
  </r>
  <r>
    <x v="5"/>
    <n v="1185732"/>
    <x v="203"/>
    <x v="0"/>
    <s v="New Jersey"/>
    <s v="Newark"/>
    <x v="5"/>
    <n v="0.35"/>
    <n v="2750"/>
    <x v="115"/>
    <n v="385"/>
    <n v="0.4"/>
  </r>
  <r>
    <x v="5"/>
    <n v="1185732"/>
    <x v="708"/>
    <x v="0"/>
    <s v="New Jersey"/>
    <s v="Newark"/>
    <x v="0"/>
    <n v="0.35"/>
    <n v="4950"/>
    <x v="718"/>
    <n v="606.375"/>
    <n v="0.35"/>
  </r>
  <r>
    <x v="5"/>
    <n v="1185732"/>
    <x v="708"/>
    <x v="0"/>
    <s v="New Jersey"/>
    <s v="Newark"/>
    <x v="1"/>
    <n v="0.35"/>
    <n v="2000"/>
    <x v="131"/>
    <n v="244.99999999999997"/>
    <n v="0.35"/>
  </r>
  <r>
    <x v="5"/>
    <n v="1185732"/>
    <x v="708"/>
    <x v="0"/>
    <s v="New Jersey"/>
    <s v="Newark"/>
    <x v="2"/>
    <n v="0.25000000000000006"/>
    <n v="2250"/>
    <x v="452"/>
    <n v="225.00000000000006"/>
    <n v="0.4"/>
  </r>
  <r>
    <x v="5"/>
    <n v="1185732"/>
    <x v="708"/>
    <x v="0"/>
    <s v="New Jersey"/>
    <s v="Newark"/>
    <x v="3"/>
    <n v="0.3"/>
    <n v="750"/>
    <x v="354"/>
    <n v="90"/>
    <n v="0.4"/>
  </r>
  <r>
    <x v="5"/>
    <n v="1185732"/>
    <x v="708"/>
    <x v="0"/>
    <s v="New Jersey"/>
    <s v="Newark"/>
    <x v="4"/>
    <n v="0.45"/>
    <n v="1250"/>
    <x v="174"/>
    <n v="168.75"/>
    <n v="0.3"/>
  </r>
  <r>
    <x v="5"/>
    <n v="1185732"/>
    <x v="708"/>
    <x v="0"/>
    <s v="New Jersey"/>
    <s v="Newark"/>
    <x v="5"/>
    <n v="0.35"/>
    <n v="2250"/>
    <x v="117"/>
    <n v="315"/>
    <n v="0.4"/>
  </r>
  <r>
    <x v="5"/>
    <n v="1185732"/>
    <x v="230"/>
    <x v="0"/>
    <s v="New Jersey"/>
    <s v="Newark"/>
    <x v="0"/>
    <n v="0.35"/>
    <n v="4750"/>
    <x v="151"/>
    <n v="581.875"/>
    <n v="0.35"/>
  </r>
  <r>
    <x v="5"/>
    <n v="1185732"/>
    <x v="230"/>
    <x v="0"/>
    <s v="New Jersey"/>
    <s v="Newark"/>
    <x v="1"/>
    <n v="0.35"/>
    <n v="1750"/>
    <x v="175"/>
    <n v="214.375"/>
    <n v="0.35"/>
  </r>
  <r>
    <x v="5"/>
    <n v="1185732"/>
    <x v="230"/>
    <x v="0"/>
    <s v="New Jersey"/>
    <s v="Newark"/>
    <x v="2"/>
    <n v="0.25000000000000006"/>
    <n v="1750"/>
    <x v="688"/>
    <n v="175.00000000000006"/>
    <n v="0.4"/>
  </r>
  <r>
    <x v="5"/>
    <n v="1185732"/>
    <x v="230"/>
    <x v="0"/>
    <s v="New Jersey"/>
    <s v="Newark"/>
    <x v="3"/>
    <n v="0.3"/>
    <n v="1000"/>
    <x v="172"/>
    <n v="120"/>
    <n v="0.4"/>
  </r>
  <r>
    <x v="5"/>
    <n v="1185732"/>
    <x v="230"/>
    <x v="0"/>
    <s v="New Jersey"/>
    <s v="Newark"/>
    <x v="4"/>
    <n v="0.45"/>
    <n v="1000"/>
    <x v="179"/>
    <n v="135"/>
    <n v="0.3"/>
  </r>
  <r>
    <x v="5"/>
    <n v="1185732"/>
    <x v="230"/>
    <x v="0"/>
    <s v="New Jersey"/>
    <s v="Newark"/>
    <x v="5"/>
    <n v="0.35"/>
    <n v="2500"/>
    <x v="127"/>
    <n v="350"/>
    <n v="0.4"/>
  </r>
  <r>
    <x v="5"/>
    <n v="1185732"/>
    <x v="259"/>
    <x v="0"/>
    <s v="New Jersey"/>
    <s v="Newark"/>
    <x v="0"/>
    <n v="0.49999999999999994"/>
    <n v="5200"/>
    <x v="701"/>
    <n v="909.99999999999977"/>
    <n v="0.35"/>
  </r>
  <r>
    <x v="5"/>
    <n v="1185732"/>
    <x v="259"/>
    <x v="0"/>
    <s v="New Jersey"/>
    <s v="Newark"/>
    <x v="1"/>
    <n v="0.45"/>
    <n v="2250"/>
    <x v="171"/>
    <n v="354.375"/>
    <n v="0.35"/>
  </r>
  <r>
    <x v="5"/>
    <n v="1185732"/>
    <x v="259"/>
    <x v="0"/>
    <s v="New Jersey"/>
    <s v="Newark"/>
    <x v="2"/>
    <n v="0.4"/>
    <n v="2500"/>
    <x v="119"/>
    <n v="400"/>
    <n v="0.4"/>
  </r>
  <r>
    <x v="5"/>
    <n v="1185732"/>
    <x v="259"/>
    <x v="0"/>
    <s v="New Jersey"/>
    <s v="Newark"/>
    <x v="3"/>
    <n v="0.4"/>
    <n v="2000"/>
    <x v="130"/>
    <n v="320"/>
    <n v="0.4"/>
  </r>
  <r>
    <x v="5"/>
    <n v="1185732"/>
    <x v="259"/>
    <x v="0"/>
    <s v="New Jersey"/>
    <s v="Newark"/>
    <x v="4"/>
    <n v="0.49999999999999994"/>
    <n v="2250"/>
    <x v="467"/>
    <n v="337.49999999999994"/>
    <n v="0.3"/>
  </r>
  <r>
    <x v="5"/>
    <n v="1185732"/>
    <x v="259"/>
    <x v="0"/>
    <s v="New Jersey"/>
    <s v="Newark"/>
    <x v="5"/>
    <n v="0.54999999999999993"/>
    <n v="3500"/>
    <x v="163"/>
    <n v="770"/>
    <n v="0.4"/>
  </r>
  <r>
    <x v="5"/>
    <n v="1185732"/>
    <x v="292"/>
    <x v="0"/>
    <s v="New Jersey"/>
    <s v="Newark"/>
    <x v="0"/>
    <n v="0.49999999999999994"/>
    <n v="6000"/>
    <x v="574"/>
    <n v="1049.9999999999998"/>
    <n v="0.35"/>
  </r>
  <r>
    <x v="5"/>
    <n v="1185732"/>
    <x v="292"/>
    <x v="0"/>
    <s v="New Jersey"/>
    <s v="Newark"/>
    <x v="1"/>
    <n v="0.45"/>
    <n v="3500"/>
    <x v="147"/>
    <n v="551.25"/>
    <n v="0.35"/>
  </r>
  <r>
    <x v="5"/>
    <n v="1185732"/>
    <x v="292"/>
    <x v="0"/>
    <s v="New Jersey"/>
    <s v="Newark"/>
    <x v="2"/>
    <n v="0.4"/>
    <n v="2750"/>
    <x v="126"/>
    <n v="440"/>
    <n v="0.4"/>
  </r>
  <r>
    <x v="5"/>
    <n v="1185732"/>
    <x v="292"/>
    <x v="0"/>
    <s v="New Jersey"/>
    <s v="Newark"/>
    <x v="3"/>
    <n v="0.4"/>
    <n v="2500"/>
    <x v="119"/>
    <n v="400"/>
    <n v="0.4"/>
  </r>
  <r>
    <x v="5"/>
    <n v="1185732"/>
    <x v="292"/>
    <x v="0"/>
    <s v="New Jersey"/>
    <s v="Newark"/>
    <x v="4"/>
    <n v="0.49999999999999994"/>
    <n v="2500"/>
    <x v="702"/>
    <n v="374.99999999999994"/>
    <n v="0.3"/>
  </r>
  <r>
    <x v="5"/>
    <n v="1185732"/>
    <x v="292"/>
    <x v="0"/>
    <s v="New Jersey"/>
    <s v="Newark"/>
    <x v="5"/>
    <n v="0.54999999999999993"/>
    <n v="4000"/>
    <x v="200"/>
    <n v="879.99999999999989"/>
    <n v="0.4"/>
  </r>
  <r>
    <x v="5"/>
    <n v="1185732"/>
    <x v="320"/>
    <x v="0"/>
    <s v="New Jersey"/>
    <s v="Newark"/>
    <x v="0"/>
    <n v="0.49999999999999994"/>
    <n v="6250"/>
    <x v="719"/>
    <n v="1093.7499999999998"/>
    <n v="0.35"/>
  </r>
  <r>
    <x v="5"/>
    <n v="1185732"/>
    <x v="320"/>
    <x v="0"/>
    <s v="New Jersey"/>
    <s v="Newark"/>
    <x v="1"/>
    <n v="0.45"/>
    <n v="3750"/>
    <x v="149"/>
    <n v="590.625"/>
    <n v="0.35"/>
  </r>
  <r>
    <x v="5"/>
    <n v="1185732"/>
    <x v="320"/>
    <x v="0"/>
    <s v="New Jersey"/>
    <s v="Newark"/>
    <x v="2"/>
    <n v="0.4"/>
    <n v="3000"/>
    <x v="143"/>
    <n v="480"/>
    <n v="0.4"/>
  </r>
  <r>
    <x v="5"/>
    <n v="1185732"/>
    <x v="320"/>
    <x v="0"/>
    <s v="New Jersey"/>
    <s v="Newark"/>
    <x v="3"/>
    <n v="0.4"/>
    <n v="2500"/>
    <x v="119"/>
    <n v="400"/>
    <n v="0.4"/>
  </r>
  <r>
    <x v="5"/>
    <n v="1185732"/>
    <x v="320"/>
    <x v="0"/>
    <s v="New Jersey"/>
    <s v="Newark"/>
    <x v="4"/>
    <n v="0.49999999999999994"/>
    <n v="2750"/>
    <x v="677"/>
    <n v="412.49999999999994"/>
    <n v="0.3"/>
  </r>
  <r>
    <x v="5"/>
    <n v="1185732"/>
    <x v="320"/>
    <x v="0"/>
    <s v="New Jersey"/>
    <s v="Newark"/>
    <x v="5"/>
    <n v="0.54999999999999993"/>
    <n v="4500"/>
    <x v="338"/>
    <n v="989.99999999999989"/>
    <n v="0.4"/>
  </r>
  <r>
    <x v="5"/>
    <n v="1185732"/>
    <x v="352"/>
    <x v="0"/>
    <s v="New Jersey"/>
    <s v="Newark"/>
    <x v="0"/>
    <n v="0.49999999999999994"/>
    <n v="6000"/>
    <x v="574"/>
    <n v="1049.9999999999998"/>
    <n v="0.35"/>
  </r>
  <r>
    <x v="5"/>
    <n v="1185732"/>
    <x v="352"/>
    <x v="0"/>
    <s v="New Jersey"/>
    <s v="Newark"/>
    <x v="1"/>
    <n v="0.45"/>
    <n v="3750"/>
    <x v="149"/>
    <n v="590.625"/>
    <n v="0.35"/>
  </r>
  <r>
    <x v="5"/>
    <n v="1185732"/>
    <x v="352"/>
    <x v="0"/>
    <s v="New Jersey"/>
    <s v="Newark"/>
    <x v="2"/>
    <n v="0.4"/>
    <n v="3000"/>
    <x v="143"/>
    <n v="480"/>
    <n v="0.4"/>
  </r>
  <r>
    <x v="5"/>
    <n v="1185732"/>
    <x v="352"/>
    <x v="0"/>
    <s v="New Jersey"/>
    <s v="Newark"/>
    <x v="3"/>
    <n v="0.4"/>
    <n v="2000"/>
    <x v="130"/>
    <n v="320"/>
    <n v="0.4"/>
  </r>
  <r>
    <x v="5"/>
    <n v="1185732"/>
    <x v="352"/>
    <x v="0"/>
    <s v="New Jersey"/>
    <s v="Newark"/>
    <x v="4"/>
    <n v="0.49999999999999994"/>
    <n v="1750"/>
    <x v="386"/>
    <n v="262.49999999999994"/>
    <n v="0.3"/>
  </r>
  <r>
    <x v="5"/>
    <n v="1185732"/>
    <x v="352"/>
    <x v="0"/>
    <s v="New Jersey"/>
    <s v="Newark"/>
    <x v="5"/>
    <n v="0.54999999999999993"/>
    <n v="3500"/>
    <x v="163"/>
    <n v="770"/>
    <n v="0.4"/>
  </r>
  <r>
    <x v="5"/>
    <n v="1185732"/>
    <x v="382"/>
    <x v="0"/>
    <s v="New Jersey"/>
    <s v="Newark"/>
    <x v="0"/>
    <n v="0.49999999999999994"/>
    <n v="4750"/>
    <x v="720"/>
    <n v="831.24999999999977"/>
    <n v="0.35"/>
  </r>
  <r>
    <x v="5"/>
    <n v="1185732"/>
    <x v="382"/>
    <x v="0"/>
    <s v="New Jersey"/>
    <s v="Newark"/>
    <x v="1"/>
    <n v="0.45"/>
    <n v="2750"/>
    <x v="114"/>
    <n v="433.125"/>
    <n v="0.35"/>
  </r>
  <r>
    <x v="5"/>
    <n v="1185732"/>
    <x v="382"/>
    <x v="0"/>
    <s v="New Jersey"/>
    <s v="Newark"/>
    <x v="2"/>
    <n v="0.4"/>
    <n v="1750"/>
    <x v="131"/>
    <n v="280"/>
    <n v="0.4"/>
  </r>
  <r>
    <x v="5"/>
    <n v="1185732"/>
    <x v="382"/>
    <x v="0"/>
    <s v="New Jersey"/>
    <s v="Newark"/>
    <x v="3"/>
    <n v="0.4"/>
    <n v="1500"/>
    <x v="124"/>
    <n v="240"/>
    <n v="0.4"/>
  </r>
  <r>
    <x v="5"/>
    <n v="1185732"/>
    <x v="382"/>
    <x v="0"/>
    <s v="New Jersey"/>
    <s v="Newark"/>
    <x v="4"/>
    <n v="0.49999999999999994"/>
    <n v="1500"/>
    <x v="361"/>
    <n v="224.99999999999997"/>
    <n v="0.3"/>
  </r>
  <r>
    <x v="5"/>
    <n v="1185732"/>
    <x v="382"/>
    <x v="0"/>
    <s v="New Jersey"/>
    <s v="Newark"/>
    <x v="5"/>
    <n v="0.54999999999999993"/>
    <n v="2500"/>
    <x v="677"/>
    <n v="549.99999999999989"/>
    <n v="0.4"/>
  </r>
  <r>
    <x v="5"/>
    <n v="1185732"/>
    <x v="414"/>
    <x v="0"/>
    <s v="New Jersey"/>
    <s v="Newark"/>
    <x v="0"/>
    <n v="0.54999999999999993"/>
    <n v="4250"/>
    <x v="321"/>
    <n v="818.12499999999977"/>
    <n v="0.35"/>
  </r>
  <r>
    <x v="5"/>
    <n v="1185732"/>
    <x v="414"/>
    <x v="0"/>
    <s v="New Jersey"/>
    <s v="Newark"/>
    <x v="1"/>
    <n v="0.5"/>
    <n v="2500"/>
    <x v="138"/>
    <n v="437.5"/>
    <n v="0.35"/>
  </r>
  <r>
    <x v="5"/>
    <n v="1185732"/>
    <x v="414"/>
    <x v="0"/>
    <s v="New Jersey"/>
    <s v="Newark"/>
    <x v="2"/>
    <n v="0.5"/>
    <n v="1500"/>
    <x v="122"/>
    <n v="300"/>
    <n v="0.4"/>
  </r>
  <r>
    <x v="5"/>
    <n v="1185732"/>
    <x v="414"/>
    <x v="0"/>
    <s v="New Jersey"/>
    <s v="Newark"/>
    <x v="3"/>
    <n v="0.5"/>
    <n v="1250"/>
    <x v="139"/>
    <n v="250"/>
    <n v="0.4"/>
  </r>
  <r>
    <x v="5"/>
    <n v="1185732"/>
    <x v="414"/>
    <x v="0"/>
    <s v="New Jersey"/>
    <s v="Newark"/>
    <x v="4"/>
    <n v="0.6"/>
    <n v="1250"/>
    <x v="122"/>
    <n v="225"/>
    <n v="0.3"/>
  </r>
  <r>
    <x v="2"/>
    <n v="1185732"/>
    <x v="414"/>
    <x v="0"/>
    <s v="New Jersey"/>
    <s v="Newark"/>
    <x v="5"/>
    <n v="0.64999999999999991"/>
    <n v="2500"/>
    <x v="140"/>
    <n v="650"/>
    <n v="0.4"/>
  </r>
  <r>
    <x v="2"/>
    <n v="1185732"/>
    <x v="444"/>
    <x v="0"/>
    <s v="New Jersey"/>
    <s v="Newark"/>
    <x v="0"/>
    <n v="0.6"/>
    <n v="4000"/>
    <x v="48"/>
    <n v="840"/>
    <n v="0.35"/>
  </r>
  <r>
    <x v="2"/>
    <n v="1185732"/>
    <x v="444"/>
    <x v="0"/>
    <s v="New Jersey"/>
    <s v="Newark"/>
    <x v="1"/>
    <n v="0.5"/>
    <n v="2750"/>
    <x v="136"/>
    <n v="481.24999999999994"/>
    <n v="0.35"/>
  </r>
  <r>
    <x v="2"/>
    <n v="1185732"/>
    <x v="444"/>
    <x v="0"/>
    <s v="New Jersey"/>
    <s v="Newark"/>
    <x v="2"/>
    <n v="0.5"/>
    <n v="2700"/>
    <x v="190"/>
    <n v="540"/>
    <n v="0.4"/>
  </r>
  <r>
    <x v="2"/>
    <n v="1185732"/>
    <x v="444"/>
    <x v="0"/>
    <s v="New Jersey"/>
    <s v="Newark"/>
    <x v="3"/>
    <n v="0.5"/>
    <n v="2500"/>
    <x v="138"/>
    <n v="500"/>
    <n v="0.4"/>
  </r>
  <r>
    <x v="2"/>
    <n v="1185732"/>
    <x v="444"/>
    <x v="0"/>
    <s v="New Jersey"/>
    <s v="Newark"/>
    <x v="4"/>
    <n v="0.6"/>
    <n v="2250"/>
    <x v="190"/>
    <n v="405"/>
    <n v="0.3"/>
  </r>
  <r>
    <x v="2"/>
    <n v="1185732"/>
    <x v="444"/>
    <x v="0"/>
    <s v="New Jersey"/>
    <s v="Newark"/>
    <x v="5"/>
    <n v="0.64999999999999991"/>
    <n v="3250"/>
    <x v="251"/>
    <n v="844.99999999999989"/>
    <n v="0.4"/>
  </r>
  <r>
    <x v="2"/>
    <n v="1185732"/>
    <x v="473"/>
    <x v="0"/>
    <s v="New Jersey"/>
    <s v="Newark"/>
    <x v="0"/>
    <n v="0.6"/>
    <n v="5500"/>
    <x v="75"/>
    <n v="1155"/>
    <n v="0.35"/>
  </r>
  <r>
    <x v="2"/>
    <n v="1185732"/>
    <x v="473"/>
    <x v="0"/>
    <s v="New Jersey"/>
    <s v="Newark"/>
    <x v="1"/>
    <n v="0.5"/>
    <n v="3500"/>
    <x v="153"/>
    <n v="612.5"/>
    <n v="0.35"/>
  </r>
  <r>
    <x v="2"/>
    <n v="1185732"/>
    <x v="473"/>
    <x v="0"/>
    <s v="New Jersey"/>
    <s v="Newark"/>
    <x v="2"/>
    <n v="0.5"/>
    <n v="3250"/>
    <x v="128"/>
    <n v="650"/>
    <n v="0.4"/>
  </r>
  <r>
    <x v="2"/>
    <n v="1185732"/>
    <x v="473"/>
    <x v="0"/>
    <s v="New Jersey"/>
    <s v="Newark"/>
    <x v="3"/>
    <n v="0.5"/>
    <n v="2750"/>
    <x v="136"/>
    <n v="550"/>
    <n v="0.4"/>
  </r>
  <r>
    <x v="2"/>
    <n v="1185732"/>
    <x v="473"/>
    <x v="0"/>
    <s v="New Jersey"/>
    <s v="Newark"/>
    <x v="4"/>
    <n v="0.6"/>
    <n v="2750"/>
    <x v="229"/>
    <n v="495"/>
    <n v="0.3"/>
  </r>
  <r>
    <x v="2"/>
    <n v="1185732"/>
    <x v="473"/>
    <x v="0"/>
    <s v="New Jersey"/>
    <s v="Newark"/>
    <x v="5"/>
    <n v="0.64999999999999991"/>
    <n v="3750"/>
    <x v="252"/>
    <n v="974.99999999999989"/>
    <n v="0.4"/>
  </r>
  <r>
    <x v="2"/>
    <n v="1185732"/>
    <x v="171"/>
    <x v="0"/>
    <s v="New Jersey"/>
    <s v="Newark"/>
    <x v="0"/>
    <n v="0.4"/>
    <n v="5000"/>
    <x v="45"/>
    <n v="800"/>
    <n v="0.4"/>
  </r>
  <r>
    <x v="2"/>
    <n v="1185732"/>
    <x v="171"/>
    <x v="0"/>
    <s v="New Jersey"/>
    <s v="Newark"/>
    <x v="1"/>
    <n v="0.4"/>
    <n v="3000"/>
    <x v="143"/>
    <n v="480"/>
    <n v="0.4"/>
  </r>
  <r>
    <x v="2"/>
    <n v="1185732"/>
    <x v="171"/>
    <x v="0"/>
    <s v="New Jersey"/>
    <s v="Newark"/>
    <x v="2"/>
    <n v="0.30000000000000004"/>
    <n v="3000"/>
    <x v="372"/>
    <n v="270"/>
    <n v="0.3"/>
  </r>
  <r>
    <x v="2"/>
    <n v="1185732"/>
    <x v="171"/>
    <x v="0"/>
    <s v="New Jersey"/>
    <s v="Newark"/>
    <x v="3"/>
    <n v="0.35"/>
    <n v="1500"/>
    <x v="294"/>
    <n v="157.5"/>
    <n v="0.3"/>
  </r>
  <r>
    <x v="2"/>
    <n v="1185732"/>
    <x v="171"/>
    <x v="0"/>
    <s v="New Jersey"/>
    <s v="Newark"/>
    <x v="4"/>
    <n v="0.5"/>
    <n v="2000"/>
    <x v="119"/>
    <n v="300"/>
    <n v="0.3"/>
  </r>
  <r>
    <x v="2"/>
    <n v="1185732"/>
    <x v="171"/>
    <x v="0"/>
    <s v="New Jersey"/>
    <s v="Newark"/>
    <x v="5"/>
    <n v="0.4"/>
    <n v="3000"/>
    <x v="143"/>
    <n v="420"/>
    <n v="0.35"/>
  </r>
  <r>
    <x v="2"/>
    <n v="1185732"/>
    <x v="200"/>
    <x v="0"/>
    <s v="New Jersey"/>
    <s v="Newark"/>
    <x v="0"/>
    <n v="0.4"/>
    <n v="5500"/>
    <x v="40"/>
    <n v="880"/>
    <n v="0.4"/>
  </r>
  <r>
    <x v="2"/>
    <n v="1185732"/>
    <x v="200"/>
    <x v="0"/>
    <s v="New Jersey"/>
    <s v="Newark"/>
    <x v="1"/>
    <n v="0.4"/>
    <n v="2000"/>
    <x v="130"/>
    <n v="320"/>
    <n v="0.4"/>
  </r>
  <r>
    <x v="2"/>
    <n v="1185732"/>
    <x v="200"/>
    <x v="0"/>
    <s v="New Jersey"/>
    <s v="Newark"/>
    <x v="2"/>
    <n v="0.30000000000000004"/>
    <n v="2500"/>
    <x v="375"/>
    <n v="225.00000000000003"/>
    <n v="0.3"/>
  </r>
  <r>
    <x v="2"/>
    <n v="1185732"/>
    <x v="200"/>
    <x v="0"/>
    <s v="Connecticut"/>
    <s v="Hartford"/>
    <x v="3"/>
    <n v="0.35"/>
    <n v="1250"/>
    <x v="307"/>
    <n v="131.25"/>
    <n v="0.3"/>
  </r>
  <r>
    <x v="2"/>
    <n v="1185732"/>
    <x v="200"/>
    <x v="0"/>
    <s v="Connecticut"/>
    <s v="Hartford"/>
    <x v="4"/>
    <n v="0.5"/>
    <n v="2000"/>
    <x v="119"/>
    <n v="300"/>
    <n v="0.3"/>
  </r>
  <r>
    <x v="2"/>
    <n v="1185732"/>
    <x v="200"/>
    <x v="0"/>
    <s v="Connecticut"/>
    <s v="Hartford"/>
    <x v="5"/>
    <n v="0.4"/>
    <n v="3000"/>
    <x v="143"/>
    <n v="420"/>
    <n v="0.35"/>
  </r>
  <r>
    <x v="2"/>
    <n v="1185732"/>
    <x v="705"/>
    <x v="0"/>
    <s v="Connecticut"/>
    <s v="Hartford"/>
    <x v="0"/>
    <n v="0.4"/>
    <n v="5200"/>
    <x v="721"/>
    <n v="832"/>
    <n v="0.4"/>
  </r>
  <r>
    <x v="2"/>
    <n v="1185732"/>
    <x v="705"/>
    <x v="0"/>
    <s v="Connecticut"/>
    <s v="Hartford"/>
    <x v="1"/>
    <n v="0.4"/>
    <n v="2250"/>
    <x v="120"/>
    <n v="360"/>
    <n v="0.4"/>
  </r>
  <r>
    <x v="2"/>
    <n v="1185732"/>
    <x v="705"/>
    <x v="0"/>
    <s v="Connecticut"/>
    <s v="Hartford"/>
    <x v="2"/>
    <n v="0.30000000000000004"/>
    <n v="2500"/>
    <x v="375"/>
    <n v="225.00000000000003"/>
    <n v="0.3"/>
  </r>
  <r>
    <x v="2"/>
    <n v="1185732"/>
    <x v="705"/>
    <x v="0"/>
    <s v="Connecticut"/>
    <s v="Hartford"/>
    <x v="3"/>
    <n v="0.35"/>
    <n v="1000"/>
    <x v="309"/>
    <n v="105"/>
    <n v="0.3"/>
  </r>
  <r>
    <x v="2"/>
    <n v="1185732"/>
    <x v="705"/>
    <x v="0"/>
    <s v="Connecticut"/>
    <s v="Hartford"/>
    <x v="4"/>
    <n v="0.5"/>
    <n v="1500"/>
    <x v="122"/>
    <n v="225"/>
    <n v="0.3"/>
  </r>
  <r>
    <x v="2"/>
    <n v="1185732"/>
    <x v="705"/>
    <x v="0"/>
    <s v="Connecticut"/>
    <s v="Hartford"/>
    <x v="5"/>
    <n v="0.4"/>
    <n v="2500"/>
    <x v="119"/>
    <n v="350"/>
    <n v="0.35"/>
  </r>
  <r>
    <x v="2"/>
    <n v="1185732"/>
    <x v="722"/>
    <x v="0"/>
    <s v="Connecticut"/>
    <s v="Hartford"/>
    <x v="0"/>
    <n v="0.4"/>
    <n v="5000"/>
    <x v="45"/>
    <n v="800"/>
    <n v="0.4"/>
  </r>
  <r>
    <x v="2"/>
    <n v="1185732"/>
    <x v="722"/>
    <x v="0"/>
    <s v="Connecticut"/>
    <s v="Hartford"/>
    <x v="1"/>
    <n v="0.4"/>
    <n v="2000"/>
    <x v="130"/>
    <n v="320"/>
    <n v="0.4"/>
  </r>
  <r>
    <x v="2"/>
    <n v="1185732"/>
    <x v="722"/>
    <x v="0"/>
    <s v="Connecticut"/>
    <s v="Hartford"/>
    <x v="2"/>
    <n v="0.30000000000000004"/>
    <n v="2000"/>
    <x v="376"/>
    <n v="180.00000000000003"/>
    <n v="0.3"/>
  </r>
  <r>
    <x v="2"/>
    <n v="1185732"/>
    <x v="722"/>
    <x v="0"/>
    <s v="Connecticut"/>
    <s v="Hartford"/>
    <x v="3"/>
    <n v="0.35"/>
    <n v="1250"/>
    <x v="307"/>
    <n v="131.25"/>
    <n v="0.3"/>
  </r>
  <r>
    <x v="2"/>
    <n v="1185732"/>
    <x v="722"/>
    <x v="0"/>
    <s v="Connecticut"/>
    <s v="Hartford"/>
    <x v="4"/>
    <n v="0.5"/>
    <n v="1250"/>
    <x v="139"/>
    <n v="187.5"/>
    <n v="0.3"/>
  </r>
  <r>
    <x v="2"/>
    <n v="1185732"/>
    <x v="722"/>
    <x v="0"/>
    <s v="Connecticut"/>
    <s v="Hartford"/>
    <x v="5"/>
    <n v="0.4"/>
    <n v="2750"/>
    <x v="126"/>
    <n v="385"/>
    <n v="0.35"/>
  </r>
  <r>
    <x v="2"/>
    <n v="1185732"/>
    <x v="256"/>
    <x v="0"/>
    <s v="Connecticut"/>
    <s v="Hartford"/>
    <x v="0"/>
    <n v="0.54999999999999993"/>
    <n v="5450"/>
    <x v="722"/>
    <n v="1198.9999999999998"/>
    <n v="0.4"/>
  </r>
  <r>
    <x v="2"/>
    <n v="1185732"/>
    <x v="256"/>
    <x v="0"/>
    <s v="Connecticut"/>
    <s v="Hartford"/>
    <x v="1"/>
    <n v="0.5"/>
    <n v="2500"/>
    <x v="138"/>
    <n v="500"/>
    <n v="0.4"/>
  </r>
  <r>
    <x v="2"/>
    <n v="1185732"/>
    <x v="256"/>
    <x v="0"/>
    <s v="Connecticut"/>
    <s v="Hartford"/>
    <x v="2"/>
    <n v="0.45"/>
    <n v="2750"/>
    <x v="114"/>
    <n v="371.25"/>
    <n v="0.3"/>
  </r>
  <r>
    <x v="2"/>
    <n v="1185732"/>
    <x v="256"/>
    <x v="0"/>
    <s v="Connecticut"/>
    <s v="Hartford"/>
    <x v="3"/>
    <n v="0.45"/>
    <n v="2250"/>
    <x v="171"/>
    <n v="303.75"/>
    <n v="0.3"/>
  </r>
  <r>
    <x v="2"/>
    <n v="1185732"/>
    <x v="256"/>
    <x v="0"/>
    <s v="Connecticut"/>
    <s v="Hartford"/>
    <x v="4"/>
    <n v="0.54999999999999993"/>
    <n v="2500"/>
    <x v="677"/>
    <n v="412.49999999999994"/>
    <n v="0.3"/>
  </r>
  <r>
    <x v="2"/>
    <n v="1185732"/>
    <x v="256"/>
    <x v="0"/>
    <s v="Connecticut"/>
    <s v="Hartford"/>
    <x v="5"/>
    <n v="0.6"/>
    <n v="3750"/>
    <x v="37"/>
    <n v="787.5"/>
    <n v="0.35"/>
  </r>
  <r>
    <x v="2"/>
    <n v="1185732"/>
    <x v="289"/>
    <x v="0"/>
    <s v="Connecticut"/>
    <s v="Hartford"/>
    <x v="0"/>
    <n v="0.54999999999999993"/>
    <n v="6250"/>
    <x v="723"/>
    <n v="1375"/>
    <n v="0.4"/>
  </r>
  <r>
    <x v="2"/>
    <n v="1185732"/>
    <x v="289"/>
    <x v="0"/>
    <s v="Connecticut"/>
    <s v="Hartford"/>
    <x v="1"/>
    <n v="0.5"/>
    <n v="3750"/>
    <x v="195"/>
    <n v="750"/>
    <n v="0.4"/>
  </r>
  <r>
    <x v="2"/>
    <n v="1185732"/>
    <x v="289"/>
    <x v="0"/>
    <s v="Connecticut"/>
    <s v="Hartford"/>
    <x v="2"/>
    <n v="0.45"/>
    <n v="3000"/>
    <x v="190"/>
    <n v="405"/>
    <n v="0.3"/>
  </r>
  <r>
    <x v="2"/>
    <n v="1185732"/>
    <x v="289"/>
    <x v="0"/>
    <s v="Connecticut"/>
    <s v="Hartford"/>
    <x v="3"/>
    <n v="0.45"/>
    <n v="2750"/>
    <x v="114"/>
    <n v="371.25"/>
    <n v="0.3"/>
  </r>
  <r>
    <x v="2"/>
    <n v="1185732"/>
    <x v="289"/>
    <x v="0"/>
    <s v="Connecticut"/>
    <s v="Hartford"/>
    <x v="4"/>
    <n v="0.54999999999999993"/>
    <n v="2750"/>
    <x v="400"/>
    <n v="453.74999999999994"/>
    <n v="0.3"/>
  </r>
  <r>
    <x v="2"/>
    <n v="1185732"/>
    <x v="289"/>
    <x v="0"/>
    <s v="Connecticut"/>
    <s v="Hartford"/>
    <x v="5"/>
    <n v="0.6"/>
    <n v="4250"/>
    <x v="137"/>
    <n v="892.5"/>
    <n v="0.35"/>
  </r>
  <r>
    <x v="2"/>
    <n v="1185732"/>
    <x v="317"/>
    <x v="0"/>
    <s v="Connecticut"/>
    <s v="Hartford"/>
    <x v="0"/>
    <n v="0.54999999999999993"/>
    <n v="6500"/>
    <x v="716"/>
    <n v="1430"/>
    <n v="0.4"/>
  </r>
  <r>
    <x v="2"/>
    <n v="1185732"/>
    <x v="317"/>
    <x v="0"/>
    <s v="Connecticut"/>
    <s v="Hartford"/>
    <x v="1"/>
    <n v="0.5"/>
    <n v="4000"/>
    <x v="45"/>
    <n v="800"/>
    <n v="0.4"/>
  </r>
  <r>
    <x v="2"/>
    <n v="1185732"/>
    <x v="317"/>
    <x v="0"/>
    <s v="Connecticut"/>
    <s v="Hartford"/>
    <x v="2"/>
    <n v="0.45"/>
    <n v="3250"/>
    <x v="317"/>
    <n v="438.75"/>
    <n v="0.3"/>
  </r>
  <r>
    <x v="2"/>
    <n v="1185732"/>
    <x v="317"/>
    <x v="0"/>
    <s v="Connecticut"/>
    <s v="Hartford"/>
    <x v="3"/>
    <n v="0.45"/>
    <n v="2750"/>
    <x v="114"/>
    <n v="371.25"/>
    <n v="0.3"/>
  </r>
  <r>
    <x v="2"/>
    <n v="1185732"/>
    <x v="317"/>
    <x v="0"/>
    <s v="Connecticut"/>
    <s v="Hartford"/>
    <x v="4"/>
    <n v="0.54999999999999993"/>
    <n v="3000"/>
    <x v="201"/>
    <n v="494.99999999999989"/>
    <n v="0.3"/>
  </r>
  <r>
    <x v="2"/>
    <n v="1185732"/>
    <x v="317"/>
    <x v="0"/>
    <s v="Connecticut"/>
    <s v="Hartford"/>
    <x v="5"/>
    <n v="0.6"/>
    <n v="4750"/>
    <x v="169"/>
    <n v="997.49999999999989"/>
    <n v="0.35"/>
  </r>
  <r>
    <x v="2"/>
    <n v="1185732"/>
    <x v="349"/>
    <x v="0"/>
    <s v="Connecticut"/>
    <s v="Hartford"/>
    <x v="0"/>
    <n v="0.54999999999999993"/>
    <n v="6250"/>
    <x v="723"/>
    <n v="1375"/>
    <n v="0.4"/>
  </r>
  <r>
    <x v="2"/>
    <n v="1185732"/>
    <x v="349"/>
    <x v="0"/>
    <s v="Connecticut"/>
    <s v="Hartford"/>
    <x v="1"/>
    <n v="0.5"/>
    <n v="4000"/>
    <x v="45"/>
    <n v="800"/>
    <n v="0.4"/>
  </r>
  <r>
    <x v="2"/>
    <n v="1185732"/>
    <x v="349"/>
    <x v="0"/>
    <s v="Connecticut"/>
    <s v="Hartford"/>
    <x v="2"/>
    <n v="0.45"/>
    <n v="3250"/>
    <x v="317"/>
    <n v="438.75"/>
    <n v="0.3"/>
  </r>
  <r>
    <x v="2"/>
    <n v="1185732"/>
    <x v="349"/>
    <x v="0"/>
    <s v="Connecticut"/>
    <s v="Hartford"/>
    <x v="3"/>
    <n v="0.45"/>
    <n v="2250"/>
    <x v="171"/>
    <n v="303.75"/>
    <n v="0.3"/>
  </r>
  <r>
    <x v="2"/>
    <n v="1185732"/>
    <x v="349"/>
    <x v="0"/>
    <s v="Connecticut"/>
    <s v="Hartford"/>
    <x v="4"/>
    <n v="0.54999999999999993"/>
    <n v="2000"/>
    <x v="382"/>
    <n v="329.99999999999994"/>
    <n v="0.3"/>
  </r>
  <r>
    <x v="2"/>
    <n v="1185732"/>
    <x v="349"/>
    <x v="0"/>
    <s v="Connecticut"/>
    <s v="Hartford"/>
    <x v="5"/>
    <n v="0.6"/>
    <n v="3750"/>
    <x v="37"/>
    <n v="787.5"/>
    <n v="0.35"/>
  </r>
  <r>
    <x v="2"/>
    <n v="1185732"/>
    <x v="379"/>
    <x v="0"/>
    <s v="Connecticut"/>
    <s v="Hartford"/>
    <x v="0"/>
    <n v="0.54999999999999993"/>
    <n v="5000"/>
    <x v="340"/>
    <n v="1099.9999999999998"/>
    <n v="0.4"/>
  </r>
  <r>
    <x v="2"/>
    <n v="1185732"/>
    <x v="379"/>
    <x v="0"/>
    <s v="Connecticut"/>
    <s v="Hartford"/>
    <x v="1"/>
    <n v="0.5"/>
    <n v="3000"/>
    <x v="142"/>
    <n v="600"/>
    <n v="0.4"/>
  </r>
  <r>
    <x v="2"/>
    <n v="1185732"/>
    <x v="379"/>
    <x v="0"/>
    <s v="Connecticut"/>
    <s v="Hartford"/>
    <x v="2"/>
    <n v="0.45"/>
    <n v="2000"/>
    <x v="120"/>
    <n v="270"/>
    <n v="0.3"/>
  </r>
  <r>
    <x v="2"/>
    <n v="1185732"/>
    <x v="379"/>
    <x v="0"/>
    <s v="Connecticut"/>
    <s v="Hartford"/>
    <x v="3"/>
    <n v="0.45"/>
    <n v="1750"/>
    <x v="117"/>
    <n v="236.25"/>
    <n v="0.3"/>
  </r>
  <r>
    <x v="2"/>
    <n v="1185732"/>
    <x v="379"/>
    <x v="0"/>
    <s v="Connecticut"/>
    <s v="Hartford"/>
    <x v="4"/>
    <n v="0.54999999999999993"/>
    <n v="1750"/>
    <x v="115"/>
    <n v="288.74999999999994"/>
    <n v="0.3"/>
  </r>
  <r>
    <x v="2"/>
    <n v="1185732"/>
    <x v="379"/>
    <x v="0"/>
    <s v="Connecticut"/>
    <s v="Hartford"/>
    <x v="5"/>
    <n v="0.6"/>
    <n v="2750"/>
    <x v="229"/>
    <n v="577.5"/>
    <n v="0.35"/>
  </r>
  <r>
    <x v="2"/>
    <n v="1185732"/>
    <x v="411"/>
    <x v="0"/>
    <s v="Connecticut"/>
    <s v="Hartford"/>
    <x v="0"/>
    <n v="0.6"/>
    <n v="4500"/>
    <x v="50"/>
    <n v="1080"/>
    <n v="0.4"/>
  </r>
  <r>
    <x v="2"/>
    <n v="1185732"/>
    <x v="411"/>
    <x v="0"/>
    <s v="Connecticut"/>
    <s v="Hartford"/>
    <x v="1"/>
    <n v="0.55000000000000004"/>
    <n v="2750"/>
    <x v="385"/>
    <n v="605.00000000000011"/>
    <n v="0.4"/>
  </r>
  <r>
    <x v="2"/>
    <n v="1185732"/>
    <x v="411"/>
    <x v="0"/>
    <s v="Connecticut"/>
    <s v="Hartford"/>
    <x v="2"/>
    <n v="0.55000000000000004"/>
    <n v="1750"/>
    <x v="186"/>
    <n v="288.75"/>
    <n v="0.3"/>
  </r>
  <r>
    <x v="2"/>
    <n v="1185732"/>
    <x v="411"/>
    <x v="0"/>
    <s v="Connecticut"/>
    <s v="Hartford"/>
    <x v="3"/>
    <n v="0.55000000000000004"/>
    <n v="1500"/>
    <x v="182"/>
    <n v="247.50000000000003"/>
    <n v="0.3"/>
  </r>
  <r>
    <x v="2"/>
    <n v="1185732"/>
    <x v="411"/>
    <x v="0"/>
    <s v="Connecticut"/>
    <s v="Hartford"/>
    <x v="4"/>
    <n v="0.65"/>
    <n v="1500"/>
    <x v="141"/>
    <n v="292.5"/>
    <n v="0.3"/>
  </r>
  <r>
    <x v="0"/>
    <n v="1185732"/>
    <x v="411"/>
    <x v="0"/>
    <s v="Connecticut"/>
    <s v="Hartford"/>
    <x v="5"/>
    <n v="0.7"/>
    <n v="2750"/>
    <x v="163"/>
    <n v="673.74999999999989"/>
    <n v="0.35"/>
  </r>
  <r>
    <x v="0"/>
    <n v="1185732"/>
    <x v="441"/>
    <x v="0"/>
    <s v="Connecticut"/>
    <s v="Hartford"/>
    <x v="0"/>
    <n v="0.65"/>
    <n v="4250"/>
    <x v="416"/>
    <n v="1105"/>
    <n v="0.4"/>
  </r>
  <r>
    <x v="0"/>
    <n v="1185732"/>
    <x v="441"/>
    <x v="0"/>
    <s v="Connecticut"/>
    <s v="Hartford"/>
    <x v="1"/>
    <n v="0.55000000000000004"/>
    <n v="3000"/>
    <x v="197"/>
    <n v="660.00000000000011"/>
    <n v="0.4"/>
  </r>
  <r>
    <x v="0"/>
    <n v="1185732"/>
    <x v="441"/>
    <x v="0"/>
    <s v="Connecticut"/>
    <s v="Hartford"/>
    <x v="2"/>
    <n v="0.55000000000000004"/>
    <n v="2950"/>
    <x v="724"/>
    <n v="486.75000000000006"/>
    <n v="0.3"/>
  </r>
  <r>
    <x v="0"/>
    <n v="1185732"/>
    <x v="441"/>
    <x v="0"/>
    <s v="Connecticut"/>
    <s v="Hartford"/>
    <x v="3"/>
    <n v="0.55000000000000004"/>
    <n v="2750"/>
    <x v="385"/>
    <n v="453.75000000000006"/>
    <n v="0.3"/>
  </r>
  <r>
    <x v="0"/>
    <n v="1185732"/>
    <x v="441"/>
    <x v="0"/>
    <s v="Connecticut"/>
    <s v="Hartford"/>
    <x v="4"/>
    <n v="0.65"/>
    <n v="2500"/>
    <x v="128"/>
    <n v="487.5"/>
    <n v="0.3"/>
  </r>
  <r>
    <x v="0"/>
    <n v="1185732"/>
    <x v="441"/>
    <x v="0"/>
    <s v="Connecticut"/>
    <s v="Hartford"/>
    <x v="5"/>
    <n v="0.7"/>
    <n v="3500"/>
    <x v="39"/>
    <n v="857.5"/>
    <n v="0.35"/>
  </r>
  <r>
    <x v="0"/>
    <n v="1185732"/>
    <x v="470"/>
    <x v="0"/>
    <s v="Connecticut"/>
    <s v="Hartford"/>
    <x v="0"/>
    <n v="0.65"/>
    <n v="5750"/>
    <x v="88"/>
    <n v="1495"/>
    <n v="0.4"/>
  </r>
  <r>
    <x v="0"/>
    <n v="1185732"/>
    <x v="470"/>
    <x v="0"/>
    <s v="Connecticut"/>
    <s v="Hartford"/>
    <x v="1"/>
    <n v="0.55000000000000004"/>
    <n v="3750"/>
    <x v="134"/>
    <n v="825"/>
    <n v="0.4"/>
  </r>
  <r>
    <x v="0"/>
    <n v="1185732"/>
    <x v="470"/>
    <x v="0"/>
    <s v="Connecticut"/>
    <s v="Hartford"/>
    <x v="2"/>
    <n v="0.55000000000000004"/>
    <n v="3500"/>
    <x v="132"/>
    <n v="577.5"/>
    <n v="0.3"/>
  </r>
  <r>
    <x v="0"/>
    <n v="1185732"/>
    <x v="470"/>
    <x v="0"/>
    <s v="Connecticut"/>
    <s v="Hartford"/>
    <x v="3"/>
    <n v="0.55000000000000004"/>
    <n v="3000"/>
    <x v="197"/>
    <n v="495.00000000000006"/>
    <n v="0.3"/>
  </r>
  <r>
    <x v="0"/>
    <n v="1185732"/>
    <x v="470"/>
    <x v="0"/>
    <s v="Connecticut"/>
    <s v="Hartford"/>
    <x v="4"/>
    <n v="0.65"/>
    <n v="3000"/>
    <x v="203"/>
    <n v="585"/>
    <n v="0.3"/>
  </r>
  <r>
    <x v="0"/>
    <n v="1185732"/>
    <x v="470"/>
    <x v="0"/>
    <s v="Connecticut"/>
    <s v="Hartford"/>
    <x v="5"/>
    <n v="0.7"/>
    <n v="4000"/>
    <x v="57"/>
    <n v="979.99999999999989"/>
    <n v="0.35"/>
  </r>
  <r>
    <x v="0"/>
    <n v="1185732"/>
    <x v="174"/>
    <x v="0"/>
    <s v="Connecticut"/>
    <s v="Hartford"/>
    <x v="0"/>
    <n v="0.35"/>
    <n v="4250"/>
    <x v="152"/>
    <n v="520.625"/>
    <n v="0.35"/>
  </r>
  <r>
    <x v="0"/>
    <n v="1185732"/>
    <x v="174"/>
    <x v="0"/>
    <s v="Connecticut"/>
    <s v="Hartford"/>
    <x v="1"/>
    <n v="0.35"/>
    <n v="2250"/>
    <x v="117"/>
    <n v="275.625"/>
    <n v="0.35"/>
  </r>
  <r>
    <x v="0"/>
    <n v="1185732"/>
    <x v="174"/>
    <x v="0"/>
    <s v="Connecticut"/>
    <s v="Hartford"/>
    <x v="2"/>
    <n v="0.25000000000000006"/>
    <n v="2250"/>
    <x v="452"/>
    <n v="225.00000000000006"/>
    <n v="0.4"/>
  </r>
  <r>
    <x v="0"/>
    <n v="1185732"/>
    <x v="174"/>
    <x v="0"/>
    <s v="Connecticut"/>
    <s v="Hartford"/>
    <x v="3"/>
    <n v="0.3"/>
    <n v="750"/>
    <x v="354"/>
    <n v="90"/>
    <n v="0.4"/>
  </r>
  <r>
    <x v="0"/>
    <n v="1185732"/>
    <x v="174"/>
    <x v="0"/>
    <s v="Connecticut"/>
    <s v="Hartford"/>
    <x v="4"/>
    <n v="0.45"/>
    <n v="1250"/>
    <x v="174"/>
    <n v="168.75"/>
    <n v="0.3"/>
  </r>
  <r>
    <x v="0"/>
    <n v="1185732"/>
    <x v="174"/>
    <x v="0"/>
    <s v="Connecticut"/>
    <s v="Hartford"/>
    <x v="5"/>
    <n v="0.35"/>
    <n v="2250"/>
    <x v="117"/>
    <n v="315"/>
    <n v="0.4"/>
  </r>
  <r>
    <x v="0"/>
    <n v="1185732"/>
    <x v="203"/>
    <x v="0"/>
    <s v="Connecticut"/>
    <s v="Hartford"/>
    <x v="0"/>
    <n v="0.35"/>
    <n v="4750"/>
    <x v="151"/>
    <n v="581.875"/>
    <n v="0.35"/>
  </r>
  <r>
    <x v="0"/>
    <n v="1185732"/>
    <x v="203"/>
    <x v="0"/>
    <s v="Connecticut"/>
    <s v="Hartford"/>
    <x v="1"/>
    <n v="0.35"/>
    <n v="1250"/>
    <x v="307"/>
    <n v="153.125"/>
    <n v="0.35"/>
  </r>
  <r>
    <x v="0"/>
    <n v="1185732"/>
    <x v="203"/>
    <x v="0"/>
    <s v="Connecticut"/>
    <s v="Hartford"/>
    <x v="2"/>
    <n v="0.25000000000000006"/>
    <n v="1750"/>
    <x v="688"/>
    <n v="175.00000000000006"/>
    <n v="0.4"/>
  </r>
  <r>
    <x v="0"/>
    <n v="1185732"/>
    <x v="203"/>
    <x v="0"/>
    <s v="Rhode Island"/>
    <s v="Providence"/>
    <x v="3"/>
    <n v="0.3"/>
    <n v="500"/>
    <x v="353"/>
    <n v="60"/>
    <n v="0.4"/>
  </r>
  <r>
    <x v="0"/>
    <n v="1185732"/>
    <x v="203"/>
    <x v="0"/>
    <s v="Rhode Island"/>
    <s v="Providence"/>
    <x v="4"/>
    <n v="0.45"/>
    <n v="1250"/>
    <x v="174"/>
    <n v="168.75"/>
    <n v="0.3"/>
  </r>
  <r>
    <x v="0"/>
    <n v="1185732"/>
    <x v="203"/>
    <x v="0"/>
    <s v="Rhode Island"/>
    <s v="Providence"/>
    <x v="5"/>
    <n v="0.35"/>
    <n v="2250"/>
    <x v="117"/>
    <n v="315"/>
    <n v="0.4"/>
  </r>
  <r>
    <x v="0"/>
    <n v="1185732"/>
    <x v="708"/>
    <x v="0"/>
    <s v="Rhode Island"/>
    <s v="Providence"/>
    <x v="0"/>
    <n v="0.35"/>
    <n v="4450"/>
    <x v="710"/>
    <n v="545.125"/>
    <n v="0.35"/>
  </r>
  <r>
    <x v="0"/>
    <n v="1185732"/>
    <x v="708"/>
    <x v="0"/>
    <s v="Rhode Island"/>
    <s v="Providence"/>
    <x v="1"/>
    <n v="0.35"/>
    <n v="1500"/>
    <x v="294"/>
    <n v="183.75"/>
    <n v="0.35"/>
  </r>
  <r>
    <x v="0"/>
    <n v="1185732"/>
    <x v="708"/>
    <x v="0"/>
    <s v="Rhode Island"/>
    <s v="Providence"/>
    <x v="2"/>
    <n v="0.25000000000000006"/>
    <n v="1750"/>
    <x v="688"/>
    <n v="175.00000000000006"/>
    <n v="0.4"/>
  </r>
  <r>
    <x v="0"/>
    <n v="1185732"/>
    <x v="708"/>
    <x v="0"/>
    <s v="Rhode Island"/>
    <s v="Providence"/>
    <x v="3"/>
    <n v="0.3"/>
    <n v="250"/>
    <x v="355"/>
    <n v="30"/>
    <n v="0.4"/>
  </r>
  <r>
    <x v="0"/>
    <n v="1185732"/>
    <x v="708"/>
    <x v="0"/>
    <s v="Rhode Island"/>
    <s v="Providence"/>
    <x v="4"/>
    <n v="0.45"/>
    <n v="750"/>
    <x v="121"/>
    <n v="101.25"/>
    <n v="0.3"/>
  </r>
  <r>
    <x v="0"/>
    <n v="1185732"/>
    <x v="708"/>
    <x v="0"/>
    <s v="Rhode Island"/>
    <s v="Providence"/>
    <x v="5"/>
    <n v="0.35"/>
    <n v="1750"/>
    <x v="175"/>
    <n v="245"/>
    <n v="0.4"/>
  </r>
  <r>
    <x v="0"/>
    <n v="1185732"/>
    <x v="230"/>
    <x v="0"/>
    <s v="Rhode Island"/>
    <s v="Providence"/>
    <x v="0"/>
    <n v="0.35"/>
    <n v="4250"/>
    <x v="152"/>
    <n v="520.625"/>
    <n v="0.35"/>
  </r>
  <r>
    <x v="0"/>
    <n v="1185732"/>
    <x v="230"/>
    <x v="0"/>
    <s v="Rhode Island"/>
    <s v="Providence"/>
    <x v="1"/>
    <n v="0.35"/>
    <n v="1250"/>
    <x v="307"/>
    <n v="153.125"/>
    <n v="0.35"/>
  </r>
  <r>
    <x v="0"/>
    <n v="1185732"/>
    <x v="230"/>
    <x v="0"/>
    <s v="Rhode Island"/>
    <s v="Providence"/>
    <x v="2"/>
    <n v="0.25000000000000006"/>
    <n v="1250"/>
    <x v="694"/>
    <n v="125.00000000000003"/>
    <n v="0.4"/>
  </r>
  <r>
    <x v="0"/>
    <n v="1185732"/>
    <x v="230"/>
    <x v="0"/>
    <s v="Rhode Island"/>
    <s v="Providence"/>
    <x v="3"/>
    <n v="0.3"/>
    <n v="500"/>
    <x v="353"/>
    <n v="60"/>
    <n v="0.4"/>
  </r>
  <r>
    <x v="0"/>
    <n v="1185732"/>
    <x v="230"/>
    <x v="0"/>
    <s v="Rhode Island"/>
    <s v="Providence"/>
    <x v="4"/>
    <n v="0.45"/>
    <n v="500"/>
    <x v="354"/>
    <n v="67.5"/>
    <n v="0.3"/>
  </r>
  <r>
    <x v="0"/>
    <n v="1185732"/>
    <x v="230"/>
    <x v="0"/>
    <s v="Rhode Island"/>
    <s v="Providence"/>
    <x v="5"/>
    <n v="0.35"/>
    <n v="2000"/>
    <x v="131"/>
    <n v="280"/>
    <n v="0.4"/>
  </r>
  <r>
    <x v="0"/>
    <n v="1185732"/>
    <x v="259"/>
    <x v="0"/>
    <s v="Rhode Island"/>
    <s v="Providence"/>
    <x v="0"/>
    <n v="0.49999999999999994"/>
    <n v="4700"/>
    <x v="711"/>
    <n v="822.49999999999977"/>
    <n v="0.35"/>
  </r>
  <r>
    <x v="0"/>
    <n v="1185732"/>
    <x v="259"/>
    <x v="0"/>
    <s v="Rhode Island"/>
    <s v="Providence"/>
    <x v="1"/>
    <n v="0.45"/>
    <n v="1750"/>
    <x v="117"/>
    <n v="275.625"/>
    <n v="0.35"/>
  </r>
  <r>
    <x v="0"/>
    <n v="1185732"/>
    <x v="259"/>
    <x v="0"/>
    <s v="Rhode Island"/>
    <s v="Providence"/>
    <x v="2"/>
    <n v="0.4"/>
    <n v="2000"/>
    <x v="130"/>
    <n v="320"/>
    <n v="0.4"/>
  </r>
  <r>
    <x v="0"/>
    <n v="1185732"/>
    <x v="259"/>
    <x v="0"/>
    <s v="Rhode Island"/>
    <s v="Providence"/>
    <x v="3"/>
    <n v="0.4"/>
    <n v="1500"/>
    <x v="124"/>
    <n v="240"/>
    <n v="0.4"/>
  </r>
  <r>
    <x v="0"/>
    <n v="1185732"/>
    <x v="259"/>
    <x v="0"/>
    <s v="Rhode Island"/>
    <s v="Providence"/>
    <x v="4"/>
    <n v="0.49999999999999994"/>
    <n v="1750"/>
    <x v="386"/>
    <n v="262.49999999999994"/>
    <n v="0.3"/>
  </r>
  <r>
    <x v="0"/>
    <n v="1185732"/>
    <x v="259"/>
    <x v="0"/>
    <s v="Rhode Island"/>
    <s v="Providence"/>
    <x v="5"/>
    <n v="0.54999999999999993"/>
    <n v="3000"/>
    <x v="201"/>
    <n v="660"/>
    <n v="0.4"/>
  </r>
  <r>
    <x v="0"/>
    <n v="1185732"/>
    <x v="292"/>
    <x v="0"/>
    <s v="Rhode Island"/>
    <s v="Providence"/>
    <x v="0"/>
    <n v="0.49999999999999994"/>
    <n v="5500"/>
    <x v="340"/>
    <n v="962.49999999999977"/>
    <n v="0.35"/>
  </r>
  <r>
    <x v="0"/>
    <n v="1185732"/>
    <x v="292"/>
    <x v="0"/>
    <s v="Rhode Island"/>
    <s v="Providence"/>
    <x v="1"/>
    <n v="0.45"/>
    <n v="3000"/>
    <x v="190"/>
    <n v="472.49999999999994"/>
    <n v="0.35"/>
  </r>
  <r>
    <x v="0"/>
    <n v="1185732"/>
    <x v="292"/>
    <x v="0"/>
    <s v="Rhode Island"/>
    <s v="Providence"/>
    <x v="2"/>
    <n v="0.4"/>
    <n v="2250"/>
    <x v="120"/>
    <n v="360"/>
    <n v="0.4"/>
  </r>
  <r>
    <x v="0"/>
    <n v="1185732"/>
    <x v="292"/>
    <x v="0"/>
    <s v="Rhode Island"/>
    <s v="Providence"/>
    <x v="3"/>
    <n v="0.4"/>
    <n v="2000"/>
    <x v="130"/>
    <n v="320"/>
    <n v="0.4"/>
  </r>
  <r>
    <x v="0"/>
    <n v="1185732"/>
    <x v="292"/>
    <x v="0"/>
    <s v="Rhode Island"/>
    <s v="Providence"/>
    <x v="4"/>
    <n v="0.49999999999999994"/>
    <n v="2000"/>
    <x v="605"/>
    <n v="299.99999999999994"/>
    <n v="0.3"/>
  </r>
  <r>
    <x v="0"/>
    <n v="1185732"/>
    <x v="292"/>
    <x v="0"/>
    <s v="Rhode Island"/>
    <s v="Providence"/>
    <x v="5"/>
    <n v="0.54999999999999993"/>
    <n v="3500"/>
    <x v="163"/>
    <n v="770"/>
    <n v="0.4"/>
  </r>
  <r>
    <x v="0"/>
    <n v="1185732"/>
    <x v="320"/>
    <x v="0"/>
    <s v="Rhode Island"/>
    <s v="Providence"/>
    <x v="0"/>
    <n v="0.49999999999999994"/>
    <n v="5750"/>
    <x v="725"/>
    <n v="1006.2499999999998"/>
    <n v="0.35"/>
  </r>
  <r>
    <x v="0"/>
    <n v="1185732"/>
    <x v="320"/>
    <x v="0"/>
    <s v="Rhode Island"/>
    <s v="Providence"/>
    <x v="1"/>
    <n v="0.45"/>
    <n v="3250"/>
    <x v="317"/>
    <n v="511.87499999999994"/>
    <n v="0.35"/>
  </r>
  <r>
    <x v="0"/>
    <n v="1185732"/>
    <x v="320"/>
    <x v="0"/>
    <s v="Rhode Island"/>
    <s v="Providence"/>
    <x v="2"/>
    <n v="0.4"/>
    <n v="2500"/>
    <x v="119"/>
    <n v="400"/>
    <n v="0.4"/>
  </r>
  <r>
    <x v="0"/>
    <n v="1185732"/>
    <x v="320"/>
    <x v="0"/>
    <s v="Rhode Island"/>
    <s v="Providence"/>
    <x v="3"/>
    <n v="0.4"/>
    <n v="2000"/>
    <x v="130"/>
    <n v="320"/>
    <n v="0.4"/>
  </r>
  <r>
    <x v="0"/>
    <n v="1185732"/>
    <x v="320"/>
    <x v="0"/>
    <s v="Rhode Island"/>
    <s v="Providence"/>
    <x v="4"/>
    <n v="0.49999999999999994"/>
    <n v="2250"/>
    <x v="467"/>
    <n v="337.49999999999994"/>
    <n v="0.3"/>
  </r>
  <r>
    <x v="0"/>
    <n v="1185732"/>
    <x v="320"/>
    <x v="0"/>
    <s v="Rhode Island"/>
    <s v="Providence"/>
    <x v="5"/>
    <n v="0.54999999999999993"/>
    <n v="4000"/>
    <x v="200"/>
    <n v="879.99999999999989"/>
    <n v="0.4"/>
  </r>
  <r>
    <x v="0"/>
    <n v="1185732"/>
    <x v="352"/>
    <x v="0"/>
    <s v="Rhode Island"/>
    <s v="Providence"/>
    <x v="0"/>
    <n v="0.49999999999999994"/>
    <n v="5500"/>
    <x v="340"/>
    <n v="962.49999999999977"/>
    <n v="0.35"/>
  </r>
  <r>
    <x v="0"/>
    <n v="1185732"/>
    <x v="352"/>
    <x v="0"/>
    <s v="Rhode Island"/>
    <s v="Providence"/>
    <x v="1"/>
    <n v="0.45"/>
    <n v="3250"/>
    <x v="317"/>
    <n v="511.87499999999994"/>
    <n v="0.35"/>
  </r>
  <r>
    <x v="0"/>
    <n v="1185732"/>
    <x v="352"/>
    <x v="0"/>
    <s v="Rhode Island"/>
    <s v="Providence"/>
    <x v="2"/>
    <n v="0.4"/>
    <n v="2500"/>
    <x v="119"/>
    <n v="400"/>
    <n v="0.4"/>
  </r>
  <r>
    <x v="0"/>
    <n v="1185732"/>
    <x v="352"/>
    <x v="0"/>
    <s v="Rhode Island"/>
    <s v="Providence"/>
    <x v="3"/>
    <n v="0.4"/>
    <n v="1500"/>
    <x v="124"/>
    <n v="240"/>
    <n v="0.4"/>
  </r>
  <r>
    <x v="0"/>
    <n v="1185732"/>
    <x v="352"/>
    <x v="0"/>
    <s v="Rhode Island"/>
    <s v="Providence"/>
    <x v="4"/>
    <n v="0.49999999999999994"/>
    <n v="1250"/>
    <x v="389"/>
    <n v="187.49999999999997"/>
    <n v="0.3"/>
  </r>
  <r>
    <x v="0"/>
    <n v="1185732"/>
    <x v="352"/>
    <x v="0"/>
    <s v="Rhode Island"/>
    <s v="Providence"/>
    <x v="5"/>
    <n v="0.54999999999999993"/>
    <n v="3000"/>
    <x v="201"/>
    <n v="660"/>
    <n v="0.4"/>
  </r>
  <r>
    <x v="0"/>
    <n v="1185732"/>
    <x v="382"/>
    <x v="0"/>
    <s v="Rhode Island"/>
    <s v="Providence"/>
    <x v="0"/>
    <n v="0.49999999999999994"/>
    <n v="4250"/>
    <x v="374"/>
    <n v="743.74999999999977"/>
    <n v="0.35"/>
  </r>
  <r>
    <x v="0"/>
    <n v="1185732"/>
    <x v="382"/>
    <x v="0"/>
    <s v="Rhode Island"/>
    <s v="Providence"/>
    <x v="1"/>
    <n v="0.45"/>
    <n v="2250"/>
    <x v="171"/>
    <n v="354.375"/>
    <n v="0.35"/>
  </r>
  <r>
    <x v="0"/>
    <n v="1185732"/>
    <x v="382"/>
    <x v="0"/>
    <s v="Rhode Island"/>
    <s v="Providence"/>
    <x v="2"/>
    <n v="0.4"/>
    <n v="1250"/>
    <x v="116"/>
    <n v="200"/>
    <n v="0.4"/>
  </r>
  <r>
    <x v="0"/>
    <n v="1185732"/>
    <x v="382"/>
    <x v="0"/>
    <s v="Rhode Island"/>
    <s v="Providence"/>
    <x v="3"/>
    <n v="0.4"/>
    <n v="1000"/>
    <x v="118"/>
    <n v="160"/>
    <n v="0.4"/>
  </r>
  <r>
    <x v="0"/>
    <n v="1185732"/>
    <x v="382"/>
    <x v="0"/>
    <s v="Rhode Island"/>
    <s v="Providence"/>
    <x v="4"/>
    <n v="0.49999999999999994"/>
    <n v="1000"/>
    <x v="358"/>
    <n v="149.99999999999997"/>
    <n v="0.3"/>
  </r>
  <r>
    <x v="0"/>
    <n v="1185732"/>
    <x v="382"/>
    <x v="0"/>
    <s v="Rhode Island"/>
    <s v="Providence"/>
    <x v="5"/>
    <n v="0.54999999999999993"/>
    <n v="2000"/>
    <x v="382"/>
    <n v="439.99999999999994"/>
    <n v="0.4"/>
  </r>
  <r>
    <x v="0"/>
    <n v="1185732"/>
    <x v="414"/>
    <x v="0"/>
    <s v="Rhode Island"/>
    <s v="Providence"/>
    <x v="0"/>
    <n v="0.54999999999999993"/>
    <n v="3750"/>
    <x v="202"/>
    <n v="721.87499999999977"/>
    <n v="0.35"/>
  </r>
  <r>
    <x v="0"/>
    <n v="1185732"/>
    <x v="414"/>
    <x v="0"/>
    <s v="Rhode Island"/>
    <s v="Providence"/>
    <x v="1"/>
    <n v="0.5"/>
    <n v="2000"/>
    <x v="119"/>
    <n v="350"/>
    <n v="0.35"/>
  </r>
  <r>
    <x v="0"/>
    <n v="1185732"/>
    <x v="414"/>
    <x v="0"/>
    <s v="Rhode Island"/>
    <s v="Providence"/>
    <x v="2"/>
    <n v="0.5"/>
    <n v="1000"/>
    <x v="116"/>
    <n v="200"/>
    <n v="0.4"/>
  </r>
  <r>
    <x v="0"/>
    <n v="1185732"/>
    <x v="414"/>
    <x v="0"/>
    <s v="Rhode Island"/>
    <s v="Providence"/>
    <x v="3"/>
    <n v="0.5"/>
    <n v="750"/>
    <x v="299"/>
    <n v="150"/>
    <n v="0.4"/>
  </r>
  <r>
    <x v="0"/>
    <n v="1185732"/>
    <x v="414"/>
    <x v="0"/>
    <s v="Rhode Island"/>
    <s v="Providence"/>
    <x v="4"/>
    <n v="0.6"/>
    <n v="750"/>
    <x v="179"/>
    <n v="135"/>
    <n v="0.3"/>
  </r>
  <r>
    <x v="2"/>
    <n v="1185732"/>
    <x v="414"/>
    <x v="0"/>
    <s v="Rhode Island"/>
    <s v="Providence"/>
    <x v="5"/>
    <n v="0.64999999999999991"/>
    <n v="2000"/>
    <x v="713"/>
    <n v="519.99999999999989"/>
    <n v="0.4"/>
  </r>
  <r>
    <x v="2"/>
    <n v="1185732"/>
    <x v="444"/>
    <x v="0"/>
    <s v="Rhode Island"/>
    <s v="Providence"/>
    <x v="0"/>
    <n v="0.6"/>
    <n v="3500"/>
    <x v="187"/>
    <n v="735"/>
    <n v="0.35"/>
  </r>
  <r>
    <x v="2"/>
    <n v="1185732"/>
    <x v="444"/>
    <x v="0"/>
    <s v="Rhode Island"/>
    <s v="Providence"/>
    <x v="1"/>
    <n v="0.5"/>
    <n v="2250"/>
    <x v="123"/>
    <n v="393.75"/>
    <n v="0.35"/>
  </r>
  <r>
    <x v="2"/>
    <n v="1185732"/>
    <x v="444"/>
    <x v="0"/>
    <s v="Rhode Island"/>
    <s v="Providence"/>
    <x v="2"/>
    <n v="0.5"/>
    <n v="2200"/>
    <x v="126"/>
    <n v="440"/>
    <n v="0.4"/>
  </r>
  <r>
    <x v="2"/>
    <n v="1185732"/>
    <x v="444"/>
    <x v="0"/>
    <s v="Rhode Island"/>
    <s v="Providence"/>
    <x v="3"/>
    <n v="0.5"/>
    <n v="2000"/>
    <x v="119"/>
    <n v="400"/>
    <n v="0.4"/>
  </r>
  <r>
    <x v="2"/>
    <n v="1185732"/>
    <x v="444"/>
    <x v="0"/>
    <s v="Rhode Island"/>
    <s v="Providence"/>
    <x v="4"/>
    <n v="0.6"/>
    <n v="1750"/>
    <x v="194"/>
    <n v="315"/>
    <n v="0.3"/>
  </r>
  <r>
    <x v="2"/>
    <n v="1185732"/>
    <x v="444"/>
    <x v="0"/>
    <s v="Rhode Island"/>
    <s v="Providence"/>
    <x v="5"/>
    <n v="0.64999999999999991"/>
    <n v="2750"/>
    <x v="401"/>
    <n v="715"/>
    <n v="0.4"/>
  </r>
  <r>
    <x v="2"/>
    <n v="1185732"/>
    <x v="473"/>
    <x v="0"/>
    <s v="Rhode Island"/>
    <s v="Providence"/>
    <x v="0"/>
    <n v="0.6"/>
    <n v="5000"/>
    <x v="59"/>
    <n v="1050"/>
    <n v="0.35"/>
  </r>
  <r>
    <x v="2"/>
    <n v="1185732"/>
    <x v="473"/>
    <x v="0"/>
    <s v="Rhode Island"/>
    <s v="Providence"/>
    <x v="1"/>
    <n v="0.5"/>
    <n v="3000"/>
    <x v="142"/>
    <n v="525"/>
    <n v="0.35"/>
  </r>
  <r>
    <x v="2"/>
    <n v="1185732"/>
    <x v="473"/>
    <x v="0"/>
    <s v="Rhode Island"/>
    <s v="Providence"/>
    <x v="2"/>
    <n v="0.5"/>
    <n v="2750"/>
    <x v="136"/>
    <n v="550"/>
    <n v="0.4"/>
  </r>
  <r>
    <x v="2"/>
    <n v="1185732"/>
    <x v="473"/>
    <x v="0"/>
    <s v="Rhode Island"/>
    <s v="Providence"/>
    <x v="3"/>
    <n v="0.5"/>
    <n v="2250"/>
    <x v="123"/>
    <n v="450"/>
    <n v="0.4"/>
  </r>
  <r>
    <x v="2"/>
    <n v="1185732"/>
    <x v="473"/>
    <x v="0"/>
    <s v="Rhode Island"/>
    <s v="Providence"/>
    <x v="4"/>
    <n v="0.6"/>
    <n v="2250"/>
    <x v="190"/>
    <n v="405"/>
    <n v="0.3"/>
  </r>
  <r>
    <x v="2"/>
    <n v="1185732"/>
    <x v="473"/>
    <x v="0"/>
    <s v="Rhode Island"/>
    <s v="Providence"/>
    <x v="5"/>
    <n v="0.64999999999999991"/>
    <n v="3250"/>
    <x v="251"/>
    <n v="844.99999999999989"/>
    <n v="0.4"/>
  </r>
  <r>
    <x v="2"/>
    <n v="1185732"/>
    <x v="181"/>
    <x v="0"/>
    <s v="Rhode Island"/>
    <s v="Providence"/>
    <x v="0"/>
    <n v="0.4"/>
    <n v="4500"/>
    <x v="199"/>
    <n v="540"/>
    <n v="0.3"/>
  </r>
  <r>
    <x v="2"/>
    <n v="1185732"/>
    <x v="181"/>
    <x v="0"/>
    <s v="Rhode Island"/>
    <s v="Providence"/>
    <x v="1"/>
    <n v="0.4"/>
    <n v="2500"/>
    <x v="119"/>
    <n v="300"/>
    <n v="0.3"/>
  </r>
  <r>
    <x v="2"/>
    <n v="1185732"/>
    <x v="181"/>
    <x v="0"/>
    <s v="Rhode Island"/>
    <s v="Providence"/>
    <x v="2"/>
    <n v="0.30000000000000004"/>
    <n v="2500"/>
    <x v="375"/>
    <n v="187.50000000000003"/>
    <n v="0.25"/>
  </r>
  <r>
    <x v="2"/>
    <n v="1185732"/>
    <x v="181"/>
    <x v="0"/>
    <s v="Rhode Island"/>
    <s v="Providence"/>
    <x v="3"/>
    <n v="0.35"/>
    <n v="1000"/>
    <x v="309"/>
    <n v="87.5"/>
    <n v="0.25"/>
  </r>
  <r>
    <x v="2"/>
    <n v="1185732"/>
    <x v="181"/>
    <x v="0"/>
    <s v="Rhode Island"/>
    <s v="Providence"/>
    <x v="4"/>
    <n v="0.5"/>
    <n v="1500"/>
    <x v="122"/>
    <n v="187.5"/>
    <n v="0.25"/>
  </r>
  <r>
    <x v="2"/>
    <n v="1185732"/>
    <x v="181"/>
    <x v="0"/>
    <s v="Rhode Island"/>
    <s v="Providence"/>
    <x v="5"/>
    <n v="0.4"/>
    <n v="2500"/>
    <x v="119"/>
    <n v="300"/>
    <n v="0.3"/>
  </r>
  <r>
    <x v="2"/>
    <n v="1185732"/>
    <x v="210"/>
    <x v="0"/>
    <s v="Rhode Island"/>
    <s v="Providence"/>
    <x v="0"/>
    <n v="0.4"/>
    <n v="5000"/>
    <x v="45"/>
    <n v="600"/>
    <n v="0.3"/>
  </r>
  <r>
    <x v="2"/>
    <n v="1185732"/>
    <x v="210"/>
    <x v="0"/>
    <s v="Rhode Island"/>
    <s v="Providence"/>
    <x v="1"/>
    <n v="0.4"/>
    <n v="1500"/>
    <x v="124"/>
    <n v="180"/>
    <n v="0.3"/>
  </r>
  <r>
    <x v="2"/>
    <n v="1185732"/>
    <x v="210"/>
    <x v="0"/>
    <s v="Rhode Island"/>
    <s v="Providence"/>
    <x v="2"/>
    <n v="0.30000000000000004"/>
    <n v="2000"/>
    <x v="376"/>
    <n v="150.00000000000003"/>
    <n v="0.25"/>
  </r>
  <r>
    <x v="2"/>
    <n v="1185732"/>
    <x v="210"/>
    <x v="0"/>
    <s v="Massachusetts"/>
    <s v="Boston"/>
    <x v="3"/>
    <n v="0.35"/>
    <n v="2500"/>
    <x v="127"/>
    <n v="218.75"/>
    <n v="0.25"/>
  </r>
  <r>
    <x v="2"/>
    <n v="1185732"/>
    <x v="210"/>
    <x v="0"/>
    <s v="Massachusetts"/>
    <s v="Boston"/>
    <x v="4"/>
    <n v="0.5"/>
    <n v="1500"/>
    <x v="122"/>
    <n v="187.5"/>
    <n v="0.25"/>
  </r>
  <r>
    <x v="2"/>
    <n v="1185732"/>
    <x v="210"/>
    <x v="0"/>
    <s v="Massachusetts"/>
    <s v="Boston"/>
    <x v="5"/>
    <n v="0.4"/>
    <n v="2500"/>
    <x v="119"/>
    <n v="300"/>
    <n v="0.3"/>
  </r>
  <r>
    <x v="2"/>
    <n v="1185732"/>
    <x v="218"/>
    <x v="0"/>
    <s v="Massachusetts"/>
    <s v="Boston"/>
    <x v="0"/>
    <n v="0.4"/>
    <n v="4700"/>
    <x v="377"/>
    <n v="564"/>
    <n v="0.3"/>
  </r>
  <r>
    <x v="2"/>
    <n v="1185732"/>
    <x v="218"/>
    <x v="0"/>
    <s v="Massachusetts"/>
    <s v="Boston"/>
    <x v="1"/>
    <n v="0.4"/>
    <n v="1750"/>
    <x v="131"/>
    <n v="210"/>
    <n v="0.3"/>
  </r>
  <r>
    <x v="2"/>
    <n v="1185732"/>
    <x v="218"/>
    <x v="0"/>
    <s v="Massachusetts"/>
    <s v="Boston"/>
    <x v="2"/>
    <n v="0.30000000000000004"/>
    <n v="2000"/>
    <x v="376"/>
    <n v="150.00000000000003"/>
    <n v="0.25"/>
  </r>
  <r>
    <x v="2"/>
    <n v="1185732"/>
    <x v="218"/>
    <x v="0"/>
    <s v="Massachusetts"/>
    <s v="Boston"/>
    <x v="3"/>
    <n v="0.35"/>
    <n v="3000"/>
    <x v="194"/>
    <n v="262.5"/>
    <n v="0.25"/>
  </r>
  <r>
    <x v="2"/>
    <n v="1185732"/>
    <x v="218"/>
    <x v="0"/>
    <s v="Massachusetts"/>
    <s v="Boston"/>
    <x v="4"/>
    <n v="0.5"/>
    <n v="1000"/>
    <x v="116"/>
    <n v="125"/>
    <n v="0.25"/>
  </r>
  <r>
    <x v="2"/>
    <n v="1185732"/>
    <x v="218"/>
    <x v="0"/>
    <s v="Massachusetts"/>
    <s v="Boston"/>
    <x v="5"/>
    <n v="0.4"/>
    <n v="2000"/>
    <x v="130"/>
    <n v="240"/>
    <n v="0.3"/>
  </r>
  <r>
    <x v="2"/>
    <n v="1185732"/>
    <x v="237"/>
    <x v="0"/>
    <s v="Massachusetts"/>
    <s v="Boston"/>
    <x v="0"/>
    <n v="0.4"/>
    <n v="4500"/>
    <x v="199"/>
    <n v="540"/>
    <n v="0.3"/>
  </r>
  <r>
    <x v="2"/>
    <n v="1185732"/>
    <x v="237"/>
    <x v="0"/>
    <s v="Massachusetts"/>
    <s v="Boston"/>
    <x v="1"/>
    <n v="0.4"/>
    <n v="1500"/>
    <x v="124"/>
    <n v="180"/>
    <n v="0.3"/>
  </r>
  <r>
    <x v="2"/>
    <n v="1185732"/>
    <x v="237"/>
    <x v="0"/>
    <s v="Massachusetts"/>
    <s v="Boston"/>
    <x v="2"/>
    <n v="0.30000000000000004"/>
    <n v="1500"/>
    <x v="343"/>
    <n v="112.50000000000001"/>
    <n v="0.25"/>
  </r>
  <r>
    <x v="2"/>
    <n v="1185732"/>
    <x v="237"/>
    <x v="0"/>
    <s v="Massachusetts"/>
    <s v="Boston"/>
    <x v="3"/>
    <n v="0.35"/>
    <n v="1250"/>
    <x v="307"/>
    <n v="109.375"/>
    <n v="0.25"/>
  </r>
  <r>
    <x v="2"/>
    <n v="1185732"/>
    <x v="237"/>
    <x v="0"/>
    <s v="Massachusetts"/>
    <s v="Boston"/>
    <x v="4"/>
    <n v="0.5"/>
    <n v="1250"/>
    <x v="139"/>
    <n v="156.25"/>
    <n v="0.25"/>
  </r>
  <r>
    <x v="2"/>
    <n v="1185732"/>
    <x v="237"/>
    <x v="0"/>
    <s v="Massachusetts"/>
    <s v="Boston"/>
    <x v="5"/>
    <n v="0.4"/>
    <n v="2750"/>
    <x v="126"/>
    <n v="330"/>
    <n v="0.3"/>
  </r>
  <r>
    <x v="2"/>
    <n v="1185732"/>
    <x v="266"/>
    <x v="0"/>
    <s v="Massachusetts"/>
    <s v="Boston"/>
    <x v="0"/>
    <n v="0.54999999999999993"/>
    <n v="4950"/>
    <x v="379"/>
    <n v="816.74999999999989"/>
    <n v="0.3"/>
  </r>
  <r>
    <x v="2"/>
    <n v="1185732"/>
    <x v="266"/>
    <x v="0"/>
    <s v="Massachusetts"/>
    <s v="Boston"/>
    <x v="1"/>
    <n v="0.5"/>
    <n v="2000"/>
    <x v="119"/>
    <n v="300"/>
    <n v="0.3"/>
  </r>
  <r>
    <x v="2"/>
    <n v="1185732"/>
    <x v="266"/>
    <x v="0"/>
    <s v="Massachusetts"/>
    <s v="Boston"/>
    <x v="2"/>
    <n v="0.45"/>
    <n v="2250"/>
    <x v="171"/>
    <n v="253.125"/>
    <n v="0.25"/>
  </r>
  <r>
    <x v="2"/>
    <n v="1185732"/>
    <x v="266"/>
    <x v="0"/>
    <s v="Massachusetts"/>
    <s v="Boston"/>
    <x v="3"/>
    <n v="0.45"/>
    <n v="1750"/>
    <x v="117"/>
    <n v="196.875"/>
    <n v="0.25"/>
  </r>
  <r>
    <x v="2"/>
    <n v="1185732"/>
    <x v="266"/>
    <x v="0"/>
    <s v="Massachusetts"/>
    <s v="Boston"/>
    <x v="4"/>
    <n v="0.54999999999999993"/>
    <n v="2000"/>
    <x v="382"/>
    <n v="274.99999999999994"/>
    <n v="0.25"/>
  </r>
  <r>
    <x v="2"/>
    <n v="1185732"/>
    <x v="266"/>
    <x v="0"/>
    <s v="Massachusetts"/>
    <s v="Boston"/>
    <x v="5"/>
    <n v="0.6"/>
    <n v="3250"/>
    <x v="203"/>
    <n v="585"/>
    <n v="0.3"/>
  </r>
  <r>
    <x v="2"/>
    <n v="1185732"/>
    <x v="299"/>
    <x v="0"/>
    <s v="Massachusetts"/>
    <s v="Boston"/>
    <x v="0"/>
    <n v="0.54999999999999993"/>
    <n v="5750"/>
    <x v="726"/>
    <n v="948.74999999999977"/>
    <n v="0.3"/>
  </r>
  <r>
    <x v="2"/>
    <n v="1185732"/>
    <x v="299"/>
    <x v="0"/>
    <s v="Massachusetts"/>
    <s v="Boston"/>
    <x v="1"/>
    <n v="0.5"/>
    <n v="3250"/>
    <x v="128"/>
    <n v="487.5"/>
    <n v="0.3"/>
  </r>
  <r>
    <x v="2"/>
    <n v="1185732"/>
    <x v="299"/>
    <x v="0"/>
    <s v="Massachusetts"/>
    <s v="Boston"/>
    <x v="2"/>
    <n v="0.45"/>
    <n v="2500"/>
    <x v="123"/>
    <n v="281.25"/>
    <n v="0.25"/>
  </r>
  <r>
    <x v="2"/>
    <n v="1185732"/>
    <x v="299"/>
    <x v="0"/>
    <s v="Massachusetts"/>
    <s v="Boston"/>
    <x v="3"/>
    <n v="0.45"/>
    <n v="2250"/>
    <x v="171"/>
    <n v="253.125"/>
    <n v="0.25"/>
  </r>
  <r>
    <x v="2"/>
    <n v="1185732"/>
    <x v="299"/>
    <x v="0"/>
    <s v="Massachusetts"/>
    <s v="Boston"/>
    <x v="4"/>
    <n v="0.54999999999999993"/>
    <n v="2250"/>
    <x v="417"/>
    <n v="309.37499999999994"/>
    <n v="0.25"/>
  </r>
  <r>
    <x v="2"/>
    <n v="1185732"/>
    <x v="299"/>
    <x v="0"/>
    <s v="Massachusetts"/>
    <s v="Boston"/>
    <x v="5"/>
    <n v="0.6"/>
    <n v="3750"/>
    <x v="37"/>
    <n v="675"/>
    <n v="0.3"/>
  </r>
  <r>
    <x v="2"/>
    <n v="1185732"/>
    <x v="327"/>
    <x v="0"/>
    <s v="Massachusetts"/>
    <s v="Boston"/>
    <x v="0"/>
    <n v="0.54999999999999993"/>
    <n v="6000"/>
    <x v="727"/>
    <n v="989.99999999999977"/>
    <n v="0.3"/>
  </r>
  <r>
    <x v="2"/>
    <n v="1185732"/>
    <x v="327"/>
    <x v="0"/>
    <s v="Massachusetts"/>
    <s v="Boston"/>
    <x v="1"/>
    <n v="0.5"/>
    <n v="3500"/>
    <x v="153"/>
    <n v="525"/>
    <n v="0.3"/>
  </r>
  <r>
    <x v="2"/>
    <n v="1185732"/>
    <x v="327"/>
    <x v="0"/>
    <s v="Massachusetts"/>
    <s v="Boston"/>
    <x v="2"/>
    <n v="0.45"/>
    <n v="2750"/>
    <x v="114"/>
    <n v="309.375"/>
    <n v="0.25"/>
  </r>
  <r>
    <x v="2"/>
    <n v="1185732"/>
    <x v="327"/>
    <x v="0"/>
    <s v="Massachusetts"/>
    <s v="Boston"/>
    <x v="3"/>
    <n v="0.45"/>
    <n v="2250"/>
    <x v="171"/>
    <n v="253.125"/>
    <n v="0.25"/>
  </r>
  <r>
    <x v="2"/>
    <n v="1185732"/>
    <x v="327"/>
    <x v="0"/>
    <s v="Massachusetts"/>
    <s v="Boston"/>
    <x v="4"/>
    <n v="0.54999999999999993"/>
    <n v="2500"/>
    <x v="677"/>
    <n v="343.74999999999994"/>
    <n v="0.25"/>
  </r>
  <r>
    <x v="2"/>
    <n v="1185732"/>
    <x v="327"/>
    <x v="0"/>
    <s v="Massachusetts"/>
    <s v="Boston"/>
    <x v="5"/>
    <n v="0.6"/>
    <n v="4250"/>
    <x v="137"/>
    <n v="765"/>
    <n v="0.3"/>
  </r>
  <r>
    <x v="2"/>
    <n v="1185732"/>
    <x v="359"/>
    <x v="0"/>
    <s v="Massachusetts"/>
    <s v="Boston"/>
    <x v="0"/>
    <n v="0.54999999999999993"/>
    <n v="5750"/>
    <x v="726"/>
    <n v="948.74999999999977"/>
    <n v="0.3"/>
  </r>
  <r>
    <x v="2"/>
    <n v="1185732"/>
    <x v="359"/>
    <x v="0"/>
    <s v="Massachusetts"/>
    <s v="Boston"/>
    <x v="1"/>
    <n v="0.5"/>
    <n v="3500"/>
    <x v="153"/>
    <n v="525"/>
    <n v="0.3"/>
  </r>
  <r>
    <x v="2"/>
    <n v="1185732"/>
    <x v="359"/>
    <x v="0"/>
    <s v="Massachusetts"/>
    <s v="Boston"/>
    <x v="2"/>
    <n v="0.45"/>
    <n v="2750"/>
    <x v="114"/>
    <n v="309.375"/>
    <n v="0.25"/>
  </r>
  <r>
    <x v="2"/>
    <n v="1185732"/>
    <x v="359"/>
    <x v="0"/>
    <s v="Massachusetts"/>
    <s v="Boston"/>
    <x v="3"/>
    <n v="0.45"/>
    <n v="1750"/>
    <x v="117"/>
    <n v="196.875"/>
    <n v="0.25"/>
  </r>
  <r>
    <x v="2"/>
    <n v="1185732"/>
    <x v="359"/>
    <x v="0"/>
    <s v="Massachusetts"/>
    <s v="Boston"/>
    <x v="4"/>
    <n v="0.54999999999999993"/>
    <n v="1500"/>
    <x v="349"/>
    <n v="206.24999999999997"/>
    <n v="0.25"/>
  </r>
  <r>
    <x v="2"/>
    <n v="1185732"/>
    <x v="359"/>
    <x v="0"/>
    <s v="Massachusetts"/>
    <s v="Boston"/>
    <x v="5"/>
    <n v="0.6"/>
    <n v="3250"/>
    <x v="203"/>
    <n v="585"/>
    <n v="0.3"/>
  </r>
  <r>
    <x v="2"/>
    <n v="1185732"/>
    <x v="389"/>
    <x v="0"/>
    <s v="Massachusetts"/>
    <s v="Boston"/>
    <x v="0"/>
    <n v="0.54999999999999993"/>
    <n v="4500"/>
    <x v="338"/>
    <n v="742.49999999999989"/>
    <n v="0.3"/>
  </r>
  <r>
    <x v="2"/>
    <n v="1185732"/>
    <x v="389"/>
    <x v="0"/>
    <s v="Massachusetts"/>
    <s v="Boston"/>
    <x v="1"/>
    <n v="0.5"/>
    <n v="2500"/>
    <x v="138"/>
    <n v="375"/>
    <n v="0.3"/>
  </r>
  <r>
    <x v="2"/>
    <n v="1185732"/>
    <x v="389"/>
    <x v="0"/>
    <s v="Massachusetts"/>
    <s v="Boston"/>
    <x v="2"/>
    <n v="0.45"/>
    <n v="1500"/>
    <x v="304"/>
    <n v="168.75"/>
    <n v="0.25"/>
  </r>
  <r>
    <x v="2"/>
    <n v="1185732"/>
    <x v="389"/>
    <x v="0"/>
    <s v="Massachusetts"/>
    <s v="Boston"/>
    <x v="3"/>
    <n v="0.45"/>
    <n v="1250"/>
    <x v="174"/>
    <n v="140.625"/>
    <n v="0.25"/>
  </r>
  <r>
    <x v="2"/>
    <n v="1185732"/>
    <x v="389"/>
    <x v="0"/>
    <s v="Massachusetts"/>
    <s v="Boston"/>
    <x v="4"/>
    <n v="0.54999999999999993"/>
    <n v="1250"/>
    <x v="173"/>
    <n v="171.87499999999997"/>
    <n v="0.25"/>
  </r>
  <r>
    <x v="2"/>
    <n v="1185732"/>
    <x v="389"/>
    <x v="0"/>
    <s v="Massachusetts"/>
    <s v="Boston"/>
    <x v="5"/>
    <n v="0.6"/>
    <n v="2250"/>
    <x v="190"/>
    <n v="405"/>
    <n v="0.3"/>
  </r>
  <r>
    <x v="2"/>
    <n v="1185732"/>
    <x v="421"/>
    <x v="0"/>
    <s v="Massachusetts"/>
    <s v="Boston"/>
    <x v="0"/>
    <n v="0.6"/>
    <n v="4000"/>
    <x v="48"/>
    <n v="720"/>
    <n v="0.3"/>
  </r>
  <r>
    <x v="2"/>
    <n v="1185732"/>
    <x v="421"/>
    <x v="0"/>
    <s v="Massachusetts"/>
    <s v="Boston"/>
    <x v="1"/>
    <n v="0.55000000000000004"/>
    <n v="2250"/>
    <x v="114"/>
    <n v="371.25"/>
    <n v="0.3"/>
  </r>
  <r>
    <x v="2"/>
    <n v="1185732"/>
    <x v="421"/>
    <x v="0"/>
    <s v="Massachusetts"/>
    <s v="Boston"/>
    <x v="2"/>
    <n v="0.55000000000000004"/>
    <n v="1250"/>
    <x v="367"/>
    <n v="171.875"/>
    <n v="0.25"/>
  </r>
  <r>
    <x v="2"/>
    <n v="1185732"/>
    <x v="421"/>
    <x v="0"/>
    <s v="Massachusetts"/>
    <s v="Boston"/>
    <x v="3"/>
    <n v="0.55000000000000004"/>
    <n v="1000"/>
    <x v="183"/>
    <n v="137.5"/>
    <n v="0.25"/>
  </r>
  <r>
    <x v="2"/>
    <n v="1185732"/>
    <x v="421"/>
    <x v="0"/>
    <s v="Massachusetts"/>
    <s v="Boston"/>
    <x v="4"/>
    <n v="0.65"/>
    <n v="1000"/>
    <x v="383"/>
    <n v="162.5"/>
    <n v="0.25"/>
  </r>
  <r>
    <x v="1"/>
    <n v="1185732"/>
    <x v="421"/>
    <x v="0"/>
    <s v="Massachusetts"/>
    <s v="Boston"/>
    <x v="5"/>
    <n v="0.7"/>
    <n v="2250"/>
    <x v="147"/>
    <n v="472.5"/>
    <n v="0.3"/>
  </r>
  <r>
    <x v="1"/>
    <n v="1185732"/>
    <x v="451"/>
    <x v="0"/>
    <s v="Massachusetts"/>
    <s v="Boston"/>
    <x v="0"/>
    <n v="0.65"/>
    <n v="3750"/>
    <x v="228"/>
    <n v="731.25"/>
    <n v="0.3"/>
  </r>
  <r>
    <x v="1"/>
    <n v="1185732"/>
    <x v="451"/>
    <x v="0"/>
    <s v="Massachusetts"/>
    <s v="Boston"/>
    <x v="1"/>
    <n v="0.55000000000000004"/>
    <n v="3000"/>
    <x v="197"/>
    <n v="495.00000000000006"/>
    <n v="0.3"/>
  </r>
  <r>
    <x v="1"/>
    <n v="1185732"/>
    <x v="451"/>
    <x v="0"/>
    <s v="Massachusetts"/>
    <s v="Boston"/>
    <x v="2"/>
    <n v="0.55000000000000004"/>
    <n v="2950"/>
    <x v="724"/>
    <n v="405.62500000000006"/>
    <n v="0.25"/>
  </r>
  <r>
    <x v="1"/>
    <n v="1185732"/>
    <x v="451"/>
    <x v="0"/>
    <s v="Massachusetts"/>
    <s v="Boston"/>
    <x v="3"/>
    <n v="0.55000000000000004"/>
    <n v="2750"/>
    <x v="385"/>
    <n v="378.12500000000006"/>
    <n v="0.25"/>
  </r>
  <r>
    <x v="1"/>
    <n v="1185732"/>
    <x v="451"/>
    <x v="0"/>
    <s v="Massachusetts"/>
    <s v="Boston"/>
    <x v="4"/>
    <n v="0.65"/>
    <n v="2500"/>
    <x v="128"/>
    <n v="406.25"/>
    <n v="0.25"/>
  </r>
  <r>
    <x v="1"/>
    <n v="1185732"/>
    <x v="451"/>
    <x v="0"/>
    <s v="Massachusetts"/>
    <s v="Boston"/>
    <x v="5"/>
    <n v="0.7"/>
    <n v="3500"/>
    <x v="39"/>
    <n v="735"/>
    <n v="0.3"/>
  </r>
  <r>
    <x v="1"/>
    <n v="1185732"/>
    <x v="480"/>
    <x v="0"/>
    <s v="Massachusetts"/>
    <s v="Boston"/>
    <x v="0"/>
    <n v="0.65"/>
    <n v="5750"/>
    <x v="88"/>
    <n v="1121.25"/>
    <n v="0.3"/>
  </r>
  <r>
    <x v="1"/>
    <n v="1185732"/>
    <x v="480"/>
    <x v="0"/>
    <s v="Massachusetts"/>
    <s v="Boston"/>
    <x v="1"/>
    <n v="0.55000000000000004"/>
    <n v="3750"/>
    <x v="134"/>
    <n v="618.75"/>
    <n v="0.3"/>
  </r>
  <r>
    <x v="1"/>
    <n v="1185732"/>
    <x v="480"/>
    <x v="0"/>
    <s v="Massachusetts"/>
    <s v="Boston"/>
    <x v="2"/>
    <n v="0.55000000000000004"/>
    <n v="3500"/>
    <x v="132"/>
    <n v="481.25000000000006"/>
    <n v="0.25"/>
  </r>
  <r>
    <x v="1"/>
    <n v="1185732"/>
    <x v="480"/>
    <x v="0"/>
    <s v="Massachusetts"/>
    <s v="Boston"/>
    <x v="3"/>
    <n v="0.55000000000000004"/>
    <n v="3000"/>
    <x v="197"/>
    <n v="412.50000000000006"/>
    <n v="0.25"/>
  </r>
  <r>
    <x v="1"/>
    <n v="1185732"/>
    <x v="480"/>
    <x v="0"/>
    <s v="Massachusetts"/>
    <s v="Boston"/>
    <x v="4"/>
    <n v="0.65"/>
    <n v="3000"/>
    <x v="203"/>
    <n v="487.5"/>
    <n v="0.25"/>
  </r>
  <r>
    <x v="1"/>
    <n v="1185732"/>
    <x v="480"/>
    <x v="0"/>
    <s v="Massachusetts"/>
    <s v="Boston"/>
    <x v="5"/>
    <n v="0.7"/>
    <n v="4000"/>
    <x v="57"/>
    <n v="840"/>
    <n v="0.3"/>
  </r>
  <r>
    <x v="1"/>
    <n v="1185732"/>
    <x v="178"/>
    <x v="0"/>
    <s v="Massachusetts"/>
    <s v="Boston"/>
    <x v="0"/>
    <n v="0.45"/>
    <n v="5250"/>
    <x v="43"/>
    <n v="1063.125"/>
    <n v="0.45"/>
  </r>
  <r>
    <x v="1"/>
    <n v="1185732"/>
    <x v="178"/>
    <x v="0"/>
    <s v="Massachusetts"/>
    <s v="Boston"/>
    <x v="1"/>
    <n v="0.45"/>
    <n v="3250"/>
    <x v="317"/>
    <n v="658.125"/>
    <n v="0.45"/>
  </r>
  <r>
    <x v="1"/>
    <n v="1185732"/>
    <x v="178"/>
    <x v="0"/>
    <s v="Massachusetts"/>
    <s v="Boston"/>
    <x v="2"/>
    <n v="0.35"/>
    <n v="3250"/>
    <x v="159"/>
    <n v="398.125"/>
    <n v="0.35"/>
  </r>
  <r>
    <x v="1"/>
    <n v="1185732"/>
    <x v="178"/>
    <x v="0"/>
    <s v="Massachusetts"/>
    <s v="Boston"/>
    <x v="3"/>
    <n v="0.4"/>
    <n v="1750"/>
    <x v="131"/>
    <n v="244.99999999999997"/>
    <n v="0.35"/>
  </r>
  <r>
    <x v="1"/>
    <n v="1185732"/>
    <x v="178"/>
    <x v="0"/>
    <s v="Massachusetts"/>
    <s v="Boston"/>
    <x v="4"/>
    <n v="0.55000000000000004"/>
    <n v="2250"/>
    <x v="114"/>
    <n v="433.125"/>
    <n v="0.35"/>
  </r>
  <r>
    <x v="1"/>
    <n v="1185732"/>
    <x v="178"/>
    <x v="0"/>
    <s v="Massachusetts"/>
    <s v="Boston"/>
    <x v="5"/>
    <n v="0.45"/>
    <n v="3250"/>
    <x v="317"/>
    <n v="585"/>
    <n v="0.39999999999999997"/>
  </r>
  <r>
    <x v="1"/>
    <n v="1185732"/>
    <x v="207"/>
    <x v="0"/>
    <s v="Massachusetts"/>
    <s v="Boston"/>
    <x v="0"/>
    <n v="0.45"/>
    <n v="5750"/>
    <x v="68"/>
    <n v="1164.375"/>
    <n v="0.45"/>
  </r>
  <r>
    <x v="1"/>
    <n v="1185732"/>
    <x v="207"/>
    <x v="0"/>
    <s v="Massachusetts"/>
    <s v="Boston"/>
    <x v="1"/>
    <n v="0.45"/>
    <n v="2250"/>
    <x v="171"/>
    <n v="455.625"/>
    <n v="0.45"/>
  </r>
  <r>
    <x v="1"/>
    <n v="1185732"/>
    <x v="207"/>
    <x v="0"/>
    <s v="Massachusetts"/>
    <s v="Boston"/>
    <x v="2"/>
    <n v="0.35"/>
    <n v="2750"/>
    <x v="115"/>
    <n v="336.87499999999994"/>
    <n v="0.35"/>
  </r>
  <r>
    <x v="1"/>
    <n v="1185732"/>
    <x v="207"/>
    <x v="0"/>
    <s v="Vermont"/>
    <s v="Burlington"/>
    <x v="3"/>
    <n v="0.4"/>
    <n v="1500"/>
    <x v="124"/>
    <n v="210"/>
    <n v="0.35"/>
  </r>
  <r>
    <x v="1"/>
    <n v="1185732"/>
    <x v="207"/>
    <x v="0"/>
    <s v="Vermont"/>
    <s v="Burlington"/>
    <x v="4"/>
    <n v="0.55000000000000004"/>
    <n v="2250"/>
    <x v="114"/>
    <n v="433.125"/>
    <n v="0.35"/>
  </r>
  <r>
    <x v="1"/>
    <n v="1185732"/>
    <x v="207"/>
    <x v="0"/>
    <s v="Vermont"/>
    <s v="Burlington"/>
    <x v="5"/>
    <n v="0.45"/>
    <n v="3250"/>
    <x v="317"/>
    <n v="585"/>
    <n v="0.39999999999999997"/>
  </r>
  <r>
    <x v="1"/>
    <n v="1185732"/>
    <x v="215"/>
    <x v="0"/>
    <s v="Vermont"/>
    <s v="Burlington"/>
    <x v="0"/>
    <n v="0.45"/>
    <n v="5450"/>
    <x v="728"/>
    <n v="1103.625"/>
    <n v="0.45"/>
  </r>
  <r>
    <x v="1"/>
    <n v="1185732"/>
    <x v="215"/>
    <x v="0"/>
    <s v="Vermont"/>
    <s v="Burlington"/>
    <x v="1"/>
    <n v="0.45"/>
    <n v="2500"/>
    <x v="123"/>
    <n v="506.25"/>
    <n v="0.45"/>
  </r>
  <r>
    <x v="1"/>
    <n v="1185732"/>
    <x v="215"/>
    <x v="0"/>
    <s v="Vermont"/>
    <s v="Burlington"/>
    <x v="2"/>
    <n v="0.35"/>
    <n v="2750"/>
    <x v="115"/>
    <n v="336.87499999999994"/>
    <n v="0.35"/>
  </r>
  <r>
    <x v="1"/>
    <n v="1185732"/>
    <x v="215"/>
    <x v="0"/>
    <s v="Vermont"/>
    <s v="Burlington"/>
    <x v="3"/>
    <n v="0.4"/>
    <n v="1250"/>
    <x v="116"/>
    <n v="175"/>
    <n v="0.35"/>
  </r>
  <r>
    <x v="1"/>
    <n v="1185732"/>
    <x v="215"/>
    <x v="0"/>
    <s v="Vermont"/>
    <s v="Burlington"/>
    <x v="4"/>
    <n v="0.55000000000000004"/>
    <n v="1750"/>
    <x v="186"/>
    <n v="336.875"/>
    <n v="0.35"/>
  </r>
  <r>
    <x v="1"/>
    <n v="1185732"/>
    <x v="215"/>
    <x v="0"/>
    <s v="Vermont"/>
    <s v="Burlington"/>
    <x v="5"/>
    <n v="0.45"/>
    <n v="2750"/>
    <x v="114"/>
    <n v="494.99999999999994"/>
    <n v="0.39999999999999997"/>
  </r>
  <r>
    <x v="1"/>
    <n v="1185732"/>
    <x v="234"/>
    <x v="0"/>
    <s v="Vermont"/>
    <s v="Burlington"/>
    <x v="0"/>
    <n v="0.45"/>
    <n v="5250"/>
    <x v="43"/>
    <n v="1063.125"/>
    <n v="0.45"/>
  </r>
  <r>
    <x v="1"/>
    <n v="1185732"/>
    <x v="234"/>
    <x v="0"/>
    <s v="Vermont"/>
    <s v="Burlington"/>
    <x v="1"/>
    <n v="0.45"/>
    <n v="2250"/>
    <x v="171"/>
    <n v="455.625"/>
    <n v="0.45"/>
  </r>
  <r>
    <x v="1"/>
    <n v="1185732"/>
    <x v="234"/>
    <x v="0"/>
    <s v="Vermont"/>
    <s v="Burlington"/>
    <x v="2"/>
    <n v="0.35"/>
    <n v="2250"/>
    <x v="117"/>
    <n v="275.625"/>
    <n v="0.35"/>
  </r>
  <r>
    <x v="1"/>
    <n v="1185732"/>
    <x v="234"/>
    <x v="0"/>
    <s v="Vermont"/>
    <s v="Burlington"/>
    <x v="3"/>
    <n v="0.4"/>
    <n v="1500"/>
    <x v="124"/>
    <n v="210"/>
    <n v="0.35"/>
  </r>
  <r>
    <x v="1"/>
    <n v="1185732"/>
    <x v="234"/>
    <x v="0"/>
    <s v="Vermont"/>
    <s v="Burlington"/>
    <x v="4"/>
    <n v="0.55000000000000004"/>
    <n v="1500"/>
    <x v="182"/>
    <n v="288.75"/>
    <n v="0.35"/>
  </r>
  <r>
    <x v="1"/>
    <n v="1185732"/>
    <x v="234"/>
    <x v="0"/>
    <s v="Vermont"/>
    <s v="Burlington"/>
    <x v="5"/>
    <n v="0.45"/>
    <n v="3000"/>
    <x v="190"/>
    <n v="540"/>
    <n v="0.39999999999999997"/>
  </r>
  <r>
    <x v="1"/>
    <n v="1185732"/>
    <x v="263"/>
    <x v="0"/>
    <s v="Vermont"/>
    <s v="Burlington"/>
    <x v="0"/>
    <n v="0.6"/>
    <n v="5700"/>
    <x v="729"/>
    <n v="1539"/>
    <n v="0.45"/>
  </r>
  <r>
    <x v="1"/>
    <n v="1185732"/>
    <x v="263"/>
    <x v="0"/>
    <s v="Vermont"/>
    <s v="Burlington"/>
    <x v="1"/>
    <n v="0.55000000000000004"/>
    <n v="2750"/>
    <x v="385"/>
    <n v="680.62500000000011"/>
    <n v="0.45"/>
  </r>
  <r>
    <x v="1"/>
    <n v="1185732"/>
    <x v="263"/>
    <x v="0"/>
    <s v="Vermont"/>
    <s v="Burlington"/>
    <x v="2"/>
    <n v="0.5"/>
    <n v="3000"/>
    <x v="142"/>
    <n v="525"/>
    <n v="0.35"/>
  </r>
  <r>
    <x v="1"/>
    <n v="1185732"/>
    <x v="263"/>
    <x v="0"/>
    <s v="Vermont"/>
    <s v="Burlington"/>
    <x v="3"/>
    <n v="0.5"/>
    <n v="2500"/>
    <x v="138"/>
    <n v="437.5"/>
    <n v="0.35"/>
  </r>
  <r>
    <x v="1"/>
    <n v="1185732"/>
    <x v="263"/>
    <x v="0"/>
    <s v="Vermont"/>
    <s v="Burlington"/>
    <x v="4"/>
    <n v="0.6"/>
    <n v="2750"/>
    <x v="229"/>
    <n v="577.5"/>
    <n v="0.35"/>
  </r>
  <r>
    <x v="1"/>
    <n v="1185732"/>
    <x v="263"/>
    <x v="0"/>
    <s v="Vermont"/>
    <s v="Burlington"/>
    <x v="5"/>
    <n v="0.65"/>
    <n v="4000"/>
    <x v="49"/>
    <n v="1040"/>
    <n v="0.39999999999999997"/>
  </r>
  <r>
    <x v="1"/>
    <n v="1185732"/>
    <x v="296"/>
    <x v="0"/>
    <s v="Vermont"/>
    <s v="Burlington"/>
    <x v="0"/>
    <n v="0.6"/>
    <n v="6500"/>
    <x v="85"/>
    <n v="1755"/>
    <n v="0.45"/>
  </r>
  <r>
    <x v="1"/>
    <n v="1185732"/>
    <x v="296"/>
    <x v="0"/>
    <s v="Vermont"/>
    <s v="Burlington"/>
    <x v="1"/>
    <n v="0.55000000000000004"/>
    <n v="4000"/>
    <x v="40"/>
    <n v="990"/>
    <n v="0.45"/>
  </r>
  <r>
    <x v="1"/>
    <n v="1185732"/>
    <x v="296"/>
    <x v="0"/>
    <s v="Vermont"/>
    <s v="Burlington"/>
    <x v="2"/>
    <n v="0.5"/>
    <n v="3250"/>
    <x v="128"/>
    <n v="568.75"/>
    <n v="0.35"/>
  </r>
  <r>
    <x v="1"/>
    <n v="1185732"/>
    <x v="296"/>
    <x v="0"/>
    <s v="Vermont"/>
    <s v="Burlington"/>
    <x v="3"/>
    <n v="0.5"/>
    <n v="3000"/>
    <x v="142"/>
    <n v="525"/>
    <n v="0.35"/>
  </r>
  <r>
    <x v="1"/>
    <n v="1185732"/>
    <x v="296"/>
    <x v="0"/>
    <s v="Vermont"/>
    <s v="Burlington"/>
    <x v="4"/>
    <n v="0.6"/>
    <n v="3000"/>
    <x v="199"/>
    <n v="630"/>
    <n v="0.35"/>
  </r>
  <r>
    <x v="1"/>
    <n v="1185732"/>
    <x v="296"/>
    <x v="0"/>
    <s v="Vermont"/>
    <s v="Burlington"/>
    <x v="5"/>
    <n v="0.65"/>
    <n v="4500"/>
    <x v="60"/>
    <n v="1170"/>
    <n v="0.39999999999999997"/>
  </r>
  <r>
    <x v="1"/>
    <n v="1185732"/>
    <x v="324"/>
    <x v="0"/>
    <s v="Vermont"/>
    <s v="Burlington"/>
    <x v="0"/>
    <n v="0.6"/>
    <n v="6750"/>
    <x v="70"/>
    <n v="1822.5"/>
    <n v="0.45"/>
  </r>
  <r>
    <x v="1"/>
    <n v="1185732"/>
    <x v="324"/>
    <x v="0"/>
    <s v="Vermont"/>
    <s v="Burlington"/>
    <x v="1"/>
    <n v="0.55000000000000004"/>
    <n v="4250"/>
    <x v="244"/>
    <n v="1051.875"/>
    <n v="0.45"/>
  </r>
  <r>
    <x v="1"/>
    <n v="1185732"/>
    <x v="324"/>
    <x v="0"/>
    <s v="Vermont"/>
    <s v="Burlington"/>
    <x v="2"/>
    <n v="0.5"/>
    <n v="3500"/>
    <x v="153"/>
    <n v="612.5"/>
    <n v="0.35"/>
  </r>
  <r>
    <x v="1"/>
    <n v="1185732"/>
    <x v="324"/>
    <x v="0"/>
    <s v="Vermont"/>
    <s v="Burlington"/>
    <x v="3"/>
    <n v="0.5"/>
    <n v="3000"/>
    <x v="142"/>
    <n v="525"/>
    <n v="0.35"/>
  </r>
  <r>
    <x v="1"/>
    <n v="1185732"/>
    <x v="324"/>
    <x v="0"/>
    <s v="Vermont"/>
    <s v="Burlington"/>
    <x v="4"/>
    <n v="0.6"/>
    <n v="3250"/>
    <x v="203"/>
    <n v="682.5"/>
    <n v="0.35"/>
  </r>
  <r>
    <x v="1"/>
    <n v="1185732"/>
    <x v="324"/>
    <x v="0"/>
    <s v="Vermont"/>
    <s v="Burlington"/>
    <x v="5"/>
    <n v="0.65"/>
    <n v="5000"/>
    <x v="80"/>
    <n v="1300"/>
    <n v="0.39999999999999997"/>
  </r>
  <r>
    <x v="1"/>
    <n v="1185732"/>
    <x v="356"/>
    <x v="0"/>
    <s v="Vermont"/>
    <s v="Burlington"/>
    <x v="0"/>
    <n v="0.6"/>
    <n v="6500"/>
    <x v="85"/>
    <n v="1755"/>
    <n v="0.45"/>
  </r>
  <r>
    <x v="1"/>
    <n v="1185732"/>
    <x v="356"/>
    <x v="0"/>
    <s v="Vermont"/>
    <s v="Burlington"/>
    <x v="1"/>
    <n v="0.55000000000000004"/>
    <n v="4250"/>
    <x v="244"/>
    <n v="1051.875"/>
    <n v="0.45"/>
  </r>
  <r>
    <x v="1"/>
    <n v="1185732"/>
    <x v="356"/>
    <x v="0"/>
    <s v="Vermont"/>
    <s v="Burlington"/>
    <x v="2"/>
    <n v="0.5"/>
    <n v="3500"/>
    <x v="153"/>
    <n v="612.5"/>
    <n v="0.35"/>
  </r>
  <r>
    <x v="1"/>
    <n v="1185732"/>
    <x v="356"/>
    <x v="0"/>
    <s v="Vermont"/>
    <s v="Burlington"/>
    <x v="3"/>
    <n v="0.5"/>
    <n v="2500"/>
    <x v="138"/>
    <n v="437.5"/>
    <n v="0.35"/>
  </r>
  <r>
    <x v="1"/>
    <n v="1185732"/>
    <x v="356"/>
    <x v="0"/>
    <s v="Vermont"/>
    <s v="Burlington"/>
    <x v="4"/>
    <n v="0.6"/>
    <n v="2250"/>
    <x v="190"/>
    <n v="472.49999999999994"/>
    <n v="0.35"/>
  </r>
  <r>
    <x v="1"/>
    <n v="1185732"/>
    <x v="356"/>
    <x v="0"/>
    <s v="Vermont"/>
    <s v="Burlington"/>
    <x v="5"/>
    <n v="0.65"/>
    <n v="4000"/>
    <x v="49"/>
    <n v="1040"/>
    <n v="0.39999999999999997"/>
  </r>
  <r>
    <x v="1"/>
    <n v="1185732"/>
    <x v="386"/>
    <x v="0"/>
    <s v="Vermont"/>
    <s v="Burlington"/>
    <x v="0"/>
    <n v="0.6"/>
    <n v="5250"/>
    <x v="38"/>
    <n v="1417.5"/>
    <n v="0.45"/>
  </r>
  <r>
    <x v="1"/>
    <n v="1185732"/>
    <x v="386"/>
    <x v="0"/>
    <s v="Vermont"/>
    <s v="Burlington"/>
    <x v="1"/>
    <n v="0.55000000000000004"/>
    <n v="3250"/>
    <x v="243"/>
    <n v="804.37500000000011"/>
    <n v="0.45"/>
  </r>
  <r>
    <x v="1"/>
    <n v="1185732"/>
    <x v="386"/>
    <x v="0"/>
    <s v="Vermont"/>
    <s v="Burlington"/>
    <x v="2"/>
    <n v="0.5"/>
    <n v="2250"/>
    <x v="123"/>
    <n v="393.75"/>
    <n v="0.35"/>
  </r>
  <r>
    <x v="1"/>
    <n v="1185732"/>
    <x v="386"/>
    <x v="0"/>
    <s v="Vermont"/>
    <s v="Burlington"/>
    <x v="3"/>
    <n v="0.5"/>
    <n v="2000"/>
    <x v="119"/>
    <n v="350"/>
    <n v="0.35"/>
  </r>
  <r>
    <x v="1"/>
    <n v="1185732"/>
    <x v="386"/>
    <x v="0"/>
    <s v="Vermont"/>
    <s v="Burlington"/>
    <x v="4"/>
    <n v="0.6"/>
    <n v="2000"/>
    <x v="143"/>
    <n v="420"/>
    <n v="0.35"/>
  </r>
  <r>
    <x v="1"/>
    <n v="1185732"/>
    <x v="386"/>
    <x v="0"/>
    <s v="Vermont"/>
    <s v="Burlington"/>
    <x v="5"/>
    <n v="0.65"/>
    <n v="3000"/>
    <x v="203"/>
    <n v="779.99999999999989"/>
    <n v="0.39999999999999997"/>
  </r>
  <r>
    <x v="1"/>
    <n v="1185732"/>
    <x v="418"/>
    <x v="0"/>
    <s v="Vermont"/>
    <s v="Burlington"/>
    <x v="0"/>
    <n v="0.65"/>
    <n v="4750"/>
    <x v="189"/>
    <n v="1389.375"/>
    <n v="0.45"/>
  </r>
  <r>
    <x v="1"/>
    <n v="1185732"/>
    <x v="418"/>
    <x v="0"/>
    <s v="Vermont"/>
    <s v="Burlington"/>
    <x v="1"/>
    <n v="0.60000000000000009"/>
    <n v="3000"/>
    <x v="160"/>
    <n v="810.00000000000011"/>
    <n v="0.45"/>
  </r>
  <r>
    <x v="1"/>
    <n v="1185732"/>
    <x v="418"/>
    <x v="0"/>
    <s v="Vermont"/>
    <s v="Burlington"/>
    <x v="2"/>
    <n v="0.60000000000000009"/>
    <n v="2000"/>
    <x v="192"/>
    <n v="420.00000000000006"/>
    <n v="0.35"/>
  </r>
  <r>
    <x v="1"/>
    <n v="1185732"/>
    <x v="418"/>
    <x v="0"/>
    <s v="Vermont"/>
    <s v="Burlington"/>
    <x v="3"/>
    <n v="0.60000000000000009"/>
    <n v="1750"/>
    <x v="181"/>
    <n v="367.50000000000006"/>
    <n v="0.35"/>
  </r>
  <r>
    <x v="1"/>
    <n v="1185732"/>
    <x v="418"/>
    <x v="0"/>
    <s v="Vermont"/>
    <s v="Burlington"/>
    <x v="4"/>
    <n v="0.7"/>
    <n v="1750"/>
    <x v="198"/>
    <n v="428.75"/>
    <n v="0.35"/>
  </r>
  <r>
    <x v="4"/>
    <n v="1185732"/>
    <x v="418"/>
    <x v="0"/>
    <s v="Vermont"/>
    <s v="Burlington"/>
    <x v="5"/>
    <n v="0.75"/>
    <n v="3000"/>
    <x v="37"/>
    <n v="899.99999999999989"/>
    <n v="0.39999999999999997"/>
  </r>
  <r>
    <x v="4"/>
    <n v="1185732"/>
    <x v="448"/>
    <x v="0"/>
    <s v="Vermont"/>
    <s v="Burlington"/>
    <x v="0"/>
    <n v="0.7"/>
    <n v="4500"/>
    <x v="38"/>
    <n v="1417.5"/>
    <n v="0.45"/>
  </r>
  <r>
    <x v="4"/>
    <n v="1185732"/>
    <x v="448"/>
    <x v="0"/>
    <s v="Vermont"/>
    <s v="Burlington"/>
    <x v="1"/>
    <n v="0.60000000000000009"/>
    <n v="3250"/>
    <x v="393"/>
    <n v="877.50000000000011"/>
    <n v="0.45"/>
  </r>
  <r>
    <x v="4"/>
    <n v="1185732"/>
    <x v="448"/>
    <x v="0"/>
    <s v="Vermont"/>
    <s v="Burlington"/>
    <x v="2"/>
    <n v="0.60000000000000009"/>
    <n v="3200"/>
    <x v="730"/>
    <n v="672"/>
    <n v="0.35"/>
  </r>
  <r>
    <x v="1"/>
    <n v="1185732"/>
    <x v="448"/>
    <x v="0"/>
    <s v="Vermont"/>
    <s v="Burlington"/>
    <x v="3"/>
    <n v="0.60000000000000009"/>
    <n v="3000"/>
    <x v="160"/>
    <n v="630"/>
    <n v="0.35"/>
  </r>
  <r>
    <x v="1"/>
    <n v="1185732"/>
    <x v="448"/>
    <x v="0"/>
    <s v="Vermont"/>
    <s v="Burlington"/>
    <x v="4"/>
    <n v="0.7"/>
    <n v="2750"/>
    <x v="163"/>
    <n v="673.74999999999989"/>
    <n v="0.35"/>
  </r>
  <r>
    <x v="1"/>
    <n v="1185732"/>
    <x v="448"/>
    <x v="0"/>
    <s v="Vermont"/>
    <s v="Burlington"/>
    <x v="5"/>
    <n v="0.75"/>
    <n v="3750"/>
    <x v="65"/>
    <n v="1125"/>
    <n v="0.39999999999999997"/>
  </r>
  <r>
    <x v="1"/>
    <n v="1185732"/>
    <x v="477"/>
    <x v="0"/>
    <s v="Vermont"/>
    <s v="Burlington"/>
    <x v="0"/>
    <n v="0.7"/>
    <n v="6000"/>
    <x v="79"/>
    <n v="1890"/>
    <n v="0.45"/>
  </r>
  <r>
    <x v="1"/>
    <n v="1185732"/>
    <x v="477"/>
    <x v="0"/>
    <s v="Vermont"/>
    <s v="Burlington"/>
    <x v="1"/>
    <n v="0.60000000000000009"/>
    <n v="4000"/>
    <x v="209"/>
    <n v="1080.0000000000002"/>
    <n v="0.45"/>
  </r>
  <r>
    <x v="1"/>
    <n v="1185732"/>
    <x v="477"/>
    <x v="0"/>
    <s v="Vermont"/>
    <s v="Burlington"/>
    <x v="2"/>
    <n v="0.60000000000000009"/>
    <n v="3750"/>
    <x v="213"/>
    <n v="787.50000000000011"/>
    <n v="0.35"/>
  </r>
  <r>
    <x v="1"/>
    <n v="1185732"/>
    <x v="477"/>
    <x v="0"/>
    <s v="Vermont"/>
    <s v="Burlington"/>
    <x v="3"/>
    <n v="0.60000000000000009"/>
    <n v="3250"/>
    <x v="393"/>
    <n v="682.5"/>
    <n v="0.35"/>
  </r>
  <r>
    <x v="1"/>
    <n v="1185732"/>
    <x v="477"/>
    <x v="0"/>
    <s v="Vermont"/>
    <s v="Burlington"/>
    <x v="4"/>
    <n v="0.7"/>
    <n v="3250"/>
    <x v="150"/>
    <n v="796.25"/>
    <n v="0.35"/>
  </r>
  <r>
    <x v="1"/>
    <n v="1185732"/>
    <x v="477"/>
    <x v="0"/>
    <s v="Vermont"/>
    <s v="Burlington"/>
    <x v="5"/>
    <n v="0.75"/>
    <n v="4250"/>
    <x v="658"/>
    <n v="1275"/>
    <n v="0.39999999999999997"/>
  </r>
  <r>
    <x v="1"/>
    <n v="1185732"/>
    <x v="185"/>
    <x v="0"/>
    <s v="Vermont"/>
    <s v="Burlington"/>
    <x v="0"/>
    <n v="0.5"/>
    <n v="5250"/>
    <x v="46"/>
    <n v="1050"/>
    <n v="0.4"/>
  </r>
  <r>
    <x v="1"/>
    <n v="1185732"/>
    <x v="185"/>
    <x v="0"/>
    <s v="Vermont"/>
    <s v="Burlington"/>
    <x v="1"/>
    <n v="0.5"/>
    <n v="3250"/>
    <x v="128"/>
    <n v="650"/>
    <n v="0.4"/>
  </r>
  <r>
    <x v="1"/>
    <n v="1185732"/>
    <x v="185"/>
    <x v="0"/>
    <s v="Vermont"/>
    <s v="Burlington"/>
    <x v="2"/>
    <n v="0.4"/>
    <n v="3250"/>
    <x v="188"/>
    <n v="390"/>
    <n v="0.3"/>
  </r>
  <r>
    <x v="1"/>
    <n v="1185732"/>
    <x v="185"/>
    <x v="0"/>
    <s v="Vermont"/>
    <s v="Burlington"/>
    <x v="3"/>
    <n v="0.44999999999999996"/>
    <n v="1750"/>
    <x v="455"/>
    <n v="236.24999999999994"/>
    <n v="0.3"/>
  </r>
  <r>
    <x v="1"/>
    <n v="1185732"/>
    <x v="185"/>
    <x v="0"/>
    <s v="Vermont"/>
    <s v="Burlington"/>
    <x v="4"/>
    <n v="0.60000000000000009"/>
    <n v="2250"/>
    <x v="135"/>
    <n v="405.00000000000006"/>
    <n v="0.3"/>
  </r>
  <r>
    <x v="1"/>
    <n v="1185732"/>
    <x v="185"/>
    <x v="0"/>
    <s v="Vermont"/>
    <s v="Burlington"/>
    <x v="5"/>
    <n v="0.5"/>
    <n v="3250"/>
    <x v="128"/>
    <n v="568.75"/>
    <n v="0.35"/>
  </r>
  <r>
    <x v="1"/>
    <n v="1185732"/>
    <x v="693"/>
    <x v="0"/>
    <s v="Vermont"/>
    <s v="Burlington"/>
    <x v="0"/>
    <n v="0.5"/>
    <n v="6000"/>
    <x v="59"/>
    <n v="1200"/>
    <n v="0.4"/>
  </r>
  <r>
    <x v="1"/>
    <n v="1185732"/>
    <x v="693"/>
    <x v="0"/>
    <s v="Vermont"/>
    <s v="Burlington"/>
    <x v="1"/>
    <n v="0.5"/>
    <n v="2500"/>
    <x v="138"/>
    <n v="500"/>
    <n v="0.4"/>
  </r>
  <r>
    <x v="1"/>
    <n v="1185732"/>
    <x v="693"/>
    <x v="0"/>
    <s v="Vermont"/>
    <s v="Burlington"/>
    <x v="2"/>
    <n v="0.4"/>
    <n v="3000"/>
    <x v="143"/>
    <n v="360"/>
    <n v="0.3"/>
  </r>
  <r>
    <x v="1"/>
    <n v="1185732"/>
    <x v="693"/>
    <x v="0"/>
    <s v="New Hampshire"/>
    <s v="Manchester"/>
    <x v="3"/>
    <n v="0.44999999999999996"/>
    <n v="2000"/>
    <x v="697"/>
    <n v="269.99999999999994"/>
    <n v="0.3"/>
  </r>
  <r>
    <x v="1"/>
    <n v="1185732"/>
    <x v="693"/>
    <x v="0"/>
    <s v="New Hampshire"/>
    <s v="Manchester"/>
    <x v="4"/>
    <n v="0.60000000000000009"/>
    <n v="2750"/>
    <x v="197"/>
    <n v="495.00000000000006"/>
    <n v="0.3"/>
  </r>
  <r>
    <x v="1"/>
    <n v="1185732"/>
    <x v="693"/>
    <x v="0"/>
    <s v="New Hampshire"/>
    <s v="Manchester"/>
    <x v="5"/>
    <n v="0.5"/>
    <n v="3750"/>
    <x v="195"/>
    <n v="656.25"/>
    <n v="0.35"/>
  </r>
  <r>
    <x v="1"/>
    <n v="1185732"/>
    <x v="222"/>
    <x v="0"/>
    <s v="New Hampshire"/>
    <s v="Manchester"/>
    <x v="0"/>
    <n v="0.5"/>
    <n v="5700"/>
    <x v="169"/>
    <n v="1140"/>
    <n v="0.4"/>
  </r>
  <r>
    <x v="1"/>
    <n v="1185732"/>
    <x v="222"/>
    <x v="0"/>
    <s v="New Hampshire"/>
    <s v="Manchester"/>
    <x v="1"/>
    <n v="0.5"/>
    <n v="2750"/>
    <x v="136"/>
    <n v="550"/>
    <n v="0.4"/>
  </r>
  <r>
    <x v="1"/>
    <n v="1185732"/>
    <x v="222"/>
    <x v="0"/>
    <s v="New Hampshire"/>
    <s v="Manchester"/>
    <x v="2"/>
    <n v="0.4"/>
    <n v="3000"/>
    <x v="143"/>
    <n v="360"/>
    <n v="0.3"/>
  </r>
  <r>
    <x v="1"/>
    <n v="1185732"/>
    <x v="222"/>
    <x v="0"/>
    <s v="New Hampshire"/>
    <s v="Manchester"/>
    <x v="3"/>
    <n v="0.44999999999999996"/>
    <n v="1500"/>
    <x v="293"/>
    <n v="202.49999999999997"/>
    <n v="0.3"/>
  </r>
  <r>
    <x v="1"/>
    <n v="1185732"/>
    <x v="222"/>
    <x v="0"/>
    <s v="New Hampshire"/>
    <s v="Manchester"/>
    <x v="4"/>
    <n v="0.60000000000000009"/>
    <n v="2000"/>
    <x v="192"/>
    <n v="360.00000000000006"/>
    <n v="0.3"/>
  </r>
  <r>
    <x v="1"/>
    <n v="1185732"/>
    <x v="222"/>
    <x v="0"/>
    <s v="New Hampshire"/>
    <s v="Manchester"/>
    <x v="5"/>
    <n v="0.5"/>
    <n v="3000"/>
    <x v="142"/>
    <n v="525"/>
    <n v="0.35"/>
  </r>
  <r>
    <x v="1"/>
    <n v="1185732"/>
    <x v="241"/>
    <x v="0"/>
    <s v="New Hampshire"/>
    <s v="Manchester"/>
    <x v="0"/>
    <n v="0.5"/>
    <n v="5500"/>
    <x v="78"/>
    <n v="1100"/>
    <n v="0.4"/>
  </r>
  <r>
    <x v="1"/>
    <n v="1185732"/>
    <x v="241"/>
    <x v="0"/>
    <s v="New Hampshire"/>
    <s v="Manchester"/>
    <x v="1"/>
    <n v="0.5"/>
    <n v="2500"/>
    <x v="138"/>
    <n v="500"/>
    <n v="0.4"/>
  </r>
  <r>
    <x v="1"/>
    <n v="1185732"/>
    <x v="241"/>
    <x v="0"/>
    <s v="New Hampshire"/>
    <s v="Manchester"/>
    <x v="2"/>
    <n v="0.4"/>
    <n v="2500"/>
    <x v="119"/>
    <n v="300"/>
    <n v="0.3"/>
  </r>
  <r>
    <x v="1"/>
    <n v="1185732"/>
    <x v="241"/>
    <x v="0"/>
    <s v="New Hampshire"/>
    <s v="Manchester"/>
    <x v="3"/>
    <n v="0.44999999999999996"/>
    <n v="1750"/>
    <x v="455"/>
    <n v="236.24999999999994"/>
    <n v="0.3"/>
  </r>
  <r>
    <x v="1"/>
    <n v="1185732"/>
    <x v="241"/>
    <x v="0"/>
    <s v="New Hampshire"/>
    <s v="Manchester"/>
    <x v="4"/>
    <n v="0.60000000000000009"/>
    <n v="1750"/>
    <x v="181"/>
    <n v="315.00000000000006"/>
    <n v="0.3"/>
  </r>
  <r>
    <x v="1"/>
    <n v="1185732"/>
    <x v="241"/>
    <x v="0"/>
    <s v="New Hampshire"/>
    <s v="Manchester"/>
    <x v="5"/>
    <n v="0.5"/>
    <n v="3250"/>
    <x v="128"/>
    <n v="568.75"/>
    <n v="0.35"/>
  </r>
  <r>
    <x v="1"/>
    <n v="1185732"/>
    <x v="270"/>
    <x v="0"/>
    <s v="New Hampshire"/>
    <s v="Manchester"/>
    <x v="0"/>
    <n v="0.65"/>
    <n v="5950"/>
    <x v="731"/>
    <n v="1547"/>
    <n v="0.4"/>
  </r>
  <r>
    <x v="1"/>
    <n v="1185732"/>
    <x v="270"/>
    <x v="0"/>
    <s v="New Hampshire"/>
    <s v="Manchester"/>
    <x v="1"/>
    <n v="0.60000000000000009"/>
    <n v="3000"/>
    <x v="160"/>
    <n v="720.00000000000011"/>
    <n v="0.4"/>
  </r>
  <r>
    <x v="1"/>
    <n v="1185732"/>
    <x v="270"/>
    <x v="0"/>
    <s v="New Hampshire"/>
    <s v="Manchester"/>
    <x v="2"/>
    <n v="0.55000000000000004"/>
    <n v="3250"/>
    <x v="243"/>
    <n v="536.25"/>
    <n v="0.3"/>
  </r>
  <r>
    <x v="1"/>
    <n v="1185732"/>
    <x v="270"/>
    <x v="0"/>
    <s v="New Hampshire"/>
    <s v="Manchester"/>
    <x v="3"/>
    <n v="0.55000000000000004"/>
    <n v="2750"/>
    <x v="385"/>
    <n v="453.75000000000006"/>
    <n v="0.3"/>
  </r>
  <r>
    <x v="1"/>
    <n v="1185732"/>
    <x v="270"/>
    <x v="0"/>
    <s v="New Hampshire"/>
    <s v="Manchester"/>
    <x v="4"/>
    <n v="0.65"/>
    <n v="3000"/>
    <x v="203"/>
    <n v="585"/>
    <n v="0.3"/>
  </r>
  <r>
    <x v="1"/>
    <n v="1185732"/>
    <x v="270"/>
    <x v="0"/>
    <s v="New Hampshire"/>
    <s v="Manchester"/>
    <x v="5"/>
    <n v="0.7"/>
    <n v="4250"/>
    <x v="42"/>
    <n v="1041.25"/>
    <n v="0.35"/>
  </r>
  <r>
    <x v="1"/>
    <n v="1185732"/>
    <x v="303"/>
    <x v="0"/>
    <s v="New Hampshire"/>
    <s v="Manchester"/>
    <x v="0"/>
    <n v="0.65"/>
    <n v="6750"/>
    <x v="81"/>
    <n v="1755"/>
    <n v="0.4"/>
  </r>
  <r>
    <x v="1"/>
    <n v="1185732"/>
    <x v="303"/>
    <x v="0"/>
    <s v="New Hampshire"/>
    <s v="Manchester"/>
    <x v="1"/>
    <n v="0.60000000000000009"/>
    <n v="4250"/>
    <x v="217"/>
    <n v="1020.0000000000002"/>
    <n v="0.4"/>
  </r>
  <r>
    <x v="1"/>
    <n v="1185732"/>
    <x v="303"/>
    <x v="0"/>
    <s v="New Hampshire"/>
    <s v="Manchester"/>
    <x v="2"/>
    <n v="0.55000000000000004"/>
    <n v="3500"/>
    <x v="132"/>
    <n v="577.5"/>
    <n v="0.3"/>
  </r>
  <r>
    <x v="1"/>
    <n v="1185732"/>
    <x v="303"/>
    <x v="0"/>
    <s v="New Hampshire"/>
    <s v="Manchester"/>
    <x v="3"/>
    <n v="0.55000000000000004"/>
    <n v="3250"/>
    <x v="243"/>
    <n v="536.25"/>
    <n v="0.3"/>
  </r>
  <r>
    <x v="1"/>
    <n v="1185732"/>
    <x v="303"/>
    <x v="0"/>
    <s v="New Hampshire"/>
    <s v="Manchester"/>
    <x v="4"/>
    <n v="0.65"/>
    <n v="3250"/>
    <x v="227"/>
    <n v="633.75"/>
    <n v="0.3"/>
  </r>
  <r>
    <x v="1"/>
    <n v="1185732"/>
    <x v="303"/>
    <x v="0"/>
    <s v="New Hampshire"/>
    <s v="Manchester"/>
    <x v="5"/>
    <n v="0.7"/>
    <n v="4750"/>
    <x v="196"/>
    <n v="1163.75"/>
    <n v="0.35"/>
  </r>
  <r>
    <x v="1"/>
    <n v="1185732"/>
    <x v="331"/>
    <x v="0"/>
    <s v="New Hampshire"/>
    <s v="Manchester"/>
    <x v="0"/>
    <n v="0.65"/>
    <n v="7000"/>
    <x v="108"/>
    <n v="1820"/>
    <n v="0.4"/>
  </r>
  <r>
    <x v="1"/>
    <n v="1185732"/>
    <x v="331"/>
    <x v="0"/>
    <s v="New Hampshire"/>
    <s v="Manchester"/>
    <x v="1"/>
    <n v="0.60000000000000009"/>
    <n v="4500"/>
    <x v="208"/>
    <n v="1080.0000000000002"/>
    <n v="0.4"/>
  </r>
  <r>
    <x v="1"/>
    <n v="1185732"/>
    <x v="331"/>
    <x v="0"/>
    <s v="New Hampshire"/>
    <s v="Manchester"/>
    <x v="2"/>
    <n v="0.55000000000000004"/>
    <n v="3750"/>
    <x v="134"/>
    <n v="618.75"/>
    <n v="0.3"/>
  </r>
  <r>
    <x v="1"/>
    <n v="1185732"/>
    <x v="331"/>
    <x v="0"/>
    <s v="New Hampshire"/>
    <s v="Manchester"/>
    <x v="3"/>
    <n v="0.55000000000000004"/>
    <n v="3250"/>
    <x v="243"/>
    <n v="536.25"/>
    <n v="0.3"/>
  </r>
  <r>
    <x v="1"/>
    <n v="1185732"/>
    <x v="331"/>
    <x v="0"/>
    <s v="New Hampshire"/>
    <s v="Manchester"/>
    <x v="4"/>
    <n v="0.65"/>
    <n v="3500"/>
    <x v="150"/>
    <n v="682.5"/>
    <n v="0.3"/>
  </r>
  <r>
    <x v="1"/>
    <n v="1185732"/>
    <x v="331"/>
    <x v="0"/>
    <s v="New Hampshire"/>
    <s v="Manchester"/>
    <x v="5"/>
    <n v="0.7"/>
    <n v="5250"/>
    <x v="233"/>
    <n v="1286.2499999999998"/>
    <n v="0.35"/>
  </r>
  <r>
    <x v="1"/>
    <n v="1185732"/>
    <x v="363"/>
    <x v="0"/>
    <s v="New Hampshire"/>
    <s v="Manchester"/>
    <x v="0"/>
    <n v="0.65"/>
    <n v="6750"/>
    <x v="81"/>
    <n v="1755"/>
    <n v="0.4"/>
  </r>
  <r>
    <x v="1"/>
    <n v="1185732"/>
    <x v="363"/>
    <x v="0"/>
    <s v="New Hampshire"/>
    <s v="Manchester"/>
    <x v="1"/>
    <n v="0.60000000000000009"/>
    <n v="4500"/>
    <x v="208"/>
    <n v="1080.0000000000002"/>
    <n v="0.4"/>
  </r>
  <r>
    <x v="1"/>
    <n v="1185732"/>
    <x v="363"/>
    <x v="0"/>
    <s v="New Hampshire"/>
    <s v="Manchester"/>
    <x v="2"/>
    <n v="0.55000000000000004"/>
    <n v="3750"/>
    <x v="134"/>
    <n v="618.75"/>
    <n v="0.3"/>
  </r>
  <r>
    <x v="1"/>
    <n v="1185732"/>
    <x v="363"/>
    <x v="0"/>
    <s v="New Hampshire"/>
    <s v="Manchester"/>
    <x v="3"/>
    <n v="0.55000000000000004"/>
    <n v="2750"/>
    <x v="385"/>
    <n v="453.75000000000006"/>
    <n v="0.3"/>
  </r>
  <r>
    <x v="1"/>
    <n v="1185732"/>
    <x v="363"/>
    <x v="0"/>
    <s v="New Hampshire"/>
    <s v="Manchester"/>
    <x v="4"/>
    <n v="0.65"/>
    <n v="2500"/>
    <x v="128"/>
    <n v="487.5"/>
    <n v="0.3"/>
  </r>
  <r>
    <x v="1"/>
    <n v="1185732"/>
    <x v="363"/>
    <x v="0"/>
    <s v="New Hampshire"/>
    <s v="Manchester"/>
    <x v="5"/>
    <n v="0.7"/>
    <n v="4250"/>
    <x v="42"/>
    <n v="1041.25"/>
    <n v="0.35"/>
  </r>
  <r>
    <x v="1"/>
    <n v="1185732"/>
    <x v="393"/>
    <x v="0"/>
    <s v="New Hampshire"/>
    <s v="Manchester"/>
    <x v="0"/>
    <n v="0.65"/>
    <n v="5500"/>
    <x v="86"/>
    <n v="1430"/>
    <n v="0.4"/>
  </r>
  <r>
    <x v="1"/>
    <n v="1185732"/>
    <x v="393"/>
    <x v="0"/>
    <s v="New Hampshire"/>
    <s v="Manchester"/>
    <x v="1"/>
    <n v="0.60000000000000009"/>
    <n v="3500"/>
    <x v="156"/>
    <n v="840.00000000000023"/>
    <n v="0.4"/>
  </r>
  <r>
    <x v="1"/>
    <n v="1185732"/>
    <x v="393"/>
    <x v="0"/>
    <s v="New Hampshire"/>
    <s v="Manchester"/>
    <x v="2"/>
    <n v="0.55000000000000004"/>
    <n v="2500"/>
    <x v="136"/>
    <n v="412.5"/>
    <n v="0.3"/>
  </r>
  <r>
    <x v="1"/>
    <n v="1185732"/>
    <x v="393"/>
    <x v="0"/>
    <s v="New Hampshire"/>
    <s v="Manchester"/>
    <x v="3"/>
    <n v="0.55000000000000004"/>
    <n v="2250"/>
    <x v="114"/>
    <n v="371.25"/>
    <n v="0.3"/>
  </r>
  <r>
    <x v="1"/>
    <n v="1185732"/>
    <x v="393"/>
    <x v="0"/>
    <s v="New Hampshire"/>
    <s v="Manchester"/>
    <x v="4"/>
    <n v="0.65"/>
    <n v="2250"/>
    <x v="317"/>
    <n v="438.75"/>
    <n v="0.3"/>
  </r>
  <r>
    <x v="1"/>
    <n v="1185732"/>
    <x v="393"/>
    <x v="0"/>
    <s v="New Hampshire"/>
    <s v="Manchester"/>
    <x v="5"/>
    <n v="0.7"/>
    <n v="3250"/>
    <x v="150"/>
    <n v="796.25"/>
    <n v="0.35"/>
  </r>
  <r>
    <x v="0"/>
    <n v="1185732"/>
    <x v="425"/>
    <x v="0"/>
    <s v="New Hampshire"/>
    <s v="Manchester"/>
    <x v="0"/>
    <n v="0.7"/>
    <n v="4750"/>
    <x v="196"/>
    <n v="1330"/>
    <n v="0.4"/>
  </r>
  <r>
    <x v="0"/>
    <n v="1185732"/>
    <x v="425"/>
    <x v="0"/>
    <s v="New Hampshire"/>
    <s v="Manchester"/>
    <x v="1"/>
    <n v="0.65000000000000013"/>
    <n v="3000"/>
    <x v="396"/>
    <n v="780.00000000000023"/>
    <n v="0.4"/>
  </r>
  <r>
    <x v="0"/>
    <n v="1185732"/>
    <x v="425"/>
    <x v="0"/>
    <s v="New Hampshire"/>
    <s v="Manchester"/>
    <x v="2"/>
    <n v="0.65000000000000013"/>
    <n v="2000"/>
    <x v="698"/>
    <n v="390.00000000000006"/>
    <n v="0.3"/>
  </r>
  <r>
    <x v="0"/>
    <n v="1185732"/>
    <x v="425"/>
    <x v="0"/>
    <s v="New Hampshire"/>
    <s v="Manchester"/>
    <x v="3"/>
    <n v="0.65000000000000013"/>
    <n v="1750"/>
    <x v="390"/>
    <n v="341.25000000000006"/>
    <n v="0.3"/>
  </r>
  <r>
    <x v="0"/>
    <n v="1185732"/>
    <x v="425"/>
    <x v="0"/>
    <s v="New Hampshire"/>
    <s v="Manchester"/>
    <x v="4"/>
    <n v="0.75000000000000011"/>
    <n v="1750"/>
    <x v="587"/>
    <n v="393.75000000000006"/>
    <n v="0.3"/>
  </r>
  <r>
    <x v="0"/>
    <n v="1185732"/>
    <x v="425"/>
    <x v="0"/>
    <s v="New Hampshire"/>
    <s v="Manchester"/>
    <x v="5"/>
    <n v="0.8"/>
    <n v="3000"/>
    <x v="48"/>
    <n v="840"/>
    <n v="0.35"/>
  </r>
  <r>
    <x v="0"/>
    <n v="1185732"/>
    <x v="455"/>
    <x v="0"/>
    <s v="New Hampshire"/>
    <s v="Manchester"/>
    <x v="0"/>
    <n v="0.75000000000000011"/>
    <n v="4500"/>
    <x v="210"/>
    <n v="1350.0000000000002"/>
    <n v="0.4"/>
  </r>
  <r>
    <x v="0"/>
    <n v="1185732"/>
    <x v="455"/>
    <x v="0"/>
    <s v="New Hampshire"/>
    <s v="Manchester"/>
    <x v="1"/>
    <n v="0.65000000000000013"/>
    <n v="3250"/>
    <x v="410"/>
    <n v="845.00000000000023"/>
    <n v="0.4"/>
  </r>
  <r>
    <x v="0"/>
    <n v="1185732"/>
    <x v="455"/>
    <x v="0"/>
    <s v="New Hampshire"/>
    <s v="Manchester"/>
    <x v="2"/>
    <n v="0.65000000000000013"/>
    <n v="3450"/>
    <x v="732"/>
    <n v="672.75000000000011"/>
    <n v="0.3"/>
  </r>
  <r>
    <x v="0"/>
    <n v="1185732"/>
    <x v="455"/>
    <x v="0"/>
    <s v="New Hampshire"/>
    <s v="Manchester"/>
    <x v="3"/>
    <n v="0.65000000000000013"/>
    <n v="3250"/>
    <x v="410"/>
    <n v="633.75000000000011"/>
    <n v="0.3"/>
  </r>
  <r>
    <x v="0"/>
    <n v="1185732"/>
    <x v="455"/>
    <x v="0"/>
    <s v="New Hampshire"/>
    <s v="Manchester"/>
    <x v="4"/>
    <n v="0.75000000000000011"/>
    <n v="3000"/>
    <x v="213"/>
    <n v="675.00000000000011"/>
    <n v="0.3"/>
  </r>
  <r>
    <x v="0"/>
    <n v="1185732"/>
    <x v="455"/>
    <x v="0"/>
    <s v="New Hampshire"/>
    <s v="Manchester"/>
    <x v="5"/>
    <n v="0.8"/>
    <n v="4000"/>
    <x v="53"/>
    <n v="1120"/>
    <n v="0.35"/>
  </r>
  <r>
    <x v="0"/>
    <n v="1185732"/>
    <x v="484"/>
    <x v="0"/>
    <s v="New Hampshire"/>
    <s v="Manchester"/>
    <x v="0"/>
    <n v="0.75000000000000011"/>
    <n v="6250"/>
    <x v="260"/>
    <n v="1875.0000000000005"/>
    <n v="0.4"/>
  </r>
  <r>
    <x v="0"/>
    <n v="1185732"/>
    <x v="484"/>
    <x v="0"/>
    <s v="New Hampshire"/>
    <s v="Manchester"/>
    <x v="1"/>
    <n v="0.65000000000000013"/>
    <n v="4250"/>
    <x v="706"/>
    <n v="1105.0000000000002"/>
    <n v="0.4"/>
  </r>
  <r>
    <x v="0"/>
    <n v="1185732"/>
    <x v="484"/>
    <x v="0"/>
    <s v="New Hampshire"/>
    <s v="Manchester"/>
    <x v="2"/>
    <n v="0.65000000000000013"/>
    <n v="4000"/>
    <x v="240"/>
    <n v="780.00000000000011"/>
    <n v="0.3"/>
  </r>
  <r>
    <x v="0"/>
    <n v="1185732"/>
    <x v="484"/>
    <x v="0"/>
    <s v="New Hampshire"/>
    <s v="Manchester"/>
    <x v="3"/>
    <n v="0.65000000000000013"/>
    <n v="3500"/>
    <x v="581"/>
    <n v="682.50000000000011"/>
    <n v="0.3"/>
  </r>
  <r>
    <x v="0"/>
    <n v="1185732"/>
    <x v="484"/>
    <x v="0"/>
    <s v="New Hampshire"/>
    <s v="Manchester"/>
    <x v="4"/>
    <n v="0.75000000000000011"/>
    <n v="3500"/>
    <x v="411"/>
    <n v="787.50000000000011"/>
    <n v="0.3"/>
  </r>
  <r>
    <x v="0"/>
    <n v="1185732"/>
    <x v="484"/>
    <x v="0"/>
    <s v="New Hampshire"/>
    <s v="Manchester"/>
    <x v="5"/>
    <n v="0.8"/>
    <n v="4500"/>
    <x v="11"/>
    <n v="1260"/>
    <n v="0.35"/>
  </r>
  <r>
    <x v="0"/>
    <n v="1185732"/>
    <x v="188"/>
    <x v="0"/>
    <s v="New Hampshire"/>
    <s v="Manchester"/>
    <x v="0"/>
    <n v="0.55000000000000004"/>
    <n v="5000"/>
    <x v="78"/>
    <n v="962.50000000000011"/>
    <n v="0.35000000000000003"/>
  </r>
  <r>
    <x v="0"/>
    <n v="1185732"/>
    <x v="188"/>
    <x v="0"/>
    <s v="New Hampshire"/>
    <s v="Manchester"/>
    <x v="1"/>
    <n v="0.55000000000000004"/>
    <n v="3000"/>
    <x v="197"/>
    <n v="577.50000000000011"/>
    <n v="0.35000000000000003"/>
  </r>
  <r>
    <x v="0"/>
    <n v="1185732"/>
    <x v="188"/>
    <x v="0"/>
    <s v="New Hampshire"/>
    <s v="Manchester"/>
    <x v="2"/>
    <n v="0.45"/>
    <n v="3000"/>
    <x v="190"/>
    <n v="337.5"/>
    <n v="0.25"/>
  </r>
  <r>
    <x v="0"/>
    <n v="1185732"/>
    <x v="188"/>
    <x v="0"/>
    <s v="New Hampshire"/>
    <s v="Manchester"/>
    <x v="3"/>
    <n v="0.49999999999999994"/>
    <n v="1500"/>
    <x v="361"/>
    <n v="187.49999999999997"/>
    <n v="0.25"/>
  </r>
  <r>
    <x v="0"/>
    <n v="1185732"/>
    <x v="188"/>
    <x v="0"/>
    <s v="New Hampshire"/>
    <s v="Manchester"/>
    <x v="4"/>
    <n v="0.65000000000000013"/>
    <n v="2000"/>
    <x v="698"/>
    <n v="325.00000000000006"/>
    <n v="0.25"/>
  </r>
  <r>
    <x v="0"/>
    <n v="1185732"/>
    <x v="188"/>
    <x v="0"/>
    <s v="New Hampshire"/>
    <s v="Manchester"/>
    <x v="5"/>
    <n v="0.55000000000000004"/>
    <n v="3000"/>
    <x v="197"/>
    <n v="495.00000000000006"/>
    <n v="0.3"/>
  </r>
  <r>
    <x v="0"/>
    <n v="1185732"/>
    <x v="696"/>
    <x v="0"/>
    <s v="New Hampshire"/>
    <s v="Manchester"/>
    <x v="0"/>
    <n v="0.55000000000000004"/>
    <n v="5750"/>
    <x v="74"/>
    <n v="1106.8750000000002"/>
    <n v="0.35000000000000003"/>
  </r>
  <r>
    <x v="0"/>
    <n v="1185732"/>
    <x v="696"/>
    <x v="0"/>
    <s v="New Hampshire"/>
    <s v="Manchester"/>
    <x v="1"/>
    <n v="0.55000000000000004"/>
    <n v="2250"/>
    <x v="114"/>
    <n v="433.12500000000006"/>
    <n v="0.35000000000000003"/>
  </r>
  <r>
    <x v="0"/>
    <n v="1185732"/>
    <x v="696"/>
    <x v="0"/>
    <s v="New Hampshire"/>
    <s v="Manchester"/>
    <x v="2"/>
    <n v="0.45"/>
    <n v="2750"/>
    <x v="114"/>
    <n v="309.375"/>
    <n v="0.25"/>
  </r>
  <r>
    <x v="0"/>
    <n v="1185732"/>
    <x v="0"/>
    <x v="0"/>
    <s v="New York"/>
    <s v="New York"/>
    <x v="0"/>
    <n v="0.47"/>
    <n v="3360"/>
    <x v="733"/>
    <n v="963.3119999999999"/>
    <n v="0.61"/>
  </r>
  <r>
    <x v="0"/>
    <n v="1185732"/>
    <x v="1"/>
    <x v="0"/>
    <s v="New York"/>
    <s v="New York"/>
    <x v="1"/>
    <n v="0.47"/>
    <n v="2600"/>
    <x v="734"/>
    <n v="513.24"/>
    <n v="0.42"/>
  </r>
  <r>
    <x v="0"/>
    <n v="1185732"/>
    <x v="2"/>
    <x v="0"/>
    <s v="New York"/>
    <s v="New York"/>
    <x v="2"/>
    <n v="0.36"/>
    <n v="2500"/>
    <x v="120"/>
    <n v="413.99999999999994"/>
    <n v="0.45999999999999996"/>
  </r>
  <r>
    <x v="0"/>
    <n v="1185732"/>
    <x v="3"/>
    <x v="0"/>
    <s v="New York"/>
    <s v="New York"/>
    <x v="3"/>
    <n v="0.41"/>
    <n v="2470"/>
    <x v="735"/>
    <n v="465.84199999999993"/>
    <n v="0.45999999999999996"/>
  </r>
  <r>
    <x v="0"/>
    <n v="1185732"/>
    <x v="4"/>
    <x v="0"/>
    <s v="New York"/>
    <s v="New York"/>
    <x v="4"/>
    <n v="0.55000000000000004"/>
    <n v="2340"/>
    <x v="736"/>
    <n v="514.80000000000007"/>
    <n v="0.4"/>
  </r>
  <r>
    <x v="0"/>
    <n v="1185732"/>
    <x v="5"/>
    <x v="0"/>
    <s v="New York"/>
    <s v="New York"/>
    <x v="5"/>
    <n v="0.46"/>
    <n v="2600"/>
    <x v="737"/>
    <n v="442.52"/>
    <n v="0.37"/>
  </r>
  <r>
    <x v="0"/>
    <n v="1185732"/>
    <x v="6"/>
    <x v="0"/>
    <s v="New York"/>
    <s v="New York"/>
    <x v="0"/>
    <n v="0.46"/>
    <n v="3130"/>
    <x v="738"/>
    <n v="892.67599999999993"/>
    <n v="0.62"/>
  </r>
  <r>
    <x v="0"/>
    <n v="1185732"/>
    <x v="7"/>
    <x v="0"/>
    <s v="New York"/>
    <s v="New York"/>
    <x v="1"/>
    <n v="0.46"/>
    <n v="2610"/>
    <x v="739"/>
    <n v="528.26400000000001"/>
    <n v="0.44"/>
  </r>
  <r>
    <x v="0"/>
    <n v="1185732"/>
    <x v="8"/>
    <x v="0"/>
    <s v="New York"/>
    <s v="New York"/>
    <x v="2"/>
    <n v="0.36"/>
    <n v="2760"/>
    <x v="740"/>
    <n v="466.9919999999999"/>
    <n v="0.47"/>
  </r>
  <r>
    <x v="0"/>
    <n v="1185732"/>
    <x v="9"/>
    <x v="0"/>
    <s v="New York"/>
    <s v="New York"/>
    <x v="3"/>
    <n v="0.44"/>
    <n v="2060"/>
    <x v="741"/>
    <n v="444.13599999999997"/>
    <n v="0.49"/>
  </r>
  <r>
    <x v="0"/>
    <n v="1185732"/>
    <x v="10"/>
    <x v="0"/>
    <s v="New York"/>
    <s v="New York"/>
    <x v="4"/>
    <n v="0.57999999999999996"/>
    <n v="2430"/>
    <x v="742"/>
    <n v="606.04199999999992"/>
    <n v="0.43"/>
  </r>
  <r>
    <x v="0"/>
    <n v="1185732"/>
    <x v="11"/>
    <x v="0"/>
    <s v="New York"/>
    <s v="New York"/>
    <x v="5"/>
    <n v="0.48"/>
    <n v="2900"/>
    <x v="743"/>
    <n v="528.96"/>
    <n v="0.38"/>
  </r>
  <r>
    <x v="0"/>
    <n v="1185732"/>
    <x v="12"/>
    <x v="0"/>
    <s v="New York"/>
    <s v="New York"/>
    <x v="0"/>
    <n v="0.46"/>
    <n v="3540"/>
    <x v="744"/>
    <n v="1025.8920000000001"/>
    <n v="0.63"/>
  </r>
  <r>
    <x v="0"/>
    <n v="1185732"/>
    <x v="13"/>
    <x v="0"/>
    <s v="New York"/>
    <s v="New York"/>
    <x v="1"/>
    <n v="0.48"/>
    <n v="2590"/>
    <x v="745"/>
    <n v="534.57600000000002"/>
    <n v="0.43"/>
  </r>
  <r>
    <x v="0"/>
    <n v="1185732"/>
    <x v="14"/>
    <x v="0"/>
    <s v="New York"/>
    <s v="New York"/>
    <x v="2"/>
    <n v="0.39"/>
    <n v="2470"/>
    <x v="746"/>
    <n v="472.01700000000005"/>
    <n v="0.49"/>
  </r>
  <r>
    <x v="0"/>
    <n v="1185732"/>
    <x v="15"/>
    <x v="0"/>
    <s v="New York"/>
    <s v="New York"/>
    <x v="3"/>
    <n v="0.43"/>
    <n v="2160"/>
    <x v="747"/>
    <n v="464.4"/>
    <n v="0.5"/>
  </r>
  <r>
    <x v="0"/>
    <n v="1185732"/>
    <x v="16"/>
    <x v="0"/>
    <s v="New York"/>
    <s v="New York"/>
    <x v="4"/>
    <n v="0.59"/>
    <n v="2300"/>
    <x v="748"/>
    <n v="569.93999999999994"/>
    <n v="0.42"/>
  </r>
  <r>
    <x v="0"/>
    <n v="1185732"/>
    <x v="17"/>
    <x v="0"/>
    <s v="New York"/>
    <s v="New York"/>
    <x v="5"/>
    <n v="0.45"/>
    <n v="2380"/>
    <x v="749"/>
    <n v="374.84999999999997"/>
    <n v="0.35"/>
  </r>
  <r>
    <x v="0"/>
    <n v="1185732"/>
    <x v="18"/>
    <x v="0"/>
    <s v="New York"/>
    <s v="New York"/>
    <x v="0"/>
    <n v="0.45"/>
    <n v="3000"/>
    <x v="190"/>
    <n v="837"/>
    <n v="0.62"/>
  </r>
  <r>
    <x v="0"/>
    <n v="1185732"/>
    <x v="19"/>
    <x v="0"/>
    <s v="New York"/>
    <s v="New York"/>
    <x v="1"/>
    <n v="0.47"/>
    <n v="2340"/>
    <x v="750"/>
    <n v="450.91799999999995"/>
    <n v="0.41"/>
  </r>
  <r>
    <x v="0"/>
    <n v="1185732"/>
    <x v="20"/>
    <x v="0"/>
    <s v="New York"/>
    <s v="New York"/>
    <x v="2"/>
    <n v="0.39"/>
    <n v="2520"/>
    <x v="751"/>
    <n v="491.40000000000003"/>
    <n v="0.5"/>
  </r>
  <r>
    <x v="0"/>
    <n v="1185732"/>
    <x v="21"/>
    <x v="0"/>
    <s v="New York"/>
    <s v="New York"/>
    <x v="3"/>
    <n v="0.41"/>
    <n v="2390"/>
    <x v="752"/>
    <n v="480.15099999999995"/>
    <n v="0.49"/>
  </r>
  <r>
    <x v="0"/>
    <n v="1185732"/>
    <x v="22"/>
    <x v="0"/>
    <s v="New York"/>
    <s v="New York"/>
    <x v="4"/>
    <n v="0.56000000000000005"/>
    <n v="2150"/>
    <x v="753"/>
    <n v="505.68000000000006"/>
    <n v="0.42"/>
  </r>
  <r>
    <x v="0"/>
    <n v="1185732"/>
    <x v="23"/>
    <x v="0"/>
    <s v="New York"/>
    <s v="New York"/>
    <x v="5"/>
    <n v="0.49"/>
    <n v="2380"/>
    <x v="754"/>
    <n v="431.49400000000003"/>
    <n v="0.37"/>
  </r>
  <r>
    <x v="0"/>
    <n v="1185732"/>
    <x v="24"/>
    <x v="0"/>
    <s v="New York"/>
    <s v="New York"/>
    <x v="0"/>
    <n v="0.54"/>
    <n v="3170"/>
    <x v="755"/>
    <n v="1095.5520000000001"/>
    <n v="0.64"/>
  </r>
  <r>
    <x v="0"/>
    <n v="1185732"/>
    <x v="25"/>
    <x v="0"/>
    <s v="New York"/>
    <s v="New York"/>
    <x v="1"/>
    <n v="0.5"/>
    <n v="2590"/>
    <x v="756"/>
    <n v="518"/>
    <n v="0.4"/>
  </r>
  <r>
    <x v="0"/>
    <n v="1185732"/>
    <x v="26"/>
    <x v="0"/>
    <s v="New York"/>
    <s v="New York"/>
    <x v="2"/>
    <n v="0.46"/>
    <n v="2610"/>
    <x v="739"/>
    <n v="564.28200000000004"/>
    <n v="0.47"/>
  </r>
  <r>
    <x v="0"/>
    <n v="1185732"/>
    <x v="27"/>
    <x v="0"/>
    <s v="New York"/>
    <s v="New York"/>
    <x v="3"/>
    <n v="0.46"/>
    <n v="2300"/>
    <x v="757"/>
    <n v="507.84"/>
    <n v="0.48"/>
  </r>
  <r>
    <x v="0"/>
    <n v="1185732"/>
    <x v="28"/>
    <x v="0"/>
    <s v="New York"/>
    <s v="New York"/>
    <x v="4"/>
    <n v="0.59"/>
    <n v="2450"/>
    <x v="758"/>
    <n v="650.47499999999991"/>
    <n v="0.44999999999999996"/>
  </r>
  <r>
    <x v="0"/>
    <n v="1185732"/>
    <x v="29"/>
    <x v="0"/>
    <s v="New York"/>
    <s v="New York"/>
    <x v="5"/>
    <n v="0.59"/>
    <n v="2900"/>
    <x v="759"/>
    <n v="615.95999999999992"/>
    <n v="0.36"/>
  </r>
  <r>
    <x v="0"/>
    <n v="1185732"/>
    <x v="30"/>
    <x v="0"/>
    <s v="New York"/>
    <s v="New York"/>
    <x v="0"/>
    <n v="0.55000000000000004"/>
    <n v="3130"/>
    <x v="760"/>
    <n v="1050.115"/>
    <n v="0.61"/>
  </r>
  <r>
    <x v="0"/>
    <n v="1185732"/>
    <x v="31"/>
    <x v="0"/>
    <s v="New York"/>
    <s v="New York"/>
    <x v="1"/>
    <n v="0.54"/>
    <n v="2700"/>
    <x v="761"/>
    <n v="597.78"/>
    <n v="0.41"/>
  </r>
  <r>
    <x v="0"/>
    <n v="1185732"/>
    <x v="32"/>
    <x v="0"/>
    <s v="New York"/>
    <s v="New York"/>
    <x v="2"/>
    <n v="0.46"/>
    <n v="2780"/>
    <x v="762"/>
    <n v="613.82399999999996"/>
    <n v="0.48"/>
  </r>
  <r>
    <x v="0"/>
    <n v="1185732"/>
    <x v="33"/>
    <x v="0"/>
    <s v="New York"/>
    <s v="New York"/>
    <x v="3"/>
    <n v="0.47"/>
    <n v="2610"/>
    <x v="763"/>
    <n v="552.01499999999987"/>
    <n v="0.44999999999999996"/>
  </r>
  <r>
    <x v="0"/>
    <n v="1185732"/>
    <x v="34"/>
    <x v="0"/>
    <s v="New York"/>
    <s v="New York"/>
    <x v="4"/>
    <n v="0.55000000000000004"/>
    <n v="2520"/>
    <x v="764"/>
    <n v="623.69999999999993"/>
    <n v="0.44999999999999996"/>
  </r>
  <r>
    <x v="0"/>
    <n v="1185732"/>
    <x v="35"/>
    <x v="0"/>
    <s v="New York"/>
    <s v="New York"/>
    <x v="5"/>
    <n v="0.64"/>
    <n v="3050"/>
    <x v="765"/>
    <n v="761.28"/>
    <n v="0.39"/>
  </r>
  <r>
    <x v="0"/>
    <n v="1185732"/>
    <x v="36"/>
    <x v="0"/>
    <s v="New York"/>
    <s v="New York"/>
    <x v="0"/>
    <n v="0.59"/>
    <n v="3190"/>
    <x v="766"/>
    <n v="1129.26"/>
    <n v="0.6"/>
  </r>
  <r>
    <x v="0"/>
    <n v="1185732"/>
    <x v="37"/>
    <x v="0"/>
    <s v="New York"/>
    <s v="New York"/>
    <x v="1"/>
    <n v="0.53"/>
    <n v="2670"/>
    <x v="767"/>
    <n v="594.34199999999998"/>
    <n v="0.42"/>
  </r>
  <r>
    <x v="0"/>
    <n v="1185732"/>
    <x v="38"/>
    <x v="0"/>
    <s v="New York"/>
    <s v="New York"/>
    <x v="2"/>
    <n v="0.46"/>
    <n v="2470"/>
    <x v="768"/>
    <n v="511.28999999999996"/>
    <n v="0.44999999999999996"/>
  </r>
  <r>
    <x v="0"/>
    <n v="1185732"/>
    <x v="39"/>
    <x v="0"/>
    <s v="New York"/>
    <s v="New York"/>
    <x v="3"/>
    <n v="0.46"/>
    <n v="2430"/>
    <x v="769"/>
    <n v="514.18799999999999"/>
    <n v="0.45999999999999996"/>
  </r>
  <r>
    <x v="0"/>
    <n v="1185732"/>
    <x v="40"/>
    <x v="0"/>
    <s v="New York"/>
    <s v="New York"/>
    <x v="4"/>
    <n v="0.57999999999999996"/>
    <n v="2310"/>
    <x v="770"/>
    <n v="576.11399999999992"/>
    <n v="0.43"/>
  </r>
  <r>
    <x v="0"/>
    <n v="1185732"/>
    <x v="41"/>
    <x v="0"/>
    <s v="New York"/>
    <s v="New York"/>
    <x v="5"/>
    <n v="0.61"/>
    <n v="2860"/>
    <x v="771"/>
    <n v="697.84"/>
    <n v="0.4"/>
  </r>
  <r>
    <x v="0"/>
    <n v="1185732"/>
    <x v="42"/>
    <x v="0"/>
    <s v="New York"/>
    <s v="New York"/>
    <x v="0"/>
    <n v="0.57999999999999996"/>
    <n v="3250"/>
    <x v="772"/>
    <n v="1149.8499999999999"/>
    <n v="0.61"/>
  </r>
  <r>
    <x v="0"/>
    <n v="1185732"/>
    <x v="43"/>
    <x v="0"/>
    <s v="New York"/>
    <s v="New York"/>
    <x v="1"/>
    <n v="0.53"/>
    <n v="3080"/>
    <x v="773"/>
    <n v="669.28399999999999"/>
    <n v="0.41"/>
  </r>
  <r>
    <x v="0"/>
    <n v="1185732"/>
    <x v="44"/>
    <x v="0"/>
    <s v="New York"/>
    <s v="New York"/>
    <x v="2"/>
    <n v="0.45"/>
    <n v="2570"/>
    <x v="774"/>
    <n v="531.99"/>
    <n v="0.45999999999999996"/>
  </r>
  <r>
    <x v="0"/>
    <n v="1185732"/>
    <x v="45"/>
    <x v="0"/>
    <s v="New York"/>
    <s v="New York"/>
    <x v="3"/>
    <n v="0.47"/>
    <n v="2410"/>
    <x v="775"/>
    <n v="532.36900000000003"/>
    <n v="0.47"/>
  </r>
  <r>
    <x v="3"/>
    <n v="1185732"/>
    <x v="46"/>
    <x v="0"/>
    <s v="New York"/>
    <s v="New York"/>
    <x v="4"/>
    <n v="0.54"/>
    <n v="2700"/>
    <x v="761"/>
    <n v="656.09999999999991"/>
    <n v="0.44999999999999996"/>
  </r>
  <r>
    <x v="3"/>
    <n v="1185732"/>
    <x v="47"/>
    <x v="0"/>
    <s v="New York"/>
    <s v="New York"/>
    <x v="5"/>
    <n v="0.62"/>
    <n v="2900"/>
    <x v="776"/>
    <n v="665.26"/>
    <n v="0.37"/>
  </r>
  <r>
    <x v="3"/>
    <n v="1185732"/>
    <x v="48"/>
    <x v="0"/>
    <s v="New York"/>
    <s v="New York"/>
    <x v="0"/>
    <n v="0.56000000000000005"/>
    <n v="3600"/>
    <x v="777"/>
    <n v="1249.92"/>
    <n v="0.62"/>
  </r>
  <r>
    <x v="3"/>
    <n v="1185732"/>
    <x v="49"/>
    <x v="0"/>
    <s v="New York"/>
    <s v="New York"/>
    <x v="1"/>
    <n v="0.5"/>
    <n v="2700"/>
    <x v="190"/>
    <n v="594"/>
    <n v="0.44"/>
  </r>
  <r>
    <x v="3"/>
    <n v="1185732"/>
    <x v="50"/>
    <x v="0"/>
    <s v="New York"/>
    <s v="New York"/>
    <x v="2"/>
    <n v="0.47"/>
    <n v="2680"/>
    <x v="778"/>
    <n v="592.01199999999994"/>
    <n v="0.47"/>
  </r>
  <r>
    <x v="3"/>
    <n v="1185732"/>
    <x v="51"/>
    <x v="0"/>
    <s v="New York"/>
    <s v="New York"/>
    <x v="3"/>
    <n v="0.47"/>
    <n v="2520"/>
    <x v="779"/>
    <n v="544.82399999999984"/>
    <n v="0.45999999999999996"/>
  </r>
  <r>
    <x v="3"/>
    <n v="1185732"/>
    <x v="52"/>
    <x v="0"/>
    <s v="New York"/>
    <s v="New York"/>
    <x v="4"/>
    <n v="0.57999999999999996"/>
    <n v="2520"/>
    <x v="780"/>
    <n v="584.64"/>
    <n v="0.4"/>
  </r>
  <r>
    <x v="3"/>
    <n v="1185732"/>
    <x v="53"/>
    <x v="0"/>
    <s v="New York"/>
    <s v="New York"/>
    <x v="5"/>
    <n v="0.59"/>
    <n v="2800"/>
    <x v="781"/>
    <n v="660.80000000000007"/>
    <n v="0.4"/>
  </r>
  <r>
    <x v="3"/>
    <n v="1185732"/>
    <x v="54"/>
    <x v="0"/>
    <s v="New York"/>
    <s v="New York"/>
    <x v="4"/>
    <n v="0.64"/>
    <n v="2360"/>
    <x v="782"/>
    <n v="634.36800000000005"/>
    <n v="0.42"/>
  </r>
  <r>
    <x v="3"/>
    <n v="1185732"/>
    <x v="55"/>
    <x v="0"/>
    <s v="New York"/>
    <s v="New York"/>
    <x v="5"/>
    <n v="0.68"/>
    <n v="2900"/>
    <x v="783"/>
    <n v="749.36000000000013"/>
    <n v="0.38"/>
  </r>
  <r>
    <x v="3"/>
    <n v="1185732"/>
    <x v="56"/>
    <x v="0"/>
    <s v="New York"/>
    <s v="New York"/>
    <x v="0"/>
    <n v="0.6"/>
    <n v="2990"/>
    <x v="784"/>
    <n v="1076.3999999999999"/>
    <n v="0.6"/>
  </r>
  <r>
    <x v="3"/>
    <n v="1185732"/>
    <x v="57"/>
    <x v="0"/>
    <s v="New York"/>
    <s v="New York"/>
    <x v="1"/>
    <n v="0.53"/>
    <n v="2730"/>
    <x v="785"/>
    <n v="622.16700000000003"/>
    <n v="0.43"/>
  </r>
  <r>
    <x v="3"/>
    <n v="1185732"/>
    <x v="58"/>
    <x v="0"/>
    <s v="New York"/>
    <s v="New York"/>
    <x v="2"/>
    <n v="0.52"/>
    <n v="2580"/>
    <x v="786"/>
    <n v="643.96800000000007"/>
    <n v="0.48"/>
  </r>
  <r>
    <x v="3"/>
    <n v="1185732"/>
    <x v="59"/>
    <x v="0"/>
    <s v="New York"/>
    <s v="New York"/>
    <x v="3"/>
    <n v="0.5"/>
    <n v="2520"/>
    <x v="787"/>
    <n v="617.4"/>
    <n v="0.49"/>
  </r>
  <r>
    <x v="3"/>
    <n v="1185732"/>
    <x v="60"/>
    <x v="0"/>
    <s v="New York"/>
    <s v="New York"/>
    <x v="4"/>
    <n v="0.64"/>
    <n v="2540"/>
    <x v="788"/>
    <n v="682.75200000000007"/>
    <n v="0.42"/>
  </r>
  <r>
    <x v="3"/>
    <n v="1185732"/>
    <x v="61"/>
    <x v="0"/>
    <s v="New York"/>
    <s v="New York"/>
    <x v="5"/>
    <n v="0.66"/>
    <n v="2630"/>
    <x v="789"/>
    <n v="642.24600000000009"/>
    <n v="0.37"/>
  </r>
  <r>
    <x v="3"/>
    <n v="1185732"/>
    <x v="62"/>
    <x v="0"/>
    <s v="New York"/>
    <s v="New York"/>
    <x v="0"/>
    <n v="0.62"/>
    <n v="3120"/>
    <x v="790"/>
    <n v="1238.0160000000001"/>
    <n v="0.64"/>
  </r>
  <r>
    <x v="3"/>
    <n v="1185732"/>
    <x v="63"/>
    <x v="0"/>
    <s v="New York"/>
    <s v="New York"/>
    <x v="1"/>
    <n v="0.51"/>
    <n v="3000"/>
    <x v="791"/>
    <n v="642.6"/>
    <n v="0.42"/>
  </r>
  <r>
    <x v="3"/>
    <n v="1185732"/>
    <x v="64"/>
    <x v="0"/>
    <s v="New York"/>
    <s v="New York"/>
    <x v="2"/>
    <n v="0.54"/>
    <n v="2850"/>
    <x v="792"/>
    <n v="723.32999999999993"/>
    <n v="0.47"/>
  </r>
  <r>
    <x v="3"/>
    <n v="1185732"/>
    <x v="65"/>
    <x v="0"/>
    <s v="New York"/>
    <s v="New York"/>
    <x v="3"/>
    <n v="0.54"/>
    <n v="2250"/>
    <x v="793"/>
    <n v="558.9"/>
    <n v="0.45999999999999996"/>
  </r>
  <r>
    <x v="3"/>
    <n v="1185732"/>
    <x v="66"/>
    <x v="0"/>
    <s v="New York"/>
    <s v="New York"/>
    <x v="4"/>
    <n v="0.6"/>
    <n v="2610"/>
    <x v="794"/>
    <n v="673.38"/>
    <n v="0.43"/>
  </r>
  <r>
    <x v="3"/>
    <n v="1185732"/>
    <x v="67"/>
    <x v="0"/>
    <s v="New York"/>
    <s v="New York"/>
    <x v="5"/>
    <n v="0.68"/>
    <n v="2900"/>
    <x v="783"/>
    <n v="690.2"/>
    <n v="0.35"/>
  </r>
  <r>
    <x v="2"/>
    <n v="1197831"/>
    <x v="68"/>
    <x v="0"/>
    <s v="New York"/>
    <s v="New York"/>
    <x v="0"/>
    <n v="0.24"/>
    <n v="2340"/>
    <x v="795"/>
    <n v="263.952"/>
    <n v="0.47"/>
  </r>
  <r>
    <x v="2"/>
    <n v="1197831"/>
    <x v="69"/>
    <x v="0"/>
    <s v="New York"/>
    <s v="New York"/>
    <x v="1"/>
    <n v="0.34"/>
    <n v="2250"/>
    <x v="796"/>
    <n v="374.84999999999997"/>
    <n v="0.49"/>
  </r>
  <r>
    <x v="2"/>
    <n v="1197831"/>
    <x v="70"/>
    <x v="0"/>
    <s v="New York"/>
    <s v="New York"/>
    <x v="2"/>
    <n v="0.33"/>
    <n v="2100"/>
    <x v="797"/>
    <n v="318.77999999999997"/>
    <n v="0.45999999999999996"/>
  </r>
  <r>
    <x v="2"/>
    <n v="1197831"/>
    <x v="71"/>
    <x v="0"/>
    <s v="New York"/>
    <s v="New York"/>
    <x v="3"/>
    <n v="0.34"/>
    <n v="1750"/>
    <x v="798"/>
    <n v="327.25"/>
    <n v="0.55000000000000004"/>
  </r>
  <r>
    <x v="2"/>
    <n v="1197831"/>
    <x v="72"/>
    <x v="1"/>
    <s v="Texas"/>
    <s v="Houston"/>
    <x v="4"/>
    <n v="0.36"/>
    <n v="1540"/>
    <x v="799"/>
    <n v="238.392"/>
    <n v="0.43"/>
  </r>
  <r>
    <x v="2"/>
    <n v="1197831"/>
    <x v="73"/>
    <x v="1"/>
    <s v="Texas"/>
    <s v="Houston"/>
    <x v="5"/>
    <n v="0.34"/>
    <n v="2030"/>
    <x v="800"/>
    <n v="441.72800000000007"/>
    <n v="0.64"/>
  </r>
  <r>
    <x v="2"/>
    <n v="1197831"/>
    <x v="74"/>
    <x v="1"/>
    <s v="Texas"/>
    <s v="Houston"/>
    <x v="0"/>
    <n v="0.23"/>
    <n v="2130"/>
    <x v="801"/>
    <n v="244.95000000000002"/>
    <n v="0.5"/>
  </r>
  <r>
    <x v="2"/>
    <n v="1197831"/>
    <x v="75"/>
    <x v="1"/>
    <s v="Texas"/>
    <s v="Houston"/>
    <x v="1"/>
    <n v="0.33"/>
    <n v="2550"/>
    <x v="802"/>
    <n v="378.67499999999995"/>
    <n v="0.44999999999999996"/>
  </r>
  <r>
    <x v="2"/>
    <n v="1197831"/>
    <x v="76"/>
    <x v="1"/>
    <s v="Texas"/>
    <s v="Houston"/>
    <x v="2"/>
    <n v="0.32"/>
    <n v="1760"/>
    <x v="803"/>
    <n v="253.44"/>
    <n v="0.44999999999999996"/>
  </r>
  <r>
    <x v="2"/>
    <n v="1197831"/>
    <x v="77"/>
    <x v="1"/>
    <s v="Texas"/>
    <s v="Houston"/>
    <x v="3"/>
    <n v="0.34"/>
    <n v="1750"/>
    <x v="798"/>
    <n v="357"/>
    <n v="0.6"/>
  </r>
  <r>
    <x v="2"/>
    <n v="1197831"/>
    <x v="78"/>
    <x v="1"/>
    <s v="Texas"/>
    <s v="Houston"/>
    <x v="4"/>
    <n v="0.38"/>
    <n v="1250"/>
    <x v="804"/>
    <n v="213.74999999999997"/>
    <n v="0.44999999999999996"/>
  </r>
  <r>
    <x v="2"/>
    <n v="1197831"/>
    <x v="79"/>
    <x v="1"/>
    <s v="Texas"/>
    <s v="Houston"/>
    <x v="5"/>
    <n v="0.34"/>
    <n v="1960"/>
    <x v="805"/>
    <n v="419.83200000000005"/>
    <n v="0.63"/>
  </r>
  <r>
    <x v="2"/>
    <n v="1197831"/>
    <x v="80"/>
    <x v="1"/>
    <s v="Texas"/>
    <s v="Houston"/>
    <x v="0"/>
    <n v="0.28999999999999998"/>
    <n v="2540"/>
    <x v="806"/>
    <n v="331.46999999999991"/>
    <n v="0.44999999999999996"/>
  </r>
  <r>
    <x v="2"/>
    <n v="1197831"/>
    <x v="81"/>
    <x v="1"/>
    <s v="Texas"/>
    <s v="Houston"/>
    <x v="1"/>
    <n v="0.39"/>
    <n v="2360"/>
    <x v="807"/>
    <n v="414.17999999999995"/>
    <n v="0.44999999999999996"/>
  </r>
  <r>
    <x v="2"/>
    <n v="1197831"/>
    <x v="82"/>
    <x v="1"/>
    <s v="Texas"/>
    <s v="Houston"/>
    <x v="2"/>
    <n v="0.32"/>
    <n v="1820"/>
    <x v="808"/>
    <n v="285.37599999999998"/>
    <n v="0.49"/>
  </r>
  <r>
    <x v="2"/>
    <n v="1197831"/>
    <x v="83"/>
    <x v="1"/>
    <s v="Texas"/>
    <s v="Houston"/>
    <x v="3"/>
    <n v="0.37"/>
    <n v="1740"/>
    <x v="809"/>
    <n v="373.404"/>
    <n v="0.58000000000000007"/>
  </r>
  <r>
    <x v="2"/>
    <n v="1197831"/>
    <x v="84"/>
    <x v="1"/>
    <s v="Texas"/>
    <s v="Houston"/>
    <x v="4"/>
    <n v="0.41"/>
    <n v="1250"/>
    <x v="810"/>
    <n v="205"/>
    <n v="0.4"/>
  </r>
  <r>
    <x v="2"/>
    <n v="1197831"/>
    <x v="85"/>
    <x v="1"/>
    <s v="Texas"/>
    <s v="Houston"/>
    <x v="5"/>
    <n v="0.39"/>
    <n v="1890"/>
    <x v="811"/>
    <n v="442.26"/>
    <n v="0.6"/>
  </r>
  <r>
    <x v="2"/>
    <n v="1197831"/>
    <x v="86"/>
    <x v="1"/>
    <s v="Texas"/>
    <s v="Houston"/>
    <x v="0"/>
    <n v="0.27"/>
    <n v="2340"/>
    <x v="812"/>
    <n v="303.26400000000001"/>
    <n v="0.48"/>
  </r>
  <r>
    <x v="2"/>
    <n v="1197831"/>
    <x v="87"/>
    <x v="1"/>
    <s v="Texas"/>
    <s v="Houston"/>
    <x v="1"/>
    <n v="0.38"/>
    <n v="2250"/>
    <x v="813"/>
    <n v="384.74999999999994"/>
    <n v="0.44999999999999996"/>
  </r>
  <r>
    <x v="2"/>
    <n v="1197831"/>
    <x v="88"/>
    <x v="1"/>
    <s v="Texas"/>
    <s v="Houston"/>
    <x v="2"/>
    <n v="0.34"/>
    <n v="2030"/>
    <x v="800"/>
    <n v="317.49200000000002"/>
    <n v="0.45999999999999996"/>
  </r>
  <r>
    <x v="2"/>
    <n v="1197831"/>
    <x v="89"/>
    <x v="1"/>
    <s v="Texas"/>
    <s v="Houston"/>
    <x v="3"/>
    <n v="0.36"/>
    <n v="1630"/>
    <x v="814"/>
    <n v="346.21200000000005"/>
    <n v="0.59000000000000008"/>
  </r>
  <r>
    <x v="3"/>
    <n v="1197831"/>
    <x v="90"/>
    <x v="1"/>
    <s v="Texas"/>
    <s v="Houston"/>
    <x v="4"/>
    <n v="0.42"/>
    <n v="1470"/>
    <x v="815"/>
    <n v="259.30799999999999"/>
    <n v="0.42"/>
  </r>
  <r>
    <x v="3"/>
    <n v="1197831"/>
    <x v="91"/>
    <x v="1"/>
    <s v="Texas"/>
    <s v="Houston"/>
    <x v="5"/>
    <n v="0.39"/>
    <n v="2320"/>
    <x v="816"/>
    <n v="551.928"/>
    <n v="0.61"/>
  </r>
  <r>
    <x v="3"/>
    <n v="1197831"/>
    <x v="92"/>
    <x v="1"/>
    <s v="Texas"/>
    <s v="Houston"/>
    <x v="0"/>
    <n v="0.28999999999999998"/>
    <n v="2680"/>
    <x v="817"/>
    <n v="373.05599999999993"/>
    <n v="0.48"/>
  </r>
  <r>
    <x v="3"/>
    <n v="1197831"/>
    <x v="93"/>
    <x v="1"/>
    <s v="Texas"/>
    <s v="Houston"/>
    <x v="1"/>
    <n v="0.38"/>
    <n v="2590"/>
    <x v="818"/>
    <n v="452.73199999999997"/>
    <n v="0.45999999999999996"/>
  </r>
  <r>
    <x v="3"/>
    <n v="1197831"/>
    <x v="94"/>
    <x v="1"/>
    <s v="Texas"/>
    <s v="Houston"/>
    <x v="2"/>
    <n v="0.33"/>
    <n v="2250"/>
    <x v="819"/>
    <n v="356.4"/>
    <n v="0.48"/>
  </r>
  <r>
    <x v="3"/>
    <n v="1197831"/>
    <x v="95"/>
    <x v="1"/>
    <s v="Texas"/>
    <s v="Houston"/>
    <x v="3"/>
    <n v="0.39"/>
    <n v="1890"/>
    <x v="811"/>
    <n v="427.51800000000009"/>
    <n v="0.58000000000000007"/>
  </r>
  <r>
    <x v="3"/>
    <n v="1197831"/>
    <x v="96"/>
    <x v="1"/>
    <s v="Texas"/>
    <s v="Houston"/>
    <x v="4"/>
    <n v="0.42"/>
    <n v="1680"/>
    <x v="820"/>
    <n v="282.24"/>
    <n v="0.4"/>
  </r>
  <r>
    <x v="3"/>
    <n v="1197831"/>
    <x v="97"/>
    <x v="1"/>
    <s v="Texas"/>
    <s v="Houston"/>
    <x v="5"/>
    <n v="0.37"/>
    <n v="2760"/>
    <x v="821"/>
    <n v="643.35599999999999"/>
    <n v="0.63"/>
  </r>
  <r>
    <x v="3"/>
    <n v="1197831"/>
    <x v="98"/>
    <x v="1"/>
    <s v="Texas"/>
    <s v="Houston"/>
    <x v="0"/>
    <n v="0.39"/>
    <n v="2380"/>
    <x v="822"/>
    <n v="436.25400000000002"/>
    <n v="0.47"/>
  </r>
  <r>
    <x v="3"/>
    <n v="1197831"/>
    <x v="99"/>
    <x v="1"/>
    <s v="Texas"/>
    <s v="Houston"/>
    <x v="1"/>
    <n v="0.42"/>
    <n v="2380"/>
    <x v="823"/>
    <n v="449.81999999999994"/>
    <n v="0.44999999999999996"/>
  </r>
  <r>
    <x v="3"/>
    <n v="1197831"/>
    <x v="100"/>
    <x v="1"/>
    <s v="Texas"/>
    <s v="Houston"/>
    <x v="2"/>
    <n v="0.37"/>
    <n v="2320"/>
    <x v="824"/>
    <n v="420.61599999999999"/>
    <n v="0.49"/>
  </r>
  <r>
    <x v="3"/>
    <n v="1197831"/>
    <x v="101"/>
    <x v="1"/>
    <s v="Texas"/>
    <s v="Houston"/>
    <x v="3"/>
    <n v="0.38"/>
    <n v="2030"/>
    <x v="825"/>
    <n v="439.69800000000004"/>
    <n v="0.57000000000000006"/>
  </r>
  <r>
    <x v="3"/>
    <n v="1197831"/>
    <x v="102"/>
    <x v="1"/>
    <s v="Texas"/>
    <s v="Houston"/>
    <x v="4"/>
    <n v="0.41"/>
    <n v="1690"/>
    <x v="826"/>
    <n v="311.80499999999995"/>
    <n v="0.44999999999999996"/>
  </r>
  <r>
    <x v="3"/>
    <n v="1197831"/>
    <x v="103"/>
    <x v="1"/>
    <s v="Texas"/>
    <s v="Houston"/>
    <x v="5"/>
    <n v="0.47"/>
    <n v="2500"/>
    <x v="827"/>
    <n v="752"/>
    <n v="0.64"/>
  </r>
  <r>
    <x v="3"/>
    <n v="1197831"/>
    <x v="104"/>
    <x v="1"/>
    <s v="Texas"/>
    <s v="Houston"/>
    <x v="0"/>
    <n v="0.37"/>
    <n v="2380"/>
    <x v="828"/>
    <n v="396.27"/>
    <n v="0.44999999999999996"/>
  </r>
  <r>
    <x v="3"/>
    <n v="1197831"/>
    <x v="105"/>
    <x v="1"/>
    <s v="Texas"/>
    <s v="Houston"/>
    <x v="1"/>
    <n v="0.42"/>
    <n v="2380"/>
    <x v="823"/>
    <n v="459.81599999999992"/>
    <n v="0.45999999999999996"/>
  </r>
  <r>
    <x v="3"/>
    <n v="1197831"/>
    <x v="106"/>
    <x v="1"/>
    <s v="Texas"/>
    <s v="Houston"/>
    <x v="2"/>
    <n v="0.37"/>
    <n v="3190"/>
    <x v="829"/>
    <n v="531.13499999999988"/>
    <n v="0.44999999999999996"/>
  </r>
  <r>
    <x v="3"/>
    <n v="1197831"/>
    <x v="107"/>
    <x v="1"/>
    <s v="Texas"/>
    <s v="Houston"/>
    <x v="3"/>
    <n v="0.36"/>
    <n v="2100"/>
    <x v="830"/>
    <n v="453.59999999999997"/>
    <n v="0.6"/>
  </r>
  <r>
    <x v="3"/>
    <n v="1197831"/>
    <x v="108"/>
    <x v="1"/>
    <s v="Texas"/>
    <s v="Houston"/>
    <x v="4"/>
    <n v="0.41"/>
    <n v="1960"/>
    <x v="831"/>
    <n v="321.44"/>
    <n v="0.4"/>
  </r>
  <r>
    <x v="3"/>
    <n v="1197831"/>
    <x v="109"/>
    <x v="1"/>
    <s v="Texas"/>
    <s v="Houston"/>
    <x v="5"/>
    <n v="0.47"/>
    <n v="2930"/>
    <x v="832"/>
    <n v="867.57299999999998"/>
    <n v="0.63"/>
  </r>
  <r>
    <x v="3"/>
    <n v="1197831"/>
    <x v="110"/>
    <x v="1"/>
    <s v="Texas"/>
    <s v="Houston"/>
    <x v="0"/>
    <n v="0.37"/>
    <n v="2680"/>
    <x v="833"/>
    <n v="485.88400000000001"/>
    <n v="0.49"/>
  </r>
  <r>
    <x v="3"/>
    <n v="1197831"/>
    <x v="111"/>
    <x v="1"/>
    <s v="Texas"/>
    <s v="Houston"/>
    <x v="1"/>
    <n v="0.41"/>
    <n v="2590"/>
    <x v="834"/>
    <n v="477.8549999999999"/>
    <n v="0.44999999999999996"/>
  </r>
  <r>
    <x v="3"/>
    <n v="1197831"/>
    <x v="112"/>
    <x v="1"/>
    <s v="Texas"/>
    <s v="Houston"/>
    <x v="2"/>
    <n v="0.39"/>
    <n v="2970"/>
    <x v="835"/>
    <n v="532.81799999999998"/>
    <n v="0.45999999999999996"/>
  </r>
  <r>
    <x v="3"/>
    <n v="1197831"/>
    <x v="113"/>
    <x v="1"/>
    <s v="Texas"/>
    <s v="Houston"/>
    <x v="3"/>
    <n v="0.38"/>
    <n v="1890"/>
    <x v="836"/>
    <n v="423.73800000000006"/>
    <n v="0.59000000000000008"/>
  </r>
  <r>
    <x v="3"/>
    <n v="1197831"/>
    <x v="114"/>
    <x v="1"/>
    <s v="Texas"/>
    <s v="Houston"/>
    <x v="4"/>
    <n v="0.41"/>
    <n v="1690"/>
    <x v="826"/>
    <n v="277.16000000000003"/>
    <n v="0.4"/>
  </r>
  <r>
    <x v="3"/>
    <n v="1197831"/>
    <x v="115"/>
    <x v="1"/>
    <s v="Texas"/>
    <s v="Houston"/>
    <x v="5"/>
    <n v="0.46"/>
    <n v="2250"/>
    <x v="837"/>
    <n v="672.75"/>
    <n v="0.65"/>
  </r>
  <r>
    <x v="3"/>
    <n v="1197831"/>
    <x v="116"/>
    <x v="1"/>
    <s v="Texas"/>
    <s v="Houston"/>
    <x v="0"/>
    <n v="0.44"/>
    <n v="2550"/>
    <x v="838"/>
    <n v="538.55999999999995"/>
    <n v="0.48"/>
  </r>
  <r>
    <x v="3"/>
    <n v="1197831"/>
    <x v="117"/>
    <x v="1"/>
    <s v="Texas"/>
    <s v="Houston"/>
    <x v="1"/>
    <n v="0.41"/>
    <n v="2130"/>
    <x v="839"/>
    <n v="401.71799999999996"/>
    <n v="0.45999999999999996"/>
  </r>
  <r>
    <x v="3"/>
    <n v="1197831"/>
    <x v="118"/>
    <x v="1"/>
    <s v="Texas"/>
    <s v="Houston"/>
    <x v="2"/>
    <n v="0.46"/>
    <n v="2340"/>
    <x v="840"/>
    <n v="527.43600000000004"/>
    <n v="0.49"/>
  </r>
  <r>
    <x v="3"/>
    <n v="1197831"/>
    <x v="119"/>
    <x v="1"/>
    <s v="Texas"/>
    <s v="Houston"/>
    <x v="3"/>
    <n v="0.47"/>
    <n v="1810"/>
    <x v="841"/>
    <n v="467.88499999999999"/>
    <n v="0.55000000000000004"/>
  </r>
  <r>
    <x v="3"/>
    <n v="1197831"/>
    <x v="120"/>
    <x v="1"/>
    <s v="Texas"/>
    <s v="Houston"/>
    <x v="4"/>
    <n v="0.44"/>
    <n v="1750"/>
    <x v="689"/>
    <n v="331.1"/>
    <n v="0.43"/>
  </r>
  <r>
    <x v="3"/>
    <n v="1197831"/>
    <x v="121"/>
    <x v="1"/>
    <s v="Texas"/>
    <s v="Houston"/>
    <x v="5"/>
    <n v="0.5"/>
    <n v="2130"/>
    <x v="842"/>
    <n v="681.6"/>
    <n v="0.64"/>
  </r>
  <r>
    <x v="3"/>
    <n v="1197831"/>
    <x v="122"/>
    <x v="1"/>
    <s v="Texas"/>
    <s v="Houston"/>
    <x v="0"/>
    <n v="0.44"/>
    <n v="2400"/>
    <x v="843"/>
    <n v="528"/>
    <n v="0.5"/>
  </r>
  <r>
    <x v="3"/>
    <n v="1197831"/>
    <x v="123"/>
    <x v="1"/>
    <s v="Texas"/>
    <s v="Houston"/>
    <x v="1"/>
    <n v="0.43"/>
    <n v="2160"/>
    <x v="747"/>
    <n v="436.53599999999994"/>
    <n v="0.47"/>
  </r>
  <r>
    <x v="3"/>
    <n v="1197831"/>
    <x v="124"/>
    <x v="1"/>
    <s v="Texas"/>
    <s v="Houston"/>
    <x v="2"/>
    <n v="0.48"/>
    <n v="1880"/>
    <x v="844"/>
    <n v="424.12799999999999"/>
    <n v="0.47"/>
  </r>
  <r>
    <x v="3"/>
    <n v="1197831"/>
    <x v="125"/>
    <x v="1"/>
    <s v="Texas"/>
    <s v="Houston"/>
    <x v="3"/>
    <n v="0.45"/>
    <n v="1680"/>
    <x v="830"/>
    <n v="438.48000000000008"/>
    <n v="0.58000000000000007"/>
  </r>
  <r>
    <x v="3"/>
    <n v="1197831"/>
    <x v="126"/>
    <x v="1"/>
    <s v="Texas"/>
    <s v="Houston"/>
    <x v="4"/>
    <n v="0.42"/>
    <n v="1500"/>
    <x v="845"/>
    <n v="258.3"/>
    <n v="0.41"/>
  </r>
  <r>
    <x v="3"/>
    <n v="1197831"/>
    <x v="127"/>
    <x v="1"/>
    <s v="Texas"/>
    <s v="Houston"/>
    <x v="5"/>
    <n v="0.53"/>
    <n v="2100"/>
    <x v="846"/>
    <n v="690.06"/>
    <n v="0.62"/>
  </r>
  <r>
    <x v="3"/>
    <n v="1197831"/>
    <x v="128"/>
    <x v="1"/>
    <s v="Texas"/>
    <s v="Houston"/>
    <x v="0"/>
    <n v="0.43"/>
    <n v="2340"/>
    <x v="847"/>
    <n v="493.03799999999995"/>
    <n v="0.49"/>
  </r>
  <r>
    <x v="3"/>
    <n v="1197831"/>
    <x v="129"/>
    <x v="1"/>
    <s v="Texas"/>
    <s v="Houston"/>
    <x v="1"/>
    <n v="0.43"/>
    <n v="2430"/>
    <x v="848"/>
    <n v="512.00100000000009"/>
    <n v="0.49"/>
  </r>
  <r>
    <x v="3"/>
    <n v="1197831"/>
    <x v="130"/>
    <x v="1"/>
    <s v="Texas"/>
    <s v="Houston"/>
    <x v="2"/>
    <n v="0.47"/>
    <n v="2060"/>
    <x v="849"/>
    <n v="464.73599999999993"/>
    <n v="0.48"/>
  </r>
  <r>
    <x v="3"/>
    <n v="1197831"/>
    <x v="131"/>
    <x v="1"/>
    <s v="Texas"/>
    <s v="Houston"/>
    <x v="3"/>
    <n v="0.48"/>
    <n v="2030"/>
    <x v="850"/>
    <n v="535.92000000000007"/>
    <n v="0.55000000000000004"/>
  </r>
  <r>
    <x v="3"/>
    <n v="1197831"/>
    <x v="132"/>
    <x v="1"/>
    <s v="Texas"/>
    <s v="Houston"/>
    <x v="4"/>
    <n v="0.42"/>
    <n v="1950"/>
    <x v="851"/>
    <n v="368.54999999999995"/>
    <n v="0.44999999999999996"/>
  </r>
  <r>
    <x v="3"/>
    <n v="1197831"/>
    <x v="133"/>
    <x v="1"/>
    <s v="Texas"/>
    <s v="Houston"/>
    <x v="5"/>
    <n v="0.51"/>
    <n v="2470"/>
    <x v="852"/>
    <n v="781.01400000000001"/>
    <n v="0.62"/>
  </r>
  <r>
    <x v="3"/>
    <n v="1197831"/>
    <x v="134"/>
    <x v="1"/>
    <s v="Texas"/>
    <s v="Houston"/>
    <x v="0"/>
    <n v="0.41"/>
    <n v="2380"/>
    <x v="853"/>
    <n v="468.38399999999996"/>
    <n v="0.48"/>
  </r>
  <r>
    <x v="3"/>
    <n v="1197831"/>
    <x v="135"/>
    <x v="1"/>
    <s v="Texas"/>
    <s v="Houston"/>
    <x v="1"/>
    <n v="0.44"/>
    <n v="2850"/>
    <x v="854"/>
    <n v="601.91999999999996"/>
    <n v="0.48"/>
  </r>
  <r>
    <x v="3"/>
    <n v="1197831"/>
    <x v="136"/>
    <x v="1"/>
    <s v="Texas"/>
    <s v="Houston"/>
    <x v="2"/>
    <n v="0.47"/>
    <n v="2550"/>
    <x v="855"/>
    <n v="587.26499999999999"/>
    <n v="0.49"/>
  </r>
  <r>
    <x v="3"/>
    <n v="1197831"/>
    <x v="137"/>
    <x v="1"/>
    <s v="Texas"/>
    <s v="Houston"/>
    <x v="3"/>
    <n v="0.47"/>
    <n v="1820"/>
    <x v="856"/>
    <n v="496.13200000000006"/>
    <n v="0.58000000000000007"/>
  </r>
  <r>
    <x v="3"/>
    <n v="1197831"/>
    <x v="138"/>
    <x v="1"/>
    <s v="Texas"/>
    <s v="Houston"/>
    <x v="4"/>
    <n v="0.42"/>
    <n v="1690"/>
    <x v="857"/>
    <n v="319.40999999999997"/>
    <n v="0.44999999999999996"/>
  </r>
  <r>
    <x v="3"/>
    <n v="1197831"/>
    <x v="139"/>
    <x v="1"/>
    <s v="Texas"/>
    <s v="Houston"/>
    <x v="5"/>
    <n v="0.53"/>
    <n v="2610"/>
    <x v="858"/>
    <n v="857.64600000000007"/>
    <n v="0.62"/>
  </r>
  <r>
    <x v="4"/>
    <n v="1128299"/>
    <x v="140"/>
    <x v="1"/>
    <s v="Texas"/>
    <s v="Houston"/>
    <x v="0"/>
    <n v="0.37"/>
    <n v="2090"/>
    <x v="859"/>
    <n v="347.98500000000001"/>
    <n v="0.45000000000000007"/>
  </r>
  <r>
    <x v="4"/>
    <n v="1128299"/>
    <x v="141"/>
    <x v="1"/>
    <s v="Texas"/>
    <s v="Houston"/>
    <x v="1"/>
    <n v="0.49"/>
    <n v="1940"/>
    <x v="860"/>
    <n v="294.68599999999998"/>
    <n v="0.31"/>
  </r>
  <r>
    <x v="4"/>
    <n v="1128299"/>
    <x v="142"/>
    <x v="1"/>
    <s v="Texas"/>
    <s v="Houston"/>
    <x v="2"/>
    <n v="0.46"/>
    <n v="2170"/>
    <x v="861"/>
    <n v="449.19000000000011"/>
    <n v="0.45000000000000007"/>
  </r>
  <r>
    <x v="4"/>
    <n v="1128299"/>
    <x v="143"/>
    <x v="1"/>
    <s v="Texas"/>
    <s v="Houston"/>
    <x v="3"/>
    <n v="0.48"/>
    <n v="1750"/>
    <x v="862"/>
    <n v="336"/>
    <n v="0.4"/>
  </r>
  <r>
    <x v="4"/>
    <n v="1128299"/>
    <x v="144"/>
    <x v="2"/>
    <s v="California"/>
    <s v="San Francisco"/>
    <x v="4"/>
    <n v="0.51"/>
    <n v="1610"/>
    <x v="863"/>
    <n v="517.29300000000001"/>
    <n v="0.63"/>
  </r>
  <r>
    <x v="4"/>
    <n v="1128299"/>
    <x v="145"/>
    <x v="2"/>
    <s v="California"/>
    <s v="San Francisco"/>
    <x v="5"/>
    <n v="0.49"/>
    <n v="2330"/>
    <x v="864"/>
    <n v="285.42500000000001"/>
    <n v="0.25"/>
  </r>
  <r>
    <x v="4"/>
    <n v="1128299"/>
    <x v="146"/>
    <x v="2"/>
    <s v="California"/>
    <s v="San Francisco"/>
    <x v="0"/>
    <n v="0.37"/>
    <n v="2230"/>
    <x v="865"/>
    <n v="412.55"/>
    <n v="0.5"/>
  </r>
  <r>
    <x v="4"/>
    <n v="1128299"/>
    <x v="147"/>
    <x v="2"/>
    <s v="California"/>
    <s v="San Francisco"/>
    <x v="1"/>
    <n v="0.49"/>
    <n v="2100"/>
    <x v="866"/>
    <n v="318.99"/>
    <n v="0.31"/>
  </r>
  <r>
    <x v="4"/>
    <n v="1128299"/>
    <x v="148"/>
    <x v="2"/>
    <s v="California"/>
    <s v="San Francisco"/>
    <x v="2"/>
    <n v="0.49"/>
    <n v="1960"/>
    <x v="867"/>
    <n v="470.59600000000006"/>
    <n v="0.49000000000000005"/>
  </r>
  <r>
    <x v="4"/>
    <n v="1128299"/>
    <x v="149"/>
    <x v="2"/>
    <s v="California"/>
    <s v="San Francisco"/>
    <x v="3"/>
    <n v="0.47"/>
    <n v="1500"/>
    <x v="868"/>
    <n v="296.09999999999997"/>
    <n v="0.42"/>
  </r>
  <r>
    <x v="4"/>
    <n v="1128299"/>
    <x v="150"/>
    <x v="2"/>
    <s v="California"/>
    <s v="San Francisco"/>
    <x v="4"/>
    <n v="0.5"/>
    <n v="1400"/>
    <x v="131"/>
    <n v="427"/>
    <n v="0.61"/>
  </r>
  <r>
    <x v="4"/>
    <n v="1128299"/>
    <x v="151"/>
    <x v="2"/>
    <s v="California"/>
    <s v="San Francisco"/>
    <x v="5"/>
    <n v="0.46"/>
    <n v="1820"/>
    <x v="869"/>
    <n v="234.41600000000003"/>
    <n v="0.28000000000000003"/>
  </r>
  <r>
    <x v="4"/>
    <n v="1128299"/>
    <x v="152"/>
    <x v="2"/>
    <s v="California"/>
    <s v="San Francisco"/>
    <x v="0"/>
    <n v="0.49"/>
    <n v="2300"/>
    <x v="870"/>
    <n v="507.15000000000009"/>
    <n v="0.45000000000000007"/>
  </r>
  <r>
    <x v="4"/>
    <n v="1128299"/>
    <x v="153"/>
    <x v="2"/>
    <s v="California"/>
    <s v="San Francisco"/>
    <x v="1"/>
    <n v="0.57999999999999996"/>
    <n v="1750"/>
    <x v="871"/>
    <n v="304.5"/>
    <n v="0.30000000000000004"/>
  </r>
  <r>
    <x v="4"/>
    <n v="1128299"/>
    <x v="154"/>
    <x v="2"/>
    <s v="California"/>
    <s v="San Francisco"/>
    <x v="2"/>
    <n v="0.55000000000000004"/>
    <n v="2030"/>
    <x v="872"/>
    <n v="524.755"/>
    <n v="0.47000000000000003"/>
  </r>
  <r>
    <x v="4"/>
    <n v="1128299"/>
    <x v="155"/>
    <x v="2"/>
    <s v="California"/>
    <s v="San Francisco"/>
    <x v="3"/>
    <n v="0.57999999999999996"/>
    <n v="1740"/>
    <x v="873"/>
    <n v="433.95599999999996"/>
    <n v="0.43"/>
  </r>
  <r>
    <x v="4"/>
    <n v="1128299"/>
    <x v="156"/>
    <x v="2"/>
    <s v="California"/>
    <s v="San Francisco"/>
    <x v="4"/>
    <n v="0.62"/>
    <n v="1450"/>
    <x v="874"/>
    <n v="566.37"/>
    <n v="0.63"/>
  </r>
  <r>
    <x v="4"/>
    <n v="1128299"/>
    <x v="157"/>
    <x v="2"/>
    <s v="California"/>
    <s v="San Francisco"/>
    <x v="5"/>
    <n v="0.54"/>
    <n v="2100"/>
    <x v="875"/>
    <n v="306.18"/>
    <n v="0.27"/>
  </r>
  <r>
    <x v="4"/>
    <n v="1128299"/>
    <x v="158"/>
    <x v="2"/>
    <s v="California"/>
    <s v="San Francisco"/>
    <x v="0"/>
    <n v="0.56000000000000005"/>
    <n v="2280"/>
    <x v="876"/>
    <n v="600.09600000000012"/>
    <n v="0.47000000000000003"/>
  </r>
  <r>
    <x v="4"/>
    <n v="1128299"/>
    <x v="159"/>
    <x v="2"/>
    <s v="California"/>
    <s v="San Francisco"/>
    <x v="1"/>
    <n v="0.62"/>
    <n v="2030"/>
    <x v="877"/>
    <n v="377.58000000000004"/>
    <n v="0.30000000000000004"/>
  </r>
  <r>
    <x v="4"/>
    <n v="1128299"/>
    <x v="160"/>
    <x v="2"/>
    <s v="California"/>
    <s v="San Francisco"/>
    <x v="2"/>
    <n v="0.64"/>
    <n v="2100"/>
    <x v="878"/>
    <n v="672"/>
    <n v="0.5"/>
  </r>
  <r>
    <x v="4"/>
    <n v="1128299"/>
    <x v="161"/>
    <x v="2"/>
    <s v="California"/>
    <s v="San Francisco"/>
    <x v="3"/>
    <n v="0.54"/>
    <n v="1880"/>
    <x v="879"/>
    <n v="416.23199999999997"/>
    <n v="0.41"/>
  </r>
  <r>
    <x v="4"/>
    <n v="1128299"/>
    <x v="162"/>
    <x v="2"/>
    <s v="California"/>
    <s v="San Francisco"/>
    <x v="4"/>
    <n v="0.59"/>
    <n v="1520"/>
    <x v="880"/>
    <n v="582.91999999999996"/>
    <n v="0.65"/>
  </r>
  <r>
    <x v="4"/>
    <n v="1128299"/>
    <x v="163"/>
    <x v="2"/>
    <s v="California"/>
    <s v="San Francisco"/>
    <x v="5"/>
    <n v="0.72"/>
    <n v="2030"/>
    <x v="780"/>
    <n v="394.63200000000001"/>
    <n v="0.27"/>
  </r>
  <r>
    <x v="4"/>
    <n v="1128299"/>
    <x v="164"/>
    <x v="2"/>
    <s v="California"/>
    <s v="San Francisco"/>
    <x v="0"/>
    <n v="0.56000000000000005"/>
    <n v="2520"/>
    <x v="881"/>
    <n v="705.6"/>
    <n v="0.5"/>
  </r>
  <r>
    <x v="4"/>
    <n v="1128299"/>
    <x v="165"/>
    <x v="2"/>
    <s v="California"/>
    <s v="San Francisco"/>
    <x v="1"/>
    <n v="0.64"/>
    <n v="2250"/>
    <x v="882"/>
    <n v="518.4"/>
    <n v="0.36"/>
  </r>
  <r>
    <x v="4"/>
    <n v="1128299"/>
    <x v="166"/>
    <x v="2"/>
    <s v="California"/>
    <s v="San Francisco"/>
    <x v="2"/>
    <n v="0.6"/>
    <n v="2180"/>
    <x v="883"/>
    <n v="667.08"/>
    <n v="0.51"/>
  </r>
  <r>
    <x v="4"/>
    <n v="1128299"/>
    <x v="167"/>
    <x v="2"/>
    <s v="California"/>
    <s v="San Francisco"/>
    <x v="3"/>
    <n v="0.56000000000000005"/>
    <n v="1820"/>
    <x v="884"/>
    <n v="458.64"/>
    <n v="0.44999999999999996"/>
  </r>
  <r>
    <x v="4"/>
    <n v="1128299"/>
    <x v="168"/>
    <x v="2"/>
    <s v="California"/>
    <s v="San Francisco"/>
    <x v="4"/>
    <n v="0.6"/>
    <n v="1540"/>
    <x v="885"/>
    <n v="609.84"/>
    <n v="0.66"/>
  </r>
  <r>
    <x v="4"/>
    <n v="1128299"/>
    <x v="169"/>
    <x v="2"/>
    <s v="California"/>
    <s v="San Francisco"/>
    <x v="5"/>
    <n v="0.72"/>
    <n v="1890"/>
    <x v="886"/>
    <n v="449.06400000000002"/>
    <n v="0.33"/>
  </r>
  <r>
    <x v="4"/>
    <n v="1128299"/>
    <x v="170"/>
    <x v="2"/>
    <s v="California"/>
    <s v="San Francisco"/>
    <x v="0"/>
    <n v="0.56000000000000005"/>
    <n v="2730"/>
    <x v="887"/>
    <n v="764.40000000000009"/>
    <n v="0.5"/>
  </r>
  <r>
    <x v="4"/>
    <n v="1128299"/>
    <x v="171"/>
    <x v="2"/>
    <s v="California"/>
    <s v="San Francisco"/>
    <x v="1"/>
    <n v="0.63"/>
    <n v="2480"/>
    <x v="888"/>
    <n v="578.08800000000008"/>
    <n v="0.37"/>
  </r>
  <r>
    <x v="4"/>
    <n v="1128299"/>
    <x v="172"/>
    <x v="2"/>
    <s v="California"/>
    <s v="San Francisco"/>
    <x v="2"/>
    <n v="0.64"/>
    <n v="2060"/>
    <x v="889"/>
    <n v="725.12000000000012"/>
    <n v="0.55000000000000004"/>
  </r>
  <r>
    <x v="4"/>
    <n v="1128299"/>
    <x v="173"/>
    <x v="2"/>
    <s v="California"/>
    <s v="San Francisco"/>
    <x v="3"/>
    <n v="0.59"/>
    <n v="2100"/>
    <x v="890"/>
    <n v="607.11"/>
    <n v="0.49"/>
  </r>
  <r>
    <x v="4"/>
    <n v="1128299"/>
    <x v="174"/>
    <x v="2"/>
    <s v="California"/>
    <s v="San Francisco"/>
    <x v="4"/>
    <n v="0.62"/>
    <n v="1550"/>
    <x v="891"/>
    <n v="634.26"/>
    <n v="0.66"/>
  </r>
  <r>
    <x v="4"/>
    <n v="1128299"/>
    <x v="175"/>
    <x v="2"/>
    <s v="California"/>
    <s v="San Francisco"/>
    <x v="5"/>
    <n v="0.72"/>
    <n v="2190"/>
    <x v="892"/>
    <n v="551.88"/>
    <n v="0.35"/>
  </r>
  <r>
    <x v="4"/>
    <n v="1128299"/>
    <x v="176"/>
    <x v="2"/>
    <s v="California"/>
    <s v="San Francisco"/>
    <x v="0"/>
    <n v="0.56000000000000005"/>
    <n v="2770"/>
    <x v="893"/>
    <n v="698.04000000000008"/>
    <n v="0.45000000000000007"/>
  </r>
  <r>
    <x v="4"/>
    <n v="1128299"/>
    <x v="177"/>
    <x v="2"/>
    <s v="California"/>
    <s v="San Francisco"/>
    <x v="1"/>
    <n v="0.59"/>
    <n v="2450"/>
    <x v="758"/>
    <n v="491.47"/>
    <n v="0.34"/>
  </r>
  <r>
    <x v="4"/>
    <n v="1128299"/>
    <x v="178"/>
    <x v="2"/>
    <s v="California"/>
    <s v="San Francisco"/>
    <x v="2"/>
    <n v="0.62"/>
    <n v="2480"/>
    <x v="894"/>
    <n v="707.29599999999994"/>
    <n v="0.46"/>
  </r>
  <r>
    <x v="4"/>
    <n v="1128299"/>
    <x v="179"/>
    <x v="2"/>
    <s v="California"/>
    <s v="San Francisco"/>
    <x v="3"/>
    <n v="0.55000000000000004"/>
    <n v="2180"/>
    <x v="895"/>
    <n v="479.6"/>
    <n v="0.4"/>
  </r>
  <r>
    <x v="4"/>
    <n v="1128299"/>
    <x v="180"/>
    <x v="2"/>
    <s v="California"/>
    <s v="San Francisco"/>
    <x v="4"/>
    <n v="0.64"/>
    <n v="2330"/>
    <x v="896"/>
    <n v="954.36800000000005"/>
    <n v="0.64"/>
  </r>
  <r>
    <x v="4"/>
    <n v="1128299"/>
    <x v="181"/>
    <x v="2"/>
    <s v="California"/>
    <s v="San Francisco"/>
    <x v="5"/>
    <n v="0.72"/>
    <n v="2330"/>
    <x v="897"/>
    <n v="486.50400000000002"/>
    <n v="0.29000000000000004"/>
  </r>
  <r>
    <x v="4"/>
    <n v="1128299"/>
    <x v="182"/>
    <x v="2"/>
    <s v="California"/>
    <s v="San Francisco"/>
    <x v="0"/>
    <n v="0.62"/>
    <n v="2730"/>
    <x v="898"/>
    <n v="778.596"/>
    <n v="0.46"/>
  </r>
  <r>
    <x v="4"/>
    <n v="1128299"/>
    <x v="183"/>
    <x v="2"/>
    <s v="California"/>
    <s v="San Francisco"/>
    <x v="1"/>
    <n v="0.66"/>
    <n v="2590"/>
    <x v="899"/>
    <n v="512.82000000000005"/>
    <n v="0.30000000000000004"/>
  </r>
  <r>
    <x v="4"/>
    <n v="1128299"/>
    <x v="184"/>
    <x v="2"/>
    <s v="California"/>
    <s v="San Francisco"/>
    <x v="2"/>
    <n v="0.6"/>
    <n v="2000"/>
    <x v="143"/>
    <n v="564"/>
    <n v="0.47000000000000003"/>
  </r>
  <r>
    <x v="4"/>
    <n v="1128299"/>
    <x v="185"/>
    <x v="2"/>
    <s v="California"/>
    <s v="San Francisco"/>
    <x v="3"/>
    <n v="0.59"/>
    <n v="1880"/>
    <x v="900"/>
    <n v="454.77199999999999"/>
    <n v="0.41"/>
  </r>
  <r>
    <x v="4"/>
    <n v="1128299"/>
    <x v="186"/>
    <x v="2"/>
    <s v="California"/>
    <s v="San Francisco"/>
    <x v="4"/>
    <n v="0.69"/>
    <n v="1880"/>
    <x v="901"/>
    <n v="791.29199999999992"/>
    <n v="0.61"/>
  </r>
  <r>
    <x v="4"/>
    <n v="1128299"/>
    <x v="187"/>
    <x v="2"/>
    <s v="California"/>
    <s v="San Francisco"/>
    <x v="5"/>
    <n v="0.76"/>
    <n v="1810"/>
    <x v="902"/>
    <n v="343.9"/>
    <n v="0.25"/>
  </r>
  <r>
    <x v="4"/>
    <n v="1128299"/>
    <x v="188"/>
    <x v="2"/>
    <s v="California"/>
    <s v="San Francisco"/>
    <x v="0"/>
    <n v="0.51"/>
    <n v="2410"/>
    <x v="903"/>
    <n v="516.22199999999998"/>
    <n v="0.42000000000000004"/>
  </r>
  <r>
    <x v="4"/>
    <n v="1128299"/>
    <x v="189"/>
    <x v="2"/>
    <s v="California"/>
    <s v="San Francisco"/>
    <x v="1"/>
    <n v="0.56000000000000005"/>
    <n v="2680"/>
    <x v="904"/>
    <n v="420.2240000000001"/>
    <n v="0.28000000000000003"/>
  </r>
  <r>
    <x v="4"/>
    <n v="1128299"/>
    <x v="190"/>
    <x v="2"/>
    <s v="California"/>
    <s v="San Francisco"/>
    <x v="2"/>
    <n v="0.52"/>
    <n v="2250"/>
    <x v="905"/>
    <n v="468"/>
    <n v="0.4"/>
  </r>
  <r>
    <x v="4"/>
    <n v="1128299"/>
    <x v="191"/>
    <x v="2"/>
    <s v="California"/>
    <s v="San Francisco"/>
    <x v="3"/>
    <n v="0.53"/>
    <n v="2030"/>
    <x v="906"/>
    <n v="376.565"/>
    <n v="0.35"/>
  </r>
  <r>
    <x v="4"/>
    <n v="1128299"/>
    <x v="192"/>
    <x v="2"/>
    <s v="California"/>
    <s v="San Francisco"/>
    <x v="4"/>
    <n v="0.63"/>
    <n v="2180"/>
    <x v="907"/>
    <n v="796.57200000000012"/>
    <n v="0.58000000000000007"/>
  </r>
  <r>
    <x v="4"/>
    <n v="1128299"/>
    <x v="193"/>
    <x v="2"/>
    <s v="California"/>
    <s v="San Francisco"/>
    <x v="5"/>
    <n v="0.65"/>
    <n v="2170"/>
    <x v="908"/>
    <n v="338.52000000000004"/>
    <n v="0.24000000000000002"/>
  </r>
  <r>
    <x v="4"/>
    <n v="1128299"/>
    <x v="194"/>
    <x v="2"/>
    <s v="California"/>
    <s v="San Francisco"/>
    <x v="0"/>
    <n v="0.51"/>
    <n v="2360"/>
    <x v="909"/>
    <n v="541.62"/>
    <n v="0.45000000000000007"/>
  </r>
  <r>
    <x v="4"/>
    <n v="1128299"/>
    <x v="195"/>
    <x v="2"/>
    <s v="California"/>
    <s v="San Francisco"/>
    <x v="1"/>
    <n v="0.59"/>
    <n v="2190"/>
    <x v="910"/>
    <n v="374.709"/>
    <n v="0.29000000000000004"/>
  </r>
  <r>
    <x v="4"/>
    <n v="1128299"/>
    <x v="196"/>
    <x v="2"/>
    <s v="California"/>
    <s v="San Francisco"/>
    <x v="2"/>
    <n v="0.5"/>
    <n v="1820"/>
    <x v="911"/>
    <n v="382.20000000000005"/>
    <n v="0.42000000000000004"/>
  </r>
  <r>
    <x v="4"/>
    <n v="1128299"/>
    <x v="197"/>
    <x v="2"/>
    <s v="California"/>
    <s v="San Francisco"/>
    <x v="3"/>
    <n v="0.51"/>
    <n v="2030"/>
    <x v="912"/>
    <n v="372.70799999999997"/>
    <n v="0.36"/>
  </r>
  <r>
    <x v="4"/>
    <n v="1128299"/>
    <x v="198"/>
    <x v="2"/>
    <s v="California"/>
    <s v="San Francisco"/>
    <x v="4"/>
    <n v="0.59"/>
    <n v="1820"/>
    <x v="913"/>
    <n v="622.80400000000009"/>
    <n v="0.58000000000000007"/>
  </r>
  <r>
    <x v="4"/>
    <n v="1128299"/>
    <x v="199"/>
    <x v="2"/>
    <s v="California"/>
    <s v="San Francisco"/>
    <x v="5"/>
    <n v="0.63"/>
    <n v="1960"/>
    <x v="914"/>
    <n v="284.00400000000002"/>
    <n v="0.23"/>
  </r>
  <r>
    <x v="4"/>
    <n v="1128299"/>
    <x v="200"/>
    <x v="2"/>
    <s v="California"/>
    <s v="San Francisco"/>
    <x v="0"/>
    <n v="0.52"/>
    <n v="2630"/>
    <x v="915"/>
    <n v="601.74400000000014"/>
    <n v="0.44000000000000006"/>
  </r>
  <r>
    <x v="4"/>
    <n v="1128299"/>
    <x v="201"/>
    <x v="2"/>
    <s v="California"/>
    <s v="San Francisco"/>
    <x v="1"/>
    <n v="0.57999999999999996"/>
    <n v="2360"/>
    <x v="916"/>
    <n v="342.2"/>
    <n v="0.25"/>
  </r>
  <r>
    <x v="4"/>
    <n v="1128299"/>
    <x v="202"/>
    <x v="2"/>
    <s v="California"/>
    <s v="San Francisco"/>
    <x v="2"/>
    <n v="0.5"/>
    <n v="2100"/>
    <x v="194"/>
    <n v="420"/>
    <n v="0.4"/>
  </r>
  <r>
    <x v="4"/>
    <n v="1128299"/>
    <x v="203"/>
    <x v="2"/>
    <s v="California"/>
    <s v="San Francisco"/>
    <x v="3"/>
    <n v="0.53"/>
    <n v="2100"/>
    <x v="846"/>
    <n v="445.2"/>
    <n v="0.39999999999999997"/>
  </r>
  <r>
    <x v="4"/>
    <n v="1128299"/>
    <x v="204"/>
    <x v="2"/>
    <s v="California"/>
    <s v="San Francisco"/>
    <x v="4"/>
    <n v="0.63"/>
    <n v="1630"/>
    <x v="917"/>
    <n v="585.33300000000008"/>
    <n v="0.57000000000000006"/>
  </r>
  <r>
    <x v="4"/>
    <n v="1128299"/>
    <x v="205"/>
    <x v="2"/>
    <s v="California"/>
    <s v="San Francisco"/>
    <x v="5"/>
    <n v="0.67"/>
    <n v="2020"/>
    <x v="918"/>
    <n v="284.21400000000006"/>
    <n v="0.21000000000000002"/>
  </r>
  <r>
    <x v="4"/>
    <n v="1128299"/>
    <x v="206"/>
    <x v="2"/>
    <s v="California"/>
    <s v="San Francisco"/>
    <x v="0"/>
    <n v="0.51"/>
    <n v="2930"/>
    <x v="919"/>
    <n v="597.72"/>
    <n v="0.4"/>
  </r>
  <r>
    <x v="4"/>
    <n v="1128299"/>
    <x v="207"/>
    <x v="2"/>
    <s v="California"/>
    <s v="San Francisco"/>
    <x v="1"/>
    <n v="0.57999999999999996"/>
    <n v="2730"/>
    <x v="920"/>
    <n v="427.51799999999997"/>
    <n v="0.27"/>
  </r>
  <r>
    <x v="4"/>
    <n v="1128299"/>
    <x v="208"/>
    <x v="2"/>
    <s v="California"/>
    <s v="San Francisco"/>
    <x v="2"/>
    <n v="0.52"/>
    <n v="2330"/>
    <x v="921"/>
    <n v="484.6400000000001"/>
    <n v="0.4"/>
  </r>
  <r>
    <x v="4"/>
    <n v="1128299"/>
    <x v="209"/>
    <x v="2"/>
    <s v="California"/>
    <s v="San Francisco"/>
    <x v="3"/>
    <n v="0.51"/>
    <n v="1940"/>
    <x v="922"/>
    <n v="395.75999999999993"/>
    <n v="0.39999999999999997"/>
  </r>
  <r>
    <x v="4"/>
    <n v="1128299"/>
    <x v="210"/>
    <x v="2"/>
    <s v="California"/>
    <s v="San Francisco"/>
    <x v="4"/>
    <n v="0.59"/>
    <n v="1750"/>
    <x v="709"/>
    <n v="619.50000000000011"/>
    <n v="0.60000000000000009"/>
  </r>
  <r>
    <x v="4"/>
    <n v="1128299"/>
    <x v="211"/>
    <x v="2"/>
    <s v="California"/>
    <s v="San Francisco"/>
    <x v="5"/>
    <n v="0.67"/>
    <n v="2080"/>
    <x v="923"/>
    <n v="320.52800000000002"/>
    <n v="0.23"/>
  </r>
  <r>
    <x v="5"/>
    <n v="1189833"/>
    <x v="212"/>
    <x v="2"/>
    <s v="California"/>
    <s v="San Francisco"/>
    <x v="0"/>
    <n v="0.32"/>
    <n v="2030"/>
    <x v="924"/>
    <n v="331.29599999999999"/>
    <n v="0.51"/>
  </r>
  <r>
    <x v="5"/>
    <n v="1189833"/>
    <x v="213"/>
    <x v="2"/>
    <s v="California"/>
    <s v="San Francisco"/>
    <x v="1"/>
    <n v="0.41"/>
    <n v="1960"/>
    <x v="831"/>
    <n v="289.29599999999994"/>
    <n v="0.36"/>
  </r>
  <r>
    <x v="5"/>
    <n v="1189833"/>
    <x v="214"/>
    <x v="2"/>
    <s v="California"/>
    <s v="San Francisco"/>
    <x v="2"/>
    <n v="0.41"/>
    <n v="1890"/>
    <x v="925"/>
    <n v="402.94799999999998"/>
    <n v="0.52"/>
  </r>
  <r>
    <x v="5"/>
    <n v="1189833"/>
    <x v="215"/>
    <x v="2"/>
    <s v="California"/>
    <s v="San Francisco"/>
    <x v="3"/>
    <n v="0.41"/>
    <n v="1600"/>
    <x v="926"/>
    <n v="321.44"/>
    <n v="0.49"/>
  </r>
  <r>
    <x v="5"/>
    <n v="1189833"/>
    <x v="216"/>
    <x v="2"/>
    <s v="California"/>
    <s v="Los Angeles"/>
    <x v="4"/>
    <n v="0.49"/>
    <n v="1450"/>
    <x v="927"/>
    <n v="468.93"/>
    <n v="0.66"/>
  </r>
  <r>
    <x v="5"/>
    <n v="1189833"/>
    <x v="217"/>
    <x v="2"/>
    <s v="California"/>
    <s v="Los Angeles"/>
    <x v="5"/>
    <n v="0.41"/>
    <n v="1820"/>
    <x v="928"/>
    <n v="231.32199999999997"/>
    <n v="0.31"/>
  </r>
  <r>
    <x v="5"/>
    <n v="1189833"/>
    <x v="218"/>
    <x v="2"/>
    <s v="California"/>
    <s v="Los Angeles"/>
    <x v="0"/>
    <n v="0.34"/>
    <n v="2250"/>
    <x v="796"/>
    <n v="405.45000000000005"/>
    <n v="0.53"/>
  </r>
  <r>
    <x v="5"/>
    <n v="1189833"/>
    <x v="219"/>
    <x v="2"/>
    <s v="California"/>
    <s v="Los Angeles"/>
    <x v="1"/>
    <n v="0.43"/>
    <n v="1950"/>
    <x v="929"/>
    <n v="335.40000000000003"/>
    <n v="0.4"/>
  </r>
  <r>
    <x v="5"/>
    <n v="1189833"/>
    <x v="220"/>
    <x v="2"/>
    <s v="California"/>
    <s v="Los Angeles"/>
    <x v="2"/>
    <n v="0.44"/>
    <n v="1690"/>
    <x v="930"/>
    <n v="371.8"/>
    <n v="0.5"/>
  </r>
  <r>
    <x v="5"/>
    <n v="1189833"/>
    <x v="221"/>
    <x v="2"/>
    <s v="California"/>
    <s v="Los Angeles"/>
    <x v="3"/>
    <n v="0.41"/>
    <n v="1520"/>
    <x v="931"/>
    <n v="305.36799999999994"/>
    <n v="0.49"/>
  </r>
  <r>
    <x v="5"/>
    <n v="1189833"/>
    <x v="222"/>
    <x v="2"/>
    <s v="California"/>
    <s v="Los Angeles"/>
    <x v="4"/>
    <n v="0.46"/>
    <n v="1130"/>
    <x v="932"/>
    <n v="353.46400000000006"/>
    <n v="0.68"/>
  </r>
  <r>
    <x v="5"/>
    <n v="1189833"/>
    <x v="223"/>
    <x v="2"/>
    <s v="California"/>
    <s v="Los Angeles"/>
    <x v="5"/>
    <n v="0.41"/>
    <n v="1760"/>
    <x v="933"/>
    <n v="216.48000000000002"/>
    <n v="0.30000000000000004"/>
  </r>
  <r>
    <x v="5"/>
    <n v="1189833"/>
    <x v="224"/>
    <x v="2"/>
    <s v="California"/>
    <s v="Los Angeles"/>
    <x v="0"/>
    <n v="0.32"/>
    <n v="2160"/>
    <x v="934"/>
    <n v="345.6"/>
    <n v="0.5"/>
  </r>
  <r>
    <x v="5"/>
    <n v="1189833"/>
    <x v="225"/>
    <x v="2"/>
    <s v="California"/>
    <s v="Los Angeles"/>
    <x v="1"/>
    <n v="0.41"/>
    <n v="1950"/>
    <x v="935"/>
    <n v="279.82499999999999"/>
    <n v="0.35"/>
  </r>
  <r>
    <x v="5"/>
    <n v="1189833"/>
    <x v="226"/>
    <x v="2"/>
    <s v="California"/>
    <s v="Los Angeles"/>
    <x v="2"/>
    <n v="0.42"/>
    <n v="1690"/>
    <x v="857"/>
    <n v="390.39"/>
    <n v="0.55000000000000004"/>
  </r>
  <r>
    <x v="5"/>
    <n v="1189833"/>
    <x v="227"/>
    <x v="2"/>
    <s v="California"/>
    <s v="Los Angeles"/>
    <x v="3"/>
    <n v="0.41"/>
    <n v="1540"/>
    <x v="936"/>
    <n v="284.12999999999994"/>
    <n v="0.44999999999999996"/>
  </r>
  <r>
    <x v="5"/>
    <n v="1189833"/>
    <x v="228"/>
    <x v="2"/>
    <s v="California"/>
    <s v="Los Angeles"/>
    <x v="4"/>
    <n v="0.46"/>
    <n v="1060"/>
    <x v="937"/>
    <n v="331.56800000000004"/>
    <n v="0.68"/>
  </r>
  <r>
    <x v="5"/>
    <n v="1189833"/>
    <x v="229"/>
    <x v="2"/>
    <s v="California"/>
    <s v="Los Angeles"/>
    <x v="5"/>
    <n v="0.41"/>
    <n v="1880"/>
    <x v="938"/>
    <n v="269.77999999999997"/>
    <n v="0.35"/>
  </r>
  <r>
    <x v="5"/>
    <n v="1189833"/>
    <x v="230"/>
    <x v="2"/>
    <s v="California"/>
    <s v="Los Angeles"/>
    <x v="0"/>
    <n v="0.43"/>
    <n v="2400"/>
    <x v="939"/>
    <n v="516"/>
    <n v="0.5"/>
  </r>
  <r>
    <x v="5"/>
    <n v="1189833"/>
    <x v="231"/>
    <x v="2"/>
    <s v="California"/>
    <s v="Los Angeles"/>
    <x v="1"/>
    <n v="0.49"/>
    <n v="1560"/>
    <x v="940"/>
    <n v="275.18399999999997"/>
    <n v="0.36"/>
  </r>
  <r>
    <x v="5"/>
    <n v="1189833"/>
    <x v="232"/>
    <x v="2"/>
    <s v="California"/>
    <s v="Los Angeles"/>
    <x v="2"/>
    <n v="0.49"/>
    <n v="1750"/>
    <x v="695"/>
    <n v="471.62500000000006"/>
    <n v="0.55000000000000004"/>
  </r>
  <r>
    <x v="5"/>
    <n v="1189833"/>
    <x v="233"/>
    <x v="2"/>
    <s v="California"/>
    <s v="Los Angeles"/>
    <x v="3"/>
    <n v="0.43"/>
    <n v="1520"/>
    <x v="941"/>
    <n v="320.26400000000001"/>
    <n v="0.49"/>
  </r>
  <r>
    <x v="5"/>
    <n v="1189833"/>
    <x v="234"/>
    <x v="2"/>
    <s v="California"/>
    <s v="Los Angeles"/>
    <x v="4"/>
    <n v="0.49"/>
    <n v="1190"/>
    <x v="942"/>
    <n v="384.84600000000006"/>
    <n v="0.66"/>
  </r>
  <r>
    <x v="5"/>
    <n v="1189833"/>
    <x v="235"/>
    <x v="2"/>
    <s v="California"/>
    <s v="Los Angeles"/>
    <x v="5"/>
    <n v="0.62"/>
    <n v="1740"/>
    <x v="943"/>
    <n v="356.00400000000002"/>
    <n v="0.33"/>
  </r>
  <r>
    <x v="5"/>
    <n v="1189833"/>
    <x v="236"/>
    <x v="2"/>
    <s v="California"/>
    <s v="Los Angeles"/>
    <x v="0"/>
    <n v="0.41"/>
    <n v="2080"/>
    <x v="944"/>
    <n v="443.45600000000002"/>
    <n v="0.52"/>
  </r>
  <r>
    <x v="5"/>
    <n v="1189833"/>
    <x v="237"/>
    <x v="2"/>
    <s v="California"/>
    <s v="Los Angeles"/>
    <x v="1"/>
    <n v="0.47"/>
    <n v="1690"/>
    <x v="945"/>
    <n v="278.00499999999994"/>
    <n v="0.35"/>
  </r>
  <r>
    <x v="5"/>
    <n v="1189833"/>
    <x v="238"/>
    <x v="2"/>
    <s v="California"/>
    <s v="Los Angeles"/>
    <x v="2"/>
    <n v="0.45"/>
    <n v="1630"/>
    <x v="946"/>
    <n v="381.42"/>
    <n v="0.52"/>
  </r>
  <r>
    <x v="5"/>
    <n v="1189833"/>
    <x v="239"/>
    <x v="2"/>
    <s v="California"/>
    <s v="Los Angeles"/>
    <x v="3"/>
    <n v="0.41"/>
    <n v="1540"/>
    <x v="936"/>
    <n v="303.072"/>
    <n v="0.48"/>
  </r>
  <r>
    <x v="5"/>
    <n v="1189833"/>
    <x v="240"/>
    <x v="2"/>
    <s v="California"/>
    <s v="Los Angeles"/>
    <x v="4"/>
    <n v="0.45"/>
    <n v="1310"/>
    <x v="947"/>
    <n v="383.17500000000001"/>
    <n v="0.65"/>
  </r>
  <r>
    <x v="5"/>
    <n v="1189833"/>
    <x v="241"/>
    <x v="2"/>
    <s v="California"/>
    <s v="Los Angeles"/>
    <x v="5"/>
    <n v="0.64"/>
    <n v="1810"/>
    <x v="948"/>
    <n v="359.10400000000004"/>
    <n v="0.31"/>
  </r>
  <r>
    <x v="5"/>
    <n v="1189833"/>
    <x v="242"/>
    <x v="2"/>
    <s v="California"/>
    <s v="Los Angeles"/>
    <x v="0"/>
    <n v="0.44"/>
    <n v="2700"/>
    <x v="949"/>
    <n v="653.40000000000009"/>
    <n v="0.55000000000000004"/>
  </r>
  <r>
    <x v="5"/>
    <n v="1189833"/>
    <x v="243"/>
    <x v="2"/>
    <s v="California"/>
    <s v="Los Angeles"/>
    <x v="1"/>
    <n v="0.47"/>
    <n v="2250"/>
    <x v="950"/>
    <n v="370.125"/>
    <n v="0.35"/>
  </r>
  <r>
    <x v="5"/>
    <n v="1189833"/>
    <x v="244"/>
    <x v="2"/>
    <s v="California"/>
    <s v="Los Angeles"/>
    <x v="2"/>
    <n v="0.48"/>
    <n v="2030"/>
    <x v="850"/>
    <n v="535.92000000000007"/>
    <n v="0.55000000000000004"/>
  </r>
  <r>
    <x v="5"/>
    <n v="1189833"/>
    <x v="245"/>
    <x v="2"/>
    <s v="California"/>
    <s v="Los Angeles"/>
    <x v="3"/>
    <n v="0.44"/>
    <n v="1750"/>
    <x v="689"/>
    <n v="369.59999999999997"/>
    <n v="0.48"/>
  </r>
  <r>
    <x v="5"/>
    <n v="1189833"/>
    <x v="246"/>
    <x v="2"/>
    <s v="California"/>
    <s v="Los Angeles"/>
    <x v="4"/>
    <n v="0.45"/>
    <n v="1250"/>
    <x v="174"/>
    <n v="388.12500000000006"/>
    <n v="0.69000000000000006"/>
  </r>
  <r>
    <x v="5"/>
    <n v="1189833"/>
    <x v="247"/>
    <x v="2"/>
    <s v="California"/>
    <s v="Los Angeles"/>
    <x v="5"/>
    <n v="0.6"/>
    <n v="2000"/>
    <x v="143"/>
    <n v="372"/>
    <n v="0.31"/>
  </r>
  <r>
    <x v="5"/>
    <n v="1189833"/>
    <x v="248"/>
    <x v="2"/>
    <s v="California"/>
    <s v="Los Angeles"/>
    <x v="0"/>
    <n v="0.41"/>
    <n v="2380"/>
    <x v="853"/>
    <n v="497.65799999999996"/>
    <n v="0.51"/>
  </r>
  <r>
    <x v="5"/>
    <n v="1189833"/>
    <x v="249"/>
    <x v="2"/>
    <s v="California"/>
    <s v="Los Angeles"/>
    <x v="1"/>
    <n v="0.46"/>
    <n v="2160"/>
    <x v="951"/>
    <n v="377.56800000000004"/>
    <n v="0.38"/>
  </r>
  <r>
    <x v="5"/>
    <n v="1189833"/>
    <x v="250"/>
    <x v="2"/>
    <s v="California"/>
    <s v="Los Angeles"/>
    <x v="2"/>
    <n v="0.47"/>
    <n v="2180"/>
    <x v="952"/>
    <n v="532.79199999999992"/>
    <n v="0.52"/>
  </r>
  <r>
    <x v="5"/>
    <n v="1189833"/>
    <x v="251"/>
    <x v="2"/>
    <s v="California"/>
    <s v="Los Angeles"/>
    <x v="3"/>
    <n v="0.44"/>
    <n v="1890"/>
    <x v="953"/>
    <n v="399.16800000000001"/>
    <n v="0.48"/>
  </r>
  <r>
    <x v="5"/>
    <n v="1189833"/>
    <x v="252"/>
    <x v="2"/>
    <s v="California"/>
    <s v="Los Angeles"/>
    <x v="4"/>
    <n v="0.46"/>
    <n v="1890"/>
    <x v="954"/>
    <n v="573.80400000000009"/>
    <n v="0.66"/>
  </r>
  <r>
    <x v="5"/>
    <n v="1189833"/>
    <x v="253"/>
    <x v="2"/>
    <s v="California"/>
    <s v="Los Angeles"/>
    <x v="5"/>
    <n v="0.59"/>
    <n v="2030"/>
    <x v="955"/>
    <n v="359.31000000000006"/>
    <n v="0.30000000000000004"/>
  </r>
  <r>
    <x v="5"/>
    <n v="1189833"/>
    <x v="254"/>
    <x v="2"/>
    <s v="California"/>
    <s v="Los Angeles"/>
    <x v="0"/>
    <n v="0.47"/>
    <n v="2520"/>
    <x v="779"/>
    <n v="615.88799999999992"/>
    <n v="0.52"/>
  </r>
  <r>
    <x v="5"/>
    <n v="1189833"/>
    <x v="255"/>
    <x v="2"/>
    <s v="California"/>
    <s v="Los Angeles"/>
    <x v="1"/>
    <n v="0.51"/>
    <n v="2210"/>
    <x v="956"/>
    <n v="450.84"/>
    <n v="0.4"/>
  </r>
  <r>
    <x v="5"/>
    <n v="1189833"/>
    <x v="256"/>
    <x v="2"/>
    <s v="California"/>
    <s v="Los Angeles"/>
    <x v="2"/>
    <n v="0.48"/>
    <n v="2180"/>
    <x v="957"/>
    <n v="533.66399999999999"/>
    <n v="0.51"/>
  </r>
  <r>
    <x v="5"/>
    <n v="1189833"/>
    <x v="257"/>
    <x v="2"/>
    <s v="California"/>
    <s v="Los Angeles"/>
    <x v="3"/>
    <n v="0.47"/>
    <n v="1690"/>
    <x v="945"/>
    <n v="381.26399999999995"/>
    <n v="0.48"/>
  </r>
  <r>
    <x v="5"/>
    <n v="1189833"/>
    <x v="258"/>
    <x v="2"/>
    <s v="California"/>
    <s v="Los Angeles"/>
    <x v="4"/>
    <n v="0.57999999999999996"/>
    <n v="1820"/>
    <x v="958"/>
    <n v="707.25199999999995"/>
    <n v="0.67"/>
  </r>
  <r>
    <x v="5"/>
    <n v="1189833"/>
    <x v="259"/>
    <x v="2"/>
    <s v="California"/>
    <s v="Los Angeles"/>
    <x v="5"/>
    <n v="0.61"/>
    <n v="1890"/>
    <x v="959"/>
    <n v="403.51499999999993"/>
    <n v="0.35"/>
  </r>
  <r>
    <x v="5"/>
    <n v="1189833"/>
    <x v="260"/>
    <x v="2"/>
    <s v="California"/>
    <s v="Los Angeles"/>
    <x v="0"/>
    <n v="0.47"/>
    <n v="2130"/>
    <x v="960"/>
    <n v="540.59399999999994"/>
    <n v="0.54"/>
  </r>
  <r>
    <x v="5"/>
    <n v="1189833"/>
    <x v="261"/>
    <x v="2"/>
    <s v="California"/>
    <s v="Los Angeles"/>
    <x v="1"/>
    <n v="0.5"/>
    <n v="2470"/>
    <x v="961"/>
    <n v="456.95"/>
    <n v="0.37"/>
  </r>
  <r>
    <x v="5"/>
    <n v="1189833"/>
    <x v="262"/>
    <x v="2"/>
    <s v="California"/>
    <s v="Los Angeles"/>
    <x v="2"/>
    <n v="0.46"/>
    <n v="1960"/>
    <x v="962"/>
    <n v="450.8"/>
    <n v="0.5"/>
  </r>
  <r>
    <x v="5"/>
    <n v="1189833"/>
    <x v="263"/>
    <x v="2"/>
    <s v="California"/>
    <s v="Los Angeles"/>
    <x v="3"/>
    <n v="0.46"/>
    <n v="1760"/>
    <x v="963"/>
    <n v="404.8"/>
    <n v="0.5"/>
  </r>
  <r>
    <x v="5"/>
    <n v="1189833"/>
    <x v="264"/>
    <x v="2"/>
    <s v="California"/>
    <s v="Los Angeles"/>
    <x v="4"/>
    <n v="0.57999999999999996"/>
    <n v="1630"/>
    <x v="964"/>
    <n v="633.41800000000001"/>
    <n v="0.67"/>
  </r>
  <r>
    <x v="5"/>
    <n v="1189833"/>
    <x v="265"/>
    <x v="2"/>
    <s v="California"/>
    <s v="Los Angeles"/>
    <x v="5"/>
    <n v="0.59"/>
    <n v="1890"/>
    <x v="965"/>
    <n v="345.68099999999998"/>
    <n v="0.31"/>
  </r>
  <r>
    <x v="5"/>
    <n v="1189833"/>
    <x v="266"/>
    <x v="2"/>
    <s v="California"/>
    <s v="Los Angeles"/>
    <x v="0"/>
    <n v="0.49"/>
    <n v="2240"/>
    <x v="966"/>
    <n v="548.79999999999995"/>
    <n v="0.5"/>
  </r>
  <r>
    <x v="5"/>
    <n v="1189833"/>
    <x v="267"/>
    <x v="2"/>
    <s v="California"/>
    <s v="Los Angeles"/>
    <x v="1"/>
    <n v="0.51"/>
    <n v="2320"/>
    <x v="967"/>
    <n v="425.952"/>
    <n v="0.36"/>
  </r>
  <r>
    <x v="5"/>
    <n v="1189833"/>
    <x v="268"/>
    <x v="2"/>
    <s v="California"/>
    <s v="Los Angeles"/>
    <x v="2"/>
    <n v="0.49"/>
    <n v="1760"/>
    <x v="968"/>
    <n v="439.82400000000001"/>
    <n v="0.51"/>
  </r>
  <r>
    <x v="5"/>
    <n v="1189833"/>
    <x v="269"/>
    <x v="2"/>
    <s v="California"/>
    <s v="Los Angeles"/>
    <x v="3"/>
    <n v="0.48"/>
    <n v="1750"/>
    <x v="862"/>
    <n v="377.99999999999994"/>
    <n v="0.44999999999999996"/>
  </r>
  <r>
    <x v="5"/>
    <n v="1189833"/>
    <x v="270"/>
    <x v="2"/>
    <s v="California"/>
    <s v="Los Angeles"/>
    <x v="4"/>
    <n v="0.56000000000000005"/>
    <n v="1740"/>
    <x v="969"/>
    <n v="662.5920000000001"/>
    <n v="0.68"/>
  </r>
  <r>
    <x v="5"/>
    <n v="1189833"/>
    <x v="271"/>
    <x v="2"/>
    <s v="California"/>
    <s v="Los Angeles"/>
    <x v="5"/>
    <n v="0.62"/>
    <n v="1760"/>
    <x v="970"/>
    <n v="381.92"/>
    <n v="0.35"/>
  </r>
  <r>
    <x v="5"/>
    <n v="1189833"/>
    <x v="272"/>
    <x v="2"/>
    <s v="California"/>
    <s v="Los Angeles"/>
    <x v="0"/>
    <n v="0.49"/>
    <n v="2310"/>
    <x v="971"/>
    <n v="565.95000000000005"/>
    <n v="0.5"/>
  </r>
  <r>
    <x v="5"/>
    <n v="1189833"/>
    <x v="273"/>
    <x v="2"/>
    <s v="California"/>
    <s v="Los Angeles"/>
    <x v="1"/>
    <n v="0.54"/>
    <n v="2150"/>
    <x v="972"/>
    <n v="441.18"/>
    <n v="0.38"/>
  </r>
  <r>
    <x v="5"/>
    <n v="1189833"/>
    <x v="274"/>
    <x v="2"/>
    <s v="California"/>
    <s v="Los Angeles"/>
    <x v="2"/>
    <n v="0.47"/>
    <n v="1690"/>
    <x v="945"/>
    <n v="397.15"/>
    <n v="0.5"/>
  </r>
  <r>
    <x v="5"/>
    <n v="1189833"/>
    <x v="275"/>
    <x v="2"/>
    <s v="California"/>
    <s v="Los Angeles"/>
    <x v="3"/>
    <n v="0.47"/>
    <n v="1760"/>
    <x v="973"/>
    <n v="372.23999999999995"/>
    <n v="0.44999999999999996"/>
  </r>
  <r>
    <x v="5"/>
    <n v="1189833"/>
    <x v="276"/>
    <x v="2"/>
    <s v="California"/>
    <s v="Los Angeles"/>
    <x v="4"/>
    <n v="0.55000000000000004"/>
    <n v="1740"/>
    <x v="974"/>
    <n v="660.33000000000015"/>
    <n v="0.69000000000000006"/>
  </r>
  <r>
    <x v="5"/>
    <n v="1189833"/>
    <x v="277"/>
    <x v="2"/>
    <s v="California"/>
    <s v="Los Angeles"/>
    <x v="5"/>
    <n v="0.59"/>
    <n v="1890"/>
    <x v="965"/>
    <n v="379.13400000000001"/>
    <n v="0.34"/>
  </r>
  <r>
    <x v="5"/>
    <n v="1189833"/>
    <x v="278"/>
    <x v="2"/>
    <s v="California"/>
    <s v="Los Angeles"/>
    <x v="0"/>
    <n v="0.49"/>
    <n v="2250"/>
    <x v="975"/>
    <n v="562.27499999999998"/>
    <n v="0.51"/>
  </r>
  <r>
    <x v="5"/>
    <n v="1189833"/>
    <x v="279"/>
    <x v="2"/>
    <s v="California"/>
    <s v="Los Angeles"/>
    <x v="1"/>
    <n v="0.5"/>
    <n v="2430"/>
    <x v="793"/>
    <n v="461.7"/>
    <n v="0.38"/>
  </r>
  <r>
    <x v="5"/>
    <n v="1189833"/>
    <x v="280"/>
    <x v="2"/>
    <s v="California"/>
    <s v="Los Angeles"/>
    <x v="2"/>
    <n v="0.46"/>
    <n v="1820"/>
    <x v="869"/>
    <n v="452.08800000000008"/>
    <n v="0.54"/>
  </r>
  <r>
    <x v="5"/>
    <n v="1189833"/>
    <x v="281"/>
    <x v="2"/>
    <s v="California"/>
    <s v="Los Angeles"/>
    <x v="3"/>
    <n v="0.49"/>
    <n v="2100"/>
    <x v="866"/>
    <n v="514.5"/>
    <n v="0.5"/>
  </r>
  <r>
    <x v="5"/>
    <n v="1189833"/>
    <x v="282"/>
    <x v="2"/>
    <s v="California"/>
    <s v="Los Angeles"/>
    <x v="4"/>
    <n v="0.55000000000000004"/>
    <n v="1560"/>
    <x v="976"/>
    <n v="557.70000000000005"/>
    <n v="0.65"/>
  </r>
  <r>
    <x v="5"/>
    <n v="1189833"/>
    <x v="283"/>
    <x v="2"/>
    <s v="California"/>
    <s v="Los Angeles"/>
    <x v="5"/>
    <n v="0.59"/>
    <n v="1960"/>
    <x v="977"/>
    <n v="404.73999999999995"/>
    <n v="0.35"/>
  </r>
  <r>
    <x v="0"/>
    <n v="1185732"/>
    <x v="284"/>
    <x v="2"/>
    <s v="California"/>
    <s v="Los Angeles"/>
    <x v="0"/>
    <n v="0.44"/>
    <n v="1240"/>
    <x v="978"/>
    <n v="283.71200000000005"/>
    <n v="0.52"/>
  </r>
  <r>
    <x v="0"/>
    <n v="1185732"/>
    <x v="285"/>
    <x v="2"/>
    <s v="California"/>
    <s v="Los Angeles"/>
    <x v="1"/>
    <n v="0.41"/>
    <n v="770"/>
    <x v="979"/>
    <n v="145.22199999999998"/>
    <n v="0.45999999999999996"/>
  </r>
  <r>
    <x v="0"/>
    <n v="1185732"/>
    <x v="286"/>
    <x v="2"/>
    <s v="California"/>
    <s v="Los Angeles"/>
    <x v="2"/>
    <n v="0.32"/>
    <n v="830"/>
    <x v="980"/>
    <n v="124.83200000000001"/>
    <n v="0.47"/>
  </r>
  <r>
    <x v="0"/>
    <n v="1185732"/>
    <x v="287"/>
    <x v="2"/>
    <s v="California"/>
    <s v="Los Angeles"/>
    <x v="3"/>
    <n v="0.37"/>
    <n v="340"/>
    <x v="981"/>
    <n v="65.415999999999997"/>
    <n v="0.52"/>
  </r>
  <r>
    <x v="0"/>
    <n v="1185732"/>
    <x v="288"/>
    <x v="3"/>
    <s v="Illinois"/>
    <s v="Chicago"/>
    <x v="4"/>
    <n v="0.53"/>
    <n v="470"/>
    <x v="982"/>
    <n v="122.05900000000001"/>
    <n v="0.49"/>
  </r>
  <r>
    <x v="0"/>
    <n v="1185732"/>
    <x v="289"/>
    <x v="3"/>
    <s v="Illinois"/>
    <s v="Chicago"/>
    <x v="5"/>
    <n v="0.41"/>
    <n v="690"/>
    <x v="983"/>
    <n v="169.73999999999998"/>
    <n v="0.6"/>
  </r>
  <r>
    <x v="0"/>
    <n v="1185732"/>
    <x v="290"/>
    <x v="3"/>
    <s v="Illinois"/>
    <s v="Chicago"/>
    <x v="0"/>
    <n v="0.44"/>
    <n v="1580"/>
    <x v="984"/>
    <n v="354.55200000000002"/>
    <n v="0.51"/>
  </r>
  <r>
    <x v="0"/>
    <n v="1185732"/>
    <x v="291"/>
    <x v="3"/>
    <s v="Illinois"/>
    <s v="Chicago"/>
    <x v="1"/>
    <n v="0.43"/>
    <n v="510"/>
    <x v="985"/>
    <n v="103.07099999999998"/>
    <n v="0.47"/>
  </r>
  <r>
    <x v="0"/>
    <n v="1185732"/>
    <x v="292"/>
    <x v="3"/>
    <s v="Illinois"/>
    <s v="Chicago"/>
    <x v="2"/>
    <n v="0.32"/>
    <n v="610"/>
    <x v="986"/>
    <n v="89.792000000000002"/>
    <n v="0.45999999999999996"/>
  </r>
  <r>
    <x v="0"/>
    <n v="1185732"/>
    <x v="293"/>
    <x v="3"/>
    <s v="Illinois"/>
    <s v="Chicago"/>
    <x v="3"/>
    <n v="0.39"/>
    <n v="280"/>
    <x v="987"/>
    <n v="57.876000000000005"/>
    <n v="0.53"/>
  </r>
  <r>
    <x v="0"/>
    <n v="1185732"/>
    <x v="294"/>
    <x v="3"/>
    <s v="Illinois"/>
    <s v="Chicago"/>
    <x v="4"/>
    <n v="0.5"/>
    <n v="440"/>
    <x v="988"/>
    <n v="103.39999999999999"/>
    <n v="0.47"/>
  </r>
  <r>
    <x v="0"/>
    <n v="1185732"/>
    <x v="295"/>
    <x v="3"/>
    <s v="Illinois"/>
    <s v="Chicago"/>
    <x v="5"/>
    <n v="0.43"/>
    <n v="770"/>
    <x v="989"/>
    <n v="215.21500000000003"/>
    <n v="0.65"/>
  </r>
  <r>
    <x v="0"/>
    <n v="1185732"/>
    <x v="296"/>
    <x v="3"/>
    <s v="Illinois"/>
    <s v="Chicago"/>
    <x v="0"/>
    <n v="0.47"/>
    <n v="1440"/>
    <x v="990"/>
    <n v="372.24"/>
    <n v="0.55000000000000004"/>
  </r>
  <r>
    <x v="0"/>
    <n v="1185732"/>
    <x v="297"/>
    <x v="3"/>
    <s v="Illinois"/>
    <s v="Chicago"/>
    <x v="1"/>
    <n v="0.46"/>
    <n v="600"/>
    <x v="991"/>
    <n v="132.47999999999999"/>
    <n v="0.48"/>
  </r>
  <r>
    <x v="0"/>
    <n v="1185732"/>
    <x v="298"/>
    <x v="3"/>
    <s v="Illinois"/>
    <s v="Chicago"/>
    <x v="2"/>
    <n v="0.37"/>
    <n v="680"/>
    <x v="992"/>
    <n v="113.21999999999998"/>
    <n v="0.44999999999999996"/>
  </r>
  <r>
    <x v="0"/>
    <n v="1185732"/>
    <x v="299"/>
    <x v="3"/>
    <s v="Illinois"/>
    <s v="Chicago"/>
    <x v="3"/>
    <n v="0.41"/>
    <n v="190"/>
    <x v="993"/>
    <n v="41.286999999999999"/>
    <n v="0.53"/>
  </r>
  <r>
    <x v="0"/>
    <n v="1185732"/>
    <x v="300"/>
    <x v="3"/>
    <s v="Illinois"/>
    <s v="Chicago"/>
    <x v="4"/>
    <n v="0.56000000000000005"/>
    <n v="380"/>
    <x v="994"/>
    <n v="100.01600000000001"/>
    <n v="0.47"/>
  </r>
  <r>
    <x v="0"/>
    <n v="1185732"/>
    <x v="301"/>
    <x v="3"/>
    <s v="Illinois"/>
    <s v="Chicago"/>
    <x v="5"/>
    <n v="0.45"/>
    <n v="630"/>
    <x v="995"/>
    <n v="178.60499999999999"/>
    <n v="0.63"/>
  </r>
  <r>
    <x v="0"/>
    <n v="1185732"/>
    <x v="302"/>
    <x v="3"/>
    <s v="Illinois"/>
    <s v="Chicago"/>
    <x v="0"/>
    <n v="0.48"/>
    <n v="1220"/>
    <x v="996"/>
    <n v="304.512"/>
    <n v="0.52"/>
  </r>
  <r>
    <x v="0"/>
    <n v="1185732"/>
    <x v="303"/>
    <x v="3"/>
    <s v="Illinois"/>
    <s v="Chicago"/>
    <x v="1"/>
    <n v="0.48"/>
    <n v="440"/>
    <x v="997"/>
    <n v="97.151999999999987"/>
    <n v="0.45999999999999996"/>
  </r>
  <r>
    <x v="0"/>
    <n v="1185732"/>
    <x v="304"/>
    <x v="3"/>
    <s v="Illinois"/>
    <s v="Chicago"/>
    <x v="2"/>
    <n v="0.36"/>
    <n v="420"/>
    <x v="998"/>
    <n v="72.575999999999993"/>
    <n v="0.48"/>
  </r>
  <r>
    <x v="0"/>
    <n v="1185732"/>
    <x v="305"/>
    <x v="3"/>
    <s v="Illinois"/>
    <s v="Chicago"/>
    <x v="3"/>
    <n v="0.44"/>
    <n v="200"/>
    <x v="999"/>
    <n v="44"/>
    <n v="0.5"/>
  </r>
  <r>
    <x v="0"/>
    <n v="1185732"/>
    <x v="306"/>
    <x v="3"/>
    <s v="Illinois"/>
    <s v="Chicago"/>
    <x v="4"/>
    <n v="0.54"/>
    <n v="280"/>
    <x v="1000"/>
    <n v="71.064000000000007"/>
    <n v="0.47"/>
  </r>
  <r>
    <x v="0"/>
    <n v="1185732"/>
    <x v="307"/>
    <x v="3"/>
    <s v="Illinois"/>
    <s v="Chicago"/>
    <x v="5"/>
    <n v="0.49"/>
    <n v="650"/>
    <x v="1001"/>
    <n v="191.1"/>
    <n v="0.6"/>
  </r>
  <r>
    <x v="0"/>
    <n v="1185732"/>
    <x v="308"/>
    <x v="3"/>
    <s v="Illinois"/>
    <s v="Chicago"/>
    <x v="0"/>
    <n v="0.57999999999999996"/>
    <n v="1340"/>
    <x v="817"/>
    <n v="419.68799999999999"/>
    <n v="0.54"/>
  </r>
  <r>
    <x v="0"/>
    <n v="1185732"/>
    <x v="309"/>
    <x v="3"/>
    <s v="Illinois"/>
    <s v="Chicago"/>
    <x v="1"/>
    <n v="0.53"/>
    <n v="540"/>
    <x v="1002"/>
    <n v="128.79"/>
    <n v="0.44999999999999996"/>
  </r>
  <r>
    <x v="0"/>
    <n v="1185732"/>
    <x v="310"/>
    <x v="3"/>
    <s v="Illinois"/>
    <s v="Chicago"/>
    <x v="2"/>
    <n v="0.49"/>
    <n v="440"/>
    <x v="1003"/>
    <n v="99.175999999999988"/>
    <n v="0.45999999999999996"/>
  </r>
  <r>
    <x v="0"/>
    <n v="1185732"/>
    <x v="311"/>
    <x v="3"/>
    <s v="Illinois"/>
    <s v="Chicago"/>
    <x v="3"/>
    <n v="0.48"/>
    <n v="280"/>
    <x v="1004"/>
    <n v="71.232000000000014"/>
    <n v="0.53"/>
  </r>
  <r>
    <x v="0"/>
    <n v="1185732"/>
    <x v="312"/>
    <x v="3"/>
    <s v="Illinois"/>
    <s v="Chicago"/>
    <x v="4"/>
    <n v="0.59"/>
    <n v="350"/>
    <x v="1005"/>
    <n v="94.99"/>
    <n v="0.45999999999999996"/>
  </r>
  <r>
    <x v="0"/>
    <n v="1185732"/>
    <x v="313"/>
    <x v="3"/>
    <s v="Illinois"/>
    <s v="Chicago"/>
    <x v="5"/>
    <n v="0.64"/>
    <n v="630"/>
    <x v="1006"/>
    <n v="241.92"/>
    <n v="0.6"/>
  </r>
  <r>
    <x v="0"/>
    <n v="1185732"/>
    <x v="314"/>
    <x v="3"/>
    <s v="Illinois"/>
    <s v="Chicago"/>
    <x v="0"/>
    <n v="0.46"/>
    <n v="1350"/>
    <x v="1007"/>
    <n v="341.55"/>
    <n v="0.55000000000000004"/>
  </r>
  <r>
    <x v="0"/>
    <n v="1185732"/>
    <x v="315"/>
    <x v="3"/>
    <s v="Illinois"/>
    <s v="Chicago"/>
    <x v="1"/>
    <n v="0.43"/>
    <n v="630"/>
    <x v="1008"/>
    <n v="121.90499999999997"/>
    <n v="0.44999999999999996"/>
  </r>
  <r>
    <x v="0"/>
    <n v="1185732"/>
    <x v="316"/>
    <x v="3"/>
    <s v="Illinois"/>
    <s v="Chicago"/>
    <x v="2"/>
    <n v="0.39"/>
    <n v="540"/>
    <x v="1009"/>
    <n v="94.769999999999982"/>
    <n v="0.44999999999999996"/>
  </r>
  <r>
    <x v="0"/>
    <n v="1185732"/>
    <x v="317"/>
    <x v="3"/>
    <s v="Illinois"/>
    <s v="Chicago"/>
    <x v="3"/>
    <n v="0.38"/>
    <n v="470"/>
    <x v="1010"/>
    <n v="94.658000000000001"/>
    <n v="0.53"/>
  </r>
  <r>
    <x v="0"/>
    <n v="1185732"/>
    <x v="318"/>
    <x v="3"/>
    <s v="Illinois"/>
    <s v="Chicago"/>
    <x v="4"/>
    <n v="0.46"/>
    <n v="510"/>
    <x v="1011"/>
    <n v="117.30000000000001"/>
    <n v="0.5"/>
  </r>
  <r>
    <x v="0"/>
    <n v="1185732"/>
    <x v="319"/>
    <x v="3"/>
    <s v="Illinois"/>
    <s v="Chicago"/>
    <x v="5"/>
    <n v="0.51"/>
    <n v="1050"/>
    <x v="1012"/>
    <n v="337.36500000000001"/>
    <n v="0.63"/>
  </r>
  <r>
    <x v="0"/>
    <n v="1185732"/>
    <x v="320"/>
    <x v="3"/>
    <s v="Illinois"/>
    <s v="Chicago"/>
    <x v="0"/>
    <n v="0.47"/>
    <n v="1610"/>
    <x v="1013"/>
    <n v="393.48399999999998"/>
    <n v="0.52"/>
  </r>
  <r>
    <x v="0"/>
    <n v="1185732"/>
    <x v="321"/>
    <x v="3"/>
    <s v="Illinois"/>
    <s v="Chicago"/>
    <x v="1"/>
    <n v="0.43"/>
    <n v="810"/>
    <x v="1014"/>
    <n v="156.73499999999999"/>
    <n v="0.44999999999999996"/>
  </r>
  <r>
    <x v="0"/>
    <n v="1185732"/>
    <x v="322"/>
    <x v="3"/>
    <s v="Illinois"/>
    <s v="Chicago"/>
    <x v="2"/>
    <n v="0.36"/>
    <n v="650"/>
    <x v="1015"/>
    <n v="105.29999999999998"/>
    <n v="0.44999999999999996"/>
  </r>
  <r>
    <x v="0"/>
    <n v="1185732"/>
    <x v="323"/>
    <x v="3"/>
    <s v="Illinois"/>
    <s v="Chicago"/>
    <x v="3"/>
    <n v="0.39"/>
    <n v="500"/>
    <x v="1016"/>
    <n v="105.30000000000001"/>
    <n v="0.54"/>
  </r>
  <r>
    <x v="0"/>
    <n v="1185732"/>
    <x v="324"/>
    <x v="3"/>
    <s v="Illinois"/>
    <s v="Chicago"/>
    <x v="4"/>
    <n v="0.47"/>
    <n v="560"/>
    <x v="1017"/>
    <n v="121.07199999999999"/>
    <n v="0.45999999999999996"/>
  </r>
  <r>
    <x v="0"/>
    <n v="1185732"/>
    <x v="325"/>
    <x v="3"/>
    <s v="Illinois"/>
    <s v="Chicago"/>
    <x v="5"/>
    <n v="0.54"/>
    <n v="1200"/>
    <x v="1018"/>
    <n v="395.28"/>
    <n v="0.61"/>
  </r>
  <r>
    <x v="0"/>
    <n v="1185732"/>
    <x v="326"/>
    <x v="3"/>
    <s v="Illinois"/>
    <s v="Chicago"/>
    <x v="0"/>
    <n v="0.49"/>
    <n v="1490"/>
    <x v="1019"/>
    <n v="372.351"/>
    <n v="0.51"/>
  </r>
  <r>
    <x v="0"/>
    <n v="1185732"/>
    <x v="327"/>
    <x v="3"/>
    <s v="Illinois"/>
    <s v="Chicago"/>
    <x v="1"/>
    <n v="0.41"/>
    <n v="940"/>
    <x v="1020"/>
    <n v="177.28399999999996"/>
    <n v="0.45999999999999996"/>
  </r>
  <r>
    <x v="0"/>
    <n v="1185732"/>
    <x v="328"/>
    <x v="3"/>
    <s v="Illinois"/>
    <s v="Chicago"/>
    <x v="2"/>
    <n v="0.38"/>
    <n v="750"/>
    <x v="1021"/>
    <n v="139.65"/>
    <n v="0.49"/>
  </r>
  <r>
    <x v="0"/>
    <n v="1185732"/>
    <x v="329"/>
    <x v="3"/>
    <s v="Illinois"/>
    <s v="Chicago"/>
    <x v="3"/>
    <n v="0.37"/>
    <n v="630"/>
    <x v="1022"/>
    <n v="116.55"/>
    <n v="0.5"/>
  </r>
  <r>
    <x v="0"/>
    <n v="1185732"/>
    <x v="330"/>
    <x v="3"/>
    <s v="Illinois"/>
    <s v="Chicago"/>
    <x v="4"/>
    <n v="0.49"/>
    <n v="500"/>
    <x v="1023"/>
    <n v="122.5"/>
    <n v="0.5"/>
  </r>
  <r>
    <x v="0"/>
    <n v="1185732"/>
    <x v="331"/>
    <x v="3"/>
    <s v="Illinois"/>
    <s v="Chicago"/>
    <x v="5"/>
    <n v="0.5"/>
    <n v="940"/>
    <x v="1024"/>
    <n v="305.5"/>
    <n v="0.65"/>
  </r>
  <r>
    <x v="0"/>
    <n v="1185732"/>
    <x v="332"/>
    <x v="3"/>
    <s v="Illinois"/>
    <s v="Chicago"/>
    <x v="0"/>
    <n v="0.47"/>
    <n v="1350"/>
    <x v="1025"/>
    <n v="317.25"/>
    <n v="0.5"/>
  </r>
  <r>
    <x v="0"/>
    <n v="1185732"/>
    <x v="333"/>
    <x v="3"/>
    <s v="Illinois"/>
    <s v="Chicago"/>
    <x v="1"/>
    <n v="0.41"/>
    <n v="840"/>
    <x v="1026"/>
    <n v="168.75599999999997"/>
    <n v="0.49"/>
  </r>
  <r>
    <x v="0"/>
    <n v="1185732"/>
    <x v="334"/>
    <x v="3"/>
    <s v="Illinois"/>
    <s v="Chicago"/>
    <x v="2"/>
    <n v="0.36"/>
    <n v="600"/>
    <x v="1027"/>
    <n v="101.52"/>
    <n v="0.47"/>
  </r>
  <r>
    <x v="0"/>
    <n v="1185732"/>
    <x v="335"/>
    <x v="3"/>
    <s v="Illinois"/>
    <s v="Chicago"/>
    <x v="3"/>
    <n v="0.36"/>
    <n v="440"/>
    <x v="1028"/>
    <n v="83.952000000000012"/>
    <n v="0.53"/>
  </r>
  <r>
    <x v="0"/>
    <n v="1185732"/>
    <x v="336"/>
    <x v="3"/>
    <s v="Illinois"/>
    <s v="Chicago"/>
    <x v="4"/>
    <n v="0.49"/>
    <n v="490"/>
    <x v="1029"/>
    <n v="110.44599999999998"/>
    <n v="0.45999999999999996"/>
  </r>
  <r>
    <x v="0"/>
    <n v="1185732"/>
    <x v="337"/>
    <x v="3"/>
    <s v="Illinois"/>
    <s v="Chicago"/>
    <x v="5"/>
    <n v="0.53"/>
    <n v="730"/>
    <x v="1030"/>
    <n v="247.61600000000001"/>
    <n v="0.64"/>
  </r>
  <r>
    <x v="0"/>
    <n v="1185732"/>
    <x v="338"/>
    <x v="3"/>
    <s v="Illinois"/>
    <s v="Chicago"/>
    <x v="0"/>
    <n v="0.56000000000000005"/>
    <n v="1150"/>
    <x v="1031"/>
    <n v="354.2000000000001"/>
    <n v="0.55000000000000004"/>
  </r>
  <r>
    <x v="0"/>
    <n v="1185732"/>
    <x v="339"/>
    <x v="3"/>
    <s v="Illinois"/>
    <s v="Chicago"/>
    <x v="1"/>
    <n v="0.49"/>
    <n v="750"/>
    <x v="1032"/>
    <n v="180.07499999999999"/>
    <n v="0.49"/>
  </r>
  <r>
    <x v="0"/>
    <n v="1185732"/>
    <x v="340"/>
    <x v="3"/>
    <s v="Illinois"/>
    <s v="Chicago"/>
    <x v="2"/>
    <n v="0.48"/>
    <n v="390"/>
    <x v="1033"/>
    <n v="84.239999999999981"/>
    <n v="0.44999999999999996"/>
  </r>
  <r>
    <x v="0"/>
    <n v="1185732"/>
    <x v="341"/>
    <x v="3"/>
    <s v="Illinois"/>
    <s v="Chicago"/>
    <x v="3"/>
    <n v="0.47"/>
    <n v="330"/>
    <x v="1034"/>
    <n v="79.100999999999999"/>
    <n v="0.51"/>
  </r>
  <r>
    <x v="0"/>
    <n v="1185732"/>
    <x v="342"/>
    <x v="3"/>
    <s v="Illinois"/>
    <s v="Chicago"/>
    <x v="4"/>
    <n v="0.56000000000000005"/>
    <n v="330"/>
    <x v="1035"/>
    <n v="86.855999999999995"/>
    <n v="0.47"/>
  </r>
  <r>
    <x v="0"/>
    <n v="1185732"/>
    <x v="343"/>
    <x v="3"/>
    <s v="Illinois"/>
    <s v="Chicago"/>
    <x v="5"/>
    <n v="0.6"/>
    <n v="650"/>
    <x v="1036"/>
    <n v="234"/>
    <n v="0.6"/>
  </r>
  <r>
    <x v="0"/>
    <n v="1185732"/>
    <x v="344"/>
    <x v="3"/>
    <s v="Illinois"/>
    <s v="Chicago"/>
    <x v="0"/>
    <n v="0.55000000000000004"/>
    <n v="1120"/>
    <x v="1037"/>
    <n v="332.64000000000004"/>
    <n v="0.54"/>
  </r>
  <r>
    <x v="0"/>
    <n v="1185732"/>
    <x v="345"/>
    <x v="3"/>
    <s v="Illinois"/>
    <s v="Chicago"/>
    <x v="1"/>
    <n v="0.46"/>
    <n v="650"/>
    <x v="1038"/>
    <n v="140.53"/>
    <n v="0.47"/>
  </r>
  <r>
    <x v="0"/>
    <n v="1185732"/>
    <x v="346"/>
    <x v="3"/>
    <s v="Illinois"/>
    <s v="Chicago"/>
    <x v="2"/>
    <n v="0.48"/>
    <n v="490"/>
    <x v="1039"/>
    <n v="110.54399999999998"/>
    <n v="0.47"/>
  </r>
  <r>
    <x v="0"/>
    <n v="1185732"/>
    <x v="347"/>
    <x v="3"/>
    <s v="Illinois"/>
    <s v="Chicago"/>
    <x v="3"/>
    <n v="0.46"/>
    <n v="530"/>
    <x v="1040"/>
    <n v="129.214"/>
    <n v="0.53"/>
  </r>
  <r>
    <x v="0"/>
    <n v="1185732"/>
    <x v="348"/>
    <x v="3"/>
    <s v="Illinois"/>
    <s v="Chicago"/>
    <x v="4"/>
    <n v="0.56000000000000005"/>
    <n v="410"/>
    <x v="1041"/>
    <n v="114.80000000000001"/>
    <n v="0.5"/>
  </r>
  <r>
    <x v="0"/>
    <n v="1185732"/>
    <x v="349"/>
    <x v="3"/>
    <s v="Illinois"/>
    <s v="Chicago"/>
    <x v="5"/>
    <n v="0.61"/>
    <n v="650"/>
    <x v="1042"/>
    <n v="237.89999999999998"/>
    <n v="0.6"/>
  </r>
  <r>
    <x v="0"/>
    <n v="1185732"/>
    <x v="350"/>
    <x v="3"/>
    <s v="Illinois"/>
    <s v="Chicago"/>
    <x v="0"/>
    <n v="0.56999999999999995"/>
    <n v="1500"/>
    <x v="1043"/>
    <n v="470.25"/>
    <n v="0.55000000000000004"/>
  </r>
  <r>
    <x v="0"/>
    <n v="1185732"/>
    <x v="351"/>
    <x v="3"/>
    <s v="Illinois"/>
    <s v="Chicago"/>
    <x v="1"/>
    <n v="0.46"/>
    <n v="750"/>
    <x v="1044"/>
    <n v="165.6"/>
    <n v="0.48"/>
  </r>
  <r>
    <x v="0"/>
    <n v="1185732"/>
    <x v="352"/>
    <x v="3"/>
    <s v="Illinois"/>
    <s v="Chicago"/>
    <x v="2"/>
    <n v="0.46"/>
    <n v="750"/>
    <x v="1044"/>
    <n v="169.04999999999998"/>
    <n v="0.49"/>
  </r>
  <r>
    <x v="0"/>
    <n v="1185732"/>
    <x v="353"/>
    <x v="3"/>
    <s v="Illinois"/>
    <s v="Chicago"/>
    <x v="3"/>
    <n v="0.49"/>
    <n v="540"/>
    <x v="1045"/>
    <n v="140.23800000000003"/>
    <n v="0.53"/>
  </r>
  <r>
    <x v="0"/>
    <n v="1185732"/>
    <x v="354"/>
    <x v="3"/>
    <s v="Illinois"/>
    <s v="Chicago"/>
    <x v="4"/>
    <n v="0.59"/>
    <n v="580"/>
    <x v="1046"/>
    <n v="153.98999999999998"/>
    <n v="0.44999999999999996"/>
  </r>
  <r>
    <x v="0"/>
    <n v="1185732"/>
    <x v="355"/>
    <x v="3"/>
    <s v="Illinois"/>
    <s v="Chicago"/>
    <x v="5"/>
    <n v="0.64"/>
    <n v="810"/>
    <x v="1047"/>
    <n v="326.59199999999998"/>
    <n v="0.63"/>
  </r>
  <r>
    <x v="2"/>
    <n v="1197831"/>
    <x v="356"/>
    <x v="3"/>
    <s v="Illinois"/>
    <s v="Chicago"/>
    <x v="0"/>
    <n v="0.2"/>
    <n v="1890"/>
    <x v="1048"/>
    <n v="151.20000000000002"/>
    <n v="0.4"/>
  </r>
  <r>
    <x v="2"/>
    <n v="1197831"/>
    <x v="357"/>
    <x v="3"/>
    <s v="Illinois"/>
    <s v="Chicago"/>
    <x v="1"/>
    <n v="0.28000000000000003"/>
    <n v="1960"/>
    <x v="1049"/>
    <n v="219.52000000000004"/>
    <n v="0.4"/>
  </r>
  <r>
    <x v="2"/>
    <n v="1197831"/>
    <x v="358"/>
    <x v="3"/>
    <s v="Illinois"/>
    <s v="Chicago"/>
    <x v="2"/>
    <n v="0.27"/>
    <n v="1580"/>
    <x v="1050"/>
    <n v="174.90600000000001"/>
    <n v="0.41"/>
  </r>
  <r>
    <x v="2"/>
    <n v="1197831"/>
    <x v="359"/>
    <x v="3"/>
    <s v="Illinois"/>
    <s v="Chicago"/>
    <x v="3"/>
    <n v="0.34"/>
    <n v="1520"/>
    <x v="1051"/>
    <n v="263.56800000000004"/>
    <n v="0.51"/>
  </r>
  <r>
    <x v="2"/>
    <n v="1197831"/>
    <x v="360"/>
    <x v="1"/>
    <s v="Texas"/>
    <s v="Dallas"/>
    <x v="4"/>
    <n v="0.37"/>
    <n v="940"/>
    <x v="1052"/>
    <n v="121.72999999999999"/>
    <n v="0.35"/>
  </r>
  <r>
    <x v="2"/>
    <n v="1197831"/>
    <x v="361"/>
    <x v="1"/>
    <s v="Texas"/>
    <s v="Dallas"/>
    <x v="5"/>
    <n v="0.33"/>
    <n v="1470"/>
    <x v="1053"/>
    <n v="266.80500000000001"/>
    <n v="0.55000000000000004"/>
  </r>
  <r>
    <x v="2"/>
    <n v="1197831"/>
    <x v="362"/>
    <x v="1"/>
    <s v="Texas"/>
    <s v="Dallas"/>
    <x v="0"/>
    <n v="0.23"/>
    <n v="1760"/>
    <x v="1054"/>
    <n v="174.06399999999999"/>
    <n v="0.43"/>
  </r>
  <r>
    <x v="2"/>
    <n v="1197831"/>
    <x v="363"/>
    <x v="1"/>
    <s v="Texas"/>
    <s v="Dallas"/>
    <x v="1"/>
    <n v="0.32"/>
    <n v="1630"/>
    <x v="1055"/>
    <n v="208.64000000000001"/>
    <n v="0.4"/>
  </r>
  <r>
    <x v="2"/>
    <n v="1197831"/>
    <x v="364"/>
    <x v="1"/>
    <s v="Texas"/>
    <s v="Dallas"/>
    <x v="2"/>
    <n v="0.34"/>
    <n v="1190"/>
    <x v="1056"/>
    <n v="173.97800000000001"/>
    <n v="0.43"/>
  </r>
  <r>
    <x v="2"/>
    <n v="1197831"/>
    <x v="365"/>
    <x v="1"/>
    <s v="Texas"/>
    <s v="Dallas"/>
    <x v="3"/>
    <n v="0.32"/>
    <n v="1280"/>
    <x v="1057"/>
    <n v="217.08800000000002"/>
    <n v="0.53"/>
  </r>
  <r>
    <x v="2"/>
    <n v="1197831"/>
    <x v="366"/>
    <x v="1"/>
    <s v="Texas"/>
    <s v="Dallas"/>
    <x v="4"/>
    <n v="0.38"/>
    <n v="750"/>
    <x v="1021"/>
    <n v="99.75"/>
    <n v="0.35"/>
  </r>
  <r>
    <x v="2"/>
    <n v="1197831"/>
    <x v="367"/>
    <x v="1"/>
    <s v="Texas"/>
    <s v="Dallas"/>
    <x v="5"/>
    <n v="0.32"/>
    <n v="1400"/>
    <x v="1058"/>
    <n v="250.88000000000002"/>
    <n v="0.56000000000000005"/>
  </r>
  <r>
    <x v="2"/>
    <n v="1197831"/>
    <x v="368"/>
    <x v="1"/>
    <s v="Texas"/>
    <s v="Dallas"/>
    <x v="0"/>
    <n v="0.28999999999999998"/>
    <n v="1820"/>
    <x v="1059"/>
    <n v="263.89999999999998"/>
    <n v="0.5"/>
  </r>
  <r>
    <x v="2"/>
    <n v="1197831"/>
    <x v="369"/>
    <x v="1"/>
    <s v="Texas"/>
    <s v="Dallas"/>
    <x v="1"/>
    <n v="0.39"/>
    <n v="1690"/>
    <x v="1060"/>
    <n v="329.55"/>
    <n v="0.5"/>
  </r>
  <r>
    <x v="2"/>
    <n v="1197831"/>
    <x v="370"/>
    <x v="1"/>
    <s v="Texas"/>
    <s v="Dallas"/>
    <x v="2"/>
    <n v="0.28000000000000003"/>
    <n v="1450"/>
    <x v="1061"/>
    <n v="190.82000000000002"/>
    <n v="0.47"/>
  </r>
  <r>
    <x v="2"/>
    <n v="1197831"/>
    <x v="371"/>
    <x v="1"/>
    <s v="Texas"/>
    <s v="Dallas"/>
    <x v="3"/>
    <n v="0.32"/>
    <n v="1160"/>
    <x v="1062"/>
    <n v="211.584"/>
    <n v="0.57000000000000006"/>
  </r>
  <r>
    <x v="2"/>
    <n v="1197831"/>
    <x v="372"/>
    <x v="1"/>
    <s v="Texas"/>
    <s v="Dallas"/>
    <x v="4"/>
    <n v="0.38"/>
    <n v="810"/>
    <x v="1063"/>
    <n v="138.51"/>
    <n v="0.44999999999999996"/>
  </r>
  <r>
    <x v="2"/>
    <n v="1197831"/>
    <x v="373"/>
    <x v="1"/>
    <s v="Texas"/>
    <s v="Dallas"/>
    <x v="5"/>
    <n v="0.32"/>
    <n v="1350"/>
    <x v="1064"/>
    <n v="272.16000000000003"/>
    <n v="0.63"/>
  </r>
  <r>
    <x v="2"/>
    <n v="1197831"/>
    <x v="374"/>
    <x v="1"/>
    <s v="Texas"/>
    <s v="Dallas"/>
    <x v="0"/>
    <n v="0.18"/>
    <n v="1820"/>
    <x v="1065"/>
    <n v="147.41999999999996"/>
    <n v="0.44999999999999996"/>
  </r>
  <r>
    <x v="2"/>
    <n v="1197831"/>
    <x v="375"/>
    <x v="1"/>
    <s v="Texas"/>
    <s v="Dallas"/>
    <x v="1"/>
    <n v="0.28000000000000003"/>
    <n v="1750"/>
    <x v="1066"/>
    <n v="235.20000000000002"/>
    <n v="0.48"/>
  </r>
  <r>
    <x v="2"/>
    <n v="1197831"/>
    <x v="376"/>
    <x v="1"/>
    <s v="Texas"/>
    <s v="Dallas"/>
    <x v="2"/>
    <n v="0.25"/>
    <n v="1520"/>
    <x v="1067"/>
    <n v="186.2"/>
    <n v="0.49"/>
  </r>
  <r>
    <x v="2"/>
    <n v="1197831"/>
    <x v="377"/>
    <x v="1"/>
    <s v="Texas"/>
    <s v="Dallas"/>
    <x v="3"/>
    <n v="0.28999999999999998"/>
    <n v="1280"/>
    <x v="1062"/>
    <n v="219.00800000000001"/>
    <n v="0.59000000000000008"/>
  </r>
  <r>
    <x v="2"/>
    <n v="1197831"/>
    <x v="378"/>
    <x v="1"/>
    <s v="Texas"/>
    <s v="Dallas"/>
    <x v="4"/>
    <n v="0.34"/>
    <n v="850"/>
    <x v="1068"/>
    <n v="115.60000000000001"/>
    <n v="0.4"/>
  </r>
  <r>
    <x v="2"/>
    <n v="1197831"/>
    <x v="379"/>
    <x v="1"/>
    <s v="Texas"/>
    <s v="Dallas"/>
    <x v="5"/>
    <n v="0.28999999999999998"/>
    <n v="1560"/>
    <x v="1069"/>
    <n v="280.488"/>
    <n v="0.62"/>
  </r>
  <r>
    <x v="2"/>
    <n v="1197831"/>
    <x v="380"/>
    <x v="1"/>
    <s v="Texas"/>
    <s v="Dallas"/>
    <x v="0"/>
    <n v="0.19"/>
    <n v="1950"/>
    <x v="1070"/>
    <n v="185.25"/>
    <n v="0.5"/>
  </r>
  <r>
    <x v="2"/>
    <n v="1197831"/>
    <x v="381"/>
    <x v="1"/>
    <s v="Texas"/>
    <s v="Dallas"/>
    <x v="1"/>
    <n v="0.28999999999999998"/>
    <n v="1940"/>
    <x v="1071"/>
    <n v="275.67399999999998"/>
    <n v="0.49"/>
  </r>
  <r>
    <x v="2"/>
    <n v="1197831"/>
    <x v="382"/>
    <x v="1"/>
    <s v="Texas"/>
    <s v="Dallas"/>
    <x v="2"/>
    <n v="0.24"/>
    <n v="1750"/>
    <x v="1072"/>
    <n v="197.39999999999998"/>
    <n v="0.47"/>
  </r>
  <r>
    <x v="2"/>
    <n v="1197831"/>
    <x v="383"/>
    <x v="1"/>
    <s v="Texas"/>
    <s v="Dallas"/>
    <x v="3"/>
    <n v="0.34"/>
    <n v="1540"/>
    <x v="1073"/>
    <n v="314.16000000000003"/>
    <n v="0.6"/>
  </r>
  <r>
    <x v="2"/>
    <n v="1197831"/>
    <x v="384"/>
    <x v="1"/>
    <s v="Texas"/>
    <s v="Dallas"/>
    <x v="4"/>
    <n v="0.49"/>
    <n v="1310"/>
    <x v="1074"/>
    <n v="288.85499999999996"/>
    <n v="0.44999999999999996"/>
  </r>
  <r>
    <x v="2"/>
    <n v="1197831"/>
    <x v="385"/>
    <x v="1"/>
    <s v="Texas"/>
    <s v="Dallas"/>
    <x v="5"/>
    <n v="0.43"/>
    <n v="2240"/>
    <x v="1075"/>
    <n v="626.07999999999993"/>
    <n v="0.65"/>
  </r>
  <r>
    <x v="2"/>
    <n v="1197831"/>
    <x v="386"/>
    <x v="1"/>
    <s v="Texas"/>
    <s v="Dallas"/>
    <x v="0"/>
    <n v="0.41"/>
    <n v="2240"/>
    <x v="1076"/>
    <n v="413.28"/>
    <n v="0.44999999999999996"/>
  </r>
  <r>
    <x v="2"/>
    <n v="1197831"/>
    <x v="387"/>
    <x v="1"/>
    <s v="Texas"/>
    <s v="Dallas"/>
    <x v="1"/>
    <n v="0.49"/>
    <n v="2000"/>
    <x v="1077"/>
    <n v="470.4"/>
    <n v="0.48"/>
  </r>
  <r>
    <x v="2"/>
    <n v="1197831"/>
    <x v="388"/>
    <x v="1"/>
    <s v="Texas"/>
    <s v="Dallas"/>
    <x v="2"/>
    <n v="0.44"/>
    <n v="1760"/>
    <x v="1078"/>
    <n v="363.96799999999996"/>
    <n v="0.47"/>
  </r>
  <r>
    <x v="2"/>
    <n v="1197831"/>
    <x v="389"/>
    <x v="1"/>
    <s v="Texas"/>
    <s v="Dallas"/>
    <x v="3"/>
    <n v="0.43"/>
    <n v="1740"/>
    <x v="1079"/>
    <n v="411.51"/>
    <n v="0.55000000000000004"/>
  </r>
  <r>
    <x v="2"/>
    <n v="1197831"/>
    <x v="390"/>
    <x v="1"/>
    <s v="Texas"/>
    <s v="Dallas"/>
    <x v="4"/>
    <n v="0.45"/>
    <n v="1450"/>
    <x v="1080"/>
    <n v="280.57499999999999"/>
    <n v="0.43"/>
  </r>
  <r>
    <x v="2"/>
    <n v="1197831"/>
    <x v="391"/>
    <x v="1"/>
    <s v="Texas"/>
    <s v="Dallas"/>
    <x v="5"/>
    <n v="0.53"/>
    <n v="2630"/>
    <x v="1081"/>
    <n v="878.15700000000004"/>
    <n v="0.63"/>
  </r>
  <r>
    <x v="2"/>
    <n v="1197831"/>
    <x v="392"/>
    <x v="1"/>
    <s v="Texas"/>
    <s v="Dallas"/>
    <x v="0"/>
    <n v="0.41"/>
    <n v="2310"/>
    <x v="1082"/>
    <n v="492.49199999999996"/>
    <n v="0.52"/>
  </r>
  <r>
    <x v="2"/>
    <n v="1197831"/>
    <x v="393"/>
    <x v="1"/>
    <s v="Texas"/>
    <s v="Dallas"/>
    <x v="1"/>
    <n v="0.48"/>
    <n v="2150"/>
    <x v="939"/>
    <n v="557.28000000000009"/>
    <n v="0.54"/>
  </r>
  <r>
    <x v="2"/>
    <n v="1197831"/>
    <x v="394"/>
    <x v="1"/>
    <s v="Texas"/>
    <s v="Dallas"/>
    <x v="2"/>
    <n v="0.44"/>
    <n v="2540"/>
    <x v="1083"/>
    <n v="614.67999999999984"/>
    <n v="0.54999999999999993"/>
  </r>
  <r>
    <x v="2"/>
    <n v="1197831"/>
    <x v="395"/>
    <x v="1"/>
    <s v="Texas"/>
    <s v="Dallas"/>
    <x v="3"/>
    <n v="0.43"/>
    <n v="1500"/>
    <x v="1084"/>
    <n v="393.45"/>
    <n v="0.61"/>
  </r>
  <r>
    <x v="2"/>
    <n v="1197831"/>
    <x v="396"/>
    <x v="1"/>
    <s v="Texas"/>
    <s v="Dallas"/>
    <x v="4"/>
    <n v="0.47"/>
    <n v="1670"/>
    <x v="1085"/>
    <n v="361.05399999999997"/>
    <n v="0.45999999999999996"/>
  </r>
  <r>
    <x v="2"/>
    <n v="1197831"/>
    <x v="397"/>
    <x v="1"/>
    <s v="Texas"/>
    <s v="Dallas"/>
    <x v="5"/>
    <n v="0.54"/>
    <n v="2550"/>
    <x v="1086"/>
    <n v="922.59"/>
    <n v="0.67"/>
  </r>
  <r>
    <x v="2"/>
    <n v="1197831"/>
    <x v="398"/>
    <x v="1"/>
    <s v="Texas"/>
    <s v="Dallas"/>
    <x v="0"/>
    <n v="0.49"/>
    <n v="2080"/>
    <x v="1087"/>
    <n v="519.79200000000003"/>
    <n v="0.51"/>
  </r>
  <r>
    <x v="2"/>
    <n v="1197831"/>
    <x v="399"/>
    <x v="1"/>
    <s v="Texas"/>
    <s v="Dallas"/>
    <x v="1"/>
    <n v="0.53"/>
    <n v="2080"/>
    <x v="1088"/>
    <n v="551.20000000000005"/>
    <n v="0.5"/>
  </r>
  <r>
    <x v="2"/>
    <n v="1197831"/>
    <x v="400"/>
    <x v="1"/>
    <s v="Texas"/>
    <s v="Dallas"/>
    <x v="2"/>
    <n v="0.46"/>
    <n v="2730"/>
    <x v="1089"/>
    <n v="690.68999999999994"/>
    <n v="0.54999999999999993"/>
  </r>
  <r>
    <x v="2"/>
    <n v="1197831"/>
    <x v="401"/>
    <x v="1"/>
    <s v="Texas"/>
    <s v="Dallas"/>
    <x v="3"/>
    <n v="0.47"/>
    <n v="1470"/>
    <x v="1090"/>
    <n v="449.08499999999998"/>
    <n v="0.65"/>
  </r>
  <r>
    <x v="2"/>
    <n v="1197831"/>
    <x v="402"/>
    <x v="1"/>
    <s v="Texas"/>
    <s v="Dallas"/>
    <x v="4"/>
    <n v="0.53"/>
    <n v="1420"/>
    <x v="1091"/>
    <n v="361.24799999999999"/>
    <n v="0.48"/>
  </r>
  <r>
    <x v="2"/>
    <n v="1197831"/>
    <x v="403"/>
    <x v="1"/>
    <s v="Texas"/>
    <s v="Dallas"/>
    <x v="5"/>
    <n v="0.56000000000000005"/>
    <n v="2330"/>
    <x v="1092"/>
    <n v="913.36000000000024"/>
    <n v="0.70000000000000007"/>
  </r>
  <r>
    <x v="2"/>
    <n v="1197831"/>
    <x v="404"/>
    <x v="1"/>
    <s v="Texas"/>
    <s v="Dallas"/>
    <x v="0"/>
    <n v="0.53"/>
    <n v="1810"/>
    <x v="1093"/>
    <n v="527.61500000000001"/>
    <n v="0.54999999999999993"/>
  </r>
  <r>
    <x v="2"/>
    <n v="1197831"/>
    <x v="405"/>
    <x v="1"/>
    <s v="Texas"/>
    <s v="Dallas"/>
    <x v="1"/>
    <n v="0.54"/>
    <n v="1760"/>
    <x v="1094"/>
    <n v="484.70400000000006"/>
    <n v="0.51"/>
  </r>
  <r>
    <x v="2"/>
    <n v="1197831"/>
    <x v="406"/>
    <x v="1"/>
    <s v="Texas"/>
    <s v="Dallas"/>
    <x v="2"/>
    <n v="0.59"/>
    <n v="2030"/>
    <x v="955"/>
    <n v="634.78100000000006"/>
    <n v="0.53"/>
  </r>
  <r>
    <x v="2"/>
    <n v="1197831"/>
    <x v="407"/>
    <x v="1"/>
    <s v="Texas"/>
    <s v="Dallas"/>
    <x v="3"/>
    <n v="0.56000000000000005"/>
    <n v="1260"/>
    <x v="820"/>
    <n v="458.64000000000004"/>
    <n v="0.65"/>
  </r>
  <r>
    <x v="2"/>
    <n v="1197831"/>
    <x v="408"/>
    <x v="1"/>
    <s v="Texas"/>
    <s v="Dallas"/>
    <x v="4"/>
    <n v="0.53"/>
    <n v="1350"/>
    <x v="1095"/>
    <n v="350.59499999999997"/>
    <n v="0.49"/>
  </r>
  <r>
    <x v="2"/>
    <n v="1197831"/>
    <x v="409"/>
    <x v="1"/>
    <s v="Texas"/>
    <s v="Dallas"/>
    <x v="5"/>
    <n v="0.48"/>
    <n v="2030"/>
    <x v="850"/>
    <n v="682.08"/>
    <n v="0.70000000000000007"/>
  </r>
  <r>
    <x v="2"/>
    <n v="1197831"/>
    <x v="410"/>
    <x v="1"/>
    <s v="Texas"/>
    <s v="Dallas"/>
    <x v="0"/>
    <n v="0.39"/>
    <n v="1560"/>
    <x v="1096"/>
    <n v="304.2"/>
    <n v="0.5"/>
  </r>
  <r>
    <x v="2"/>
    <n v="1197831"/>
    <x v="411"/>
    <x v="1"/>
    <s v="Texas"/>
    <s v="Dallas"/>
    <x v="1"/>
    <n v="0.38"/>
    <n v="1690"/>
    <x v="1097"/>
    <n v="327.52200000000005"/>
    <n v="0.51"/>
  </r>
  <r>
    <x v="2"/>
    <n v="1197831"/>
    <x v="412"/>
    <x v="1"/>
    <s v="Texas"/>
    <s v="Dallas"/>
    <x v="2"/>
    <n v="0.41"/>
    <n v="1440"/>
    <x v="1098"/>
    <n v="307.00799999999998"/>
    <n v="0.52"/>
  </r>
  <r>
    <x v="2"/>
    <n v="1197831"/>
    <x v="413"/>
    <x v="1"/>
    <s v="Texas"/>
    <s v="Dallas"/>
    <x v="3"/>
    <n v="0.41"/>
    <n v="1110"/>
    <x v="1099"/>
    <n v="273.05999999999995"/>
    <n v="0.6"/>
  </r>
  <r>
    <x v="2"/>
    <n v="1197831"/>
    <x v="414"/>
    <x v="1"/>
    <s v="Texas"/>
    <s v="Dallas"/>
    <x v="4"/>
    <n v="0.36"/>
    <n v="1000"/>
    <x v="1100"/>
    <n v="161.99999999999997"/>
    <n v="0.44999999999999996"/>
  </r>
  <r>
    <x v="2"/>
    <n v="1197831"/>
    <x v="415"/>
    <x v="1"/>
    <s v="Texas"/>
    <s v="Dallas"/>
    <x v="5"/>
    <n v="0.45"/>
    <n v="1610"/>
    <x v="1101"/>
    <n v="507.15000000000003"/>
    <n v="0.70000000000000007"/>
  </r>
  <r>
    <x v="2"/>
    <n v="1197831"/>
    <x v="416"/>
    <x v="1"/>
    <s v="Texas"/>
    <s v="Dallas"/>
    <x v="0"/>
    <n v="0.38"/>
    <n v="1810"/>
    <x v="1102"/>
    <n v="378.28999999999991"/>
    <n v="0.54999999999999993"/>
  </r>
  <r>
    <x v="2"/>
    <n v="1197831"/>
    <x v="417"/>
    <x v="1"/>
    <s v="Texas"/>
    <s v="Dallas"/>
    <x v="1"/>
    <n v="0.37"/>
    <n v="2180"/>
    <x v="1103"/>
    <n v="403.3"/>
    <n v="0.5"/>
  </r>
  <r>
    <x v="2"/>
    <n v="1197831"/>
    <x v="418"/>
    <x v="1"/>
    <s v="Texas"/>
    <s v="Dallas"/>
    <x v="2"/>
    <n v="0.63"/>
    <n v="1760"/>
    <x v="1104"/>
    <n v="609.83999999999992"/>
    <n v="0.54999999999999993"/>
  </r>
  <r>
    <x v="2"/>
    <n v="1197831"/>
    <x v="419"/>
    <x v="1"/>
    <s v="Texas"/>
    <s v="Dallas"/>
    <x v="3"/>
    <n v="0.59"/>
    <n v="1450"/>
    <x v="1105"/>
    <n v="530.41"/>
    <n v="0.62"/>
  </r>
  <r>
    <x v="2"/>
    <n v="1197831"/>
    <x v="420"/>
    <x v="1"/>
    <s v="Texas"/>
    <s v="Dallas"/>
    <x v="4"/>
    <n v="0.56000000000000005"/>
    <n v="1380"/>
    <x v="1106"/>
    <n v="370.94400000000002"/>
    <n v="0.48"/>
  </r>
  <r>
    <x v="2"/>
    <n v="1197831"/>
    <x v="421"/>
    <x v="1"/>
    <s v="Texas"/>
    <s v="Dallas"/>
    <x v="5"/>
    <n v="0.67"/>
    <n v="1760"/>
    <x v="1107"/>
    <n v="766.48"/>
    <n v="0.65"/>
  </r>
  <r>
    <x v="2"/>
    <n v="1197831"/>
    <x v="422"/>
    <x v="1"/>
    <s v="Texas"/>
    <s v="Dallas"/>
    <x v="0"/>
    <n v="0.59"/>
    <n v="2230"/>
    <x v="1108"/>
    <n v="710.47799999999995"/>
    <n v="0.54"/>
  </r>
  <r>
    <x v="2"/>
    <n v="1197831"/>
    <x v="423"/>
    <x v="1"/>
    <s v="Texas"/>
    <s v="Dallas"/>
    <x v="1"/>
    <n v="0.56000000000000005"/>
    <n v="2310"/>
    <x v="1109"/>
    <n v="672.67200000000014"/>
    <n v="0.52"/>
  </r>
  <r>
    <x v="2"/>
    <n v="1197831"/>
    <x v="424"/>
    <x v="1"/>
    <s v="Texas"/>
    <s v="Dallas"/>
    <x v="2"/>
    <n v="0.62"/>
    <n v="1890"/>
    <x v="1110"/>
    <n v="632.77200000000005"/>
    <n v="0.54"/>
  </r>
  <r>
    <x v="2"/>
    <n v="1197831"/>
    <x v="425"/>
    <x v="1"/>
    <s v="Texas"/>
    <s v="Dallas"/>
    <x v="3"/>
    <n v="0.59"/>
    <n v="1730"/>
    <x v="1111"/>
    <n v="632.83399999999995"/>
    <n v="0.62"/>
  </r>
  <r>
    <x v="2"/>
    <n v="1197831"/>
    <x v="426"/>
    <x v="1"/>
    <s v="Texas"/>
    <s v="Dallas"/>
    <x v="4"/>
    <n v="0.57999999999999996"/>
    <n v="1580"/>
    <x v="1112"/>
    <n v="458.2"/>
    <n v="0.5"/>
  </r>
  <r>
    <x v="2"/>
    <n v="1197831"/>
    <x v="427"/>
    <x v="1"/>
    <s v="Texas"/>
    <s v="Dallas"/>
    <x v="5"/>
    <n v="0.65"/>
    <n v="2330"/>
    <x v="1113"/>
    <n v="999.57"/>
    <n v="0.66"/>
  </r>
  <r>
    <x v="0"/>
    <n v="1185732"/>
    <x v="428"/>
    <x v="1"/>
    <s v="Texas"/>
    <s v="Dallas"/>
    <x v="0"/>
    <n v="0.44"/>
    <n v="1110"/>
    <x v="1114"/>
    <n v="341.88"/>
    <n v="0.70000000000000007"/>
  </r>
  <r>
    <x v="0"/>
    <n v="1185732"/>
    <x v="429"/>
    <x v="1"/>
    <s v="Texas"/>
    <s v="Dallas"/>
    <x v="1"/>
    <n v="0.41"/>
    <n v="680"/>
    <x v="1115"/>
    <n v="131.036"/>
    <n v="0.47"/>
  </r>
  <r>
    <x v="0"/>
    <n v="1185732"/>
    <x v="430"/>
    <x v="1"/>
    <s v="Texas"/>
    <s v="Dallas"/>
    <x v="2"/>
    <n v="0.33"/>
    <n v="560"/>
    <x v="1035"/>
    <n v="94.248000000000005"/>
    <n v="0.51"/>
  </r>
  <r>
    <x v="0"/>
    <n v="1185732"/>
    <x v="431"/>
    <x v="1"/>
    <s v="Texas"/>
    <s v="Dallas"/>
    <x v="3"/>
    <n v="0.38"/>
    <n v="190"/>
    <x v="1116"/>
    <n v="36.822000000000003"/>
    <n v="0.51"/>
  </r>
  <r>
    <x v="0"/>
    <n v="1185732"/>
    <x v="432"/>
    <x v="0"/>
    <s v="Pennsylvania"/>
    <s v="Philadelphia"/>
    <x v="4"/>
    <n v="0.54"/>
    <n v="360"/>
    <x v="1117"/>
    <n v="87.47999999999999"/>
    <n v="0.44999999999999996"/>
  </r>
  <r>
    <x v="0"/>
    <n v="1185732"/>
    <x v="433"/>
    <x v="0"/>
    <s v="Pennsylvania"/>
    <s v="Philadelphia"/>
    <x v="5"/>
    <n v="0.43"/>
    <n v="610"/>
    <x v="1118"/>
    <n v="115.41200000000001"/>
    <n v="0.44"/>
  </r>
  <r>
    <x v="0"/>
    <n v="1185732"/>
    <x v="434"/>
    <x v="0"/>
    <s v="Pennsylvania"/>
    <s v="Philadelphia"/>
    <x v="0"/>
    <n v="0.42"/>
    <n v="1190"/>
    <x v="1119"/>
    <n v="334.86599999999999"/>
    <n v="0.67"/>
  </r>
  <r>
    <x v="0"/>
    <n v="1185732"/>
    <x v="435"/>
    <x v="0"/>
    <s v="Pennsylvania"/>
    <s v="Philadelphia"/>
    <x v="1"/>
    <n v="0.44"/>
    <n v="350"/>
    <x v="1120"/>
    <n v="73.92"/>
    <n v="0.48"/>
  </r>
  <r>
    <x v="0"/>
    <n v="1185732"/>
    <x v="436"/>
    <x v="0"/>
    <s v="Pennsylvania"/>
    <s v="Philadelphia"/>
    <x v="2"/>
    <n v="0.34"/>
    <n v="460"/>
    <x v="1121"/>
    <n v="81.328000000000003"/>
    <n v="0.52"/>
  </r>
  <r>
    <x v="0"/>
    <n v="1185732"/>
    <x v="437"/>
    <x v="0"/>
    <s v="Pennsylvania"/>
    <s v="Philadelphia"/>
    <x v="3"/>
    <n v="0.39"/>
    <n v="130"/>
    <x v="1122"/>
    <n v="26.364000000000001"/>
    <n v="0.52"/>
  </r>
  <r>
    <x v="0"/>
    <n v="1185732"/>
    <x v="438"/>
    <x v="0"/>
    <s v="Pennsylvania"/>
    <s v="Philadelphia"/>
    <x v="4"/>
    <n v="0.51"/>
    <n v="360"/>
    <x v="1123"/>
    <n v="84.455999999999989"/>
    <n v="0.45999999999999996"/>
  </r>
  <r>
    <x v="0"/>
    <n v="1185732"/>
    <x v="439"/>
    <x v="0"/>
    <s v="Pennsylvania"/>
    <s v="Philadelphia"/>
    <x v="5"/>
    <n v="0.44"/>
    <n v="680"/>
    <x v="1124"/>
    <n v="134.63999999999999"/>
    <n v="0.44999999999999996"/>
  </r>
  <r>
    <x v="0"/>
    <n v="1185732"/>
    <x v="440"/>
    <x v="0"/>
    <s v="Pennsylvania"/>
    <s v="Philadelphia"/>
    <x v="0"/>
    <n v="0.49"/>
    <n v="1200"/>
    <x v="1125"/>
    <n v="411.6"/>
    <n v="0.70000000000000007"/>
  </r>
  <r>
    <x v="0"/>
    <n v="1185732"/>
    <x v="441"/>
    <x v="0"/>
    <s v="Pennsylvania"/>
    <s v="Philadelphia"/>
    <x v="1"/>
    <n v="0.47"/>
    <n v="380"/>
    <x v="1010"/>
    <n v="87.513999999999996"/>
    <n v="0.49"/>
  </r>
  <r>
    <x v="0"/>
    <n v="1185732"/>
    <x v="442"/>
    <x v="0"/>
    <s v="Pennsylvania"/>
    <s v="Philadelphia"/>
    <x v="2"/>
    <n v="0.36"/>
    <n v="510"/>
    <x v="1123"/>
    <n v="99.144000000000005"/>
    <n v="0.54"/>
  </r>
  <r>
    <x v="0"/>
    <n v="1185732"/>
    <x v="443"/>
    <x v="0"/>
    <s v="Pennsylvania"/>
    <s v="Philadelphia"/>
    <x v="3"/>
    <n v="0.43"/>
    <n v="80"/>
    <x v="1126"/>
    <n v="17.544"/>
    <n v="0.51"/>
  </r>
  <r>
    <x v="0"/>
    <n v="1185732"/>
    <x v="444"/>
    <x v="0"/>
    <s v="Pennsylvania"/>
    <s v="Philadelphia"/>
    <x v="4"/>
    <n v="0.57999999999999996"/>
    <n v="200"/>
    <x v="1127"/>
    <n v="46.4"/>
    <n v="0.4"/>
  </r>
  <r>
    <x v="0"/>
    <n v="1185732"/>
    <x v="445"/>
    <x v="0"/>
    <s v="Pennsylvania"/>
    <s v="Philadelphia"/>
    <x v="5"/>
    <n v="0.47"/>
    <n v="440"/>
    <x v="1128"/>
    <n v="72.38"/>
    <n v="0.35"/>
  </r>
  <r>
    <x v="0"/>
    <n v="1185732"/>
    <x v="446"/>
    <x v="0"/>
    <s v="Pennsylvania"/>
    <s v="Philadelphia"/>
    <x v="0"/>
    <n v="0.46"/>
    <n v="1220"/>
    <x v="1129"/>
    <n v="353.55600000000004"/>
    <n v="0.63"/>
  </r>
  <r>
    <x v="0"/>
    <n v="1185732"/>
    <x v="447"/>
    <x v="0"/>
    <s v="Pennsylvania"/>
    <s v="Philadelphia"/>
    <x v="1"/>
    <n v="0.45"/>
    <n v="450"/>
    <x v="1130"/>
    <n v="85.05"/>
    <n v="0.42"/>
  </r>
  <r>
    <x v="0"/>
    <n v="1185732"/>
    <x v="448"/>
    <x v="0"/>
    <s v="Pennsylvania"/>
    <s v="Philadelphia"/>
    <x v="2"/>
    <n v="0.38"/>
    <n v="380"/>
    <x v="1131"/>
    <n v="66.423999999999992"/>
    <n v="0.45999999999999996"/>
  </r>
  <r>
    <x v="0"/>
    <n v="1185732"/>
    <x v="449"/>
    <x v="0"/>
    <s v="Pennsylvania"/>
    <s v="Philadelphia"/>
    <x v="3"/>
    <n v="0.42"/>
    <n v="200"/>
    <x v="1132"/>
    <n v="38.64"/>
    <n v="0.45999999999999996"/>
  </r>
  <r>
    <x v="0"/>
    <n v="1185732"/>
    <x v="450"/>
    <x v="0"/>
    <s v="Pennsylvania"/>
    <s v="Philadelphia"/>
    <x v="4"/>
    <n v="0.55000000000000004"/>
    <n v="220"/>
    <x v="1133"/>
    <n v="50.820000000000007"/>
    <n v="0.42"/>
  </r>
  <r>
    <x v="0"/>
    <n v="1185732"/>
    <x v="451"/>
    <x v="0"/>
    <s v="Pennsylvania"/>
    <s v="Philadelphia"/>
    <x v="5"/>
    <n v="0.48"/>
    <n v="540"/>
    <x v="1134"/>
    <n v="93.311999999999998"/>
    <n v="0.36"/>
  </r>
  <r>
    <x v="0"/>
    <n v="1185732"/>
    <x v="452"/>
    <x v="0"/>
    <s v="Pennsylvania"/>
    <s v="Philadelphia"/>
    <x v="0"/>
    <n v="0.57999999999999996"/>
    <n v="1360"/>
    <x v="1135"/>
    <n v="496.94399999999996"/>
    <n v="0.63"/>
  </r>
  <r>
    <x v="0"/>
    <n v="1185732"/>
    <x v="453"/>
    <x v="0"/>
    <s v="Pennsylvania"/>
    <s v="Philadelphia"/>
    <x v="1"/>
    <n v="0.54"/>
    <n v="530"/>
    <x v="1136"/>
    <n v="114.48000000000002"/>
    <n v="0.4"/>
  </r>
  <r>
    <x v="0"/>
    <n v="1185732"/>
    <x v="454"/>
    <x v="0"/>
    <s v="Pennsylvania"/>
    <s v="Philadelphia"/>
    <x v="2"/>
    <n v="0.52"/>
    <n v="420"/>
    <x v="1137"/>
    <n v="100.464"/>
    <n v="0.45999999999999996"/>
  </r>
  <r>
    <x v="0"/>
    <n v="1185732"/>
    <x v="455"/>
    <x v="0"/>
    <s v="Pennsylvania"/>
    <s v="Philadelphia"/>
    <x v="3"/>
    <n v="0.51"/>
    <n v="290"/>
    <x v="1138"/>
    <n v="69.513000000000005"/>
    <n v="0.47"/>
  </r>
  <r>
    <x v="0"/>
    <n v="1185732"/>
    <x v="456"/>
    <x v="0"/>
    <s v="Pennsylvania"/>
    <s v="Philadelphia"/>
    <x v="4"/>
    <n v="0.59"/>
    <n v="310"/>
    <x v="1139"/>
    <n v="76.817999999999984"/>
    <n v="0.42"/>
  </r>
  <r>
    <x v="0"/>
    <n v="1185732"/>
    <x v="457"/>
    <x v="0"/>
    <s v="Pennsylvania"/>
    <s v="Philadelphia"/>
    <x v="5"/>
    <n v="0.64"/>
    <n v="630"/>
    <x v="1006"/>
    <n v="181.43999999999997"/>
    <n v="0.44999999999999996"/>
  </r>
  <r>
    <x v="0"/>
    <n v="1185732"/>
    <x v="458"/>
    <x v="0"/>
    <s v="Pennsylvania"/>
    <s v="Philadelphia"/>
    <x v="0"/>
    <n v="0.64"/>
    <n v="1350"/>
    <x v="1140"/>
    <n v="561.6"/>
    <n v="0.65"/>
  </r>
  <r>
    <x v="0"/>
    <n v="1185732"/>
    <x v="459"/>
    <x v="0"/>
    <s v="Pennsylvania"/>
    <s v="Philadelphia"/>
    <x v="1"/>
    <n v="0.59"/>
    <n v="700"/>
    <x v="1141"/>
    <n v="189.98"/>
    <n v="0.45999999999999996"/>
  </r>
  <r>
    <x v="0"/>
    <n v="1185732"/>
    <x v="460"/>
    <x v="0"/>
    <s v="Pennsylvania"/>
    <s v="Philadelphia"/>
    <x v="2"/>
    <n v="0.52"/>
    <n v="440"/>
    <x v="1142"/>
    <n v="114.4"/>
    <n v="0.5"/>
  </r>
  <r>
    <x v="0"/>
    <n v="1185732"/>
    <x v="461"/>
    <x v="0"/>
    <s v="Pennsylvania"/>
    <s v="Philadelphia"/>
    <x v="3"/>
    <n v="0.52"/>
    <n v="390"/>
    <x v="1143"/>
    <n v="107.48400000000001"/>
    <n v="0.53"/>
  </r>
  <r>
    <x v="0"/>
    <n v="1185732"/>
    <x v="462"/>
    <x v="0"/>
    <s v="Pennsylvania"/>
    <s v="Philadelphia"/>
    <x v="4"/>
    <n v="0.6"/>
    <n v="450"/>
    <x v="1144"/>
    <n v="124.19999999999999"/>
    <n v="0.45999999999999996"/>
  </r>
  <r>
    <x v="0"/>
    <n v="1185732"/>
    <x v="463"/>
    <x v="0"/>
    <s v="Pennsylvania"/>
    <s v="Philadelphia"/>
    <x v="5"/>
    <n v="0.65"/>
    <n v="810"/>
    <x v="1145"/>
    <n v="221.13"/>
    <n v="0.42"/>
  </r>
  <r>
    <x v="0"/>
    <n v="1185732"/>
    <x v="464"/>
    <x v="0"/>
    <s v="Pennsylvania"/>
    <s v="Philadelphia"/>
    <x v="0"/>
    <n v="0.6"/>
    <n v="1450"/>
    <x v="1146"/>
    <n v="582.90000000000009"/>
    <n v="0.67"/>
  </r>
  <r>
    <x v="0"/>
    <n v="1185732"/>
    <x v="465"/>
    <x v="0"/>
    <s v="Pennsylvania"/>
    <s v="Philadelphia"/>
    <x v="1"/>
    <n v="0.55000000000000004"/>
    <n v="900"/>
    <x v="1147"/>
    <n v="247.50000000000003"/>
    <n v="0.5"/>
  </r>
  <r>
    <x v="0"/>
    <n v="1185732"/>
    <x v="466"/>
    <x v="0"/>
    <s v="Pennsylvania"/>
    <s v="Philadelphia"/>
    <x v="2"/>
    <n v="0.51"/>
    <n v="590"/>
    <x v="1148"/>
    <n v="150.44999999999999"/>
    <n v="0.5"/>
  </r>
  <r>
    <x v="0"/>
    <n v="1185732"/>
    <x v="467"/>
    <x v="0"/>
    <s v="Pennsylvania"/>
    <s v="Philadelphia"/>
    <x v="3"/>
    <n v="0.51"/>
    <n v="440"/>
    <x v="1149"/>
    <n v="118.932"/>
    <n v="0.53"/>
  </r>
  <r>
    <x v="0"/>
    <n v="1185732"/>
    <x v="468"/>
    <x v="0"/>
    <s v="Pennsylvania"/>
    <s v="Philadelphia"/>
    <x v="4"/>
    <n v="0.64"/>
    <n v="600"/>
    <x v="1150"/>
    <n v="184.32"/>
    <n v="0.48"/>
  </r>
  <r>
    <x v="0"/>
    <n v="1185732"/>
    <x v="469"/>
    <x v="0"/>
    <s v="Pennsylvania"/>
    <s v="Philadelphia"/>
    <x v="5"/>
    <n v="0.64"/>
    <n v="980"/>
    <x v="1151"/>
    <n v="263.42400000000004"/>
    <n v="0.42"/>
  </r>
  <r>
    <x v="0"/>
    <n v="1185732"/>
    <x v="470"/>
    <x v="0"/>
    <s v="Pennsylvania"/>
    <s v="Philadelphia"/>
    <x v="0"/>
    <n v="0.6"/>
    <n v="1580"/>
    <x v="1152"/>
    <n v="625.68000000000006"/>
    <n v="0.66"/>
  </r>
  <r>
    <x v="0"/>
    <n v="1185732"/>
    <x v="471"/>
    <x v="0"/>
    <s v="Pennsylvania"/>
    <s v="Philadelphia"/>
    <x v="1"/>
    <n v="0.54"/>
    <n v="750"/>
    <x v="1153"/>
    <n v="190.35"/>
    <n v="0.47"/>
  </r>
  <r>
    <x v="0"/>
    <n v="1185732"/>
    <x v="472"/>
    <x v="0"/>
    <s v="Pennsylvania"/>
    <s v="Philadelphia"/>
    <x v="2"/>
    <n v="0.54"/>
    <n v="610"/>
    <x v="1154"/>
    <n v="181.17"/>
    <n v="0.54999999999999993"/>
  </r>
  <r>
    <x v="0"/>
    <n v="1185732"/>
    <x v="473"/>
    <x v="0"/>
    <s v="Pennsylvania"/>
    <s v="Philadelphia"/>
    <x v="3"/>
    <n v="0.53"/>
    <n v="580"/>
    <x v="1155"/>
    <n v="165.99600000000004"/>
    <n v="0.54"/>
  </r>
  <r>
    <x v="0"/>
    <n v="1185732"/>
    <x v="474"/>
    <x v="0"/>
    <s v="Pennsylvania"/>
    <s v="Philadelphia"/>
    <x v="4"/>
    <n v="0.61"/>
    <n v="460"/>
    <x v="1156"/>
    <n v="129.07599999999996"/>
    <n v="0.45999999999999996"/>
  </r>
  <r>
    <x v="0"/>
    <n v="1185732"/>
    <x v="475"/>
    <x v="0"/>
    <s v="Pennsylvania"/>
    <s v="Philadelphia"/>
    <x v="5"/>
    <n v="0.64"/>
    <n v="950"/>
    <x v="1157"/>
    <n v="261.44"/>
    <n v="0.43"/>
  </r>
  <r>
    <x v="0"/>
    <n v="1185732"/>
    <x v="476"/>
    <x v="0"/>
    <s v="Pennsylvania"/>
    <s v="Philadelphia"/>
    <x v="0"/>
    <n v="0.62"/>
    <n v="1430"/>
    <x v="1158"/>
    <n v="531.96"/>
    <n v="0.6"/>
  </r>
  <r>
    <x v="0"/>
    <n v="1185732"/>
    <x v="477"/>
    <x v="0"/>
    <s v="Pennsylvania"/>
    <s v="Philadelphia"/>
    <x v="1"/>
    <n v="0.48"/>
    <n v="800"/>
    <x v="1150"/>
    <n v="153.60000000000002"/>
    <n v="0.4"/>
  </r>
  <r>
    <x v="0"/>
    <n v="1185732"/>
    <x v="478"/>
    <x v="0"/>
    <s v="Pennsylvania"/>
    <s v="Philadelphia"/>
    <x v="2"/>
    <n v="0.41"/>
    <n v="500"/>
    <x v="1159"/>
    <n v="92.249999999999986"/>
    <n v="0.44999999999999996"/>
  </r>
  <r>
    <x v="0"/>
    <n v="1185732"/>
    <x v="479"/>
    <x v="0"/>
    <s v="Pennsylvania"/>
    <s v="Philadelphia"/>
    <x v="3"/>
    <n v="0.41"/>
    <n v="530"/>
    <x v="1160"/>
    <n v="102.13099999999999"/>
    <n v="0.47"/>
  </r>
  <r>
    <x v="0"/>
    <n v="1185732"/>
    <x v="480"/>
    <x v="0"/>
    <s v="Pennsylvania"/>
    <s v="Philadelphia"/>
    <x v="4"/>
    <n v="0.5"/>
    <n v="360"/>
    <x v="1161"/>
    <n v="80.999999999999986"/>
    <n v="0.44999999999999996"/>
  </r>
  <r>
    <x v="0"/>
    <n v="1185732"/>
    <x v="481"/>
    <x v="0"/>
    <s v="Pennsylvania"/>
    <s v="Philadelphia"/>
    <x v="5"/>
    <n v="0.55000000000000004"/>
    <n v="610"/>
    <x v="1162"/>
    <n v="134.20000000000002"/>
    <n v="0.4"/>
  </r>
  <r>
    <x v="0"/>
    <n v="1185732"/>
    <x v="482"/>
    <x v="0"/>
    <s v="Pennsylvania"/>
    <s v="Philadelphia"/>
    <x v="0"/>
    <n v="0.55000000000000004"/>
    <n v="1040"/>
    <x v="1163"/>
    <n v="354.64"/>
    <n v="0.62"/>
  </r>
  <r>
    <x v="0"/>
    <n v="1185732"/>
    <x v="483"/>
    <x v="0"/>
    <s v="Pennsylvania"/>
    <s v="Philadelphia"/>
    <x v="1"/>
    <n v="0.47"/>
    <n v="630"/>
    <x v="1164"/>
    <n v="124.36199999999998"/>
    <n v="0.42"/>
  </r>
  <r>
    <x v="0"/>
    <n v="1185732"/>
    <x v="484"/>
    <x v="0"/>
    <s v="Pennsylvania"/>
    <s v="Philadelphia"/>
    <x v="2"/>
    <n v="0.48"/>
    <n v="340"/>
    <x v="1165"/>
    <n v="73.439999999999984"/>
    <n v="0.44999999999999996"/>
  </r>
  <r>
    <x v="0"/>
    <n v="1185732"/>
    <x v="485"/>
    <x v="0"/>
    <s v="Pennsylvania"/>
    <s v="Philadelphia"/>
    <x v="3"/>
    <n v="0.48"/>
    <n v="290"/>
    <x v="1166"/>
    <n v="62.639999999999986"/>
    <n v="0.44999999999999996"/>
  </r>
  <r>
    <x v="0"/>
    <n v="1185732"/>
    <x v="486"/>
    <x v="0"/>
    <s v="Pennsylvania"/>
    <s v="Philadelphia"/>
    <x v="4"/>
    <n v="0.56000000000000005"/>
    <n v="270"/>
    <x v="1000"/>
    <n v="65.016000000000005"/>
    <n v="0.43"/>
  </r>
  <r>
    <x v="0"/>
    <n v="1185732"/>
    <x v="487"/>
    <x v="0"/>
    <s v="Pennsylvania"/>
    <s v="Philadelphia"/>
    <x v="5"/>
    <n v="0.6"/>
    <n v="630"/>
    <x v="1048"/>
    <n v="147.42000000000002"/>
    <n v="0.39"/>
  </r>
  <r>
    <x v="0"/>
    <n v="1185732"/>
    <x v="488"/>
    <x v="0"/>
    <s v="Pennsylvania"/>
    <s v="Philadelphia"/>
    <x v="0"/>
    <n v="0.66"/>
    <n v="1130"/>
    <x v="1167"/>
    <n v="484.77000000000004"/>
    <n v="0.65"/>
  </r>
  <r>
    <x v="0"/>
    <n v="1185732"/>
    <x v="489"/>
    <x v="0"/>
    <s v="Pennsylvania"/>
    <s v="Philadelphia"/>
    <x v="1"/>
    <n v="0.55000000000000004"/>
    <n v="600"/>
    <x v="1168"/>
    <n v="155.1"/>
    <n v="0.47"/>
  </r>
  <r>
    <x v="0"/>
    <n v="1185732"/>
    <x v="490"/>
    <x v="0"/>
    <s v="Pennsylvania"/>
    <s v="Philadelphia"/>
    <x v="2"/>
    <n v="0.55000000000000004"/>
    <n v="550"/>
    <x v="1169"/>
    <n v="160.32500000000002"/>
    <n v="0.53"/>
  </r>
  <r>
    <x v="0"/>
    <n v="1185732"/>
    <x v="491"/>
    <x v="0"/>
    <s v="Pennsylvania"/>
    <s v="Philadelphia"/>
    <x v="3"/>
    <n v="0.56000000000000005"/>
    <n v="440"/>
    <x v="1170"/>
    <n v="125.66400000000002"/>
    <n v="0.51"/>
  </r>
  <r>
    <x v="0"/>
    <n v="1185732"/>
    <x v="492"/>
    <x v="0"/>
    <s v="Pennsylvania"/>
    <s v="Philadelphia"/>
    <x v="4"/>
    <n v="0.64"/>
    <n v="420"/>
    <x v="1171"/>
    <n v="129.024"/>
    <n v="0.48"/>
  </r>
  <r>
    <x v="0"/>
    <n v="1185732"/>
    <x v="493"/>
    <x v="0"/>
    <s v="Pennsylvania"/>
    <s v="Philadelphia"/>
    <x v="5"/>
    <n v="0.71"/>
    <n v="650"/>
    <x v="1172"/>
    <n v="203.06"/>
    <n v="0.44"/>
  </r>
  <r>
    <x v="0"/>
    <n v="1185732"/>
    <x v="494"/>
    <x v="0"/>
    <s v="Pennsylvania"/>
    <s v="Philadelphia"/>
    <x v="0"/>
    <n v="0.67"/>
    <n v="1240"/>
    <x v="1173"/>
    <n v="573.25200000000007"/>
    <n v="0.69000000000000006"/>
  </r>
  <r>
    <x v="0"/>
    <n v="1185732"/>
    <x v="495"/>
    <x v="0"/>
    <s v="Pennsylvania"/>
    <s v="Philadelphia"/>
    <x v="1"/>
    <n v="0.55000000000000004"/>
    <n v="690"/>
    <x v="1174"/>
    <n v="170.77500000000001"/>
    <n v="0.44999999999999996"/>
  </r>
  <r>
    <x v="0"/>
    <n v="1185732"/>
    <x v="496"/>
    <x v="0"/>
    <s v="Pennsylvania"/>
    <s v="Philadelphia"/>
    <x v="2"/>
    <n v="0.55000000000000004"/>
    <n v="650"/>
    <x v="1175"/>
    <n v="189.47500000000005"/>
    <n v="0.53"/>
  </r>
  <r>
    <x v="0"/>
    <n v="1185732"/>
    <x v="497"/>
    <x v="0"/>
    <s v="Pennsylvania"/>
    <s v="Philadelphia"/>
    <x v="3"/>
    <n v="0.56999999999999995"/>
    <n v="530"/>
    <x v="1176"/>
    <n v="160.113"/>
    <n v="0.53"/>
  </r>
  <r>
    <x v="0"/>
    <n v="1185732"/>
    <x v="498"/>
    <x v="0"/>
    <s v="Pennsylvania"/>
    <s v="Philadelphia"/>
    <x v="4"/>
    <n v="0.63"/>
    <n v="470"/>
    <x v="1177"/>
    <n v="136.20599999999999"/>
    <n v="0.45999999999999996"/>
  </r>
  <r>
    <x v="0"/>
    <n v="1185732"/>
    <x v="0"/>
    <x v="0"/>
    <s v="Pennsylvania"/>
    <s v="Philadelphia"/>
    <x v="5"/>
    <n v="0.68"/>
    <n v="830"/>
    <x v="1178"/>
    <n v="242.69200000000004"/>
    <n v="0.43"/>
  </r>
  <r>
    <x v="4"/>
    <n v="1128299"/>
    <x v="1"/>
    <x v="0"/>
    <s v="Pennsylvania"/>
    <s v="Philadelphia"/>
    <x v="0"/>
    <n v="0.32"/>
    <n v="1220"/>
    <x v="1179"/>
    <n v="199.10400000000001"/>
    <n v="0.51"/>
  </r>
  <r>
    <x v="4"/>
    <n v="1128299"/>
    <x v="2"/>
    <x v="0"/>
    <s v="Pennsylvania"/>
    <s v="Philadelphia"/>
    <x v="1"/>
    <n v="0.44"/>
    <n v="1170"/>
    <x v="1180"/>
    <n v="190.47599999999997"/>
    <n v="0.37"/>
  </r>
  <r>
    <x v="4"/>
    <n v="1128299"/>
    <x v="3"/>
    <x v="0"/>
    <s v="Pennsylvania"/>
    <s v="Philadelphia"/>
    <x v="2"/>
    <n v="0.41"/>
    <n v="1170"/>
    <x v="1181"/>
    <n v="259.03800000000001"/>
    <n v="0.54"/>
  </r>
  <r>
    <x v="4"/>
    <n v="1128299"/>
    <x v="4"/>
    <x v="0"/>
    <s v="Pennsylvania"/>
    <s v="Philadelphia"/>
    <x v="3"/>
    <n v="0.43"/>
    <n v="870"/>
    <x v="1182"/>
    <n v="187.04999999999998"/>
    <n v="0.5"/>
  </r>
  <r>
    <x v="4"/>
    <n v="1128299"/>
    <x v="5"/>
    <x v="2"/>
    <s v="Nevada"/>
    <s v="Las Vegas"/>
    <x v="4"/>
    <n v="0.47"/>
    <n v="700"/>
    <x v="1183"/>
    <n v="213.85"/>
    <n v="0.65"/>
  </r>
  <r>
    <x v="4"/>
    <n v="1128299"/>
    <x v="6"/>
    <x v="2"/>
    <s v="Nevada"/>
    <s v="Las Vegas"/>
    <x v="5"/>
    <n v="0.41"/>
    <n v="1280"/>
    <x v="1184"/>
    <n v="157.44"/>
    <n v="0.30000000000000004"/>
  </r>
  <r>
    <x v="4"/>
    <n v="1128299"/>
    <x v="7"/>
    <x v="2"/>
    <s v="Nevada"/>
    <s v="Las Vegas"/>
    <x v="0"/>
    <n v="0.34"/>
    <n v="1580"/>
    <x v="1185"/>
    <n v="268.60000000000002"/>
    <n v="0.5"/>
  </r>
  <r>
    <x v="4"/>
    <n v="1128299"/>
    <x v="499"/>
    <x v="2"/>
    <s v="Nevada"/>
    <s v="Las Vegas"/>
    <x v="1"/>
    <n v="0.43"/>
    <n v="1280"/>
    <x v="1186"/>
    <n v="220.16"/>
    <n v="0.4"/>
  </r>
  <r>
    <x v="4"/>
    <n v="1128299"/>
    <x v="500"/>
    <x v="2"/>
    <s v="Nevada"/>
    <s v="Las Vegas"/>
    <x v="2"/>
    <n v="0.41"/>
    <n v="1190"/>
    <x v="1187"/>
    <n v="258.58699999999999"/>
    <n v="0.53"/>
  </r>
  <r>
    <x v="4"/>
    <n v="1128299"/>
    <x v="501"/>
    <x v="2"/>
    <s v="Nevada"/>
    <s v="Las Vegas"/>
    <x v="3"/>
    <n v="0.44"/>
    <n v="740"/>
    <x v="1188"/>
    <n v="149.77600000000001"/>
    <n v="0.45999999999999996"/>
  </r>
  <r>
    <x v="4"/>
    <n v="1128299"/>
    <x v="502"/>
    <x v="2"/>
    <s v="Nevada"/>
    <s v="Las Vegas"/>
    <x v="4"/>
    <n v="0.46"/>
    <n v="520"/>
    <x v="1189"/>
    <n v="167.44000000000003"/>
    <n v="0.70000000000000007"/>
  </r>
  <r>
    <x v="4"/>
    <n v="1128299"/>
    <x v="503"/>
    <x v="2"/>
    <s v="Nevada"/>
    <s v="Las Vegas"/>
    <x v="5"/>
    <n v="0.41"/>
    <n v="1160"/>
    <x v="1190"/>
    <n v="161.70400000000001"/>
    <n v="0.34"/>
  </r>
  <r>
    <x v="4"/>
    <n v="1128299"/>
    <x v="504"/>
    <x v="2"/>
    <s v="Nevada"/>
    <s v="Las Vegas"/>
    <x v="0"/>
    <n v="0.43"/>
    <n v="1600"/>
    <x v="1191"/>
    <n v="378.40000000000003"/>
    <n v="0.55000000000000004"/>
  </r>
  <r>
    <x v="4"/>
    <n v="1128299"/>
    <x v="505"/>
    <x v="2"/>
    <s v="Nevada"/>
    <s v="Las Vegas"/>
    <x v="1"/>
    <n v="0.5"/>
    <n v="1200"/>
    <x v="124"/>
    <n v="240"/>
    <n v="0.4"/>
  </r>
  <r>
    <x v="4"/>
    <n v="1128299"/>
    <x v="506"/>
    <x v="2"/>
    <s v="Nevada"/>
    <s v="Las Vegas"/>
    <x v="2"/>
    <n v="0.52"/>
    <n v="1040"/>
    <x v="1192"/>
    <n v="286.62400000000002"/>
    <n v="0.53"/>
  </r>
  <r>
    <x v="4"/>
    <n v="1128299"/>
    <x v="507"/>
    <x v="2"/>
    <s v="Nevada"/>
    <s v="Las Vegas"/>
    <x v="3"/>
    <n v="0.5"/>
    <n v="840"/>
    <x v="1072"/>
    <n v="197.39999999999998"/>
    <n v="0.47"/>
  </r>
  <r>
    <x v="4"/>
    <n v="1128299"/>
    <x v="508"/>
    <x v="2"/>
    <s v="Nevada"/>
    <s v="Las Vegas"/>
    <x v="4"/>
    <n v="0.55000000000000004"/>
    <n v="470"/>
    <x v="1193"/>
    <n v="180.95000000000002"/>
    <n v="0.70000000000000007"/>
  </r>
  <r>
    <x v="4"/>
    <n v="1128299"/>
    <x v="509"/>
    <x v="2"/>
    <s v="Nevada"/>
    <s v="Las Vegas"/>
    <x v="5"/>
    <n v="0.54"/>
    <n v="940"/>
    <x v="1194"/>
    <n v="172.58400000000003"/>
    <n v="0.34"/>
  </r>
  <r>
    <x v="4"/>
    <n v="1128299"/>
    <x v="510"/>
    <x v="2"/>
    <s v="Nevada"/>
    <s v="Las Vegas"/>
    <x v="0"/>
    <n v="0.57999999999999996"/>
    <n v="1430"/>
    <x v="1195"/>
    <n v="422.99399999999997"/>
    <n v="0.51"/>
  </r>
  <r>
    <x v="4"/>
    <n v="1128299"/>
    <x v="8"/>
    <x v="2"/>
    <s v="Nevada"/>
    <s v="Las Vegas"/>
    <x v="1"/>
    <n v="0.62"/>
    <n v="1020"/>
    <x v="1196"/>
    <n v="240.31199999999998"/>
    <n v="0.38"/>
  </r>
  <r>
    <x v="4"/>
    <n v="1128299"/>
    <x v="9"/>
    <x v="2"/>
    <s v="Nevada"/>
    <s v="Las Vegas"/>
    <x v="2"/>
    <n v="0.61"/>
    <n v="1200"/>
    <x v="1197"/>
    <n v="387.96000000000004"/>
    <n v="0.53"/>
  </r>
  <r>
    <x v="4"/>
    <n v="1128299"/>
    <x v="10"/>
    <x v="2"/>
    <s v="Nevada"/>
    <s v="Las Vegas"/>
    <x v="3"/>
    <n v="0.59"/>
    <n v="750"/>
    <x v="1198"/>
    <n v="203.54999999999998"/>
    <n v="0.45999999999999996"/>
  </r>
  <r>
    <x v="4"/>
    <n v="1128299"/>
    <x v="11"/>
    <x v="2"/>
    <s v="Nevada"/>
    <s v="Las Vegas"/>
    <x v="4"/>
    <n v="0.63"/>
    <n v="520"/>
    <x v="1199"/>
    <n v="216.21600000000004"/>
    <n v="0.66"/>
  </r>
  <r>
    <x v="4"/>
    <n v="1128299"/>
    <x v="12"/>
    <x v="2"/>
    <s v="Nevada"/>
    <s v="Las Vegas"/>
    <x v="5"/>
    <n v="0.78"/>
    <n v="950"/>
    <x v="1200"/>
    <n v="251.94000000000003"/>
    <n v="0.34"/>
  </r>
  <r>
    <x v="4"/>
    <n v="1128299"/>
    <x v="13"/>
    <x v="2"/>
    <s v="Nevada"/>
    <s v="Las Vegas"/>
    <x v="0"/>
    <n v="0.57999999999999996"/>
    <n v="1490"/>
    <x v="1201"/>
    <n v="501.23600000000005"/>
    <n v="0.58000000000000007"/>
  </r>
  <r>
    <x v="4"/>
    <n v="1128299"/>
    <x v="14"/>
    <x v="2"/>
    <s v="Nevada"/>
    <s v="Las Vegas"/>
    <x v="1"/>
    <n v="0.6"/>
    <n v="1040"/>
    <x v="1202"/>
    <n v="268.32"/>
    <n v="0.43"/>
  </r>
  <r>
    <x v="4"/>
    <n v="1128299"/>
    <x v="15"/>
    <x v="2"/>
    <s v="Nevada"/>
    <s v="Las Vegas"/>
    <x v="2"/>
    <n v="0.63"/>
    <n v="1160"/>
    <x v="1203"/>
    <n v="416.55600000000004"/>
    <n v="0.57000000000000006"/>
  </r>
  <r>
    <x v="4"/>
    <n v="1128299"/>
    <x v="16"/>
    <x v="2"/>
    <s v="Nevada"/>
    <s v="Las Vegas"/>
    <x v="3"/>
    <n v="0.56999999999999995"/>
    <n v="900"/>
    <x v="1204"/>
    <n v="256.5"/>
    <n v="0.5"/>
  </r>
  <r>
    <x v="4"/>
    <n v="1128299"/>
    <x v="17"/>
    <x v="2"/>
    <s v="Nevada"/>
    <s v="Las Vegas"/>
    <x v="4"/>
    <n v="0.6"/>
    <n v="600"/>
    <x v="1100"/>
    <n v="252.00000000000003"/>
    <n v="0.70000000000000007"/>
  </r>
  <r>
    <x v="4"/>
    <n v="1128299"/>
    <x v="18"/>
    <x v="2"/>
    <s v="Nevada"/>
    <s v="Las Vegas"/>
    <x v="5"/>
    <n v="0.78"/>
    <n v="1310"/>
    <x v="1205"/>
    <n v="357.63"/>
    <n v="0.35"/>
  </r>
  <r>
    <x v="4"/>
    <n v="1128299"/>
    <x v="19"/>
    <x v="2"/>
    <s v="Nevada"/>
    <s v="Las Vegas"/>
    <x v="0"/>
    <n v="0.56000000000000005"/>
    <n v="1890"/>
    <x v="1206"/>
    <n v="603.28800000000012"/>
    <n v="0.57000000000000006"/>
  </r>
  <r>
    <x v="4"/>
    <n v="1128299"/>
    <x v="20"/>
    <x v="2"/>
    <s v="Nevada"/>
    <s v="Las Vegas"/>
    <x v="1"/>
    <n v="0.62"/>
    <n v="1650"/>
    <x v="1207"/>
    <n v="419.42999999999995"/>
    <n v="0.41"/>
  </r>
  <r>
    <x v="4"/>
    <n v="1128299"/>
    <x v="21"/>
    <x v="2"/>
    <s v="Nevada"/>
    <s v="Las Vegas"/>
    <x v="2"/>
    <n v="0.62"/>
    <n v="1650"/>
    <x v="1207"/>
    <n v="603.57000000000005"/>
    <n v="0.59000000000000008"/>
  </r>
  <r>
    <x v="4"/>
    <n v="1128299"/>
    <x v="22"/>
    <x v="2"/>
    <s v="Nevada"/>
    <s v="Las Vegas"/>
    <x v="3"/>
    <n v="0.57999999999999996"/>
    <n v="1110"/>
    <x v="809"/>
    <n v="328.33799999999997"/>
    <n v="0.51"/>
  </r>
  <r>
    <x v="4"/>
    <n v="1128299"/>
    <x v="23"/>
    <x v="2"/>
    <s v="Nevada"/>
    <s v="Las Vegas"/>
    <x v="4"/>
    <n v="0.59"/>
    <n v="810"/>
    <x v="1208"/>
    <n v="353.64600000000002"/>
    <n v="0.7400000000000001"/>
  </r>
  <r>
    <x v="4"/>
    <n v="1128299"/>
    <x v="24"/>
    <x v="2"/>
    <s v="Nevada"/>
    <s v="Las Vegas"/>
    <x v="5"/>
    <n v="0.73"/>
    <n v="1740"/>
    <x v="1209"/>
    <n v="508.08000000000004"/>
    <n v="0.4"/>
  </r>
  <r>
    <x v="4"/>
    <n v="1128299"/>
    <x v="25"/>
    <x v="2"/>
    <s v="Nevada"/>
    <s v="Las Vegas"/>
    <x v="0"/>
    <n v="0.57999999999999996"/>
    <n v="2180"/>
    <x v="1210"/>
    <n v="670.13199999999995"/>
    <n v="0.53"/>
  </r>
  <r>
    <x v="4"/>
    <n v="1128299"/>
    <x v="26"/>
    <x v="2"/>
    <s v="Nevada"/>
    <s v="Las Vegas"/>
    <x v="1"/>
    <n v="0.61"/>
    <n v="1740"/>
    <x v="1211"/>
    <n v="382.10399999999993"/>
    <n v="0.36"/>
  </r>
  <r>
    <x v="4"/>
    <n v="1128299"/>
    <x v="27"/>
    <x v="2"/>
    <s v="Nevada"/>
    <s v="Las Vegas"/>
    <x v="2"/>
    <n v="0.61"/>
    <n v="1430"/>
    <x v="1212"/>
    <n v="462.31900000000002"/>
    <n v="0.53"/>
  </r>
  <r>
    <x v="4"/>
    <n v="1128299"/>
    <x v="28"/>
    <x v="2"/>
    <s v="Nevada"/>
    <s v="Las Vegas"/>
    <x v="3"/>
    <n v="0.55000000000000004"/>
    <n v="1170"/>
    <x v="1213"/>
    <n v="315.315"/>
    <n v="0.49"/>
  </r>
  <r>
    <x v="4"/>
    <n v="1128299"/>
    <x v="511"/>
    <x v="2"/>
    <s v="Nevada"/>
    <s v="Las Vegas"/>
    <x v="4"/>
    <n v="0.6"/>
    <n v="1300"/>
    <x v="678"/>
    <n v="546"/>
    <n v="0.70000000000000007"/>
  </r>
  <r>
    <x v="4"/>
    <n v="1128299"/>
    <x v="512"/>
    <x v="2"/>
    <s v="Nevada"/>
    <s v="Las Vegas"/>
    <x v="5"/>
    <n v="0.78"/>
    <n v="1450"/>
    <x v="1214"/>
    <n v="339.30000000000007"/>
    <n v="0.30000000000000004"/>
  </r>
  <r>
    <x v="4"/>
    <n v="1128299"/>
    <x v="513"/>
    <x v="2"/>
    <s v="Nevada"/>
    <s v="Las Vegas"/>
    <x v="0"/>
    <n v="0.62"/>
    <n v="2100"/>
    <x v="1215"/>
    <n v="690.06000000000006"/>
    <n v="0.53"/>
  </r>
  <r>
    <x v="4"/>
    <n v="1128299"/>
    <x v="514"/>
    <x v="2"/>
    <s v="Nevada"/>
    <s v="Las Vegas"/>
    <x v="1"/>
    <n v="0.64"/>
    <n v="1820"/>
    <x v="1216"/>
    <n v="454.27199999999999"/>
    <n v="0.39"/>
  </r>
  <r>
    <x v="4"/>
    <n v="1128299"/>
    <x v="515"/>
    <x v="2"/>
    <s v="Nevada"/>
    <s v="Las Vegas"/>
    <x v="2"/>
    <n v="0.6"/>
    <n v="1520"/>
    <x v="1217"/>
    <n v="474.24"/>
    <n v="0.52"/>
  </r>
  <r>
    <x v="4"/>
    <n v="1128299"/>
    <x v="516"/>
    <x v="2"/>
    <s v="Nevada"/>
    <s v="Las Vegas"/>
    <x v="3"/>
    <n v="0.64"/>
    <n v="1240"/>
    <x v="1218"/>
    <n v="372.99199999999996"/>
    <n v="0.47"/>
  </r>
  <r>
    <x v="4"/>
    <n v="1128299"/>
    <x v="517"/>
    <x v="2"/>
    <s v="Nevada"/>
    <s v="Las Vegas"/>
    <x v="4"/>
    <n v="0.68"/>
    <n v="1380"/>
    <x v="1219"/>
    <n v="638.11200000000008"/>
    <n v="0.68"/>
  </r>
  <r>
    <x v="4"/>
    <n v="1128299"/>
    <x v="518"/>
    <x v="2"/>
    <s v="Nevada"/>
    <s v="Las Vegas"/>
    <x v="5"/>
    <n v="0.78"/>
    <n v="1080"/>
    <x v="1220"/>
    <n v="286.416"/>
    <n v="0.34"/>
  </r>
  <r>
    <x v="4"/>
    <n v="1128299"/>
    <x v="519"/>
    <x v="2"/>
    <s v="Nevada"/>
    <s v="Las Vegas"/>
    <x v="0"/>
    <n v="0.56000000000000005"/>
    <n v="1740"/>
    <x v="969"/>
    <n v="467.7120000000001"/>
    <n v="0.48000000000000004"/>
  </r>
  <r>
    <x v="4"/>
    <n v="1128299"/>
    <x v="520"/>
    <x v="2"/>
    <s v="Nevada"/>
    <s v="Las Vegas"/>
    <x v="1"/>
    <n v="0.61"/>
    <n v="1620"/>
    <x v="1221"/>
    <n v="335.988"/>
    <n v="0.34"/>
  </r>
  <r>
    <x v="4"/>
    <n v="1128299"/>
    <x v="521"/>
    <x v="2"/>
    <s v="Nevada"/>
    <s v="Las Vegas"/>
    <x v="2"/>
    <n v="0.56999999999999995"/>
    <n v="1170"/>
    <x v="1222"/>
    <n v="333.45"/>
    <n v="0.5"/>
  </r>
  <r>
    <x v="4"/>
    <n v="1128299"/>
    <x v="522"/>
    <x v="2"/>
    <s v="Nevada"/>
    <s v="Las Vegas"/>
    <x v="3"/>
    <n v="0.57999999999999996"/>
    <n v="1120"/>
    <x v="1223"/>
    <n v="285.82399999999996"/>
    <n v="0.44"/>
  </r>
  <r>
    <x v="4"/>
    <n v="1128299"/>
    <x v="523"/>
    <x v="2"/>
    <s v="Nevada"/>
    <s v="Las Vegas"/>
    <x v="4"/>
    <n v="0.67"/>
    <n v="1200"/>
    <x v="1224"/>
    <n v="490.44000000000005"/>
    <n v="0.6100000000000001"/>
  </r>
  <r>
    <x v="4"/>
    <n v="1128299"/>
    <x v="524"/>
    <x v="2"/>
    <s v="Nevada"/>
    <s v="Las Vegas"/>
    <x v="5"/>
    <n v="0.74"/>
    <n v="1130"/>
    <x v="1225"/>
    <n v="250.86000000000004"/>
    <n v="0.30000000000000004"/>
  </r>
  <r>
    <x v="4"/>
    <n v="1128299"/>
    <x v="525"/>
    <x v="2"/>
    <s v="Nevada"/>
    <s v="Las Vegas"/>
    <x v="0"/>
    <n v="0.56000000000000005"/>
    <n v="1380"/>
    <x v="1106"/>
    <n v="378.67200000000008"/>
    <n v="0.49000000000000005"/>
  </r>
  <r>
    <x v="4"/>
    <n v="1128299"/>
    <x v="526"/>
    <x v="2"/>
    <s v="Nevada"/>
    <s v="Las Vegas"/>
    <x v="1"/>
    <n v="0.59"/>
    <n v="1650"/>
    <x v="1226"/>
    <n v="340.72499999999997"/>
    <n v="0.35"/>
  </r>
  <r>
    <x v="4"/>
    <n v="1128299"/>
    <x v="527"/>
    <x v="2"/>
    <s v="Nevada"/>
    <s v="Las Vegas"/>
    <x v="2"/>
    <n v="0.54"/>
    <n v="1090"/>
    <x v="1227"/>
    <n v="264.87000000000006"/>
    <n v="0.45000000000000007"/>
  </r>
  <r>
    <x v="4"/>
    <n v="1128299"/>
    <x v="528"/>
    <x v="2"/>
    <s v="Nevada"/>
    <s v="Las Vegas"/>
    <x v="3"/>
    <n v="0.54"/>
    <n v="1050"/>
    <x v="1228"/>
    <n v="238.14"/>
    <n v="0.42"/>
  </r>
  <r>
    <x v="4"/>
    <n v="1128299"/>
    <x v="529"/>
    <x v="2"/>
    <s v="Nevada"/>
    <s v="Las Vegas"/>
    <x v="4"/>
    <n v="0.63"/>
    <n v="810"/>
    <x v="1229"/>
    <n v="311.28300000000007"/>
    <n v="0.6100000000000001"/>
  </r>
  <r>
    <x v="4"/>
    <n v="1128299"/>
    <x v="530"/>
    <x v="2"/>
    <s v="Nevada"/>
    <s v="Las Vegas"/>
    <x v="5"/>
    <n v="0.68"/>
    <n v="940"/>
    <x v="1230"/>
    <n v="159.80000000000001"/>
    <n v="0.25"/>
  </r>
  <r>
    <x v="4"/>
    <n v="1128299"/>
    <x v="29"/>
    <x v="2"/>
    <s v="Nevada"/>
    <s v="Las Vegas"/>
    <x v="0"/>
    <n v="0.56999999999999995"/>
    <n v="1550"/>
    <x v="1231"/>
    <n v="424.08"/>
    <n v="0.48000000000000004"/>
  </r>
  <r>
    <x v="4"/>
    <n v="1128299"/>
    <x v="30"/>
    <x v="2"/>
    <s v="Nevada"/>
    <s v="Las Vegas"/>
    <x v="1"/>
    <n v="0.64"/>
    <n v="1500"/>
    <x v="1232"/>
    <n v="326.40000000000003"/>
    <n v="0.34"/>
  </r>
  <r>
    <x v="4"/>
    <n v="1128299"/>
    <x v="31"/>
    <x v="2"/>
    <s v="Nevada"/>
    <s v="Las Vegas"/>
    <x v="2"/>
    <n v="0.55000000000000004"/>
    <n v="1060"/>
    <x v="1233"/>
    <n v="268.18"/>
    <n v="0.46"/>
  </r>
  <r>
    <x v="4"/>
    <n v="1128299"/>
    <x v="32"/>
    <x v="2"/>
    <s v="Nevada"/>
    <s v="Las Vegas"/>
    <x v="3"/>
    <n v="0.56000000000000005"/>
    <n v="1080"/>
    <x v="1234"/>
    <n v="247.96800000000002"/>
    <n v="0.41"/>
  </r>
  <r>
    <x v="4"/>
    <n v="1128299"/>
    <x v="33"/>
    <x v="2"/>
    <s v="Nevada"/>
    <s v="Las Vegas"/>
    <x v="4"/>
    <n v="0.64"/>
    <n v="880"/>
    <x v="803"/>
    <n v="360.44800000000009"/>
    <n v="0.64000000000000012"/>
  </r>
  <r>
    <x v="4"/>
    <n v="1128299"/>
    <x v="34"/>
    <x v="2"/>
    <s v="Nevada"/>
    <s v="Las Vegas"/>
    <x v="5"/>
    <n v="0.68"/>
    <n v="1330"/>
    <x v="1235"/>
    <n v="235.14400000000003"/>
    <n v="0.26"/>
  </r>
  <r>
    <x v="4"/>
    <n v="1128299"/>
    <x v="35"/>
    <x v="2"/>
    <s v="Nevada"/>
    <s v="Las Vegas"/>
    <x v="0"/>
    <n v="0.57999999999999996"/>
    <n v="1960"/>
    <x v="1236"/>
    <n v="534.29600000000005"/>
    <n v="0.47000000000000003"/>
  </r>
  <r>
    <x v="4"/>
    <n v="1128299"/>
    <x v="36"/>
    <x v="2"/>
    <s v="Nevada"/>
    <s v="Las Vegas"/>
    <x v="1"/>
    <n v="0.62"/>
    <n v="1890"/>
    <x v="1110"/>
    <n v="398.41200000000003"/>
    <n v="0.34"/>
  </r>
  <r>
    <x v="4"/>
    <n v="1128299"/>
    <x v="37"/>
    <x v="2"/>
    <s v="Nevada"/>
    <s v="Las Vegas"/>
    <x v="2"/>
    <n v="0.59"/>
    <n v="1190"/>
    <x v="1237"/>
    <n v="329.98699999999997"/>
    <n v="0.47000000000000003"/>
  </r>
  <r>
    <x v="4"/>
    <n v="1128299"/>
    <x v="38"/>
    <x v="2"/>
    <s v="Nevada"/>
    <s v="Las Vegas"/>
    <x v="3"/>
    <n v="0.56999999999999995"/>
    <n v="1330"/>
    <x v="1238"/>
    <n v="333.56399999999996"/>
    <n v="0.44"/>
  </r>
  <r>
    <x v="4"/>
    <n v="1128299"/>
    <x v="39"/>
    <x v="2"/>
    <s v="Nevada"/>
    <s v="Las Vegas"/>
    <x v="4"/>
    <n v="0.69"/>
    <n v="1120"/>
    <x v="1239"/>
    <n v="463.68000000000006"/>
    <n v="0.60000000000000009"/>
  </r>
  <r>
    <x v="4"/>
    <n v="1128299"/>
    <x v="40"/>
    <x v="2"/>
    <s v="Nevada"/>
    <s v="Las Vegas"/>
    <x v="5"/>
    <n v="0.74"/>
    <n v="1500"/>
    <x v="1240"/>
    <n v="299.70000000000005"/>
    <n v="0.27"/>
  </r>
  <r>
    <x v="4"/>
    <n v="1128299"/>
    <x v="41"/>
    <x v="2"/>
    <s v="Nevada"/>
    <s v="Las Vegas"/>
    <x v="0"/>
    <n v="0.28000000000000003"/>
    <n v="1230"/>
    <x v="1241"/>
    <n v="172.20000000000002"/>
    <n v="0.5"/>
  </r>
  <r>
    <x v="4"/>
    <n v="1128299"/>
    <x v="42"/>
    <x v="2"/>
    <s v="Nevada"/>
    <s v="Las Vegas"/>
    <x v="1"/>
    <n v="0.38"/>
    <n v="1230"/>
    <x v="1242"/>
    <n v="154.24199999999999"/>
    <n v="0.33"/>
  </r>
  <r>
    <x v="4"/>
    <n v="1128299"/>
    <x v="43"/>
    <x v="2"/>
    <s v="Nevada"/>
    <s v="Las Vegas"/>
    <x v="2"/>
    <n v="0.39"/>
    <n v="1150"/>
    <x v="1243"/>
    <n v="206.31"/>
    <n v="0.46"/>
  </r>
  <r>
    <x v="4"/>
    <n v="1128299"/>
    <x v="44"/>
    <x v="2"/>
    <s v="Nevada"/>
    <s v="Las Vegas"/>
    <x v="3"/>
    <n v="0.38"/>
    <n v="720"/>
    <x v="1244"/>
    <n v="123.12"/>
    <n v="0.44999999999999996"/>
  </r>
  <r>
    <x v="4"/>
    <n v="1128299"/>
    <x v="531"/>
    <x v="2"/>
    <s v="Colorado"/>
    <s v="Denver"/>
    <x v="4"/>
    <n v="0.41"/>
    <n v="560"/>
    <x v="1245"/>
    <n v="146.94399999999999"/>
    <n v="0.64"/>
  </r>
  <r>
    <x v="4"/>
    <n v="1128299"/>
    <x v="532"/>
    <x v="2"/>
    <s v="Colorado"/>
    <s v="Denver"/>
    <x v="5"/>
    <n v="0.37"/>
    <n v="1280"/>
    <x v="1246"/>
    <n v="123.13600000000001"/>
    <n v="0.26"/>
  </r>
  <r>
    <x v="4"/>
    <n v="1128299"/>
    <x v="533"/>
    <x v="2"/>
    <s v="Colorado"/>
    <s v="Denver"/>
    <x v="0"/>
    <n v="0.27"/>
    <n v="1310"/>
    <x v="1247"/>
    <n v="169.77600000000004"/>
    <n v="0.48000000000000004"/>
  </r>
  <r>
    <x v="4"/>
    <n v="1128299"/>
    <x v="534"/>
    <x v="2"/>
    <s v="Colorado"/>
    <s v="Denver"/>
    <x v="1"/>
    <n v="0.38"/>
    <n v="1110"/>
    <x v="1248"/>
    <n v="126.54000000000002"/>
    <n v="0.30000000000000004"/>
  </r>
  <r>
    <x v="4"/>
    <n v="1128299"/>
    <x v="535"/>
    <x v="2"/>
    <s v="Colorado"/>
    <s v="Denver"/>
    <x v="2"/>
    <n v="0.38"/>
    <n v="1230"/>
    <x v="1242"/>
    <n v="233.7"/>
    <n v="0.5"/>
  </r>
  <r>
    <x v="4"/>
    <n v="1128299"/>
    <x v="536"/>
    <x v="2"/>
    <s v="Colorado"/>
    <s v="Denver"/>
    <x v="3"/>
    <n v="0.36"/>
    <n v="720"/>
    <x v="1134"/>
    <n v="116.63999999999999"/>
    <n v="0.44999999999999996"/>
  </r>
  <r>
    <x v="4"/>
    <n v="1128299"/>
    <x v="537"/>
    <x v="2"/>
    <s v="Colorado"/>
    <s v="Denver"/>
    <x v="4"/>
    <n v="0.43"/>
    <n v="580"/>
    <x v="1249"/>
    <n v="154.62800000000001"/>
    <n v="0.62"/>
  </r>
  <r>
    <x v="4"/>
    <n v="1128299"/>
    <x v="538"/>
    <x v="2"/>
    <s v="Colorado"/>
    <s v="Denver"/>
    <x v="5"/>
    <n v="0.37"/>
    <n v="1160"/>
    <x v="1250"/>
    <n v="115.884"/>
    <n v="0.27"/>
  </r>
  <r>
    <x v="4"/>
    <n v="1128299"/>
    <x v="539"/>
    <x v="2"/>
    <s v="Colorado"/>
    <s v="Denver"/>
    <x v="0"/>
    <n v="0.37"/>
    <n v="1650"/>
    <x v="1251"/>
    <n v="293.04000000000002"/>
    <n v="0.48000000000000004"/>
  </r>
  <r>
    <x v="4"/>
    <n v="1128299"/>
    <x v="540"/>
    <x v="2"/>
    <s v="Colorado"/>
    <s v="Denver"/>
    <x v="1"/>
    <n v="0.48"/>
    <n v="1120"/>
    <x v="1252"/>
    <n v="182.78400000000002"/>
    <n v="0.34"/>
  </r>
  <r>
    <x v="4"/>
    <n v="1128299"/>
    <x v="541"/>
    <x v="2"/>
    <s v="Colorado"/>
    <s v="Denver"/>
    <x v="2"/>
    <n v="0.51"/>
    <n v="1160"/>
    <x v="1253"/>
    <n v="289.88400000000001"/>
    <n v="0.49000000000000005"/>
  </r>
  <r>
    <x v="4"/>
    <n v="1128299"/>
    <x v="542"/>
    <x v="2"/>
    <s v="Colorado"/>
    <s v="Denver"/>
    <x v="3"/>
    <n v="0.51"/>
    <n v="900"/>
    <x v="1254"/>
    <n v="197.37"/>
    <n v="0.43"/>
  </r>
  <r>
    <x v="4"/>
    <n v="1128299"/>
    <x v="45"/>
    <x v="2"/>
    <s v="Colorado"/>
    <s v="Denver"/>
    <x v="4"/>
    <n v="0.56000000000000005"/>
    <n v="390"/>
    <x v="1255"/>
    <n v="131.04000000000002"/>
    <n v="0.6"/>
  </r>
  <r>
    <x v="4"/>
    <n v="1128299"/>
    <x v="543"/>
    <x v="2"/>
    <s v="Colorado"/>
    <s v="Denver"/>
    <x v="5"/>
    <n v="0.52"/>
    <n v="950"/>
    <x v="1256"/>
    <n v="143.26000000000002"/>
    <n v="0.29000000000000004"/>
  </r>
  <r>
    <x v="4"/>
    <n v="1128299"/>
    <x v="544"/>
    <x v="2"/>
    <s v="Colorado"/>
    <s v="Denver"/>
    <x v="0"/>
    <n v="0.55000000000000004"/>
    <n v="1310"/>
    <x v="1257"/>
    <n v="338.63500000000005"/>
    <n v="0.47000000000000003"/>
  </r>
  <r>
    <x v="4"/>
    <n v="1128299"/>
    <x v="545"/>
    <x v="2"/>
    <s v="Colorado"/>
    <s v="Denver"/>
    <x v="1"/>
    <n v="0.59"/>
    <n v="940"/>
    <x v="1258"/>
    <n v="194.10999999999999"/>
    <n v="0.35"/>
  </r>
  <r>
    <x v="4"/>
    <n v="1128299"/>
    <x v="546"/>
    <x v="2"/>
    <s v="Colorado"/>
    <s v="Denver"/>
    <x v="2"/>
    <n v="0.61"/>
    <n v="1130"/>
    <x v="1259"/>
    <n v="344.65"/>
    <n v="0.5"/>
  </r>
  <r>
    <x v="4"/>
    <n v="1128299"/>
    <x v="547"/>
    <x v="2"/>
    <s v="Colorado"/>
    <s v="Denver"/>
    <x v="3"/>
    <n v="0.56000000000000005"/>
    <n v="740"/>
    <x v="1260"/>
    <n v="178.19200000000001"/>
    <n v="0.43"/>
  </r>
  <r>
    <x v="4"/>
    <n v="1128299"/>
    <x v="548"/>
    <x v="2"/>
    <s v="Colorado"/>
    <s v="Denver"/>
    <x v="4"/>
    <n v="0.62"/>
    <n v="440"/>
    <x v="1261"/>
    <n v="166.40800000000002"/>
    <n v="0.61"/>
  </r>
  <r>
    <x v="4"/>
    <n v="1128299"/>
    <x v="549"/>
    <x v="2"/>
    <s v="Colorado"/>
    <s v="Denver"/>
    <x v="5"/>
    <n v="0.72"/>
    <n v="980"/>
    <x v="820"/>
    <n v="176.4"/>
    <n v="0.25"/>
  </r>
  <r>
    <x v="4"/>
    <n v="1128299"/>
    <x v="550"/>
    <x v="2"/>
    <s v="Colorado"/>
    <s v="Denver"/>
    <x v="0"/>
    <n v="0.55000000000000004"/>
    <n v="1310"/>
    <x v="1257"/>
    <n v="439.50500000000005"/>
    <n v="0.61"/>
  </r>
  <r>
    <x v="4"/>
    <n v="1128299"/>
    <x v="551"/>
    <x v="2"/>
    <s v="Colorado"/>
    <s v="Denver"/>
    <x v="1"/>
    <n v="0.6"/>
    <n v="1050"/>
    <x v="845"/>
    <n v="289.79999999999995"/>
    <n v="0.45999999999999996"/>
  </r>
  <r>
    <x v="4"/>
    <n v="1128299"/>
    <x v="552"/>
    <x v="2"/>
    <s v="Colorado"/>
    <s v="Denver"/>
    <x v="2"/>
    <n v="0.59"/>
    <n v="980"/>
    <x v="1262"/>
    <n v="346.91999999999996"/>
    <n v="0.6"/>
  </r>
  <r>
    <x v="4"/>
    <n v="1128299"/>
    <x v="553"/>
    <x v="2"/>
    <s v="Colorado"/>
    <s v="Denver"/>
    <x v="3"/>
    <n v="0.57999999999999996"/>
    <n v="690"/>
    <x v="1263"/>
    <n v="236.11799999999999"/>
    <n v="0.59"/>
  </r>
  <r>
    <x v="4"/>
    <n v="1128299"/>
    <x v="554"/>
    <x v="2"/>
    <s v="Colorado"/>
    <s v="Denver"/>
    <x v="4"/>
    <n v="0.63"/>
    <n v="440"/>
    <x v="1264"/>
    <n v="210.67200000000003"/>
    <n v="0.76000000000000012"/>
  </r>
  <r>
    <x v="4"/>
    <n v="1128299"/>
    <x v="555"/>
    <x v="2"/>
    <s v="Colorado"/>
    <s v="Denver"/>
    <x v="5"/>
    <n v="0.74"/>
    <n v="1330"/>
    <x v="1265"/>
    <n v="423.20599999999996"/>
    <n v="0.43"/>
  </r>
  <r>
    <x v="4"/>
    <n v="1128299"/>
    <x v="556"/>
    <x v="2"/>
    <s v="Colorado"/>
    <s v="Denver"/>
    <x v="0"/>
    <n v="0.54"/>
    <n v="1890"/>
    <x v="1266"/>
    <n v="653.18400000000008"/>
    <n v="0.64"/>
  </r>
  <r>
    <x v="4"/>
    <n v="1128299"/>
    <x v="557"/>
    <x v="2"/>
    <s v="Colorado"/>
    <s v="Denver"/>
    <x v="1"/>
    <n v="0.59"/>
    <n v="1440"/>
    <x v="1267"/>
    <n v="424.79999999999995"/>
    <n v="0.5"/>
  </r>
  <r>
    <x v="4"/>
    <n v="1128299"/>
    <x v="558"/>
    <x v="2"/>
    <s v="Colorado"/>
    <s v="Denver"/>
    <x v="2"/>
    <n v="0.64"/>
    <n v="1500"/>
    <x v="1232"/>
    <n v="614.4"/>
    <n v="0.64"/>
  </r>
  <r>
    <x v="4"/>
    <n v="1128299"/>
    <x v="46"/>
    <x v="2"/>
    <s v="Colorado"/>
    <s v="Denver"/>
    <x v="3"/>
    <n v="0.62"/>
    <n v="1350"/>
    <x v="1268"/>
    <n v="502.2"/>
    <n v="0.6"/>
  </r>
  <r>
    <x v="4"/>
    <n v="1128299"/>
    <x v="47"/>
    <x v="2"/>
    <s v="Colorado"/>
    <s v="Denver"/>
    <x v="4"/>
    <n v="0.66"/>
    <n v="910"/>
    <x v="1269"/>
    <n v="462.4620000000001"/>
    <n v="0.77000000000000013"/>
  </r>
  <r>
    <x v="4"/>
    <n v="1128299"/>
    <x v="48"/>
    <x v="2"/>
    <s v="Colorado"/>
    <s v="Denver"/>
    <x v="5"/>
    <n v="0.83"/>
    <n v="1810"/>
    <x v="1270"/>
    <n v="645.98899999999992"/>
    <n v="0.43"/>
  </r>
  <r>
    <x v="4"/>
    <n v="1128299"/>
    <x v="49"/>
    <x v="2"/>
    <s v="Colorado"/>
    <s v="Denver"/>
    <x v="0"/>
    <n v="0.64"/>
    <n v="2020"/>
    <x v="1271"/>
    <n v="775.68"/>
    <n v="0.6"/>
  </r>
  <r>
    <x v="4"/>
    <n v="1128299"/>
    <x v="50"/>
    <x v="2"/>
    <s v="Colorado"/>
    <s v="Denver"/>
    <x v="1"/>
    <n v="0.67"/>
    <n v="1880"/>
    <x v="1272"/>
    <n v="503.84000000000009"/>
    <n v="0.4"/>
  </r>
  <r>
    <x v="4"/>
    <n v="1128299"/>
    <x v="51"/>
    <x v="2"/>
    <s v="Colorado"/>
    <s v="Denver"/>
    <x v="2"/>
    <n v="0.67"/>
    <n v="1610"/>
    <x v="1273"/>
    <n v="593.28500000000008"/>
    <n v="0.55000000000000004"/>
  </r>
  <r>
    <x v="4"/>
    <n v="1128299"/>
    <x v="52"/>
    <x v="2"/>
    <s v="Colorado"/>
    <s v="Denver"/>
    <x v="3"/>
    <n v="0.61"/>
    <n v="1430"/>
    <x v="1212"/>
    <n v="453.596"/>
    <n v="0.52"/>
  </r>
  <r>
    <x v="4"/>
    <n v="1128299"/>
    <x v="53"/>
    <x v="2"/>
    <s v="Colorado"/>
    <s v="Denver"/>
    <x v="4"/>
    <n v="0.67"/>
    <n v="1310"/>
    <x v="1274"/>
    <n v="614.3900000000001"/>
    <n v="0.70000000000000007"/>
  </r>
  <r>
    <x v="4"/>
    <n v="1128299"/>
    <x v="54"/>
    <x v="2"/>
    <s v="Colorado"/>
    <s v="Denver"/>
    <x v="5"/>
    <n v="0.78"/>
    <n v="1370"/>
    <x v="1275"/>
    <n v="427.44000000000005"/>
    <n v="0.4"/>
  </r>
  <r>
    <x v="4"/>
    <n v="1128299"/>
    <x v="55"/>
    <x v="2"/>
    <s v="Colorado"/>
    <s v="Denver"/>
    <x v="0"/>
    <n v="0.63"/>
    <n v="1960"/>
    <x v="914"/>
    <n v="728.53200000000004"/>
    <n v="0.59000000000000008"/>
  </r>
  <r>
    <x v="4"/>
    <n v="1128299"/>
    <x v="56"/>
    <x v="2"/>
    <s v="Colorado"/>
    <s v="Denver"/>
    <x v="1"/>
    <n v="0.73"/>
    <n v="1890"/>
    <x v="1276"/>
    <n v="579.47400000000005"/>
    <n v="0.42"/>
  </r>
  <r>
    <x v="4"/>
    <n v="1128299"/>
    <x v="57"/>
    <x v="2"/>
    <s v="Colorado"/>
    <s v="Denver"/>
    <x v="2"/>
    <n v="0.67"/>
    <n v="1430"/>
    <x v="1277"/>
    <n v="546.11700000000008"/>
    <n v="0.57000000000000006"/>
  </r>
  <r>
    <x v="4"/>
    <n v="1128299"/>
    <x v="58"/>
    <x v="2"/>
    <s v="Colorado"/>
    <s v="Denver"/>
    <x v="3"/>
    <n v="0.63"/>
    <n v="1350"/>
    <x v="1278"/>
    <n v="459.27000000000004"/>
    <n v="0.54"/>
  </r>
  <r>
    <x v="4"/>
    <n v="1128299"/>
    <x v="59"/>
    <x v="2"/>
    <s v="Colorado"/>
    <s v="Denver"/>
    <x v="4"/>
    <n v="0.74"/>
    <n v="1400"/>
    <x v="1279"/>
    <n v="756.28000000000009"/>
    <n v="0.73000000000000009"/>
  </r>
  <r>
    <x v="4"/>
    <n v="1128299"/>
    <x v="60"/>
    <x v="2"/>
    <s v="Colorado"/>
    <s v="Denver"/>
    <x v="5"/>
    <n v="0.74"/>
    <n v="1000"/>
    <x v="1280"/>
    <n v="259"/>
    <n v="0.35"/>
  </r>
  <r>
    <x v="4"/>
    <n v="1128299"/>
    <x v="61"/>
    <x v="2"/>
    <s v="Colorado"/>
    <s v="Denver"/>
    <x v="0"/>
    <n v="0.59"/>
    <n v="1620"/>
    <x v="1281"/>
    <n v="506.57400000000001"/>
    <n v="0.53"/>
  </r>
  <r>
    <x v="4"/>
    <n v="1128299"/>
    <x v="62"/>
    <x v="2"/>
    <s v="Colorado"/>
    <s v="Denver"/>
    <x v="1"/>
    <n v="0.69"/>
    <n v="1680"/>
    <x v="1282"/>
    <n v="417.3119999999999"/>
    <n v="0.36"/>
  </r>
  <r>
    <x v="4"/>
    <n v="1128299"/>
    <x v="63"/>
    <x v="2"/>
    <s v="Colorado"/>
    <s v="Denver"/>
    <x v="2"/>
    <n v="0.6"/>
    <n v="1130"/>
    <x v="1283"/>
    <n v="339"/>
    <n v="0.5"/>
  </r>
  <r>
    <x v="4"/>
    <n v="1128299"/>
    <x v="64"/>
    <x v="2"/>
    <s v="Colorado"/>
    <s v="Denver"/>
    <x v="3"/>
    <n v="0.59"/>
    <n v="1000"/>
    <x v="1284"/>
    <n v="283.2"/>
    <n v="0.48"/>
  </r>
  <r>
    <x v="4"/>
    <n v="1128299"/>
    <x v="65"/>
    <x v="2"/>
    <s v="Colorado"/>
    <s v="Denver"/>
    <x v="4"/>
    <n v="0.74"/>
    <n v="1200"/>
    <x v="1285"/>
    <n v="612.72000000000014"/>
    <n v="0.69000000000000017"/>
  </r>
  <r>
    <x v="4"/>
    <n v="1128299"/>
    <x v="66"/>
    <x v="2"/>
    <s v="Colorado"/>
    <s v="Denver"/>
    <x v="5"/>
    <n v="0.65"/>
    <n v="1060"/>
    <x v="1286"/>
    <n v="213.59"/>
    <n v="0.31"/>
  </r>
  <r>
    <x v="4"/>
    <n v="1128299"/>
    <x v="559"/>
    <x v="2"/>
    <s v="Colorado"/>
    <s v="Denver"/>
    <x v="0"/>
    <n v="0.51"/>
    <n v="1370"/>
    <x v="1287"/>
    <n v="349.35"/>
    <n v="0.5"/>
  </r>
  <r>
    <x v="4"/>
    <n v="1128299"/>
    <x v="560"/>
    <x v="2"/>
    <s v="Colorado"/>
    <s v="Denver"/>
    <x v="1"/>
    <n v="0.54"/>
    <n v="1520"/>
    <x v="1288"/>
    <n v="287.28000000000003"/>
    <n v="0.35"/>
  </r>
  <r>
    <x v="4"/>
    <n v="1128299"/>
    <x v="561"/>
    <x v="2"/>
    <s v="Colorado"/>
    <s v="Denver"/>
    <x v="2"/>
    <n v="0.51"/>
    <n v="1020"/>
    <x v="1289"/>
    <n v="260.10000000000002"/>
    <n v="0.5"/>
  </r>
  <r>
    <x v="4"/>
    <n v="1128299"/>
    <x v="562"/>
    <x v="2"/>
    <s v="Colorado"/>
    <s v="Denver"/>
    <x v="3"/>
    <n v="0.53"/>
    <n v="850"/>
    <x v="1290"/>
    <n v="207.23"/>
    <n v="0.45999999999999996"/>
  </r>
  <r>
    <x v="4"/>
    <n v="1128299"/>
    <x v="563"/>
    <x v="2"/>
    <s v="Colorado"/>
    <s v="Denver"/>
    <x v="4"/>
    <n v="0.64"/>
    <n v="750"/>
    <x v="1291"/>
    <n v="316.80000000000007"/>
    <n v="0.66000000000000014"/>
  </r>
  <r>
    <x v="4"/>
    <n v="1128299"/>
    <x v="564"/>
    <x v="2"/>
    <s v="Colorado"/>
    <s v="Denver"/>
    <x v="5"/>
    <n v="0.65"/>
    <n v="1050"/>
    <x v="1292"/>
    <n v="204.75000000000003"/>
    <n v="0.30000000000000004"/>
  </r>
  <r>
    <x v="4"/>
    <n v="1128299"/>
    <x v="565"/>
    <x v="2"/>
    <s v="Colorado"/>
    <s v="Denver"/>
    <x v="0"/>
    <n v="0.52"/>
    <n v="1500"/>
    <x v="678"/>
    <n v="429.00000000000006"/>
    <n v="0.55000000000000004"/>
  </r>
  <r>
    <x v="4"/>
    <n v="1128299"/>
    <x v="566"/>
    <x v="2"/>
    <s v="Colorado"/>
    <s v="Denver"/>
    <x v="1"/>
    <n v="0.55000000000000004"/>
    <n v="1500"/>
    <x v="182"/>
    <n v="305.25000000000006"/>
    <n v="0.37"/>
  </r>
  <r>
    <x v="4"/>
    <n v="1128299"/>
    <x v="567"/>
    <x v="2"/>
    <s v="Colorado"/>
    <s v="Denver"/>
    <x v="2"/>
    <n v="0.51"/>
    <n v="1280"/>
    <x v="1293"/>
    <n v="345.98399999999998"/>
    <n v="0.53"/>
  </r>
  <r>
    <x v="4"/>
    <n v="1128299"/>
    <x v="568"/>
    <x v="2"/>
    <s v="Colorado"/>
    <s v="Denver"/>
    <x v="3"/>
    <n v="0.6"/>
    <n v="1160"/>
    <x v="1294"/>
    <n v="334.08"/>
    <n v="0.48"/>
  </r>
  <r>
    <x v="4"/>
    <n v="1128299"/>
    <x v="569"/>
    <x v="2"/>
    <s v="Colorado"/>
    <s v="Denver"/>
    <x v="4"/>
    <n v="0.68"/>
    <n v="1050"/>
    <x v="1295"/>
    <n v="492.66000000000014"/>
    <n v="0.69000000000000017"/>
  </r>
  <r>
    <x v="4"/>
    <n v="1128299"/>
    <x v="570"/>
    <x v="2"/>
    <s v="Colorado"/>
    <s v="Denver"/>
    <x v="5"/>
    <n v="0.73"/>
    <n v="1300"/>
    <x v="1296"/>
    <n v="294.19"/>
    <n v="0.31"/>
  </r>
  <r>
    <x v="4"/>
    <n v="1128299"/>
    <x v="571"/>
    <x v="2"/>
    <s v="Colorado"/>
    <s v="Denver"/>
    <x v="0"/>
    <n v="0.59"/>
    <n v="2030"/>
    <x v="955"/>
    <n v="622.80400000000009"/>
    <n v="0.52"/>
  </r>
  <r>
    <x v="4"/>
    <n v="1128299"/>
    <x v="572"/>
    <x v="2"/>
    <s v="Colorado"/>
    <s v="Denver"/>
    <x v="1"/>
    <n v="0.64"/>
    <n v="1820"/>
    <x v="1216"/>
    <n v="442.62399999999997"/>
    <n v="0.38"/>
  </r>
  <r>
    <x v="4"/>
    <n v="1128299"/>
    <x v="573"/>
    <x v="2"/>
    <s v="Colorado"/>
    <s v="Denver"/>
    <x v="2"/>
    <n v="0.6"/>
    <n v="1250"/>
    <x v="122"/>
    <n v="412.50000000000006"/>
    <n v="0.55000000000000004"/>
  </r>
  <r>
    <x v="4"/>
    <n v="1128299"/>
    <x v="574"/>
    <x v="2"/>
    <s v="Colorado"/>
    <s v="Denver"/>
    <x v="3"/>
    <n v="0.63"/>
    <n v="1250"/>
    <x v="117"/>
    <n v="354.37499999999994"/>
    <n v="0.44999999999999996"/>
  </r>
  <r>
    <x v="4"/>
    <n v="1128299"/>
    <x v="575"/>
    <x v="2"/>
    <s v="Colorado"/>
    <s v="Denver"/>
    <x v="4"/>
    <n v="0.68"/>
    <n v="1150"/>
    <x v="1297"/>
    <n v="523.94000000000017"/>
    <n v="0.67000000000000015"/>
  </r>
  <r>
    <x v="4"/>
    <n v="1128299"/>
    <x v="576"/>
    <x v="2"/>
    <s v="Colorado"/>
    <s v="Denver"/>
    <x v="5"/>
    <n v="0.75"/>
    <n v="1370"/>
    <x v="1298"/>
    <n v="339.07499999999999"/>
    <n v="0.33"/>
  </r>
  <r>
    <x v="4"/>
    <n v="1128299"/>
    <x v="577"/>
    <x v="2"/>
    <s v="Colorado"/>
    <s v="Denver"/>
    <x v="0"/>
    <n v="0.36"/>
    <n v="1170"/>
    <x v="1299"/>
    <n v="172.69199999999998"/>
    <n v="0.41"/>
  </r>
  <r>
    <x v="4"/>
    <n v="1128299"/>
    <x v="578"/>
    <x v="2"/>
    <s v="Colorado"/>
    <s v="Denver"/>
    <x v="1"/>
    <n v="0.48"/>
    <n v="1310"/>
    <x v="1300"/>
    <n v="251.51999999999998"/>
    <n v="0.4"/>
  </r>
  <r>
    <x v="4"/>
    <n v="1128299"/>
    <x v="579"/>
    <x v="2"/>
    <s v="Colorado"/>
    <s v="Denver"/>
    <x v="2"/>
    <n v="0.46"/>
    <n v="1350"/>
    <x v="1007"/>
    <n v="217.35"/>
    <n v="0.35"/>
  </r>
  <r>
    <x v="4"/>
    <n v="1128299"/>
    <x v="580"/>
    <x v="2"/>
    <s v="Colorado"/>
    <s v="Denver"/>
    <x v="3"/>
    <n v="0.49"/>
    <n v="780"/>
    <x v="1301"/>
    <n v="156.702"/>
    <n v="0.41"/>
  </r>
  <r>
    <x v="4"/>
    <n v="1128299"/>
    <x v="581"/>
    <x v="2"/>
    <s v="Washington"/>
    <s v="Seattle"/>
    <x v="4"/>
    <n v="0.51"/>
    <n v="730"/>
    <x v="1302"/>
    <n v="145.197"/>
    <n v="0.39"/>
  </r>
  <r>
    <x v="4"/>
    <n v="1128299"/>
    <x v="582"/>
    <x v="2"/>
    <s v="Washington"/>
    <s v="Seattle"/>
    <x v="5"/>
    <n v="0.46"/>
    <n v="1250"/>
    <x v="1303"/>
    <n v="178.25"/>
    <n v="0.31"/>
  </r>
  <r>
    <x v="4"/>
    <n v="1128299"/>
    <x v="583"/>
    <x v="2"/>
    <s v="Washington"/>
    <s v="Seattle"/>
    <x v="0"/>
    <n v="0.36"/>
    <n v="1380"/>
    <x v="1304"/>
    <n v="213.62399999999997"/>
    <n v="0.43"/>
  </r>
  <r>
    <x v="4"/>
    <n v="1128299"/>
    <x v="584"/>
    <x v="2"/>
    <s v="Washington"/>
    <s v="Seattle"/>
    <x v="1"/>
    <n v="0.47"/>
    <n v="1310"/>
    <x v="1305"/>
    <n v="240.12299999999999"/>
    <n v="0.39"/>
  </r>
  <r>
    <x v="4"/>
    <n v="1128299"/>
    <x v="585"/>
    <x v="2"/>
    <s v="Washington"/>
    <s v="Seattle"/>
    <x v="2"/>
    <n v="0.47"/>
    <n v="1220"/>
    <x v="1306"/>
    <n v="223.626"/>
    <n v="0.39"/>
  </r>
  <r>
    <x v="4"/>
    <n v="1128299"/>
    <x v="586"/>
    <x v="2"/>
    <s v="Washington"/>
    <s v="Seattle"/>
    <x v="3"/>
    <n v="0.48"/>
    <n v="870"/>
    <x v="1307"/>
    <n v="175.39199999999997"/>
    <n v="0.42"/>
  </r>
  <r>
    <x v="4"/>
    <n v="1128299"/>
    <x v="587"/>
    <x v="2"/>
    <s v="Washington"/>
    <s v="Seattle"/>
    <x v="4"/>
    <n v="0.52"/>
    <n v="650"/>
    <x v="1308"/>
    <n v="135.20000000000002"/>
    <n v="0.4"/>
  </r>
  <r>
    <x v="4"/>
    <n v="1128299"/>
    <x v="588"/>
    <x v="2"/>
    <s v="Washington"/>
    <s v="Seattle"/>
    <x v="5"/>
    <n v="0.46"/>
    <n v="1230"/>
    <x v="1309"/>
    <n v="175.39800000000002"/>
    <n v="0.31"/>
  </r>
  <r>
    <x v="4"/>
    <n v="1128299"/>
    <x v="589"/>
    <x v="2"/>
    <s v="Washington"/>
    <s v="Seattle"/>
    <x v="0"/>
    <n v="0.46"/>
    <n v="1670"/>
    <x v="1310"/>
    <n v="345.69"/>
    <n v="0.44999999999999996"/>
  </r>
  <r>
    <x v="4"/>
    <n v="1128299"/>
    <x v="590"/>
    <x v="2"/>
    <s v="Washington"/>
    <s v="Seattle"/>
    <x v="1"/>
    <n v="0.57999999999999996"/>
    <n v="1150"/>
    <x v="1311"/>
    <n v="240.12"/>
    <n v="0.36"/>
  </r>
  <r>
    <x v="4"/>
    <n v="1128299"/>
    <x v="591"/>
    <x v="2"/>
    <s v="Washington"/>
    <s v="Seattle"/>
    <x v="2"/>
    <n v="0.6"/>
    <n v="1150"/>
    <x v="1312"/>
    <n v="276"/>
    <n v="0.4"/>
  </r>
  <r>
    <x v="4"/>
    <n v="1128299"/>
    <x v="592"/>
    <x v="2"/>
    <s v="Washington"/>
    <s v="Seattle"/>
    <x v="3"/>
    <n v="0.64"/>
    <n v="850"/>
    <x v="1313"/>
    <n v="228.48"/>
    <n v="0.42"/>
  </r>
  <r>
    <x v="4"/>
    <n v="1128299"/>
    <x v="593"/>
    <x v="2"/>
    <s v="Washington"/>
    <s v="Seattle"/>
    <x v="4"/>
    <n v="0.69"/>
    <n v="460"/>
    <x v="1314"/>
    <n v="120.61199999999999"/>
    <n v="0.38"/>
  </r>
  <r>
    <x v="4"/>
    <n v="1128299"/>
    <x v="594"/>
    <x v="2"/>
    <s v="Washington"/>
    <s v="Seattle"/>
    <x v="5"/>
    <n v="0.62"/>
    <n v="1050"/>
    <x v="1315"/>
    <n v="221.34"/>
    <n v="0.34"/>
  </r>
  <r>
    <x v="4"/>
    <n v="1128299"/>
    <x v="595"/>
    <x v="2"/>
    <s v="Washington"/>
    <s v="Seattle"/>
    <x v="0"/>
    <n v="0.68"/>
    <n v="1600"/>
    <x v="1316"/>
    <n v="478.72"/>
    <n v="0.44"/>
  </r>
  <r>
    <x v="4"/>
    <n v="1128299"/>
    <x v="596"/>
    <x v="2"/>
    <s v="Washington"/>
    <s v="Seattle"/>
    <x v="1"/>
    <n v="0.71"/>
    <n v="880"/>
    <x v="1317"/>
    <n v="243.672"/>
    <n v="0.39"/>
  </r>
  <r>
    <x v="4"/>
    <n v="1128299"/>
    <x v="597"/>
    <x v="2"/>
    <s v="Washington"/>
    <s v="Seattle"/>
    <x v="2"/>
    <n v="0.74"/>
    <n v="1200"/>
    <x v="1285"/>
    <n v="346.32"/>
    <n v="0.39"/>
  </r>
  <r>
    <x v="4"/>
    <n v="1128299"/>
    <x v="598"/>
    <x v="2"/>
    <s v="Washington"/>
    <s v="Seattle"/>
    <x v="3"/>
    <n v="0.55000000000000004"/>
    <n v="900"/>
    <x v="1147"/>
    <n v="207.9"/>
    <n v="0.42"/>
  </r>
  <r>
    <x v="4"/>
    <n v="1128299"/>
    <x v="599"/>
    <x v="2"/>
    <s v="Washington"/>
    <s v="Seattle"/>
    <x v="4"/>
    <n v="0.59"/>
    <n v="560"/>
    <x v="1318"/>
    <n v="132.16"/>
    <n v="0.4"/>
  </r>
  <r>
    <x v="4"/>
    <n v="1128299"/>
    <x v="600"/>
    <x v="2"/>
    <s v="Washington"/>
    <s v="Seattle"/>
    <x v="5"/>
    <n v="0.78"/>
    <n v="880"/>
    <x v="1319"/>
    <n v="219.648"/>
    <n v="0.32"/>
  </r>
  <r>
    <x v="4"/>
    <n v="1128299"/>
    <x v="601"/>
    <x v="2"/>
    <s v="Washington"/>
    <s v="Seattle"/>
    <x v="0"/>
    <n v="0.55000000000000004"/>
    <n v="1650"/>
    <x v="1320"/>
    <n v="372.07500000000005"/>
    <n v="0.41"/>
  </r>
  <r>
    <x v="4"/>
    <n v="1128299"/>
    <x v="602"/>
    <x v="2"/>
    <s v="Washington"/>
    <s v="Seattle"/>
    <x v="1"/>
    <n v="0.6"/>
    <n v="1080"/>
    <x v="1018"/>
    <n v="246.24"/>
    <n v="0.38"/>
  </r>
  <r>
    <x v="4"/>
    <n v="1128299"/>
    <x v="603"/>
    <x v="2"/>
    <s v="Washington"/>
    <s v="Seattle"/>
    <x v="2"/>
    <n v="0.61"/>
    <n v="1200"/>
    <x v="1197"/>
    <n v="278.16000000000003"/>
    <n v="0.38"/>
  </r>
  <r>
    <x v="4"/>
    <n v="1128299"/>
    <x v="604"/>
    <x v="2"/>
    <s v="Washington"/>
    <s v="Seattle"/>
    <x v="3"/>
    <n v="0.59"/>
    <n v="900"/>
    <x v="1321"/>
    <n v="233.64000000000001"/>
    <n v="0.44"/>
  </r>
  <r>
    <x v="4"/>
    <n v="1128299"/>
    <x v="605"/>
    <x v="2"/>
    <s v="Washington"/>
    <s v="Seattle"/>
    <x v="4"/>
    <n v="0.6"/>
    <n v="520"/>
    <x v="1322"/>
    <n v="118.56"/>
    <n v="0.38"/>
  </r>
  <r>
    <x v="4"/>
    <n v="1128299"/>
    <x v="606"/>
    <x v="2"/>
    <s v="Washington"/>
    <s v="Seattle"/>
    <x v="5"/>
    <n v="0.75"/>
    <n v="1250"/>
    <x v="504"/>
    <n v="309.375"/>
    <n v="0.33"/>
  </r>
  <r>
    <x v="4"/>
    <n v="1128299"/>
    <x v="607"/>
    <x v="2"/>
    <s v="Washington"/>
    <s v="Seattle"/>
    <x v="0"/>
    <n v="0.71"/>
    <n v="1950"/>
    <x v="1323"/>
    <n v="581.49"/>
    <n v="0.42"/>
  </r>
  <r>
    <x v="4"/>
    <n v="1128299"/>
    <x v="608"/>
    <x v="2"/>
    <s v="Washington"/>
    <s v="Seattle"/>
    <x v="1"/>
    <n v="0.74"/>
    <n v="1880"/>
    <x v="1324"/>
    <n v="514.74400000000003"/>
    <n v="0.37"/>
  </r>
  <r>
    <x v="4"/>
    <n v="1128299"/>
    <x v="609"/>
    <x v="2"/>
    <s v="Washington"/>
    <s v="Seattle"/>
    <x v="2"/>
    <n v="0.72"/>
    <n v="1630"/>
    <x v="1325"/>
    <n v="445.96799999999996"/>
    <n v="0.38"/>
  </r>
  <r>
    <x v="4"/>
    <n v="1128299"/>
    <x v="610"/>
    <x v="2"/>
    <s v="Washington"/>
    <s v="Seattle"/>
    <x v="3"/>
    <n v="0.75"/>
    <n v="1250"/>
    <x v="504"/>
    <n v="375"/>
    <n v="0.4"/>
  </r>
  <r>
    <x v="4"/>
    <n v="1128299"/>
    <x v="611"/>
    <x v="2"/>
    <s v="Washington"/>
    <s v="Seattle"/>
    <x v="4"/>
    <n v="0.82"/>
    <n v="1050"/>
    <x v="1326"/>
    <n v="335.79"/>
    <n v="0.39"/>
  </r>
  <r>
    <x v="4"/>
    <n v="1128299"/>
    <x v="612"/>
    <x v="2"/>
    <s v="Washington"/>
    <s v="Seattle"/>
    <x v="5"/>
    <n v="0.98"/>
    <n v="1820"/>
    <x v="1327"/>
    <n v="606.42399999999998"/>
    <n v="0.34"/>
  </r>
  <r>
    <x v="4"/>
    <n v="1128299"/>
    <x v="613"/>
    <x v="2"/>
    <s v="Washington"/>
    <s v="Seattle"/>
    <x v="0"/>
    <n v="0.73"/>
    <n v="2390"/>
    <x v="1328"/>
    <n v="697.88000000000011"/>
    <n v="0.4"/>
  </r>
  <r>
    <x v="4"/>
    <n v="1128299"/>
    <x v="614"/>
    <x v="2"/>
    <s v="Washington"/>
    <s v="Seattle"/>
    <x v="1"/>
    <n v="0.82"/>
    <n v="1820"/>
    <x v="1329"/>
    <n v="537.2639999999999"/>
    <n v="0.36"/>
  </r>
  <r>
    <x v="4"/>
    <n v="1128299"/>
    <x v="615"/>
    <x v="2"/>
    <s v="Washington"/>
    <s v="Seattle"/>
    <x v="2"/>
    <n v="0.78"/>
    <n v="1750"/>
    <x v="1330"/>
    <n v="477.74999999999994"/>
    <n v="0.35"/>
  </r>
  <r>
    <x v="4"/>
    <n v="1128299"/>
    <x v="616"/>
    <x v="2"/>
    <s v="Washington"/>
    <s v="Seattle"/>
    <x v="3"/>
    <n v="0.78"/>
    <n v="1370"/>
    <x v="1275"/>
    <n v="438.12600000000003"/>
    <n v="0.41"/>
  </r>
  <r>
    <x v="4"/>
    <n v="1128299"/>
    <x v="617"/>
    <x v="2"/>
    <s v="Washington"/>
    <s v="Seattle"/>
    <x v="4"/>
    <n v="0.77"/>
    <n v="1440"/>
    <x v="1104"/>
    <n v="388.08"/>
    <n v="0.35"/>
  </r>
  <r>
    <x v="4"/>
    <n v="1128299"/>
    <x v="618"/>
    <x v="2"/>
    <s v="Washington"/>
    <s v="Seattle"/>
    <x v="5"/>
    <n v="0.95"/>
    <n v="1550"/>
    <x v="1331"/>
    <n v="515.375"/>
    <n v="0.35"/>
  </r>
  <r>
    <x v="4"/>
    <n v="1128299"/>
    <x v="619"/>
    <x v="2"/>
    <s v="Washington"/>
    <s v="Seattle"/>
    <x v="0"/>
    <n v="0.8"/>
    <n v="2170"/>
    <x v="1332"/>
    <n v="781.19999999999993"/>
    <n v="0.44999999999999996"/>
  </r>
  <r>
    <x v="4"/>
    <n v="1128299"/>
    <x v="620"/>
    <x v="2"/>
    <s v="Washington"/>
    <s v="Seattle"/>
    <x v="1"/>
    <n v="0.77"/>
    <n v="2100"/>
    <x v="1333"/>
    <n v="630.63"/>
    <n v="0.39"/>
  </r>
  <r>
    <x v="4"/>
    <n v="1128299"/>
    <x v="621"/>
    <x v="2"/>
    <s v="Washington"/>
    <s v="Seattle"/>
    <x v="2"/>
    <n v="0.73"/>
    <n v="1630"/>
    <x v="1334"/>
    <n v="416.46499999999992"/>
    <n v="0.35"/>
  </r>
  <r>
    <x v="4"/>
    <n v="1128299"/>
    <x v="622"/>
    <x v="2"/>
    <s v="Washington"/>
    <s v="Seattle"/>
    <x v="3"/>
    <n v="0.74"/>
    <n v="1550"/>
    <x v="1335"/>
    <n v="504.68"/>
    <n v="0.44"/>
  </r>
  <r>
    <x v="4"/>
    <n v="1128299"/>
    <x v="623"/>
    <x v="2"/>
    <s v="Washington"/>
    <s v="Seattle"/>
    <x v="4"/>
    <n v="0.71"/>
    <n v="1550"/>
    <x v="1336"/>
    <n v="429.19499999999999"/>
    <n v="0.39"/>
  </r>
  <r>
    <x v="4"/>
    <n v="1128299"/>
    <x v="624"/>
    <x v="2"/>
    <s v="Washington"/>
    <s v="Seattle"/>
    <x v="5"/>
    <n v="0.76"/>
    <n v="1080"/>
    <x v="1337"/>
    <n v="270.86399999999998"/>
    <n v="0.33"/>
  </r>
  <r>
    <x v="4"/>
    <n v="1128299"/>
    <x v="625"/>
    <x v="2"/>
    <s v="Washington"/>
    <s v="Seattle"/>
    <x v="0"/>
    <n v="0.64"/>
    <n v="1560"/>
    <x v="1338"/>
    <n v="409.34399999999999"/>
    <n v="0.41"/>
  </r>
  <r>
    <x v="4"/>
    <n v="1128299"/>
    <x v="626"/>
    <x v="2"/>
    <s v="Washington"/>
    <s v="Seattle"/>
    <x v="1"/>
    <n v="0.71"/>
    <n v="1740"/>
    <x v="1339"/>
    <n v="432.38999999999993"/>
    <n v="0.35"/>
  </r>
  <r>
    <x v="4"/>
    <n v="1128299"/>
    <x v="627"/>
    <x v="2"/>
    <s v="Washington"/>
    <s v="Seattle"/>
    <x v="2"/>
    <n v="0.63"/>
    <n v="1350"/>
    <x v="1278"/>
    <n v="314.685"/>
    <n v="0.37"/>
  </r>
  <r>
    <x v="4"/>
    <n v="1128299"/>
    <x v="628"/>
    <x v="2"/>
    <s v="Washington"/>
    <s v="Seattle"/>
    <x v="3"/>
    <n v="0.67"/>
    <n v="1120"/>
    <x v="1340"/>
    <n v="300.16000000000003"/>
    <n v="0.4"/>
  </r>
  <r>
    <x v="4"/>
    <n v="1128299"/>
    <x v="629"/>
    <x v="2"/>
    <s v="Washington"/>
    <s v="Seattle"/>
    <x v="4"/>
    <n v="0.72"/>
    <n v="1110"/>
    <x v="1341"/>
    <n v="319.68"/>
    <n v="0.4"/>
  </r>
  <r>
    <x v="4"/>
    <n v="1128299"/>
    <x v="67"/>
    <x v="2"/>
    <s v="Washington"/>
    <s v="Seattle"/>
    <x v="5"/>
    <n v="0.62"/>
    <n v="1130"/>
    <x v="1342"/>
    <n v="245.20999999999998"/>
    <n v="0.35"/>
  </r>
  <r>
    <x v="4"/>
    <n v="1128299"/>
    <x v="68"/>
    <x v="2"/>
    <s v="Washington"/>
    <s v="Seattle"/>
    <x v="0"/>
    <n v="0.57999999999999996"/>
    <n v="1490"/>
    <x v="1201"/>
    <n v="345.68"/>
    <n v="0.4"/>
  </r>
  <r>
    <x v="4"/>
    <n v="1128299"/>
    <x v="69"/>
    <x v="2"/>
    <s v="Washington"/>
    <s v="Seattle"/>
    <x v="1"/>
    <n v="0.64"/>
    <n v="1380"/>
    <x v="1343"/>
    <n v="326.78399999999999"/>
    <n v="0.37"/>
  </r>
  <r>
    <x v="4"/>
    <n v="1128299"/>
    <x v="70"/>
    <x v="2"/>
    <s v="Washington"/>
    <s v="Seattle"/>
    <x v="2"/>
    <n v="0.56000000000000005"/>
    <n v="1130"/>
    <x v="1344"/>
    <n v="227.80800000000002"/>
    <n v="0.36"/>
  </r>
  <r>
    <x v="4"/>
    <n v="1128299"/>
    <x v="71"/>
    <x v="2"/>
    <s v="Washington"/>
    <s v="Seattle"/>
    <x v="3"/>
    <n v="0.57999999999999996"/>
    <n v="980"/>
    <x v="1345"/>
    <n v="250.096"/>
    <n v="0.44"/>
  </r>
  <r>
    <x v="4"/>
    <n v="1128299"/>
    <x v="72"/>
    <x v="2"/>
    <s v="Washington"/>
    <s v="Seattle"/>
    <x v="4"/>
    <n v="0.69"/>
    <n v="940"/>
    <x v="1346"/>
    <n v="227.00999999999996"/>
    <n v="0.35"/>
  </r>
  <r>
    <x v="4"/>
    <n v="1128299"/>
    <x v="73"/>
    <x v="2"/>
    <s v="Washington"/>
    <s v="Seattle"/>
    <x v="5"/>
    <n v="0.71"/>
    <n v="1010"/>
    <x v="1347"/>
    <n v="250.98499999999996"/>
    <n v="0.35"/>
  </r>
  <r>
    <x v="4"/>
    <n v="1128299"/>
    <x v="74"/>
    <x v="2"/>
    <s v="Washington"/>
    <s v="Seattle"/>
    <x v="0"/>
    <n v="0.54"/>
    <n v="1620"/>
    <x v="1348"/>
    <n v="384.91200000000003"/>
    <n v="0.44"/>
  </r>
  <r>
    <x v="4"/>
    <n v="1128299"/>
    <x v="75"/>
    <x v="2"/>
    <s v="Washington"/>
    <s v="Seattle"/>
    <x v="1"/>
    <n v="0.6"/>
    <n v="1880"/>
    <x v="1349"/>
    <n v="417.36"/>
    <n v="0.37"/>
  </r>
  <r>
    <x v="4"/>
    <n v="1128299"/>
    <x v="76"/>
    <x v="2"/>
    <s v="Washington"/>
    <s v="Seattle"/>
    <x v="2"/>
    <n v="0.54"/>
    <n v="1240"/>
    <x v="1350"/>
    <n v="247.75200000000001"/>
    <n v="0.37"/>
  </r>
  <r>
    <x v="4"/>
    <n v="1128299"/>
    <x v="77"/>
    <x v="2"/>
    <s v="Washington"/>
    <s v="Seattle"/>
    <x v="3"/>
    <n v="0.69"/>
    <n v="1170"/>
    <x v="1351"/>
    <n v="347.13899999999995"/>
    <n v="0.43"/>
  </r>
  <r>
    <x v="4"/>
    <n v="1128299"/>
    <x v="78"/>
    <x v="2"/>
    <s v="Washington"/>
    <s v="Seattle"/>
    <x v="4"/>
    <n v="0.85"/>
    <n v="1150"/>
    <x v="1352"/>
    <n v="391"/>
    <n v="0.4"/>
  </r>
  <r>
    <x v="4"/>
    <n v="1128299"/>
    <x v="79"/>
    <x v="2"/>
    <s v="Washington"/>
    <s v="Seattle"/>
    <x v="5"/>
    <n v="0.88"/>
    <n v="1380"/>
    <x v="1353"/>
    <n v="376.464"/>
    <n v="0.31"/>
  </r>
  <r>
    <x v="4"/>
    <n v="1128299"/>
    <x v="80"/>
    <x v="2"/>
    <s v="Washington"/>
    <s v="Seattle"/>
    <x v="0"/>
    <n v="0.78"/>
    <n v="1880"/>
    <x v="1354"/>
    <n v="586.56000000000006"/>
    <n v="0.4"/>
  </r>
  <r>
    <x v="4"/>
    <n v="1128299"/>
    <x v="81"/>
    <x v="2"/>
    <s v="Washington"/>
    <s v="Seattle"/>
    <x v="1"/>
    <n v="0.77"/>
    <n v="1950"/>
    <x v="1355"/>
    <n v="570.57000000000005"/>
    <n v="0.38"/>
  </r>
  <r>
    <x v="4"/>
    <n v="1128299"/>
    <x v="82"/>
    <x v="2"/>
    <s v="Washington"/>
    <s v="Seattle"/>
    <x v="2"/>
    <n v="0.73"/>
    <n v="1380"/>
    <x v="1356"/>
    <n v="392.88600000000002"/>
    <n v="0.39"/>
  </r>
  <r>
    <x v="4"/>
    <n v="1128299"/>
    <x v="83"/>
    <x v="2"/>
    <s v="Washington"/>
    <s v="Seattle"/>
    <x v="3"/>
    <n v="0.76"/>
    <n v="1380"/>
    <x v="1357"/>
    <n v="450.98399999999998"/>
    <n v="0.43"/>
  </r>
  <r>
    <x v="4"/>
    <n v="1128299"/>
    <x v="84"/>
    <x v="2"/>
    <s v="Washington"/>
    <s v="Seattle"/>
    <x v="4"/>
    <n v="0.82"/>
    <n v="1330"/>
    <x v="1358"/>
    <n v="414.428"/>
    <n v="0.38"/>
  </r>
  <r>
    <x v="4"/>
    <n v="1128299"/>
    <x v="85"/>
    <x v="2"/>
    <s v="Washington"/>
    <s v="Seattle"/>
    <x v="5"/>
    <n v="0.86"/>
    <n v="1500"/>
    <x v="627"/>
    <n v="438.6"/>
    <n v="0.34"/>
  </r>
  <r>
    <x v="0"/>
    <n v="1185732"/>
    <x v="86"/>
    <x v="2"/>
    <s v="Washington"/>
    <s v="Seattle"/>
    <x v="0"/>
    <n v="0.44"/>
    <n v="2730"/>
    <x v="1359"/>
    <n v="660.66000000000008"/>
    <n v="0.55000000000000004"/>
  </r>
  <r>
    <x v="0"/>
    <n v="1185732"/>
    <x v="87"/>
    <x v="2"/>
    <s v="Washington"/>
    <s v="Seattle"/>
    <x v="1"/>
    <n v="0.41"/>
    <n v="2210"/>
    <x v="1360"/>
    <n v="443.98899999999992"/>
    <n v="0.49"/>
  </r>
  <r>
    <x v="0"/>
    <n v="1185732"/>
    <x v="88"/>
    <x v="2"/>
    <s v="Washington"/>
    <s v="Seattle"/>
    <x v="2"/>
    <n v="0.34"/>
    <n v="2300"/>
    <x v="1297"/>
    <n v="304.98"/>
    <n v="0.39"/>
  </r>
  <r>
    <x v="0"/>
    <n v="1185732"/>
    <x v="89"/>
    <x v="2"/>
    <s v="Washington"/>
    <s v="Seattle"/>
    <x v="3"/>
    <n v="0.38"/>
    <n v="1750"/>
    <x v="1361"/>
    <n v="266"/>
    <n v="0.4"/>
  </r>
  <r>
    <x v="0"/>
    <n v="1185732"/>
    <x v="90"/>
    <x v="4"/>
    <s v="Florida"/>
    <s v="Miami"/>
    <x v="4"/>
    <n v="0.5"/>
    <n v="1950"/>
    <x v="141"/>
    <n v="487.5"/>
    <n v="0.5"/>
  </r>
  <r>
    <x v="0"/>
    <n v="1185732"/>
    <x v="91"/>
    <x v="4"/>
    <s v="Florida"/>
    <s v="Miami"/>
    <x v="5"/>
    <n v="0.41"/>
    <n v="2470"/>
    <x v="735"/>
    <n v="627.87399999999991"/>
    <n v="0.62"/>
  </r>
  <r>
    <x v="0"/>
    <n v="1185732"/>
    <x v="92"/>
    <x v="4"/>
    <s v="Florida"/>
    <s v="Miami"/>
    <x v="0"/>
    <n v="0.43"/>
    <n v="3190"/>
    <x v="1362"/>
    <n v="781.86900000000014"/>
    <n v="0.57000000000000006"/>
  </r>
  <r>
    <x v="0"/>
    <n v="1185732"/>
    <x v="93"/>
    <x v="4"/>
    <s v="Florida"/>
    <s v="Miami"/>
    <x v="1"/>
    <n v="0.43"/>
    <n v="1950"/>
    <x v="929"/>
    <n v="410.86500000000001"/>
    <n v="0.49"/>
  </r>
  <r>
    <x v="0"/>
    <n v="1185732"/>
    <x v="94"/>
    <x v="4"/>
    <s v="Florida"/>
    <s v="Miami"/>
    <x v="2"/>
    <n v="0.32"/>
    <n v="2400"/>
    <x v="1363"/>
    <n v="291.84000000000003"/>
    <n v="0.38"/>
  </r>
  <r>
    <x v="4"/>
    <n v="1185732"/>
    <x v="95"/>
    <x v="4"/>
    <s v="Florida"/>
    <s v="Miami"/>
    <x v="3"/>
    <n v="0.38"/>
    <n v="1690"/>
    <x v="1097"/>
    <n v="282.56800000000004"/>
    <n v="0.44"/>
  </r>
  <r>
    <x v="0"/>
    <n v="1185732"/>
    <x v="96"/>
    <x v="4"/>
    <s v="Florida"/>
    <s v="Miami"/>
    <x v="4"/>
    <n v="0.53"/>
    <n v="2180"/>
    <x v="1364"/>
    <n v="554.59199999999998"/>
    <n v="0.48"/>
  </r>
  <r>
    <x v="0"/>
    <n v="1185732"/>
    <x v="97"/>
    <x v="4"/>
    <s v="Florida"/>
    <s v="Miami"/>
    <x v="5"/>
    <n v="0.41"/>
    <n v="2210"/>
    <x v="1360"/>
    <n v="588.96499999999992"/>
    <n v="0.65"/>
  </r>
  <r>
    <x v="0"/>
    <n v="1185732"/>
    <x v="98"/>
    <x v="4"/>
    <s v="Florida"/>
    <s v="Miami"/>
    <x v="0"/>
    <n v="0.41"/>
    <n v="2680"/>
    <x v="1365"/>
    <n v="659.28"/>
    <n v="0.6"/>
  </r>
  <r>
    <x v="0"/>
    <n v="1185732"/>
    <x v="99"/>
    <x v="4"/>
    <s v="Florida"/>
    <s v="Miami"/>
    <x v="1"/>
    <n v="0.42"/>
    <n v="2250"/>
    <x v="1366"/>
    <n v="453.59999999999997"/>
    <n v="0.48"/>
  </r>
  <r>
    <x v="0"/>
    <n v="1185732"/>
    <x v="100"/>
    <x v="4"/>
    <s v="Florida"/>
    <s v="Miami"/>
    <x v="2"/>
    <n v="0.32"/>
    <n v="2170"/>
    <x v="1367"/>
    <n v="243.03999999999996"/>
    <n v="0.35"/>
  </r>
  <r>
    <x v="0"/>
    <n v="1185732"/>
    <x v="101"/>
    <x v="4"/>
    <s v="Florida"/>
    <s v="Miami"/>
    <x v="3"/>
    <n v="0.36"/>
    <n v="1750"/>
    <x v="845"/>
    <n v="252"/>
    <n v="0.4"/>
  </r>
  <r>
    <x v="0"/>
    <n v="1185732"/>
    <x v="102"/>
    <x v="4"/>
    <s v="Florida"/>
    <s v="Miami"/>
    <x v="4"/>
    <n v="0.53"/>
    <n v="1820"/>
    <x v="1368"/>
    <n v="443.71599999999995"/>
    <n v="0.45999999999999996"/>
  </r>
  <r>
    <x v="0"/>
    <n v="1185732"/>
    <x v="103"/>
    <x v="4"/>
    <s v="Florida"/>
    <s v="Miami"/>
    <x v="5"/>
    <n v="0.42"/>
    <n v="2250"/>
    <x v="1366"/>
    <n v="604.80000000000007"/>
    <n v="0.64"/>
  </r>
  <r>
    <x v="0"/>
    <n v="1185732"/>
    <x v="53"/>
    <x v="4"/>
    <s v="Florida"/>
    <s v="Miami"/>
    <x v="0"/>
    <n v="0.42"/>
    <n v="2560"/>
    <x v="1369"/>
    <n v="623.6160000000001"/>
    <n v="0.58000000000000007"/>
  </r>
  <r>
    <x v="0"/>
    <n v="1185732"/>
    <x v="53"/>
    <x v="4"/>
    <s v="Florida"/>
    <s v="Miami"/>
    <x v="1"/>
    <n v="0.41"/>
    <n v="2100"/>
    <x v="1326"/>
    <n v="430.5"/>
    <n v="0.5"/>
  </r>
  <r>
    <x v="4"/>
    <n v="1185732"/>
    <x v="53"/>
    <x v="4"/>
    <s v="Florida"/>
    <s v="Miami"/>
    <x v="2"/>
    <n v="0.32"/>
    <n v="2030"/>
    <x v="924"/>
    <n v="259.84000000000003"/>
    <n v="0.4"/>
  </r>
  <r>
    <x v="4"/>
    <n v="1185732"/>
    <x v="53"/>
    <x v="4"/>
    <s v="Florida"/>
    <s v="Miami"/>
    <x v="3"/>
    <n v="0.38"/>
    <n v="1890"/>
    <x v="836"/>
    <n v="323.19"/>
    <n v="0.44999999999999996"/>
  </r>
  <r>
    <x v="4"/>
    <n v="1185732"/>
    <x v="53"/>
    <x v="4"/>
    <s v="Florida"/>
    <s v="Miami"/>
    <x v="4"/>
    <n v="0.52"/>
    <n v="1960"/>
    <x v="884"/>
    <n v="458.64"/>
    <n v="0.44999999999999996"/>
  </r>
  <r>
    <x v="4"/>
    <n v="1185732"/>
    <x v="53"/>
    <x v="4"/>
    <s v="Florida"/>
    <s v="Miami"/>
    <x v="5"/>
    <n v="0.44"/>
    <n v="2080"/>
    <x v="1370"/>
    <n v="549.12"/>
    <n v="0.6"/>
  </r>
  <r>
    <x v="4"/>
    <n v="1185732"/>
    <x v="53"/>
    <x v="4"/>
    <s v="Florida"/>
    <s v="Miami"/>
    <x v="0"/>
    <n v="0.52"/>
    <n v="3000"/>
    <x v="1371"/>
    <n v="873.60000000000014"/>
    <n v="0.56000000000000005"/>
  </r>
  <r>
    <x v="4"/>
    <n v="1185732"/>
    <x v="53"/>
    <x v="4"/>
    <s v="Florida"/>
    <s v="Miami"/>
    <x v="1"/>
    <n v="0.54"/>
    <n v="1940"/>
    <x v="1372"/>
    <n v="523.80000000000007"/>
    <n v="0.5"/>
  </r>
  <r>
    <x v="4"/>
    <n v="1185732"/>
    <x v="53"/>
    <x v="4"/>
    <s v="Florida"/>
    <s v="Miami"/>
    <x v="2"/>
    <n v="0.47"/>
    <n v="1880"/>
    <x v="1373"/>
    <n v="326.93199999999996"/>
    <n v="0.37"/>
  </r>
  <r>
    <x v="4"/>
    <n v="1185732"/>
    <x v="53"/>
    <x v="4"/>
    <s v="Florida"/>
    <s v="Miami"/>
    <x v="3"/>
    <n v="0.49"/>
    <n v="1750"/>
    <x v="695"/>
    <n v="368.72499999999997"/>
    <n v="0.43"/>
  </r>
  <r>
    <x v="4"/>
    <n v="1185732"/>
    <x v="53"/>
    <x v="4"/>
    <s v="Florida"/>
    <s v="Miami"/>
    <x v="4"/>
    <n v="0.57999999999999996"/>
    <n v="1960"/>
    <x v="1236"/>
    <n v="534.29599999999994"/>
    <n v="0.47"/>
  </r>
  <r>
    <x v="4"/>
    <n v="1185732"/>
    <x v="53"/>
    <x v="4"/>
    <s v="Florida"/>
    <s v="Miami"/>
    <x v="5"/>
    <n v="0.64"/>
    <n v="2480"/>
    <x v="1374"/>
    <n v="1015.8080000000001"/>
    <n v="0.64"/>
  </r>
  <r>
    <x v="4"/>
    <n v="1185732"/>
    <x v="53"/>
    <x v="4"/>
    <s v="Florida"/>
    <s v="Miami"/>
    <x v="0"/>
    <n v="0.55000000000000004"/>
    <n v="2900"/>
    <x v="1375"/>
    <n v="941.0500000000003"/>
    <n v="0.59000000000000008"/>
  </r>
  <r>
    <x v="4"/>
    <n v="1185732"/>
    <x v="53"/>
    <x v="4"/>
    <s v="Florida"/>
    <s v="Miami"/>
    <x v="1"/>
    <n v="0.54"/>
    <n v="2060"/>
    <x v="1376"/>
    <n v="545.07600000000002"/>
    <n v="0.49"/>
  </r>
  <r>
    <x v="4"/>
    <n v="1185732"/>
    <x v="118"/>
    <x v="4"/>
    <s v="Florida"/>
    <s v="Miami"/>
    <x v="2"/>
    <n v="0.49"/>
    <n v="2080"/>
    <x v="1087"/>
    <n v="356.71999999999997"/>
    <n v="0.35"/>
  </r>
  <r>
    <x v="4"/>
    <n v="1185732"/>
    <x v="119"/>
    <x v="4"/>
    <s v="Florida"/>
    <s v="Miami"/>
    <x v="3"/>
    <n v="0.47"/>
    <n v="2170"/>
    <x v="1377"/>
    <n v="407.96000000000004"/>
    <n v="0.4"/>
  </r>
  <r>
    <x v="4"/>
    <n v="1185732"/>
    <x v="120"/>
    <x v="4"/>
    <s v="Florida"/>
    <s v="Miami"/>
    <x v="4"/>
    <n v="0.62"/>
    <n v="2330"/>
    <x v="1378"/>
    <n v="707.85399999999993"/>
    <n v="0.49"/>
  </r>
  <r>
    <x v="4"/>
    <n v="1185732"/>
    <x v="121"/>
    <x v="4"/>
    <s v="Florida"/>
    <s v="Miami"/>
    <x v="5"/>
    <n v="0.63"/>
    <n v="2590"/>
    <x v="1379"/>
    <n v="1060.605"/>
    <n v="0.65"/>
  </r>
  <r>
    <x v="4"/>
    <n v="1185732"/>
    <x v="122"/>
    <x v="4"/>
    <s v="Florida"/>
    <s v="Miami"/>
    <x v="0"/>
    <n v="0.6"/>
    <n v="2990"/>
    <x v="784"/>
    <n v="1076.3999999999999"/>
    <n v="0.6"/>
  </r>
  <r>
    <x v="4"/>
    <n v="1185732"/>
    <x v="123"/>
    <x v="4"/>
    <s v="Florida"/>
    <s v="Miami"/>
    <x v="1"/>
    <n v="0.56999999999999995"/>
    <n v="2250"/>
    <x v="1380"/>
    <n v="589.94999999999993"/>
    <n v="0.45999999999999996"/>
  </r>
  <r>
    <x v="4"/>
    <n v="1185732"/>
    <x v="124"/>
    <x v="4"/>
    <s v="Florida"/>
    <s v="Miami"/>
    <x v="2"/>
    <n v="0.5"/>
    <n v="2150"/>
    <x v="1381"/>
    <n v="397.75"/>
    <n v="0.37"/>
  </r>
  <r>
    <x v="4"/>
    <n v="1185732"/>
    <x v="125"/>
    <x v="4"/>
    <s v="Florida"/>
    <s v="Miami"/>
    <x v="3"/>
    <n v="0.53"/>
    <n v="2330"/>
    <x v="1382"/>
    <n v="531.00700000000006"/>
    <n v="0.43"/>
  </r>
  <r>
    <x v="4"/>
    <n v="1185732"/>
    <x v="126"/>
    <x v="4"/>
    <s v="Florida"/>
    <s v="Miami"/>
    <x v="4"/>
    <n v="0.61"/>
    <n v="2080"/>
    <x v="1383"/>
    <n v="621.71199999999999"/>
    <n v="0.49"/>
  </r>
  <r>
    <x v="4"/>
    <n v="1185732"/>
    <x v="127"/>
    <x v="4"/>
    <s v="Florida"/>
    <s v="Miami"/>
    <x v="5"/>
    <n v="0.67"/>
    <n v="2440"/>
    <x v="1384"/>
    <n v="1062.6200000000001"/>
    <n v="0.65"/>
  </r>
  <r>
    <x v="4"/>
    <n v="1185732"/>
    <x v="630"/>
    <x v="4"/>
    <s v="Florida"/>
    <s v="Miami"/>
    <x v="0"/>
    <n v="0.6"/>
    <n v="3040"/>
    <x v="1385"/>
    <n v="1039.68"/>
    <n v="0.57000000000000006"/>
  </r>
  <r>
    <x v="4"/>
    <n v="1185732"/>
    <x v="631"/>
    <x v="4"/>
    <s v="Florida"/>
    <s v="Miami"/>
    <x v="1"/>
    <n v="0.55000000000000004"/>
    <n v="2520"/>
    <x v="764"/>
    <n v="623.69999999999993"/>
    <n v="0.44999999999999996"/>
  </r>
  <r>
    <x v="4"/>
    <n v="1185732"/>
    <x v="632"/>
    <x v="4"/>
    <s v="Florida"/>
    <s v="Miami"/>
    <x v="2"/>
    <n v="0.53"/>
    <n v="2310"/>
    <x v="1386"/>
    <n v="452.99099999999999"/>
    <n v="0.37"/>
  </r>
  <r>
    <x v="0"/>
    <n v="1185732"/>
    <x v="633"/>
    <x v="4"/>
    <s v="Florida"/>
    <s v="Miami"/>
    <x v="3"/>
    <n v="0.44"/>
    <n v="2330"/>
    <x v="1387"/>
    <n v="410.08000000000004"/>
    <n v="0.4"/>
  </r>
  <r>
    <x v="0"/>
    <n v="1185732"/>
    <x v="634"/>
    <x v="4"/>
    <s v="Florida"/>
    <s v="Miami"/>
    <x v="4"/>
    <n v="0.52"/>
    <n v="2250"/>
    <x v="905"/>
    <n v="526.5"/>
    <n v="0.44999999999999996"/>
  </r>
  <r>
    <x v="0"/>
    <n v="1185732"/>
    <x v="635"/>
    <x v="4"/>
    <s v="Florida"/>
    <s v="Miami"/>
    <x v="5"/>
    <n v="0.56000000000000005"/>
    <n v="2780"/>
    <x v="1388"/>
    <n v="949.64800000000014"/>
    <n v="0.61"/>
  </r>
  <r>
    <x v="0"/>
    <n v="1185732"/>
    <x v="636"/>
    <x v="4"/>
    <s v="Florida"/>
    <s v="Miami"/>
    <x v="0"/>
    <n v="0.53"/>
    <n v="2840"/>
    <x v="1389"/>
    <n v="827.86000000000013"/>
    <n v="0.55000000000000004"/>
  </r>
  <r>
    <x v="0"/>
    <n v="1185732"/>
    <x v="637"/>
    <x v="4"/>
    <s v="Florida"/>
    <s v="Miami"/>
    <x v="1"/>
    <n v="0.46"/>
    <n v="2550"/>
    <x v="1390"/>
    <n v="527.84999999999991"/>
    <n v="0.44999999999999996"/>
  </r>
  <r>
    <x v="2"/>
    <n v="1185732"/>
    <x v="638"/>
    <x v="4"/>
    <s v="Florida"/>
    <s v="Miami"/>
    <x v="2"/>
    <n v="0.41"/>
    <n v="2250"/>
    <x v="1391"/>
    <n v="341.32499999999999"/>
    <n v="0.37"/>
  </r>
  <r>
    <x v="2"/>
    <n v="1185732"/>
    <x v="639"/>
    <x v="4"/>
    <s v="Florida"/>
    <s v="Miami"/>
    <x v="3"/>
    <n v="0.42"/>
    <n v="2100"/>
    <x v="1392"/>
    <n v="379.26"/>
    <n v="0.43"/>
  </r>
  <r>
    <x v="2"/>
    <n v="1185732"/>
    <x v="640"/>
    <x v="4"/>
    <s v="Florida"/>
    <s v="Miami"/>
    <x v="4"/>
    <n v="0.5"/>
    <n v="2100"/>
    <x v="194"/>
    <n v="525"/>
    <n v="0.5"/>
  </r>
  <r>
    <x v="2"/>
    <n v="1185732"/>
    <x v="641"/>
    <x v="4"/>
    <s v="Florida"/>
    <s v="Miami"/>
    <x v="5"/>
    <n v="0.55000000000000004"/>
    <n v="2230"/>
    <x v="1393"/>
    <n v="772.69500000000005"/>
    <n v="0.63"/>
  </r>
  <r>
    <x v="2"/>
    <n v="1185732"/>
    <x v="642"/>
    <x v="4"/>
    <s v="Florida"/>
    <s v="Miami"/>
    <x v="0"/>
    <n v="0.56000000000000005"/>
    <n v="2700"/>
    <x v="1394"/>
    <n v="907.20000000000016"/>
    <n v="0.6"/>
  </r>
  <r>
    <x v="2"/>
    <n v="1185732"/>
    <x v="643"/>
    <x v="4"/>
    <s v="Florida"/>
    <s v="Miami"/>
    <x v="1"/>
    <n v="0.47"/>
    <n v="2150"/>
    <x v="1395"/>
    <n v="454.72499999999991"/>
    <n v="0.44999999999999996"/>
  </r>
  <r>
    <x v="2"/>
    <n v="1185732"/>
    <x v="644"/>
    <x v="4"/>
    <s v="Florida"/>
    <s v="Miami"/>
    <x v="2"/>
    <n v="0.47"/>
    <n v="2030"/>
    <x v="1396"/>
    <n v="372.09899999999999"/>
    <n v="0.39"/>
  </r>
  <r>
    <x v="2"/>
    <n v="1185732"/>
    <x v="645"/>
    <x v="4"/>
    <s v="Florida"/>
    <s v="Miami"/>
    <x v="3"/>
    <n v="0.45"/>
    <n v="1820"/>
    <x v="851"/>
    <n v="360.36"/>
    <n v="0.44"/>
  </r>
  <r>
    <x v="2"/>
    <n v="1185732"/>
    <x v="646"/>
    <x v="4"/>
    <s v="Florida"/>
    <s v="Miami"/>
    <x v="4"/>
    <n v="0.56999999999999995"/>
    <n v="1890"/>
    <x v="1397"/>
    <n v="538.65"/>
    <n v="0.5"/>
  </r>
  <r>
    <x v="2"/>
    <n v="1185732"/>
    <x v="647"/>
    <x v="4"/>
    <s v="Florida"/>
    <s v="Miami"/>
    <x v="5"/>
    <n v="0.59"/>
    <n v="2230"/>
    <x v="1108"/>
    <n v="855.20499999999993"/>
    <n v="0.65"/>
  </r>
  <r>
    <x v="2"/>
    <n v="1185732"/>
    <x v="648"/>
    <x v="4"/>
    <s v="Florida"/>
    <s v="Miami"/>
    <x v="0"/>
    <n v="0.56000000000000005"/>
    <n v="2440"/>
    <x v="1398"/>
    <n v="792.51200000000017"/>
    <n v="0.58000000000000007"/>
  </r>
  <r>
    <x v="2"/>
    <n v="1185732"/>
    <x v="649"/>
    <x v="4"/>
    <s v="Florida"/>
    <s v="Miami"/>
    <x v="1"/>
    <n v="0.49"/>
    <n v="2240"/>
    <x v="966"/>
    <n v="526.84799999999996"/>
    <n v="0.48"/>
  </r>
  <r>
    <x v="2"/>
    <n v="1185732"/>
    <x v="650"/>
    <x v="4"/>
    <s v="Florida"/>
    <s v="Miami"/>
    <x v="2"/>
    <n v="0.46"/>
    <n v="2240"/>
    <x v="1399"/>
    <n v="381.24800000000005"/>
    <n v="0.37"/>
  </r>
  <r>
    <x v="2"/>
    <n v="1185732"/>
    <x v="651"/>
    <x v="4"/>
    <s v="Florida"/>
    <s v="Miami"/>
    <x v="3"/>
    <n v="0.49"/>
    <n v="2020"/>
    <x v="1400"/>
    <n v="435.512"/>
    <n v="0.44"/>
  </r>
  <r>
    <x v="2"/>
    <n v="1185732"/>
    <x v="652"/>
    <x v="4"/>
    <s v="Florida"/>
    <s v="Miami"/>
    <x v="4"/>
    <n v="0.64"/>
    <n v="1950"/>
    <x v="1401"/>
    <n v="624"/>
    <n v="0.5"/>
  </r>
  <r>
    <x v="2"/>
    <n v="1185732"/>
    <x v="653"/>
    <x v="4"/>
    <s v="Florida"/>
    <s v="Miami"/>
    <x v="5"/>
    <n v="0.64"/>
    <n v="2130"/>
    <x v="1402"/>
    <n v="817.92"/>
    <n v="0.6"/>
  </r>
  <r>
    <x v="2"/>
    <n v="1185732"/>
    <x v="575"/>
    <x v="4"/>
    <s v="Florida"/>
    <s v="Miami"/>
    <x v="0"/>
    <n v="0.63"/>
    <n v="3230"/>
    <x v="1403"/>
    <n v="1139.5440000000001"/>
    <n v="0.56000000000000005"/>
  </r>
  <r>
    <x v="2"/>
    <n v="1185732"/>
    <x v="575"/>
    <x v="4"/>
    <s v="Florida"/>
    <s v="Miami"/>
    <x v="1"/>
    <n v="0.51"/>
    <n v="2540"/>
    <x v="1404"/>
    <n v="608.83799999999997"/>
    <n v="0.47"/>
  </r>
  <r>
    <x v="2"/>
    <n v="1185732"/>
    <x v="575"/>
    <x v="4"/>
    <s v="Florida"/>
    <s v="Miami"/>
    <x v="2"/>
    <n v="0.52"/>
    <n v="2480"/>
    <x v="1405"/>
    <n v="477.15200000000004"/>
    <n v="0.37"/>
  </r>
  <r>
    <x v="2"/>
    <n v="1185732"/>
    <x v="575"/>
    <x v="4"/>
    <s v="Florida"/>
    <s v="Miami"/>
    <x v="3"/>
    <n v="0.54"/>
    <n v="2090"/>
    <x v="1406"/>
    <n v="485.29800000000006"/>
    <n v="0.43"/>
  </r>
  <r>
    <x v="0"/>
    <n v="1185732"/>
    <x v="575"/>
    <x v="4"/>
    <s v="Florida"/>
    <s v="Miami"/>
    <x v="4"/>
    <n v="0.6"/>
    <n v="2020"/>
    <x v="1407"/>
    <n v="593.88"/>
    <n v="0.49"/>
  </r>
  <r>
    <x v="0"/>
    <n v="1185732"/>
    <x v="575"/>
    <x v="4"/>
    <s v="Florida"/>
    <s v="Miami"/>
    <x v="5"/>
    <n v="0.64"/>
    <n v="2190"/>
    <x v="1408"/>
    <n v="883.00800000000004"/>
    <n v="0.63"/>
  </r>
  <r>
    <x v="0"/>
    <n v="1185732"/>
    <x v="654"/>
    <x v="4"/>
    <s v="Florida"/>
    <s v="Miami"/>
    <x v="0"/>
    <n v="0.33"/>
    <n v="1310"/>
    <x v="1409"/>
    <n v="194.53500000000003"/>
    <n v="0.45000000000000007"/>
  </r>
  <r>
    <x v="0"/>
    <n v="1185732"/>
    <x v="655"/>
    <x v="4"/>
    <s v="Florida"/>
    <s v="Miami"/>
    <x v="1"/>
    <n v="0.33"/>
    <n v="650"/>
    <x v="1410"/>
    <n v="85.800000000000011"/>
    <n v="0.4"/>
  </r>
  <r>
    <x v="0"/>
    <n v="1185732"/>
    <x v="656"/>
    <x v="4"/>
    <s v="Florida"/>
    <s v="Miami"/>
    <x v="2"/>
    <n v="0.24"/>
    <n v="630"/>
    <x v="998"/>
    <n v="66.527999999999992"/>
    <n v="0.44"/>
  </r>
  <r>
    <x v="0"/>
    <n v="1185732"/>
    <x v="128"/>
    <x v="4"/>
    <s v="Florida"/>
    <s v="Miami"/>
    <x v="3"/>
    <n v="0.28999999999999998"/>
    <n v="260"/>
    <x v="1411"/>
    <n v="33.93"/>
    <n v="0.45000000000000007"/>
  </r>
  <r>
    <x v="0"/>
    <n v="1185732"/>
    <x v="129"/>
    <x v="3"/>
    <s v="Minnesota"/>
    <s v="Minneapolis"/>
    <x v="4"/>
    <n v="0.43"/>
    <n v="390"/>
    <x v="1412"/>
    <n v="75.464999999999989"/>
    <n v="0.44999999999999996"/>
  </r>
  <r>
    <x v="0"/>
    <n v="1185732"/>
    <x v="130"/>
    <x v="3"/>
    <s v="Minnesota"/>
    <s v="Minneapolis"/>
    <x v="5"/>
    <n v="0.32"/>
    <n v="650"/>
    <x v="1413"/>
    <n v="116.48000000000002"/>
    <n v="0.56000000000000005"/>
  </r>
  <r>
    <x v="0"/>
    <n v="1185732"/>
    <x v="131"/>
    <x v="3"/>
    <s v="Minnesota"/>
    <s v="Minneapolis"/>
    <x v="0"/>
    <n v="0.32"/>
    <n v="1350"/>
    <x v="1064"/>
    <n v="194.40000000000003"/>
    <n v="0.45000000000000007"/>
  </r>
  <r>
    <x v="0"/>
    <n v="1185732"/>
    <x v="132"/>
    <x v="3"/>
    <s v="Minnesota"/>
    <s v="Minneapolis"/>
    <x v="1"/>
    <n v="0.34"/>
    <n v="380"/>
    <x v="1414"/>
    <n v="58.14"/>
    <n v="0.44999999999999996"/>
  </r>
  <r>
    <x v="0"/>
    <n v="1185732"/>
    <x v="133"/>
    <x v="3"/>
    <s v="Minnesota"/>
    <s v="Minneapolis"/>
    <x v="2"/>
    <n v="0.25"/>
    <n v="560"/>
    <x v="1415"/>
    <n v="58.8"/>
    <n v="0.42"/>
  </r>
  <r>
    <x v="0"/>
    <n v="1185732"/>
    <x v="134"/>
    <x v="3"/>
    <s v="Minnesota"/>
    <s v="Minneapolis"/>
    <x v="3"/>
    <n v="0.27"/>
    <n v="200"/>
    <x v="1416"/>
    <n v="25.380000000000003"/>
    <n v="0.47000000000000003"/>
  </r>
  <r>
    <x v="0"/>
    <n v="1185732"/>
    <x v="135"/>
    <x v="3"/>
    <s v="Minnesota"/>
    <s v="Minneapolis"/>
    <x v="4"/>
    <n v="0.41"/>
    <n v="440"/>
    <x v="1417"/>
    <n v="73.963999999999984"/>
    <n v="0.41"/>
  </r>
  <r>
    <x v="0"/>
    <n v="1185732"/>
    <x v="136"/>
    <x v="3"/>
    <s v="Minnesota"/>
    <s v="Minneapolis"/>
    <x v="5"/>
    <n v="0.34"/>
    <n v="650"/>
    <x v="1418"/>
    <n v="121.55000000000003"/>
    <n v="0.55000000000000004"/>
  </r>
  <r>
    <x v="0"/>
    <n v="1185732"/>
    <x v="137"/>
    <x v="3"/>
    <s v="Minnesota"/>
    <s v="Minneapolis"/>
    <x v="0"/>
    <n v="0.39"/>
    <n v="1160"/>
    <x v="1419"/>
    <n v="226.20000000000002"/>
    <n v="0.5"/>
  </r>
  <r>
    <x v="0"/>
    <n v="1185732"/>
    <x v="138"/>
    <x v="3"/>
    <s v="Minnesota"/>
    <s v="Minneapolis"/>
    <x v="1"/>
    <n v="0.38"/>
    <n v="350"/>
    <x v="1420"/>
    <n v="53.2"/>
    <n v="0.4"/>
  </r>
  <r>
    <x v="0"/>
    <n v="1185732"/>
    <x v="139"/>
    <x v="3"/>
    <s v="Minnesota"/>
    <s v="Minneapolis"/>
    <x v="2"/>
    <n v="0.28999999999999998"/>
    <n v="530"/>
    <x v="1421"/>
    <n v="69.164999999999992"/>
    <n v="0.44999999999999996"/>
  </r>
  <r>
    <x v="0"/>
    <n v="1185732"/>
    <x v="140"/>
    <x v="3"/>
    <s v="Minnesota"/>
    <s v="Minneapolis"/>
    <x v="3"/>
    <n v="0.32"/>
    <n v="70"/>
    <x v="1422"/>
    <n v="11.200000000000001"/>
    <n v="0.5"/>
  </r>
  <r>
    <x v="0"/>
    <n v="1185732"/>
    <x v="141"/>
    <x v="3"/>
    <s v="Minnesota"/>
    <s v="Minneapolis"/>
    <x v="4"/>
    <n v="0.47"/>
    <n v="190"/>
    <x v="1423"/>
    <n v="37.506"/>
    <n v="0.42"/>
  </r>
  <r>
    <x v="0"/>
    <n v="1185732"/>
    <x v="142"/>
    <x v="3"/>
    <s v="Minnesota"/>
    <s v="Minneapolis"/>
    <x v="5"/>
    <n v="0.38"/>
    <n v="470"/>
    <x v="1010"/>
    <n v="98.23"/>
    <n v="0.55000000000000004"/>
  </r>
  <r>
    <x v="0"/>
    <n v="1185732"/>
    <x v="143"/>
    <x v="3"/>
    <s v="Minnesota"/>
    <s v="Minneapolis"/>
    <x v="0"/>
    <n v="0.36"/>
    <n v="1200"/>
    <x v="1064"/>
    <n v="203.04000000000002"/>
    <n v="0.47000000000000003"/>
  </r>
  <r>
    <x v="0"/>
    <n v="1185732"/>
    <x v="144"/>
    <x v="3"/>
    <s v="Minnesota"/>
    <s v="Minneapolis"/>
    <x v="1"/>
    <n v="0.38"/>
    <n v="280"/>
    <x v="1424"/>
    <n v="44.688000000000002"/>
    <n v="0.42"/>
  </r>
  <r>
    <x v="0"/>
    <n v="1185732"/>
    <x v="145"/>
    <x v="3"/>
    <s v="Minnesota"/>
    <s v="Minneapolis"/>
    <x v="2"/>
    <n v="0.28999999999999998"/>
    <n v="260"/>
    <x v="1411"/>
    <n v="33.175999999999995"/>
    <n v="0.44"/>
  </r>
  <r>
    <x v="0"/>
    <n v="1185732"/>
    <x v="146"/>
    <x v="3"/>
    <s v="Minnesota"/>
    <s v="Minneapolis"/>
    <x v="3"/>
    <n v="0.32"/>
    <n v="70"/>
    <x v="1422"/>
    <n v="11.200000000000001"/>
    <n v="0.5"/>
  </r>
  <r>
    <x v="0"/>
    <n v="1185732"/>
    <x v="147"/>
    <x v="3"/>
    <s v="Minnesota"/>
    <s v="Minneapolis"/>
    <x v="4"/>
    <n v="0.47"/>
    <n v="140"/>
    <x v="1425"/>
    <n v="26.32"/>
    <n v="0.4"/>
  </r>
  <r>
    <x v="0"/>
    <n v="1185732"/>
    <x v="148"/>
    <x v="3"/>
    <s v="Minnesota"/>
    <s v="Minneapolis"/>
    <x v="5"/>
    <n v="0.36"/>
    <n v="530"/>
    <x v="1426"/>
    <n v="114.47999999999999"/>
    <n v="0.6"/>
  </r>
  <r>
    <x v="0"/>
    <n v="1185732"/>
    <x v="149"/>
    <x v="3"/>
    <s v="Minnesota"/>
    <s v="Minneapolis"/>
    <x v="0"/>
    <n v="0.48"/>
    <n v="1160"/>
    <x v="1427"/>
    <n v="261.69599999999997"/>
    <n v="0.47000000000000003"/>
  </r>
  <r>
    <x v="0"/>
    <n v="1185732"/>
    <x v="150"/>
    <x v="3"/>
    <s v="Minnesota"/>
    <s v="Minneapolis"/>
    <x v="1"/>
    <n v="0.44"/>
    <n v="440"/>
    <x v="1428"/>
    <n v="79.375999999999991"/>
    <n v="0.41"/>
  </r>
  <r>
    <x v="0"/>
    <n v="1185732"/>
    <x v="151"/>
    <x v="3"/>
    <s v="Minnesota"/>
    <s v="Minneapolis"/>
    <x v="2"/>
    <n v="0.37"/>
    <n v="380"/>
    <x v="1429"/>
    <n v="61.863999999999997"/>
    <n v="0.44"/>
  </r>
  <r>
    <x v="0"/>
    <n v="1185732"/>
    <x v="152"/>
    <x v="3"/>
    <s v="Minnesota"/>
    <s v="Minneapolis"/>
    <x v="3"/>
    <n v="0.36"/>
    <n v="130"/>
    <x v="1430"/>
    <n v="22.932000000000002"/>
    <n v="0.49000000000000005"/>
  </r>
  <r>
    <x v="0"/>
    <n v="1185732"/>
    <x v="153"/>
    <x v="3"/>
    <s v="Minnesota"/>
    <s v="Minneapolis"/>
    <x v="4"/>
    <n v="0.5"/>
    <n v="200"/>
    <x v="356"/>
    <n v="41"/>
    <n v="0.41"/>
  </r>
  <r>
    <x v="0"/>
    <n v="1185732"/>
    <x v="154"/>
    <x v="3"/>
    <s v="Minnesota"/>
    <s v="Minneapolis"/>
    <x v="5"/>
    <n v="0.57999999999999996"/>
    <n v="510"/>
    <x v="1431"/>
    <n v="174.52199999999999"/>
    <n v="0.59000000000000008"/>
  </r>
  <r>
    <x v="0"/>
    <n v="1185732"/>
    <x v="657"/>
    <x v="3"/>
    <s v="Minnesota"/>
    <s v="Minneapolis"/>
    <x v="0"/>
    <n v="0.44"/>
    <n v="1060"/>
    <x v="1432"/>
    <n v="228.536"/>
    <n v="0.49000000000000005"/>
  </r>
  <r>
    <x v="0"/>
    <n v="1185732"/>
    <x v="658"/>
    <x v="3"/>
    <s v="Minnesota"/>
    <s v="Minneapolis"/>
    <x v="1"/>
    <n v="0.38"/>
    <n v="490"/>
    <x v="1433"/>
    <n v="76.341999999999985"/>
    <n v="0.41"/>
  </r>
  <r>
    <x v="0"/>
    <n v="1185732"/>
    <x v="659"/>
    <x v="3"/>
    <s v="Minnesota"/>
    <s v="Minneapolis"/>
    <x v="2"/>
    <n v="0.33"/>
    <n v="470"/>
    <x v="1034"/>
    <n v="69.794999999999987"/>
    <n v="0.44999999999999996"/>
  </r>
  <r>
    <x v="0"/>
    <n v="1185732"/>
    <x v="660"/>
    <x v="3"/>
    <s v="Minnesota"/>
    <s v="Minneapolis"/>
    <x v="3"/>
    <n v="0.32"/>
    <n v="450"/>
    <x v="1434"/>
    <n v="67.680000000000007"/>
    <n v="0.47000000000000003"/>
  </r>
  <r>
    <x v="0"/>
    <n v="1185732"/>
    <x v="661"/>
    <x v="3"/>
    <s v="Minnesota"/>
    <s v="Minneapolis"/>
    <x v="4"/>
    <n v="0.49"/>
    <n v="450"/>
    <x v="1435"/>
    <n v="92.61"/>
    <n v="0.42"/>
  </r>
  <r>
    <x v="0"/>
    <n v="1185732"/>
    <x v="662"/>
    <x v="3"/>
    <s v="Minnesota"/>
    <s v="Minneapolis"/>
    <x v="5"/>
    <n v="0.53"/>
    <n v="810"/>
    <x v="1436"/>
    <n v="240.40800000000002"/>
    <n v="0.56000000000000005"/>
  </r>
  <r>
    <x v="0"/>
    <n v="1185732"/>
    <x v="663"/>
    <x v="3"/>
    <s v="Minnesota"/>
    <s v="Minneapolis"/>
    <x v="0"/>
    <n v="0.49"/>
    <n v="1600"/>
    <x v="1437"/>
    <n v="368.48"/>
    <n v="0.47000000000000003"/>
  </r>
  <r>
    <x v="0"/>
    <n v="1185732"/>
    <x v="664"/>
    <x v="3"/>
    <s v="Minnesota"/>
    <s v="Minneapolis"/>
    <x v="1"/>
    <n v="0.42"/>
    <n v="750"/>
    <x v="1438"/>
    <n v="141.75"/>
    <n v="0.44999999999999996"/>
  </r>
  <r>
    <x v="0"/>
    <n v="1185732"/>
    <x v="665"/>
    <x v="3"/>
    <s v="Minnesota"/>
    <s v="Minneapolis"/>
    <x v="2"/>
    <n v="0.36"/>
    <n v="630"/>
    <x v="1439"/>
    <n v="95.255999999999986"/>
    <n v="0.42"/>
  </r>
  <r>
    <x v="0"/>
    <n v="1185732"/>
    <x v="666"/>
    <x v="3"/>
    <s v="Minnesota"/>
    <s v="Minneapolis"/>
    <x v="3"/>
    <n v="0.38"/>
    <n v="510"/>
    <x v="1440"/>
    <n v="93.024000000000015"/>
    <n v="0.48000000000000004"/>
  </r>
  <r>
    <x v="0"/>
    <n v="1185732"/>
    <x v="667"/>
    <x v="3"/>
    <s v="Minnesota"/>
    <s v="Minneapolis"/>
    <x v="4"/>
    <n v="0.49"/>
    <n v="580"/>
    <x v="1441"/>
    <n v="116.52199999999999"/>
    <n v="0.41"/>
  </r>
  <r>
    <x v="0"/>
    <n v="1185732"/>
    <x v="668"/>
    <x v="3"/>
    <s v="Minnesota"/>
    <s v="Minneapolis"/>
    <x v="5"/>
    <n v="0.54"/>
    <n v="980"/>
    <x v="1442"/>
    <n v="291.06000000000006"/>
    <n v="0.55000000000000004"/>
  </r>
  <r>
    <x v="0"/>
    <n v="1185732"/>
    <x v="669"/>
    <x v="3"/>
    <s v="Minnesota"/>
    <s v="Minneapolis"/>
    <x v="0"/>
    <n v="0.47"/>
    <n v="1370"/>
    <x v="1443"/>
    <n v="302.63299999999998"/>
    <n v="0.47000000000000003"/>
  </r>
  <r>
    <x v="0"/>
    <n v="1185732"/>
    <x v="670"/>
    <x v="3"/>
    <s v="Minnesota"/>
    <s v="Minneapolis"/>
    <x v="1"/>
    <n v="0.43"/>
    <n v="870"/>
    <x v="1182"/>
    <n v="153.38099999999997"/>
    <n v="0.41"/>
  </r>
  <r>
    <x v="0"/>
    <n v="1185732"/>
    <x v="671"/>
    <x v="3"/>
    <s v="Minnesota"/>
    <s v="Minneapolis"/>
    <x v="2"/>
    <n v="0.37"/>
    <n v="680"/>
    <x v="992"/>
    <n v="100.64"/>
    <n v="0.4"/>
  </r>
  <r>
    <x v="0"/>
    <n v="1185732"/>
    <x v="672"/>
    <x v="3"/>
    <s v="Minnesota"/>
    <s v="Minneapolis"/>
    <x v="3"/>
    <n v="0.33"/>
    <n v="470"/>
    <x v="1034"/>
    <n v="75.999000000000009"/>
    <n v="0.49000000000000005"/>
  </r>
  <r>
    <x v="0"/>
    <n v="1185732"/>
    <x v="673"/>
    <x v="3"/>
    <s v="Minnesota"/>
    <s v="Minneapolis"/>
    <x v="4"/>
    <n v="0.42"/>
    <n v="420"/>
    <x v="1444"/>
    <n v="72.323999999999998"/>
    <n v="0.41"/>
  </r>
  <r>
    <x v="0"/>
    <n v="1185732"/>
    <x v="674"/>
    <x v="3"/>
    <s v="Minnesota"/>
    <s v="Minneapolis"/>
    <x v="5"/>
    <n v="0.46"/>
    <n v="880"/>
    <x v="1054"/>
    <n v="230.73600000000002"/>
    <n v="0.57000000000000006"/>
  </r>
  <r>
    <x v="0"/>
    <n v="1185732"/>
    <x v="675"/>
    <x v="3"/>
    <s v="Minnesota"/>
    <s v="Minneapolis"/>
    <x v="0"/>
    <n v="0.43"/>
    <n v="1130"/>
    <x v="1445"/>
    <n v="233.232"/>
    <n v="0.48000000000000004"/>
  </r>
  <r>
    <x v="0"/>
    <n v="1185732"/>
    <x v="676"/>
    <x v="3"/>
    <s v="Minnesota"/>
    <s v="Minneapolis"/>
    <x v="1"/>
    <n v="0.37"/>
    <n v="730"/>
    <x v="1446"/>
    <n v="121.545"/>
    <n v="0.44999999999999996"/>
  </r>
  <r>
    <x v="0"/>
    <n v="1185732"/>
    <x v="677"/>
    <x v="3"/>
    <s v="Minnesota"/>
    <s v="Minneapolis"/>
    <x v="2"/>
    <n v="0.24"/>
    <n v="410"/>
    <x v="1447"/>
    <n v="39.36"/>
    <n v="0.4"/>
  </r>
  <r>
    <x v="0"/>
    <n v="1185732"/>
    <x v="678"/>
    <x v="3"/>
    <s v="Minnesota"/>
    <s v="Minneapolis"/>
    <x v="3"/>
    <n v="0.24"/>
    <n v="310"/>
    <x v="1448"/>
    <n v="34.223999999999997"/>
    <n v="0.46"/>
  </r>
  <r>
    <x v="0"/>
    <n v="1185732"/>
    <x v="679"/>
    <x v="3"/>
    <s v="Minnesota"/>
    <s v="Minneapolis"/>
    <x v="4"/>
    <n v="0.32"/>
    <n v="340"/>
    <x v="1449"/>
    <n v="47.872"/>
    <n v="0.44"/>
  </r>
  <r>
    <x v="0"/>
    <n v="1185732"/>
    <x v="680"/>
    <x v="3"/>
    <s v="Minnesota"/>
    <s v="Minneapolis"/>
    <x v="5"/>
    <n v="0.39"/>
    <n v="520"/>
    <x v="1143"/>
    <n v="115.59600000000002"/>
    <n v="0.57000000000000006"/>
  </r>
  <r>
    <x v="0"/>
    <n v="1185732"/>
    <x v="681"/>
    <x v="3"/>
    <s v="Minnesota"/>
    <s v="Minneapolis"/>
    <x v="0"/>
    <n v="0.41"/>
    <n v="980"/>
    <x v="1450"/>
    <n v="188.846"/>
    <n v="0.47000000000000003"/>
  </r>
  <r>
    <x v="0"/>
    <n v="1185732"/>
    <x v="682"/>
    <x v="3"/>
    <s v="Minnesota"/>
    <s v="Minneapolis"/>
    <x v="1"/>
    <n v="0.34"/>
    <n v="580"/>
    <x v="1451"/>
    <n v="84.796000000000006"/>
    <n v="0.43"/>
  </r>
  <r>
    <x v="0"/>
    <n v="1185732"/>
    <x v="683"/>
    <x v="3"/>
    <s v="Minnesota"/>
    <s v="Minneapolis"/>
    <x v="2"/>
    <n v="0.32"/>
    <n v="250"/>
    <x v="1452"/>
    <n v="33.6"/>
    <n v="0.42"/>
  </r>
  <r>
    <x v="0"/>
    <n v="1185732"/>
    <x v="684"/>
    <x v="3"/>
    <s v="Minnesota"/>
    <s v="Minneapolis"/>
    <x v="3"/>
    <n v="0.32"/>
    <n v="210"/>
    <x v="1453"/>
    <n v="30.912000000000003"/>
    <n v="0.46"/>
  </r>
  <r>
    <x v="0"/>
    <n v="1185732"/>
    <x v="685"/>
    <x v="3"/>
    <s v="Minnesota"/>
    <s v="Minneapolis"/>
    <x v="4"/>
    <n v="0.41"/>
    <n v="190"/>
    <x v="993"/>
    <n v="32.717999999999996"/>
    <n v="0.42"/>
  </r>
  <r>
    <x v="0"/>
    <n v="1185732"/>
    <x v="686"/>
    <x v="3"/>
    <s v="Minnesota"/>
    <s v="Minneapolis"/>
    <x v="5"/>
    <n v="0.49"/>
    <n v="600"/>
    <x v="1454"/>
    <n v="176.4"/>
    <n v="0.6"/>
  </r>
  <r>
    <x v="0"/>
    <n v="1185732"/>
    <x v="687"/>
    <x v="3"/>
    <s v="Minnesota"/>
    <s v="Minneapolis"/>
    <x v="0"/>
    <n v="0.46"/>
    <n v="910"/>
    <x v="1455"/>
    <n v="196.74200000000002"/>
    <n v="0.47000000000000003"/>
  </r>
  <r>
    <x v="0"/>
    <n v="1185732"/>
    <x v="688"/>
    <x v="3"/>
    <s v="Minnesota"/>
    <s v="Minneapolis"/>
    <x v="1"/>
    <n v="0.38"/>
    <n v="520"/>
    <x v="1456"/>
    <n v="79.040000000000006"/>
    <n v="0.4"/>
  </r>
  <r>
    <x v="0"/>
    <n v="1185732"/>
    <x v="689"/>
    <x v="3"/>
    <s v="Minnesota"/>
    <s v="Minneapolis"/>
    <x v="2"/>
    <n v="0.36"/>
    <n v="380"/>
    <x v="1457"/>
    <n v="54.72"/>
    <n v="0.4"/>
  </r>
  <r>
    <x v="0"/>
    <n v="1185732"/>
    <x v="690"/>
    <x v="3"/>
    <s v="Minnesota"/>
    <s v="Minneapolis"/>
    <x v="3"/>
    <n v="0.38"/>
    <n v="450"/>
    <x v="1458"/>
    <n v="83.79"/>
    <n v="0.49000000000000005"/>
  </r>
  <r>
    <x v="0"/>
    <n v="1185732"/>
    <x v="691"/>
    <x v="3"/>
    <s v="Minnesota"/>
    <s v="Minneapolis"/>
    <x v="4"/>
    <n v="0.52"/>
    <n v="340"/>
    <x v="1459"/>
    <n v="74.256"/>
    <n v="0.42"/>
  </r>
  <r>
    <x v="0"/>
    <n v="1185732"/>
    <x v="692"/>
    <x v="3"/>
    <s v="Minnesota"/>
    <s v="Minneapolis"/>
    <x v="5"/>
    <n v="0.59"/>
    <n v="610"/>
    <x v="1460"/>
    <n v="215.93999999999997"/>
    <n v="0.6"/>
  </r>
  <r>
    <x v="0"/>
    <n v="1185732"/>
    <x v="155"/>
    <x v="3"/>
    <s v="Minnesota"/>
    <s v="Minneapolis"/>
    <x v="0"/>
    <n v="0.5"/>
    <n v="1240"/>
    <x v="1461"/>
    <n v="310"/>
    <n v="0.5"/>
  </r>
  <r>
    <x v="0"/>
    <n v="1185732"/>
    <x v="156"/>
    <x v="3"/>
    <s v="Minnesota"/>
    <s v="Minneapolis"/>
    <x v="1"/>
    <n v="0.42"/>
    <n v="770"/>
    <x v="1462"/>
    <n v="145.52999999999997"/>
    <n v="0.44999999999999996"/>
  </r>
  <r>
    <x v="0"/>
    <n v="1185732"/>
    <x v="157"/>
    <x v="3"/>
    <s v="Minnesota"/>
    <s v="Minneapolis"/>
    <x v="2"/>
    <n v="0.44"/>
    <n v="560"/>
    <x v="1463"/>
    <n v="101.024"/>
    <n v="0.41"/>
  </r>
  <r>
    <x v="0"/>
    <n v="1185732"/>
    <x v="158"/>
    <x v="3"/>
    <s v="Minnesota"/>
    <s v="Minneapolis"/>
    <x v="3"/>
    <n v="0.44"/>
    <n v="490"/>
    <x v="1003"/>
    <n v="105.64400000000001"/>
    <n v="0.49000000000000005"/>
  </r>
  <r>
    <x v="0"/>
    <n v="1185732"/>
    <x v="159"/>
    <x v="3"/>
    <s v="Minnesota"/>
    <s v="Minneapolis"/>
    <x v="4"/>
    <n v="0.54"/>
    <n v="440"/>
    <x v="1464"/>
    <n v="97.415999999999997"/>
    <n v="0.41"/>
  </r>
  <r>
    <x v="0"/>
    <n v="1185732"/>
    <x v="160"/>
    <x v="3"/>
    <s v="Minnesota"/>
    <s v="Minneapolis"/>
    <x v="5"/>
    <n v="0.54"/>
    <n v="770"/>
    <x v="1465"/>
    <n v="237.00600000000003"/>
    <n v="0.57000000000000006"/>
  </r>
  <r>
    <x v="5"/>
    <n v="1189833"/>
    <x v="161"/>
    <x v="3"/>
    <s v="Minnesota"/>
    <s v="Minneapolis"/>
    <x v="0"/>
    <n v="0.32"/>
    <n v="1190"/>
    <x v="1466"/>
    <n v="220.86400000000003"/>
    <n v="0.58000000000000007"/>
  </r>
  <r>
    <x v="5"/>
    <n v="1189833"/>
    <x v="162"/>
    <x v="3"/>
    <s v="Minnesota"/>
    <s v="Minneapolis"/>
    <x v="1"/>
    <n v="0.43"/>
    <n v="1280"/>
    <x v="1186"/>
    <n v="231.16799999999998"/>
    <n v="0.42"/>
  </r>
  <r>
    <x v="5"/>
    <n v="1189833"/>
    <x v="163"/>
    <x v="3"/>
    <s v="Minnesota"/>
    <s v="Minneapolis"/>
    <x v="2"/>
    <n v="0.41"/>
    <n v="1190"/>
    <x v="1187"/>
    <n v="287.86100000000005"/>
    <n v="0.59000000000000008"/>
  </r>
  <r>
    <x v="5"/>
    <n v="1189833"/>
    <x v="164"/>
    <x v="3"/>
    <s v="Minnesota"/>
    <s v="Minneapolis"/>
    <x v="3"/>
    <n v="0.44"/>
    <n v="980"/>
    <x v="1467"/>
    <n v="224.22399999999999"/>
    <n v="0.52"/>
  </r>
  <r>
    <x v="5"/>
    <n v="1189833"/>
    <x v="165"/>
    <x v="3"/>
    <s v="Montana"/>
    <s v="Billings"/>
    <x v="4"/>
    <n v="0.47"/>
    <n v="770"/>
    <x v="1468"/>
    <n v="271.42500000000001"/>
    <n v="0.75000000000000011"/>
  </r>
  <r>
    <x v="5"/>
    <n v="1189833"/>
    <x v="166"/>
    <x v="3"/>
    <s v="Montana"/>
    <s v="Billings"/>
    <x v="5"/>
    <n v="0.43"/>
    <n v="1380"/>
    <x v="1469"/>
    <n v="231.42599999999999"/>
    <n v="0.39"/>
  </r>
  <r>
    <x v="5"/>
    <n v="1189833"/>
    <x v="167"/>
    <x v="3"/>
    <s v="Montana"/>
    <s v="Billings"/>
    <x v="0"/>
    <n v="0.34"/>
    <n v="1580"/>
    <x v="1185"/>
    <n v="306.20400000000006"/>
    <n v="0.57000000000000006"/>
  </r>
  <r>
    <x v="5"/>
    <n v="1189833"/>
    <x v="168"/>
    <x v="3"/>
    <s v="Montana"/>
    <s v="Billings"/>
    <x v="1"/>
    <n v="0.42"/>
    <n v="1230"/>
    <x v="1470"/>
    <n v="232.47"/>
    <n v="0.44999999999999996"/>
  </r>
  <r>
    <x v="5"/>
    <n v="1189833"/>
    <x v="169"/>
    <x v="3"/>
    <s v="Montana"/>
    <s v="Billings"/>
    <x v="2"/>
    <n v="0.43"/>
    <n v="1220"/>
    <x v="1471"/>
    <n v="299.02200000000005"/>
    <n v="0.57000000000000006"/>
  </r>
  <r>
    <x v="5"/>
    <n v="1189833"/>
    <x v="170"/>
    <x v="3"/>
    <s v="Montana"/>
    <s v="Billings"/>
    <x v="3"/>
    <n v="0.44"/>
    <n v="810"/>
    <x v="1472"/>
    <n v="196.01999999999995"/>
    <n v="0.54999999999999993"/>
  </r>
  <r>
    <x v="5"/>
    <n v="1189833"/>
    <x v="171"/>
    <x v="3"/>
    <s v="Montana"/>
    <s v="Billings"/>
    <x v="4"/>
    <n v="0.48"/>
    <n v="590"/>
    <x v="1473"/>
    <n v="203.90400000000002"/>
    <n v="0.72000000000000008"/>
  </r>
  <r>
    <x v="5"/>
    <n v="1189833"/>
    <x v="172"/>
    <x v="3"/>
    <s v="Montana"/>
    <s v="Billings"/>
    <x v="5"/>
    <n v="0.43"/>
    <n v="1190"/>
    <x v="1474"/>
    <n v="189.32900000000001"/>
    <n v="0.37"/>
  </r>
  <r>
    <x v="5"/>
    <n v="1189833"/>
    <x v="173"/>
    <x v="3"/>
    <s v="Montana"/>
    <s v="Billings"/>
    <x v="0"/>
    <n v="0.32"/>
    <n v="1730"/>
    <x v="1475"/>
    <n v="304.48"/>
    <n v="0.55000000000000004"/>
  </r>
  <r>
    <x v="5"/>
    <n v="1189833"/>
    <x v="174"/>
    <x v="3"/>
    <s v="Montana"/>
    <s v="Billings"/>
    <x v="1"/>
    <n v="0.41"/>
    <n v="1150"/>
    <x v="1476"/>
    <n v="193.315"/>
    <n v="0.41"/>
  </r>
  <r>
    <x v="5"/>
    <n v="1189833"/>
    <x v="175"/>
    <x v="3"/>
    <s v="Montana"/>
    <s v="Billings"/>
    <x v="2"/>
    <n v="0.42"/>
    <n v="1280"/>
    <x v="1252"/>
    <n v="306.43200000000007"/>
    <n v="0.57000000000000006"/>
  </r>
  <r>
    <x v="5"/>
    <n v="1189833"/>
    <x v="176"/>
    <x v="3"/>
    <s v="Montana"/>
    <s v="Billings"/>
    <x v="3"/>
    <n v="0.44"/>
    <n v="910"/>
    <x v="1477"/>
    <n v="212.21199999999999"/>
    <n v="0.53"/>
  </r>
  <r>
    <x v="5"/>
    <n v="1189833"/>
    <x v="177"/>
    <x v="3"/>
    <s v="Montana"/>
    <s v="Billings"/>
    <x v="4"/>
    <n v="0.48"/>
    <n v="600"/>
    <x v="1478"/>
    <n v="204.48000000000002"/>
    <n v="0.71000000000000008"/>
  </r>
  <r>
    <x v="5"/>
    <n v="1189833"/>
    <x v="178"/>
    <x v="3"/>
    <s v="Montana"/>
    <s v="Billings"/>
    <x v="5"/>
    <n v="0.42"/>
    <n v="1120"/>
    <x v="1479"/>
    <n v="183.45599999999999"/>
    <n v="0.39"/>
  </r>
  <r>
    <x v="5"/>
    <n v="1189833"/>
    <x v="179"/>
    <x v="3"/>
    <s v="Montana"/>
    <s v="Billings"/>
    <x v="0"/>
    <n v="0.44"/>
    <n v="1610"/>
    <x v="1480"/>
    <n v="417.95600000000002"/>
    <n v="0.59000000000000008"/>
  </r>
  <r>
    <x v="5"/>
    <n v="1189833"/>
    <x v="180"/>
    <x v="3"/>
    <s v="Montana"/>
    <s v="Billings"/>
    <x v="1"/>
    <n v="0.43"/>
    <n v="1010"/>
    <x v="1481"/>
    <n v="195.43499999999997"/>
    <n v="0.44999999999999996"/>
  </r>
  <r>
    <x v="5"/>
    <n v="1189833"/>
    <x v="181"/>
    <x v="3"/>
    <s v="Montana"/>
    <s v="Billings"/>
    <x v="2"/>
    <n v="0.44"/>
    <n v="1200"/>
    <x v="1482"/>
    <n v="316.8"/>
    <n v="0.6"/>
  </r>
  <r>
    <x v="5"/>
    <n v="1189833"/>
    <x v="182"/>
    <x v="3"/>
    <s v="Montana"/>
    <s v="Billings"/>
    <x v="3"/>
    <n v="0.36"/>
    <n v="780"/>
    <x v="1483"/>
    <n v="140.4"/>
    <n v="0.5"/>
  </r>
  <r>
    <x v="5"/>
    <n v="1189833"/>
    <x v="183"/>
    <x v="3"/>
    <s v="Montana"/>
    <s v="Billings"/>
    <x v="4"/>
    <n v="0.44"/>
    <n v="560"/>
    <x v="1463"/>
    <n v="182.33600000000004"/>
    <n v="0.7400000000000001"/>
  </r>
  <r>
    <x v="5"/>
    <n v="1189833"/>
    <x v="184"/>
    <x v="3"/>
    <s v="Montana"/>
    <s v="Billings"/>
    <x v="5"/>
    <n v="0.55000000000000004"/>
    <n v="1010"/>
    <x v="1484"/>
    <n v="216.64500000000001"/>
    <n v="0.39"/>
  </r>
  <r>
    <x v="5"/>
    <n v="1189833"/>
    <x v="185"/>
    <x v="3"/>
    <s v="Montana"/>
    <s v="Billings"/>
    <x v="0"/>
    <n v="0.39"/>
    <n v="1500"/>
    <x v="1485"/>
    <n v="333.45000000000005"/>
    <n v="0.57000000000000006"/>
  </r>
  <r>
    <x v="5"/>
    <n v="1189833"/>
    <x v="186"/>
    <x v="3"/>
    <s v="Montana"/>
    <s v="Billings"/>
    <x v="1"/>
    <n v="0.41"/>
    <n v="1060"/>
    <x v="1486"/>
    <n v="191.22399999999999"/>
    <n v="0.44"/>
  </r>
  <r>
    <x v="5"/>
    <n v="1189833"/>
    <x v="187"/>
    <x v="3"/>
    <s v="Montana"/>
    <s v="Billings"/>
    <x v="2"/>
    <n v="0.44"/>
    <n v="1110"/>
    <x v="1114"/>
    <n v="268.62"/>
    <n v="0.55000000000000004"/>
  </r>
  <r>
    <x v="5"/>
    <n v="1189833"/>
    <x v="188"/>
    <x v="3"/>
    <s v="Montana"/>
    <s v="Billings"/>
    <x v="3"/>
    <n v="0.38"/>
    <n v="880"/>
    <x v="1487"/>
    <n v="177.232"/>
    <n v="0.53"/>
  </r>
  <r>
    <x v="5"/>
    <n v="1189833"/>
    <x v="189"/>
    <x v="3"/>
    <s v="Montana"/>
    <s v="Billings"/>
    <x v="4"/>
    <n v="0.41"/>
    <n v="610"/>
    <x v="1488"/>
    <n v="185.07400000000001"/>
    <n v="0.7400000000000001"/>
  </r>
  <r>
    <x v="5"/>
    <n v="1189833"/>
    <x v="190"/>
    <x v="3"/>
    <s v="Montana"/>
    <s v="Billings"/>
    <x v="5"/>
    <n v="0.59"/>
    <n v="1080"/>
    <x v="1489"/>
    <n v="242.13599999999997"/>
    <n v="0.38"/>
  </r>
  <r>
    <x v="5"/>
    <n v="1189833"/>
    <x v="191"/>
    <x v="3"/>
    <s v="Montana"/>
    <s v="Billings"/>
    <x v="0"/>
    <n v="0.36"/>
    <n v="1690"/>
    <x v="1096"/>
    <n v="358.95600000000002"/>
    <n v="0.59000000000000008"/>
  </r>
  <r>
    <x v="5"/>
    <n v="1189833"/>
    <x v="192"/>
    <x v="3"/>
    <s v="Montana"/>
    <s v="Billings"/>
    <x v="1"/>
    <n v="0.42"/>
    <n v="1470"/>
    <x v="815"/>
    <n v="253.13399999999999"/>
    <n v="0.41"/>
  </r>
  <r>
    <x v="5"/>
    <n v="1189833"/>
    <x v="193"/>
    <x v="3"/>
    <s v="Montana"/>
    <s v="Billings"/>
    <x v="2"/>
    <n v="0.44"/>
    <n v="1650"/>
    <x v="1490"/>
    <n v="399.3"/>
    <n v="0.55000000000000004"/>
  </r>
  <r>
    <x v="5"/>
    <n v="1189833"/>
    <x v="194"/>
    <x v="3"/>
    <s v="Montana"/>
    <s v="Billings"/>
    <x v="3"/>
    <n v="0.38"/>
    <n v="1060"/>
    <x v="1491"/>
    <n v="213.48400000000001"/>
    <n v="0.53"/>
  </r>
  <r>
    <x v="5"/>
    <n v="1189833"/>
    <x v="195"/>
    <x v="3"/>
    <s v="Montana"/>
    <s v="Billings"/>
    <x v="4"/>
    <n v="0.41"/>
    <n v="750"/>
    <x v="1492"/>
    <n v="227.55000000000004"/>
    <n v="0.7400000000000001"/>
  </r>
  <r>
    <x v="5"/>
    <n v="1189833"/>
    <x v="196"/>
    <x v="3"/>
    <s v="Montana"/>
    <s v="Billings"/>
    <x v="5"/>
    <n v="0.55000000000000004"/>
    <n v="1500"/>
    <x v="182"/>
    <n v="297.00000000000006"/>
    <n v="0.36"/>
  </r>
  <r>
    <x v="5"/>
    <n v="1189833"/>
    <x v="197"/>
    <x v="3"/>
    <s v="Montana"/>
    <s v="Billings"/>
    <x v="0"/>
    <n v="0.37"/>
    <n v="2030"/>
    <x v="1493"/>
    <n v="443.14900000000006"/>
    <n v="0.59000000000000008"/>
  </r>
  <r>
    <x v="5"/>
    <n v="1189833"/>
    <x v="198"/>
    <x v="3"/>
    <s v="Montana"/>
    <s v="Billings"/>
    <x v="1"/>
    <n v="0.41"/>
    <n v="1560"/>
    <x v="1494"/>
    <n v="275.02799999999996"/>
    <n v="0.43"/>
  </r>
  <r>
    <x v="5"/>
    <n v="1189833"/>
    <x v="199"/>
    <x v="3"/>
    <s v="Montana"/>
    <s v="Billings"/>
    <x v="2"/>
    <n v="0.44"/>
    <n v="1430"/>
    <x v="1495"/>
    <n v="371.22800000000007"/>
    <n v="0.59000000000000008"/>
  </r>
  <r>
    <x v="5"/>
    <n v="1189833"/>
    <x v="200"/>
    <x v="3"/>
    <s v="Montana"/>
    <s v="Billings"/>
    <x v="3"/>
    <n v="0.36"/>
    <n v="1130"/>
    <x v="1496"/>
    <n v="215.60400000000001"/>
    <n v="0.53"/>
  </r>
  <r>
    <x v="5"/>
    <n v="1189833"/>
    <x v="201"/>
    <x v="3"/>
    <s v="Montana"/>
    <s v="Billings"/>
    <x v="4"/>
    <n v="0.42"/>
    <n v="1240"/>
    <x v="1497"/>
    <n v="364.56"/>
    <n v="0.70000000000000007"/>
  </r>
  <r>
    <x v="5"/>
    <n v="1189833"/>
    <x v="202"/>
    <x v="3"/>
    <s v="Montana"/>
    <s v="Billings"/>
    <x v="5"/>
    <n v="0.57999999999999996"/>
    <n v="1430"/>
    <x v="1195"/>
    <n v="290.28999999999996"/>
    <n v="0.35"/>
  </r>
  <r>
    <x v="5"/>
    <n v="1189833"/>
    <x v="203"/>
    <x v="3"/>
    <s v="Montana"/>
    <s v="Billings"/>
    <x v="0"/>
    <n v="0.42"/>
    <n v="2030"/>
    <x v="1498"/>
    <n v="494.5080000000001"/>
    <n v="0.58000000000000007"/>
  </r>
  <r>
    <x v="5"/>
    <n v="1189833"/>
    <x v="204"/>
    <x v="3"/>
    <s v="Montana"/>
    <s v="Billings"/>
    <x v="1"/>
    <n v="0.54"/>
    <n v="1880"/>
    <x v="879"/>
    <n v="436.536"/>
    <n v="0.43"/>
  </r>
  <r>
    <x v="5"/>
    <n v="1189833"/>
    <x v="205"/>
    <x v="3"/>
    <s v="Montana"/>
    <s v="Billings"/>
    <x v="2"/>
    <n v="0.49"/>
    <n v="1300"/>
    <x v="1499"/>
    <n v="375.83000000000004"/>
    <n v="0.59000000000000008"/>
  </r>
  <r>
    <x v="5"/>
    <n v="1189833"/>
    <x v="206"/>
    <x v="3"/>
    <s v="Montana"/>
    <s v="Billings"/>
    <x v="3"/>
    <n v="0.41"/>
    <n v="1060"/>
    <x v="1486"/>
    <n v="234.684"/>
    <n v="0.54"/>
  </r>
  <r>
    <x v="5"/>
    <n v="1189833"/>
    <x v="207"/>
    <x v="3"/>
    <s v="Montana"/>
    <s v="Billings"/>
    <x v="4"/>
    <n v="0.52"/>
    <n v="1060"/>
    <x v="1500"/>
    <n v="385.84000000000009"/>
    <n v="0.70000000000000007"/>
  </r>
  <r>
    <x v="5"/>
    <n v="1189833"/>
    <x v="208"/>
    <x v="3"/>
    <s v="Montana"/>
    <s v="Billings"/>
    <x v="5"/>
    <n v="0.56000000000000005"/>
    <n v="1120"/>
    <x v="1151"/>
    <n v="238.33600000000001"/>
    <n v="0.38"/>
  </r>
  <r>
    <x v="5"/>
    <n v="1189833"/>
    <x v="209"/>
    <x v="3"/>
    <s v="Montana"/>
    <s v="Billings"/>
    <x v="0"/>
    <n v="0.41"/>
    <n v="1800"/>
    <x v="1501"/>
    <n v="428.04000000000008"/>
    <n v="0.58000000000000007"/>
  </r>
  <r>
    <x v="5"/>
    <n v="1189833"/>
    <x v="210"/>
    <x v="3"/>
    <s v="Montana"/>
    <s v="Billings"/>
    <x v="1"/>
    <n v="0.48"/>
    <n v="1560"/>
    <x v="1502"/>
    <n v="329.47199999999998"/>
    <n v="0.44"/>
  </r>
  <r>
    <x v="5"/>
    <n v="1189833"/>
    <x v="211"/>
    <x v="3"/>
    <s v="Montana"/>
    <s v="Billings"/>
    <x v="2"/>
    <n v="0.42"/>
    <n v="1170"/>
    <x v="1503"/>
    <n v="275.18400000000003"/>
    <n v="0.56000000000000005"/>
  </r>
  <r>
    <x v="5"/>
    <n v="1189833"/>
    <x v="212"/>
    <x v="3"/>
    <s v="Montana"/>
    <s v="Billings"/>
    <x v="3"/>
    <n v="0.41"/>
    <n v="1160"/>
    <x v="1190"/>
    <n v="261.57999999999993"/>
    <n v="0.54999999999999993"/>
  </r>
  <r>
    <x v="5"/>
    <n v="1189833"/>
    <x v="213"/>
    <x v="3"/>
    <s v="Montana"/>
    <s v="Billings"/>
    <x v="4"/>
    <n v="0.5"/>
    <n v="1000"/>
    <x v="116"/>
    <n v="365.00000000000006"/>
    <n v="0.73000000000000009"/>
  </r>
  <r>
    <x v="5"/>
    <n v="1189833"/>
    <x v="693"/>
    <x v="3"/>
    <s v="Montana"/>
    <s v="Billings"/>
    <x v="5"/>
    <n v="0.59"/>
    <n v="1220"/>
    <x v="1504"/>
    <n v="287.92"/>
    <n v="0.4"/>
  </r>
  <r>
    <x v="5"/>
    <n v="1189833"/>
    <x v="694"/>
    <x v="3"/>
    <s v="Montana"/>
    <s v="Billings"/>
    <x v="0"/>
    <n v="0.44"/>
    <n v="1600"/>
    <x v="1505"/>
    <n v="394.24"/>
    <n v="0.56000000000000005"/>
  </r>
  <r>
    <x v="5"/>
    <n v="1189833"/>
    <x v="695"/>
    <x v="3"/>
    <s v="Montana"/>
    <s v="Billings"/>
    <x v="1"/>
    <n v="0.49"/>
    <n v="1600"/>
    <x v="1437"/>
    <n v="337.12"/>
    <n v="0.43"/>
  </r>
  <r>
    <x v="5"/>
    <n v="1189833"/>
    <x v="696"/>
    <x v="3"/>
    <s v="Montana"/>
    <s v="Billings"/>
    <x v="2"/>
    <n v="0.41"/>
    <n v="1160"/>
    <x v="1190"/>
    <n v="271.09199999999998"/>
    <n v="0.57000000000000006"/>
  </r>
  <r>
    <x v="5"/>
    <n v="1189833"/>
    <x v="697"/>
    <x v="3"/>
    <s v="Montana"/>
    <s v="Billings"/>
    <x v="3"/>
    <n v="0.44"/>
    <n v="1050"/>
    <x v="1506"/>
    <n v="240.24"/>
    <n v="0.52"/>
  </r>
  <r>
    <x v="5"/>
    <n v="1189833"/>
    <x v="698"/>
    <x v="3"/>
    <s v="Montana"/>
    <s v="Billings"/>
    <x v="4"/>
    <n v="0.54"/>
    <n v="980"/>
    <x v="1442"/>
    <n v="396.90000000000009"/>
    <n v="0.75000000000000011"/>
  </r>
  <r>
    <x v="5"/>
    <n v="1189833"/>
    <x v="699"/>
    <x v="3"/>
    <s v="Montana"/>
    <s v="Billings"/>
    <x v="5"/>
    <n v="0.57999999999999996"/>
    <n v="1080"/>
    <x v="1507"/>
    <n v="244.29599999999999"/>
    <n v="0.39"/>
  </r>
  <r>
    <x v="5"/>
    <n v="1189833"/>
    <x v="700"/>
    <x v="3"/>
    <s v="Montana"/>
    <s v="Billings"/>
    <x v="0"/>
    <n v="0.38"/>
    <n v="1670"/>
    <x v="1508"/>
    <n v="374.41400000000004"/>
    <n v="0.59000000000000008"/>
  </r>
  <r>
    <x v="5"/>
    <n v="1189833"/>
    <x v="701"/>
    <x v="3"/>
    <s v="Montana"/>
    <s v="Billings"/>
    <x v="1"/>
    <n v="0.42"/>
    <n v="1730"/>
    <x v="1509"/>
    <n v="297.90600000000001"/>
    <n v="0.41"/>
  </r>
  <r>
    <x v="5"/>
    <n v="1189833"/>
    <x v="702"/>
    <x v="3"/>
    <s v="Montana"/>
    <s v="Billings"/>
    <x v="2"/>
    <n v="0.37"/>
    <n v="1230"/>
    <x v="1510"/>
    <n v="259.40700000000004"/>
    <n v="0.57000000000000006"/>
  </r>
  <r>
    <x v="5"/>
    <n v="1189833"/>
    <x v="703"/>
    <x v="3"/>
    <s v="Montana"/>
    <s v="Billings"/>
    <x v="3"/>
    <n v="0.39"/>
    <n v="1190"/>
    <x v="1511"/>
    <n v="255.255"/>
    <n v="0.54999999999999993"/>
  </r>
  <r>
    <x v="5"/>
    <n v="1189833"/>
    <x v="704"/>
    <x v="3"/>
    <s v="Montana"/>
    <s v="Billings"/>
    <x v="4"/>
    <n v="0.51"/>
    <n v="1130"/>
    <x v="1512"/>
    <n v="426.46200000000005"/>
    <n v="0.7400000000000001"/>
  </r>
  <r>
    <x v="5"/>
    <n v="1189833"/>
    <x v="705"/>
    <x v="3"/>
    <s v="Montana"/>
    <s v="Billings"/>
    <x v="5"/>
    <n v="0.56000000000000005"/>
    <n v="1330"/>
    <x v="1513"/>
    <n v="283.024"/>
    <n v="0.38"/>
  </r>
  <r>
    <x v="5"/>
    <n v="1189833"/>
    <x v="706"/>
    <x v="3"/>
    <s v="Montana"/>
    <s v="Billings"/>
    <x v="0"/>
    <n v="0.41"/>
    <n v="1960"/>
    <x v="831"/>
    <n v="450.01600000000002"/>
    <n v="0.56000000000000005"/>
  </r>
  <r>
    <x v="5"/>
    <n v="1189833"/>
    <x v="707"/>
    <x v="3"/>
    <s v="Montana"/>
    <s v="Billings"/>
    <x v="1"/>
    <n v="0.45"/>
    <n v="1820"/>
    <x v="851"/>
    <n v="352.17"/>
    <n v="0.43"/>
  </r>
  <r>
    <x v="5"/>
    <n v="1189833"/>
    <x v="708"/>
    <x v="3"/>
    <s v="Montana"/>
    <s v="Billings"/>
    <x v="2"/>
    <n v="0.42"/>
    <n v="1330"/>
    <x v="1514"/>
    <n v="335.16"/>
    <n v="0.6"/>
  </r>
  <r>
    <x v="5"/>
    <n v="1189833"/>
    <x v="709"/>
    <x v="3"/>
    <s v="Montana"/>
    <s v="Billings"/>
    <x v="3"/>
    <n v="0.43"/>
    <n v="1430"/>
    <x v="1515"/>
    <n v="313.59899999999999"/>
    <n v="0.51"/>
  </r>
  <r>
    <x v="5"/>
    <n v="1189833"/>
    <x v="710"/>
    <x v="3"/>
    <s v="Montana"/>
    <s v="Billings"/>
    <x v="4"/>
    <n v="0.53"/>
    <n v="1200"/>
    <x v="1516"/>
    <n v="464.28000000000009"/>
    <n v="0.73000000000000009"/>
  </r>
  <r>
    <x v="5"/>
    <n v="1189833"/>
    <x v="214"/>
    <x v="3"/>
    <s v="Montana"/>
    <s v="Billings"/>
    <x v="5"/>
    <n v="0.55000000000000004"/>
    <n v="1300"/>
    <x v="1517"/>
    <n v="286.00000000000006"/>
    <n v="0.4"/>
  </r>
  <r>
    <x v="2"/>
    <n v="1197831"/>
    <x v="215"/>
    <x v="3"/>
    <s v="Montana"/>
    <s v="Billings"/>
    <x v="0"/>
    <n v="0.18"/>
    <n v="2100"/>
    <x v="1048"/>
    <n v="189"/>
    <n v="0.5"/>
  </r>
  <r>
    <x v="2"/>
    <n v="1197831"/>
    <x v="216"/>
    <x v="3"/>
    <s v="Montana"/>
    <s v="Billings"/>
    <x v="1"/>
    <n v="0.28999999999999998"/>
    <n v="1820"/>
    <x v="1059"/>
    <n v="242.78799999999995"/>
    <n v="0.45999999999999996"/>
  </r>
  <r>
    <x v="2"/>
    <n v="1197831"/>
    <x v="217"/>
    <x v="3"/>
    <s v="Montana"/>
    <s v="Billings"/>
    <x v="2"/>
    <n v="0.27"/>
    <n v="1300"/>
    <x v="1518"/>
    <n v="157.94999999999999"/>
    <n v="0.44999999999999996"/>
  </r>
  <r>
    <x v="2"/>
    <n v="1197831"/>
    <x v="218"/>
    <x v="3"/>
    <s v="Montana"/>
    <s v="Billings"/>
    <x v="3"/>
    <n v="0.32"/>
    <n v="1350"/>
    <x v="1064"/>
    <n v="246.24000000000004"/>
    <n v="0.57000000000000006"/>
  </r>
  <r>
    <x v="2"/>
    <n v="1197831"/>
    <x v="219"/>
    <x v="1"/>
    <s v="Tennessee"/>
    <s v="Knoxville"/>
    <x v="4"/>
    <n v="0.39"/>
    <n v="950"/>
    <x v="1070"/>
    <n v="148.20000000000002"/>
    <n v="0.4"/>
  </r>
  <r>
    <x v="2"/>
    <n v="1197831"/>
    <x v="220"/>
    <x v="1"/>
    <s v="Tennessee"/>
    <s v="Knoxville"/>
    <x v="5"/>
    <n v="0.33"/>
    <n v="1250"/>
    <x v="1519"/>
    <n v="268.125"/>
    <n v="0.65"/>
  </r>
  <r>
    <x v="2"/>
    <n v="1197831"/>
    <x v="221"/>
    <x v="1"/>
    <s v="Tennessee"/>
    <s v="Knoxville"/>
    <x v="0"/>
    <n v="0.24"/>
    <n v="1690"/>
    <x v="1520"/>
    <n v="202.79999999999998"/>
    <n v="0.5"/>
  </r>
  <r>
    <x v="2"/>
    <n v="1197831"/>
    <x v="222"/>
    <x v="1"/>
    <s v="Tennessee"/>
    <s v="Knoxville"/>
    <x v="1"/>
    <n v="0.33"/>
    <n v="1810"/>
    <x v="1521"/>
    <n v="286.70400000000001"/>
    <n v="0.48"/>
  </r>
  <r>
    <x v="2"/>
    <n v="1197831"/>
    <x v="223"/>
    <x v="1"/>
    <s v="Tennessee"/>
    <s v="Knoxville"/>
    <x v="2"/>
    <n v="0.32"/>
    <n v="1220"/>
    <x v="1179"/>
    <n v="187.392"/>
    <n v="0.48"/>
  </r>
  <r>
    <x v="2"/>
    <n v="1197831"/>
    <x v="224"/>
    <x v="1"/>
    <s v="Tennessee"/>
    <s v="Knoxville"/>
    <x v="3"/>
    <n v="0.33"/>
    <n v="1080"/>
    <x v="1522"/>
    <n v="213.84"/>
    <n v="0.6"/>
  </r>
  <r>
    <x v="2"/>
    <n v="1197831"/>
    <x v="225"/>
    <x v="1"/>
    <s v="Tennessee"/>
    <s v="Knoxville"/>
    <x v="4"/>
    <n v="0.37"/>
    <n v="830"/>
    <x v="1523"/>
    <n v="125.911"/>
    <n v="0.41"/>
  </r>
  <r>
    <x v="2"/>
    <n v="1197831"/>
    <x v="226"/>
    <x v="1"/>
    <s v="Tennessee"/>
    <s v="Knoxville"/>
    <x v="5"/>
    <n v="0.32"/>
    <n v="1330"/>
    <x v="1524"/>
    <n v="272.38400000000001"/>
    <n v="0.64"/>
  </r>
  <r>
    <x v="2"/>
    <n v="1197831"/>
    <x v="227"/>
    <x v="1"/>
    <s v="Tennessee"/>
    <s v="Knoxville"/>
    <x v="0"/>
    <n v="0.27"/>
    <n v="1890"/>
    <x v="1229"/>
    <n v="260.25299999999999"/>
    <n v="0.51"/>
  </r>
  <r>
    <x v="2"/>
    <n v="1197831"/>
    <x v="228"/>
    <x v="1"/>
    <s v="Tennessee"/>
    <s v="Knoxville"/>
    <x v="1"/>
    <n v="0.37"/>
    <n v="1630"/>
    <x v="1525"/>
    <n v="313.61200000000002"/>
    <n v="0.52"/>
  </r>
  <r>
    <x v="2"/>
    <n v="1197831"/>
    <x v="711"/>
    <x v="1"/>
    <s v="Tennessee"/>
    <s v="Knoxville"/>
    <x v="2"/>
    <n v="0.28000000000000003"/>
    <n v="1240"/>
    <x v="1526"/>
    <n v="190.96"/>
    <n v="0.54999999999999993"/>
  </r>
  <r>
    <x v="2"/>
    <n v="1197831"/>
    <x v="712"/>
    <x v="1"/>
    <s v="Tennessee"/>
    <s v="Knoxville"/>
    <x v="3"/>
    <n v="0.33"/>
    <n v="1010"/>
    <x v="1527"/>
    <n v="213.31200000000001"/>
    <n v="0.64"/>
  </r>
  <r>
    <x v="2"/>
    <n v="1197831"/>
    <x v="713"/>
    <x v="1"/>
    <s v="Tennessee"/>
    <s v="Knoxville"/>
    <x v="4"/>
    <n v="0.39"/>
    <n v="690"/>
    <x v="1528"/>
    <n v="126.477"/>
    <n v="0.47"/>
  </r>
  <r>
    <x v="2"/>
    <n v="1197831"/>
    <x v="714"/>
    <x v="1"/>
    <s v="Tennessee"/>
    <s v="Knoxville"/>
    <x v="5"/>
    <n v="0.33"/>
    <n v="1110"/>
    <x v="1529"/>
    <n v="241.75800000000001"/>
    <n v="0.66"/>
  </r>
  <r>
    <x v="2"/>
    <n v="1197831"/>
    <x v="715"/>
    <x v="1"/>
    <s v="Tennessee"/>
    <s v="Knoxville"/>
    <x v="0"/>
    <n v="0.19"/>
    <n v="1690"/>
    <x v="1530"/>
    <n v="160.55000000000001"/>
    <n v="0.5"/>
  </r>
  <r>
    <x v="2"/>
    <n v="1197831"/>
    <x v="716"/>
    <x v="1"/>
    <s v="Tennessee"/>
    <s v="Knoxville"/>
    <x v="1"/>
    <n v="0.24"/>
    <n v="1760"/>
    <x v="1531"/>
    <n v="215.42399999999998"/>
    <n v="0.51"/>
  </r>
  <r>
    <x v="2"/>
    <n v="1197831"/>
    <x v="717"/>
    <x v="1"/>
    <s v="Tennessee"/>
    <s v="Knoxville"/>
    <x v="2"/>
    <n v="0.19"/>
    <n v="1350"/>
    <x v="1532"/>
    <n v="141.07499999999999"/>
    <n v="0.54999999999999993"/>
  </r>
  <r>
    <x v="2"/>
    <n v="1197831"/>
    <x v="718"/>
    <x v="1"/>
    <s v="Tennessee"/>
    <s v="Knoxville"/>
    <x v="3"/>
    <n v="0.23"/>
    <n v="1120"/>
    <x v="1533"/>
    <n v="167.44000000000003"/>
    <n v="0.65"/>
  </r>
  <r>
    <x v="2"/>
    <n v="1197831"/>
    <x v="719"/>
    <x v="1"/>
    <s v="Tennessee"/>
    <s v="Knoxville"/>
    <x v="4"/>
    <n v="0.28000000000000003"/>
    <n v="840"/>
    <x v="1534"/>
    <n v="105.84"/>
    <n v="0.44999999999999996"/>
  </r>
  <r>
    <x v="2"/>
    <n v="1197831"/>
    <x v="720"/>
    <x v="1"/>
    <s v="Tennessee"/>
    <s v="Knoxville"/>
    <x v="5"/>
    <n v="0.24"/>
    <n v="1610"/>
    <x v="1535"/>
    <n v="262.75200000000001"/>
    <n v="0.68"/>
  </r>
  <r>
    <x v="2"/>
    <n v="1197831"/>
    <x v="721"/>
    <x v="1"/>
    <s v="Tennessee"/>
    <s v="Knoxville"/>
    <x v="0"/>
    <n v="0.14000000000000001"/>
    <n v="1890"/>
    <x v="1045"/>
    <n v="132.30000000000001"/>
    <n v="0.5"/>
  </r>
  <r>
    <x v="2"/>
    <n v="1197831"/>
    <x v="722"/>
    <x v="1"/>
    <s v="Tennessee"/>
    <s v="Knoxville"/>
    <x v="1"/>
    <n v="0.23"/>
    <n v="2180"/>
    <x v="1536"/>
    <n v="250.70000000000002"/>
    <n v="0.5"/>
  </r>
  <r>
    <x v="2"/>
    <n v="1197831"/>
    <x v="723"/>
    <x v="1"/>
    <s v="Tennessee"/>
    <s v="Knoxville"/>
    <x v="2"/>
    <n v="0.19"/>
    <n v="1800"/>
    <x v="1537"/>
    <n v="184.68"/>
    <n v="0.54"/>
  </r>
  <r>
    <x v="2"/>
    <n v="1197831"/>
    <x v="229"/>
    <x v="1"/>
    <s v="Tennessee"/>
    <s v="Knoxville"/>
    <x v="3"/>
    <n v="0.27"/>
    <n v="1420"/>
    <x v="1538"/>
    <n v="230.04000000000002"/>
    <n v="0.6"/>
  </r>
  <r>
    <x v="2"/>
    <n v="1197831"/>
    <x v="230"/>
    <x v="1"/>
    <s v="Tennessee"/>
    <s v="Knoxville"/>
    <x v="4"/>
    <n v="0.41"/>
    <n v="1060"/>
    <x v="1486"/>
    <n v="212.95399999999998"/>
    <n v="0.49"/>
  </r>
  <r>
    <x v="2"/>
    <n v="1197831"/>
    <x v="231"/>
    <x v="1"/>
    <s v="Tennessee"/>
    <s v="Knoxville"/>
    <x v="5"/>
    <n v="0.38"/>
    <n v="2020"/>
    <x v="1539"/>
    <n v="514.29200000000003"/>
    <n v="0.67"/>
  </r>
  <r>
    <x v="2"/>
    <n v="1197831"/>
    <x v="232"/>
    <x v="1"/>
    <s v="Tennessee"/>
    <s v="Knoxville"/>
    <x v="0"/>
    <n v="0.36"/>
    <n v="2170"/>
    <x v="1540"/>
    <n v="398.41199999999998"/>
    <n v="0.51"/>
  </r>
  <r>
    <x v="2"/>
    <n v="1197831"/>
    <x v="233"/>
    <x v="1"/>
    <s v="Tennessee"/>
    <s v="Knoxville"/>
    <x v="1"/>
    <n v="0.42"/>
    <n v="2020"/>
    <x v="1541"/>
    <n v="432.68399999999997"/>
    <n v="0.51"/>
  </r>
  <r>
    <x v="2"/>
    <n v="1197831"/>
    <x v="234"/>
    <x v="1"/>
    <s v="Tennessee"/>
    <s v="Knoxville"/>
    <x v="2"/>
    <n v="0.36"/>
    <n v="1690"/>
    <x v="1096"/>
    <n v="310.28399999999999"/>
    <n v="0.51"/>
  </r>
  <r>
    <x v="2"/>
    <n v="1197831"/>
    <x v="235"/>
    <x v="1"/>
    <s v="Tennessee"/>
    <s v="Knoxville"/>
    <x v="3"/>
    <n v="0.36"/>
    <n v="1740"/>
    <x v="1507"/>
    <n v="382.10399999999998"/>
    <n v="0.61"/>
  </r>
  <r>
    <x v="2"/>
    <n v="1197831"/>
    <x v="236"/>
    <x v="1"/>
    <s v="Tennessee"/>
    <s v="Knoxville"/>
    <x v="4"/>
    <n v="0.43"/>
    <n v="1450"/>
    <x v="1542"/>
    <n v="299.27999999999997"/>
    <n v="0.48"/>
  </r>
  <r>
    <x v="2"/>
    <n v="1197831"/>
    <x v="237"/>
    <x v="1"/>
    <s v="Tennessee"/>
    <s v="Knoxville"/>
    <x v="5"/>
    <n v="0.49"/>
    <n v="2360"/>
    <x v="1543"/>
    <n v="751.66000000000008"/>
    <n v="0.65"/>
  </r>
  <r>
    <x v="2"/>
    <n v="1197831"/>
    <x v="238"/>
    <x v="1"/>
    <s v="Tennessee"/>
    <s v="Knoxville"/>
    <x v="0"/>
    <n v="0.36"/>
    <n v="2150"/>
    <x v="1544"/>
    <n v="441.17999999999995"/>
    <n v="0.56999999999999995"/>
  </r>
  <r>
    <x v="2"/>
    <n v="1197831"/>
    <x v="239"/>
    <x v="1"/>
    <s v="Tennessee"/>
    <s v="Knoxville"/>
    <x v="1"/>
    <n v="0.43"/>
    <n v="2060"/>
    <x v="1545"/>
    <n v="513.7639999999999"/>
    <n v="0.57999999999999996"/>
  </r>
  <r>
    <x v="2"/>
    <n v="1197831"/>
    <x v="240"/>
    <x v="1"/>
    <s v="Tennessee"/>
    <s v="Knoxville"/>
    <x v="2"/>
    <n v="0.36"/>
    <n v="2630"/>
    <x v="1546"/>
    <n v="568.07999999999993"/>
    <n v="0.6"/>
  </r>
  <r>
    <x v="2"/>
    <n v="1197831"/>
    <x v="241"/>
    <x v="1"/>
    <s v="Tennessee"/>
    <s v="Knoxville"/>
    <x v="3"/>
    <n v="0.37"/>
    <n v="1610"/>
    <x v="1547"/>
    <n v="387.20500000000004"/>
    <n v="0.65"/>
  </r>
  <r>
    <x v="2"/>
    <n v="1197831"/>
    <x v="242"/>
    <x v="1"/>
    <s v="Tennessee"/>
    <s v="Knoxville"/>
    <x v="4"/>
    <n v="0.43"/>
    <n v="1650"/>
    <x v="1548"/>
    <n v="376.03500000000003"/>
    <n v="0.53"/>
  </r>
  <r>
    <x v="2"/>
    <n v="1197831"/>
    <x v="243"/>
    <x v="1"/>
    <s v="Tennessee"/>
    <s v="Knoxville"/>
    <x v="5"/>
    <n v="0.52"/>
    <n v="2230"/>
    <x v="1549"/>
    <n v="811.72000000000014"/>
    <n v="0.70000000000000007"/>
  </r>
  <r>
    <x v="2"/>
    <n v="1197831"/>
    <x v="244"/>
    <x v="1"/>
    <s v="Tennessee"/>
    <s v="Knoxville"/>
    <x v="0"/>
    <n v="0.41"/>
    <n v="2330"/>
    <x v="1550"/>
    <n v="544.52099999999996"/>
    <n v="0.56999999999999995"/>
  </r>
  <r>
    <x v="2"/>
    <n v="1197831"/>
    <x v="245"/>
    <x v="1"/>
    <s v="Tennessee"/>
    <s v="Knoxville"/>
    <x v="1"/>
    <n v="0.54"/>
    <n v="2330"/>
    <x v="1551"/>
    <n v="717.17399999999998"/>
    <n v="0.56999999999999995"/>
  </r>
  <r>
    <x v="2"/>
    <n v="1197831"/>
    <x v="246"/>
    <x v="1"/>
    <s v="Tennessee"/>
    <s v="Knoxville"/>
    <x v="2"/>
    <n v="0.46"/>
    <n v="2850"/>
    <x v="1552"/>
    <n v="786.6"/>
    <n v="0.6"/>
  </r>
  <r>
    <x v="2"/>
    <n v="1197831"/>
    <x v="247"/>
    <x v="1"/>
    <s v="Tennessee"/>
    <s v="Knoxville"/>
    <x v="3"/>
    <n v="0.42"/>
    <n v="1330"/>
    <x v="1514"/>
    <n v="385.43400000000003"/>
    <n v="0.69000000000000006"/>
  </r>
  <r>
    <x v="2"/>
    <n v="1197831"/>
    <x v="248"/>
    <x v="1"/>
    <s v="Tennessee"/>
    <s v="Knoxville"/>
    <x v="4"/>
    <n v="0.49"/>
    <n v="1330"/>
    <x v="1553"/>
    <n v="345.40099999999995"/>
    <n v="0.53"/>
  </r>
  <r>
    <x v="2"/>
    <n v="1197831"/>
    <x v="249"/>
    <x v="1"/>
    <s v="Tennessee"/>
    <s v="Knoxville"/>
    <x v="5"/>
    <n v="0.53"/>
    <n v="1810"/>
    <x v="1093"/>
    <n v="681.10300000000007"/>
    <n v="0.71000000000000008"/>
  </r>
  <r>
    <x v="2"/>
    <n v="1197831"/>
    <x v="250"/>
    <x v="1"/>
    <s v="Tennessee"/>
    <s v="Knoxville"/>
    <x v="0"/>
    <n v="0.49"/>
    <n v="1820"/>
    <x v="1554"/>
    <n v="535.07999999999993"/>
    <n v="0.6"/>
  </r>
  <r>
    <x v="2"/>
    <n v="1197831"/>
    <x v="251"/>
    <x v="1"/>
    <s v="Tennessee"/>
    <s v="Knoxville"/>
    <x v="1"/>
    <n v="0.47"/>
    <n v="1690"/>
    <x v="945"/>
    <n v="476.57999999999993"/>
    <n v="0.6"/>
  </r>
  <r>
    <x v="2"/>
    <n v="1197831"/>
    <x v="252"/>
    <x v="1"/>
    <s v="Tennessee"/>
    <s v="Knoxville"/>
    <x v="2"/>
    <n v="0.54"/>
    <n v="1820"/>
    <x v="751"/>
    <n v="579.85199999999998"/>
    <n v="0.59"/>
  </r>
  <r>
    <x v="2"/>
    <n v="1197831"/>
    <x v="253"/>
    <x v="1"/>
    <s v="Tennessee"/>
    <s v="Knoxville"/>
    <x v="3"/>
    <n v="0.53"/>
    <n v="1000"/>
    <x v="1555"/>
    <n v="371.00000000000006"/>
    <n v="0.70000000000000007"/>
  </r>
  <r>
    <x v="2"/>
    <n v="1197831"/>
    <x v="254"/>
    <x v="1"/>
    <s v="Tennessee"/>
    <s v="Knoxville"/>
    <x v="4"/>
    <n v="0.47"/>
    <n v="1200"/>
    <x v="1556"/>
    <n v="287.64"/>
    <n v="0.51"/>
  </r>
  <r>
    <x v="2"/>
    <n v="1197831"/>
    <x v="255"/>
    <x v="1"/>
    <s v="Tennessee"/>
    <s v="Knoxville"/>
    <x v="5"/>
    <n v="0.42"/>
    <n v="1630"/>
    <x v="1557"/>
    <n v="506.6040000000001"/>
    <n v="0.7400000000000001"/>
  </r>
  <r>
    <x v="2"/>
    <n v="1197831"/>
    <x v="256"/>
    <x v="1"/>
    <s v="Tennessee"/>
    <s v="Knoxville"/>
    <x v="0"/>
    <n v="0.33"/>
    <n v="1730"/>
    <x v="1558"/>
    <n v="325.41299999999995"/>
    <n v="0.56999999999999995"/>
  </r>
  <r>
    <x v="2"/>
    <n v="1197831"/>
    <x v="257"/>
    <x v="1"/>
    <s v="Tennessee"/>
    <s v="Knoxville"/>
    <x v="1"/>
    <n v="0.32"/>
    <n v="1500"/>
    <x v="1291"/>
    <n v="288"/>
    <n v="0.6"/>
  </r>
  <r>
    <x v="2"/>
    <n v="1197831"/>
    <x v="258"/>
    <x v="1"/>
    <s v="Tennessee"/>
    <s v="Knoxville"/>
    <x v="2"/>
    <n v="0.36"/>
    <n v="1470"/>
    <x v="1559"/>
    <n v="306.93599999999992"/>
    <n v="0.57999999999999996"/>
  </r>
  <r>
    <x v="2"/>
    <n v="1197831"/>
    <x v="259"/>
    <x v="1"/>
    <s v="Tennessee"/>
    <s v="Knoxville"/>
    <x v="3"/>
    <n v="0.38"/>
    <n v="980"/>
    <x v="1560"/>
    <n v="260.68"/>
    <n v="0.70000000000000007"/>
  </r>
  <r>
    <x v="2"/>
    <n v="1197831"/>
    <x v="260"/>
    <x v="1"/>
    <s v="Tennessee"/>
    <s v="Knoxville"/>
    <x v="4"/>
    <n v="0.32"/>
    <n v="880"/>
    <x v="1561"/>
    <n v="143.61600000000001"/>
    <n v="0.51"/>
  </r>
  <r>
    <x v="2"/>
    <n v="1197831"/>
    <x v="261"/>
    <x v="1"/>
    <s v="Tennessee"/>
    <s v="Knoxville"/>
    <x v="5"/>
    <n v="0.43"/>
    <n v="1310"/>
    <x v="1562"/>
    <n v="399.94299999999998"/>
    <n v="0.71000000000000008"/>
  </r>
  <r>
    <x v="2"/>
    <n v="1197831"/>
    <x v="262"/>
    <x v="1"/>
    <s v="Tennessee"/>
    <s v="Knoxville"/>
    <x v="0"/>
    <n v="0.28999999999999998"/>
    <n v="1960"/>
    <x v="1345"/>
    <n v="318.30399999999997"/>
    <n v="0.55999999999999994"/>
  </r>
  <r>
    <x v="2"/>
    <n v="1197831"/>
    <x v="263"/>
    <x v="1"/>
    <s v="Tennessee"/>
    <s v="Knoxville"/>
    <x v="1"/>
    <n v="0.28999999999999998"/>
    <n v="1890"/>
    <x v="1563"/>
    <n v="306.93599999999992"/>
    <n v="0.55999999999999994"/>
  </r>
  <r>
    <x v="2"/>
    <n v="1197831"/>
    <x v="264"/>
    <x v="1"/>
    <s v="Tennessee"/>
    <s v="Knoxville"/>
    <x v="2"/>
    <n v="0.5"/>
    <n v="1740"/>
    <x v="1146"/>
    <n v="487.19999999999993"/>
    <n v="0.55999999999999994"/>
  </r>
  <r>
    <x v="2"/>
    <n v="1197831"/>
    <x v="265"/>
    <x v="1"/>
    <s v="Tennessee"/>
    <s v="Knoxville"/>
    <x v="3"/>
    <n v="0.52"/>
    <n v="1330"/>
    <x v="1564"/>
    <n v="477.20400000000006"/>
    <n v="0.69000000000000006"/>
  </r>
  <r>
    <x v="2"/>
    <n v="1197831"/>
    <x v="266"/>
    <x v="1"/>
    <s v="Tennessee"/>
    <s v="Knoxville"/>
    <x v="4"/>
    <n v="0.51"/>
    <n v="1130"/>
    <x v="1512"/>
    <n v="305.43899999999996"/>
    <n v="0.53"/>
  </r>
  <r>
    <x v="2"/>
    <n v="1197831"/>
    <x v="267"/>
    <x v="1"/>
    <s v="Tennessee"/>
    <s v="Knoxville"/>
    <x v="5"/>
    <n v="0.59"/>
    <n v="1690"/>
    <x v="1565"/>
    <n v="707.94100000000003"/>
    <n v="0.71000000000000008"/>
  </r>
  <r>
    <x v="2"/>
    <n v="1197831"/>
    <x v="268"/>
    <x v="1"/>
    <s v="Tennessee"/>
    <s v="Knoxville"/>
    <x v="0"/>
    <n v="0.53"/>
    <n v="2000"/>
    <x v="1566"/>
    <n v="614.79999999999995"/>
    <n v="0.57999999999999996"/>
  </r>
  <r>
    <x v="2"/>
    <n v="1197831"/>
    <x v="269"/>
    <x v="1"/>
    <s v="Tennessee"/>
    <s v="Knoxville"/>
    <x v="1"/>
    <n v="0.51"/>
    <n v="2400"/>
    <x v="1567"/>
    <n v="673.19999999999993"/>
    <n v="0.54999999999999993"/>
  </r>
  <r>
    <x v="2"/>
    <n v="1197831"/>
    <x v="270"/>
    <x v="1"/>
    <s v="Tennessee"/>
    <s v="Knoxville"/>
    <x v="2"/>
    <n v="0.54"/>
    <n v="2100"/>
    <x v="875"/>
    <n v="623.69999999999993"/>
    <n v="0.54999999999999993"/>
  </r>
  <r>
    <x v="2"/>
    <n v="1197831"/>
    <x v="271"/>
    <x v="1"/>
    <s v="Tennessee"/>
    <s v="Knoxville"/>
    <x v="3"/>
    <n v="0.54"/>
    <n v="1490"/>
    <x v="1568"/>
    <n v="555.17400000000009"/>
    <n v="0.69000000000000006"/>
  </r>
  <r>
    <x v="2"/>
    <n v="1197831"/>
    <x v="272"/>
    <x v="1"/>
    <s v="Tennessee"/>
    <s v="Knoxville"/>
    <x v="4"/>
    <n v="0.5"/>
    <n v="1400"/>
    <x v="131"/>
    <n v="350"/>
    <n v="0.5"/>
  </r>
  <r>
    <x v="2"/>
    <n v="1197831"/>
    <x v="273"/>
    <x v="1"/>
    <s v="Tennessee"/>
    <s v="Knoxville"/>
    <x v="5"/>
    <n v="0.61"/>
    <n v="2250"/>
    <x v="1569"/>
    <n v="1015.6500000000001"/>
    <n v="0.7400000000000001"/>
  </r>
  <r>
    <x v="0"/>
    <n v="1185732"/>
    <x v="274"/>
    <x v="1"/>
    <s v="Tennessee"/>
    <s v="Knoxville"/>
    <x v="0"/>
    <n v="0.32"/>
    <n v="1190"/>
    <x v="1466"/>
    <n v="190.4"/>
    <n v="0.5"/>
  </r>
  <r>
    <x v="0"/>
    <n v="1185732"/>
    <x v="275"/>
    <x v="1"/>
    <s v="Tennessee"/>
    <s v="Knoxville"/>
    <x v="1"/>
    <n v="0.32"/>
    <n v="560"/>
    <x v="1570"/>
    <n v="87.808000000000007"/>
    <n v="0.49"/>
  </r>
  <r>
    <x v="0"/>
    <n v="1185732"/>
    <x v="276"/>
    <x v="1"/>
    <s v="Tennessee"/>
    <s v="Knoxville"/>
    <x v="2"/>
    <n v="0.24"/>
    <n v="650"/>
    <x v="1571"/>
    <n v="74.88"/>
    <n v="0.48"/>
  </r>
  <r>
    <x v="0"/>
    <n v="1185732"/>
    <x v="277"/>
    <x v="1"/>
    <s v="Tennessee"/>
    <s v="Knoxville"/>
    <x v="3"/>
    <n v="0.27"/>
    <n v="190"/>
    <x v="1572"/>
    <n v="27.189000000000004"/>
    <n v="0.53"/>
  </r>
  <r>
    <x v="0"/>
    <n v="1185732"/>
    <x v="278"/>
    <x v="3"/>
    <s v="Nebraska"/>
    <s v="Omaha"/>
    <x v="4"/>
    <n v="0.43"/>
    <n v="350"/>
    <x v="1573"/>
    <n v="67.724999999999994"/>
    <n v="0.44999999999999996"/>
  </r>
  <r>
    <x v="0"/>
    <n v="1185732"/>
    <x v="279"/>
    <x v="3"/>
    <s v="Nebraska"/>
    <s v="Omaha"/>
    <x v="5"/>
    <n v="0.32"/>
    <n v="680"/>
    <x v="1574"/>
    <n v="132.73599999999999"/>
    <n v="0.61"/>
  </r>
  <r>
    <x v="0"/>
    <n v="1185732"/>
    <x v="280"/>
    <x v="3"/>
    <s v="Nebraska"/>
    <s v="Omaha"/>
    <x v="0"/>
    <n v="0.32"/>
    <n v="1190"/>
    <x v="1466"/>
    <n v="205.63200000000003"/>
    <n v="0.54"/>
  </r>
  <r>
    <x v="0"/>
    <n v="1185732"/>
    <x v="281"/>
    <x v="3"/>
    <s v="Nebraska"/>
    <s v="Omaha"/>
    <x v="1"/>
    <n v="0.33"/>
    <n v="380"/>
    <x v="1575"/>
    <n v="62.7"/>
    <n v="0.5"/>
  </r>
  <r>
    <x v="0"/>
    <n v="1185732"/>
    <x v="282"/>
    <x v="3"/>
    <s v="Nebraska"/>
    <s v="Omaha"/>
    <x v="2"/>
    <n v="0.23"/>
    <n v="470"/>
    <x v="1576"/>
    <n v="54.050000000000004"/>
    <n v="0.5"/>
  </r>
  <r>
    <x v="0"/>
    <n v="1185732"/>
    <x v="283"/>
    <x v="3"/>
    <s v="Nebraska"/>
    <s v="Omaha"/>
    <x v="3"/>
    <n v="0.28999999999999998"/>
    <n v="140"/>
    <x v="1577"/>
    <n v="20.299999999999997"/>
    <n v="0.5"/>
  </r>
  <r>
    <x v="0"/>
    <n v="1185732"/>
    <x v="284"/>
    <x v="3"/>
    <s v="Nebraska"/>
    <s v="Omaha"/>
    <x v="4"/>
    <n v="0.41"/>
    <n v="310"/>
    <x v="1578"/>
    <n v="62.278999999999996"/>
    <n v="0.49"/>
  </r>
  <r>
    <x v="0"/>
    <n v="1185732"/>
    <x v="285"/>
    <x v="3"/>
    <s v="Nebraska"/>
    <s v="Omaha"/>
    <x v="5"/>
    <n v="0.32"/>
    <n v="600"/>
    <x v="1579"/>
    <n v="119.03999999999999"/>
    <n v="0.62"/>
  </r>
  <r>
    <x v="0"/>
    <n v="1185732"/>
    <x v="286"/>
    <x v="3"/>
    <s v="Nebraska"/>
    <s v="Omaha"/>
    <x v="0"/>
    <n v="0.38"/>
    <n v="1220"/>
    <x v="1580"/>
    <n v="250.34400000000002"/>
    <n v="0.54"/>
  </r>
  <r>
    <x v="0"/>
    <n v="1185732"/>
    <x v="287"/>
    <x v="3"/>
    <s v="Nebraska"/>
    <s v="Omaha"/>
    <x v="1"/>
    <n v="0.39"/>
    <n v="260"/>
    <x v="1581"/>
    <n v="46.643999999999998"/>
    <n v="0.45999999999999996"/>
  </r>
  <r>
    <x v="0"/>
    <n v="1185732"/>
    <x v="288"/>
    <x v="3"/>
    <s v="Nebraska"/>
    <s v="Omaha"/>
    <x v="2"/>
    <n v="0.28999999999999998"/>
    <n v="390"/>
    <x v="1582"/>
    <n v="56.55"/>
    <n v="0.5"/>
  </r>
  <r>
    <x v="0"/>
    <n v="1185732"/>
    <x v="289"/>
    <x v="3"/>
    <s v="Nebraska"/>
    <s v="Omaha"/>
    <x v="3"/>
    <n v="0.33"/>
    <n v="0"/>
    <x v="344"/>
    <n v="0"/>
    <n v="0.55000000000000004"/>
  </r>
  <r>
    <x v="0"/>
    <n v="1185732"/>
    <x v="290"/>
    <x v="3"/>
    <s v="Nebraska"/>
    <s v="Omaha"/>
    <x v="4"/>
    <n v="0.45"/>
    <n v="130"/>
    <x v="1583"/>
    <n v="27.494999999999997"/>
    <n v="0.47"/>
  </r>
  <r>
    <x v="0"/>
    <n v="1185732"/>
    <x v="291"/>
    <x v="3"/>
    <s v="Nebraska"/>
    <s v="Omaha"/>
    <x v="5"/>
    <n v="0.37"/>
    <n v="380"/>
    <x v="1429"/>
    <n v="85.765999999999991"/>
    <n v="0.61"/>
  </r>
  <r>
    <x v="0"/>
    <n v="1185732"/>
    <x v="292"/>
    <x v="3"/>
    <s v="Nebraska"/>
    <s v="Omaha"/>
    <x v="0"/>
    <n v="0.38"/>
    <n v="1050"/>
    <x v="1584"/>
    <n v="211.47"/>
    <n v="0.53"/>
  </r>
  <r>
    <x v="0"/>
    <n v="1185732"/>
    <x v="293"/>
    <x v="3"/>
    <s v="Nebraska"/>
    <s v="Omaha"/>
    <x v="1"/>
    <n v="0.32"/>
    <n v="230"/>
    <x v="1585"/>
    <n v="33.119999999999997"/>
    <n v="0.44999999999999996"/>
  </r>
  <r>
    <x v="0"/>
    <n v="1185732"/>
    <x v="294"/>
    <x v="3"/>
    <s v="Nebraska"/>
    <s v="Omaha"/>
    <x v="2"/>
    <n v="0.23"/>
    <n v="210"/>
    <x v="1586"/>
    <n v="21.734999999999999"/>
    <n v="0.44999999999999996"/>
  </r>
  <r>
    <x v="0"/>
    <n v="1185732"/>
    <x v="295"/>
    <x v="3"/>
    <s v="Nebraska"/>
    <s v="Omaha"/>
    <x v="3"/>
    <n v="0.27"/>
    <n v="0"/>
    <x v="344"/>
    <n v="0"/>
    <n v="0.53"/>
  </r>
  <r>
    <x v="0"/>
    <n v="1185732"/>
    <x v="296"/>
    <x v="3"/>
    <s v="Nebraska"/>
    <s v="Omaha"/>
    <x v="4"/>
    <n v="0.42"/>
    <n v="60"/>
    <x v="1587"/>
    <n v="12.096"/>
    <n v="0.48"/>
  </r>
  <r>
    <x v="0"/>
    <n v="1185732"/>
    <x v="297"/>
    <x v="3"/>
    <s v="Nebraska"/>
    <s v="Omaha"/>
    <x v="5"/>
    <n v="0.34"/>
    <n v="390"/>
    <x v="1588"/>
    <n v="82.212000000000018"/>
    <n v="0.62"/>
  </r>
  <r>
    <x v="0"/>
    <n v="1185732"/>
    <x v="298"/>
    <x v="3"/>
    <s v="Nebraska"/>
    <s v="Omaha"/>
    <x v="0"/>
    <n v="0.44"/>
    <n v="1180"/>
    <x v="1589"/>
    <n v="280.36800000000005"/>
    <n v="0.54"/>
  </r>
  <r>
    <x v="0"/>
    <n v="1185732"/>
    <x v="299"/>
    <x v="3"/>
    <s v="Nebraska"/>
    <s v="Omaha"/>
    <x v="1"/>
    <n v="0.38"/>
    <n v="330"/>
    <x v="1575"/>
    <n v="62.7"/>
    <n v="0.5"/>
  </r>
  <r>
    <x v="0"/>
    <n v="1185732"/>
    <x v="300"/>
    <x v="3"/>
    <s v="Nebraska"/>
    <s v="Omaha"/>
    <x v="2"/>
    <n v="0.32"/>
    <n v="300"/>
    <x v="1590"/>
    <n v="46.08"/>
    <n v="0.48"/>
  </r>
  <r>
    <x v="0"/>
    <n v="1185732"/>
    <x v="301"/>
    <x v="3"/>
    <s v="Nebraska"/>
    <s v="Omaha"/>
    <x v="3"/>
    <n v="0.34"/>
    <n v="70"/>
    <x v="1591"/>
    <n v="12.614000000000001"/>
    <n v="0.53"/>
  </r>
  <r>
    <x v="0"/>
    <n v="1185732"/>
    <x v="302"/>
    <x v="3"/>
    <s v="Nebraska"/>
    <s v="Omaha"/>
    <x v="4"/>
    <n v="0.46"/>
    <n v="130"/>
    <x v="1592"/>
    <n v="27.507999999999999"/>
    <n v="0.45999999999999996"/>
  </r>
  <r>
    <x v="0"/>
    <n v="1185732"/>
    <x v="303"/>
    <x v="3"/>
    <s v="Nebraska"/>
    <s v="Omaha"/>
    <x v="5"/>
    <n v="0.51"/>
    <n v="410"/>
    <x v="1593"/>
    <n v="129.642"/>
    <n v="0.62"/>
  </r>
  <r>
    <x v="0"/>
    <n v="1185732"/>
    <x v="304"/>
    <x v="3"/>
    <s v="Nebraska"/>
    <s v="Omaha"/>
    <x v="0"/>
    <n v="0.36"/>
    <n v="1200"/>
    <x v="1064"/>
    <n v="228.96"/>
    <n v="0.53"/>
  </r>
  <r>
    <x v="0"/>
    <n v="1185732"/>
    <x v="305"/>
    <x v="3"/>
    <s v="Nebraska"/>
    <s v="Omaha"/>
    <x v="1"/>
    <n v="0.32"/>
    <n v="450"/>
    <x v="1434"/>
    <n v="72"/>
    <n v="0.5"/>
  </r>
  <r>
    <x v="0"/>
    <n v="1185732"/>
    <x v="306"/>
    <x v="3"/>
    <s v="Nebraska"/>
    <s v="Omaha"/>
    <x v="2"/>
    <n v="0.27"/>
    <n v="460"/>
    <x v="1594"/>
    <n v="55.889999999999993"/>
    <n v="0.44999999999999996"/>
  </r>
  <r>
    <x v="0"/>
    <n v="1185732"/>
    <x v="307"/>
    <x v="3"/>
    <s v="Nebraska"/>
    <s v="Omaha"/>
    <x v="3"/>
    <n v="0.27"/>
    <n v="390"/>
    <x v="1595"/>
    <n v="56.862000000000009"/>
    <n v="0.54"/>
  </r>
  <r>
    <x v="0"/>
    <n v="1185732"/>
    <x v="308"/>
    <x v="3"/>
    <s v="Nebraska"/>
    <s v="Omaha"/>
    <x v="4"/>
    <n v="0.42"/>
    <n v="420"/>
    <x v="1444"/>
    <n v="88.2"/>
    <n v="0.5"/>
  </r>
  <r>
    <x v="0"/>
    <n v="1185732"/>
    <x v="309"/>
    <x v="3"/>
    <s v="Nebraska"/>
    <s v="Omaha"/>
    <x v="5"/>
    <n v="0.49"/>
    <n v="850"/>
    <x v="1596"/>
    <n v="258.23"/>
    <n v="0.62"/>
  </r>
  <r>
    <x v="0"/>
    <n v="1185732"/>
    <x v="310"/>
    <x v="3"/>
    <s v="Nebraska"/>
    <s v="Omaha"/>
    <x v="0"/>
    <n v="0.43"/>
    <n v="1650"/>
    <x v="1548"/>
    <n v="361.84500000000003"/>
    <n v="0.51"/>
  </r>
  <r>
    <x v="0"/>
    <n v="1185732"/>
    <x v="311"/>
    <x v="3"/>
    <s v="Nebraska"/>
    <s v="Omaha"/>
    <x v="1"/>
    <n v="0.37"/>
    <n v="810"/>
    <x v="1597"/>
    <n v="134.86499999999998"/>
    <n v="0.44999999999999996"/>
  </r>
  <r>
    <x v="0"/>
    <n v="1185732"/>
    <x v="312"/>
    <x v="3"/>
    <s v="Nebraska"/>
    <s v="Omaha"/>
    <x v="2"/>
    <n v="0.34"/>
    <n v="630"/>
    <x v="1598"/>
    <n v="96.39"/>
    <n v="0.44999999999999996"/>
  </r>
  <r>
    <x v="0"/>
    <n v="1185732"/>
    <x v="313"/>
    <x v="3"/>
    <s v="Nebraska"/>
    <s v="Omaha"/>
    <x v="3"/>
    <n v="0.33"/>
    <n v="460"/>
    <x v="1599"/>
    <n v="78.936000000000007"/>
    <n v="0.52"/>
  </r>
  <r>
    <x v="0"/>
    <n v="1185732"/>
    <x v="314"/>
    <x v="3"/>
    <s v="Nebraska"/>
    <s v="Omaha"/>
    <x v="4"/>
    <n v="0.41"/>
    <n v="440"/>
    <x v="1417"/>
    <n v="88.395999999999987"/>
    <n v="0.49"/>
  </r>
  <r>
    <x v="0"/>
    <n v="1185732"/>
    <x v="315"/>
    <x v="3"/>
    <s v="Nebraska"/>
    <s v="Omaha"/>
    <x v="5"/>
    <n v="0.49"/>
    <n v="910"/>
    <x v="1600"/>
    <n v="280.91699999999997"/>
    <n v="0.63"/>
  </r>
  <r>
    <x v="0"/>
    <n v="1185732"/>
    <x v="316"/>
    <x v="3"/>
    <s v="Nebraska"/>
    <s v="Omaha"/>
    <x v="0"/>
    <n v="0.41"/>
    <n v="1450"/>
    <x v="1601"/>
    <n v="315.08500000000004"/>
    <n v="0.53"/>
  </r>
  <r>
    <x v="0"/>
    <n v="1185732"/>
    <x v="317"/>
    <x v="3"/>
    <s v="Nebraska"/>
    <s v="Omaha"/>
    <x v="1"/>
    <n v="0.42"/>
    <n v="800"/>
    <x v="1602"/>
    <n v="164.64"/>
    <n v="0.49"/>
  </r>
  <r>
    <x v="0"/>
    <n v="1185732"/>
    <x v="318"/>
    <x v="3"/>
    <s v="Nebraska"/>
    <s v="Omaha"/>
    <x v="2"/>
    <n v="0.36"/>
    <n v="520"/>
    <x v="1033"/>
    <n v="89.855999999999995"/>
    <n v="0.48"/>
  </r>
  <r>
    <x v="0"/>
    <n v="1185732"/>
    <x v="319"/>
    <x v="3"/>
    <s v="Nebraska"/>
    <s v="Omaha"/>
    <x v="3"/>
    <n v="0.28999999999999998"/>
    <n v="380"/>
    <x v="1603"/>
    <n v="56.201999999999998"/>
    <n v="0.51"/>
  </r>
  <r>
    <x v="0"/>
    <n v="1185732"/>
    <x v="320"/>
    <x v="3"/>
    <s v="Nebraska"/>
    <s v="Omaha"/>
    <x v="4"/>
    <n v="0.37"/>
    <n v="270"/>
    <x v="1604"/>
    <n v="47.951999999999998"/>
    <n v="0.48"/>
  </r>
  <r>
    <x v="0"/>
    <n v="1185732"/>
    <x v="321"/>
    <x v="3"/>
    <s v="Nebraska"/>
    <s v="Omaha"/>
    <x v="5"/>
    <n v="0.44"/>
    <n v="690"/>
    <x v="1605"/>
    <n v="182.16"/>
    <n v="0.6"/>
  </r>
  <r>
    <x v="0"/>
    <n v="1185732"/>
    <x v="322"/>
    <x v="3"/>
    <s v="Nebraska"/>
    <s v="Omaha"/>
    <x v="0"/>
    <n v="0.38"/>
    <n v="1120"/>
    <x v="1524"/>
    <n v="229.82400000000004"/>
    <n v="0.54"/>
  </r>
  <r>
    <x v="0"/>
    <n v="1185732"/>
    <x v="323"/>
    <x v="3"/>
    <s v="Nebraska"/>
    <s v="Omaha"/>
    <x v="1"/>
    <n v="0.33"/>
    <n v="560"/>
    <x v="1035"/>
    <n v="85.007999999999996"/>
    <n v="0.45999999999999996"/>
  </r>
  <r>
    <x v="0"/>
    <n v="1185732"/>
    <x v="324"/>
    <x v="3"/>
    <s v="Nebraska"/>
    <s v="Omaha"/>
    <x v="2"/>
    <n v="0.18"/>
    <n v="250"/>
    <x v="1606"/>
    <n v="21.599999999999998"/>
    <n v="0.48"/>
  </r>
  <r>
    <x v="0"/>
    <n v="1185732"/>
    <x v="325"/>
    <x v="3"/>
    <s v="Nebraska"/>
    <s v="Omaha"/>
    <x v="3"/>
    <n v="0.19"/>
    <n v="230"/>
    <x v="1607"/>
    <n v="22.724000000000004"/>
    <n v="0.52"/>
  </r>
  <r>
    <x v="0"/>
    <n v="1185732"/>
    <x v="326"/>
    <x v="3"/>
    <s v="Nebraska"/>
    <s v="Omaha"/>
    <x v="4"/>
    <n v="0.28999999999999998"/>
    <n v="210"/>
    <x v="1608"/>
    <n v="29.231999999999999"/>
    <n v="0.48"/>
  </r>
  <r>
    <x v="0"/>
    <n v="1185732"/>
    <x v="327"/>
    <x v="3"/>
    <s v="Nebraska"/>
    <s v="Omaha"/>
    <x v="5"/>
    <n v="0.34"/>
    <n v="390"/>
    <x v="1588"/>
    <n v="82.212000000000018"/>
    <n v="0.62"/>
  </r>
  <r>
    <x v="0"/>
    <n v="1185732"/>
    <x v="328"/>
    <x v="3"/>
    <s v="Nebraska"/>
    <s v="Omaha"/>
    <x v="0"/>
    <n v="0.36"/>
    <n v="940"/>
    <x v="1609"/>
    <n v="182.73599999999999"/>
    <n v="0.54"/>
  </r>
  <r>
    <x v="0"/>
    <n v="1185732"/>
    <x v="329"/>
    <x v="3"/>
    <s v="Nebraska"/>
    <s v="Omaha"/>
    <x v="1"/>
    <n v="0.28999999999999998"/>
    <n v="410"/>
    <x v="1610"/>
    <n v="54.693999999999988"/>
    <n v="0.45999999999999996"/>
  </r>
  <r>
    <x v="0"/>
    <n v="1185732"/>
    <x v="330"/>
    <x v="3"/>
    <s v="Nebraska"/>
    <s v="Omaha"/>
    <x v="2"/>
    <n v="0.28999999999999998"/>
    <n v="140"/>
    <x v="1577"/>
    <n v="20.299999999999997"/>
    <n v="0.5"/>
  </r>
  <r>
    <x v="0"/>
    <n v="1185732"/>
    <x v="331"/>
    <x v="3"/>
    <s v="Nebraska"/>
    <s v="Omaha"/>
    <x v="3"/>
    <n v="0.28999999999999998"/>
    <n v="70"/>
    <x v="1611"/>
    <n v="10.758999999999999"/>
    <n v="0.53"/>
  </r>
  <r>
    <x v="0"/>
    <n v="1185732"/>
    <x v="332"/>
    <x v="3"/>
    <s v="Nebraska"/>
    <s v="Omaha"/>
    <x v="4"/>
    <n v="0.37"/>
    <n v="70"/>
    <x v="1612"/>
    <n v="12.431999999999999"/>
    <n v="0.48"/>
  </r>
  <r>
    <x v="0"/>
    <n v="1185732"/>
    <x v="333"/>
    <x v="3"/>
    <s v="Nebraska"/>
    <s v="Omaha"/>
    <x v="5"/>
    <n v="0.44"/>
    <n v="380"/>
    <x v="1613"/>
    <n v="105.336"/>
    <n v="0.63"/>
  </r>
  <r>
    <x v="0"/>
    <n v="1185732"/>
    <x v="334"/>
    <x v="3"/>
    <s v="Nebraska"/>
    <s v="Omaha"/>
    <x v="0"/>
    <n v="0.37"/>
    <n v="840"/>
    <x v="1614"/>
    <n v="167.83200000000002"/>
    <n v="0.54"/>
  </r>
  <r>
    <x v="0"/>
    <n v="1185732"/>
    <x v="335"/>
    <x v="3"/>
    <s v="Nebraska"/>
    <s v="Omaha"/>
    <x v="1"/>
    <n v="0.28999999999999998"/>
    <n v="410"/>
    <x v="1610"/>
    <n v="54.693999999999988"/>
    <n v="0.45999999999999996"/>
  </r>
  <r>
    <x v="0"/>
    <n v="1185732"/>
    <x v="336"/>
    <x v="3"/>
    <s v="Nebraska"/>
    <s v="Omaha"/>
    <x v="2"/>
    <n v="0.28999999999999998"/>
    <n v="250"/>
    <x v="1615"/>
    <n v="34.074999999999996"/>
    <n v="0.47"/>
  </r>
  <r>
    <x v="0"/>
    <n v="1185732"/>
    <x v="337"/>
    <x v="3"/>
    <s v="Nebraska"/>
    <s v="Omaha"/>
    <x v="3"/>
    <n v="0.27"/>
    <n v="360"/>
    <x v="1616"/>
    <n v="53.460000000000008"/>
    <n v="0.55000000000000004"/>
  </r>
  <r>
    <x v="0"/>
    <n v="1185732"/>
    <x v="338"/>
    <x v="3"/>
    <s v="Nebraska"/>
    <s v="Omaha"/>
    <x v="4"/>
    <n v="0.48"/>
    <n v="270"/>
    <x v="1617"/>
    <n v="58.319999999999993"/>
    <n v="0.44999999999999996"/>
  </r>
  <r>
    <x v="0"/>
    <n v="1185732"/>
    <x v="339"/>
    <x v="3"/>
    <s v="Nebraska"/>
    <s v="Omaha"/>
    <x v="5"/>
    <n v="0.53"/>
    <n v="580"/>
    <x v="1155"/>
    <n v="190.58800000000002"/>
    <n v="0.62"/>
  </r>
  <r>
    <x v="0"/>
    <n v="1185732"/>
    <x v="340"/>
    <x v="3"/>
    <s v="Nebraska"/>
    <s v="Omaha"/>
    <x v="0"/>
    <n v="0.49"/>
    <n v="1170"/>
    <x v="1618"/>
    <n v="286.64999999999998"/>
    <n v="0.5"/>
  </r>
  <r>
    <x v="0"/>
    <n v="1185732"/>
    <x v="341"/>
    <x v="3"/>
    <s v="Nebraska"/>
    <s v="Omaha"/>
    <x v="1"/>
    <n v="0.36"/>
    <n v="630"/>
    <x v="1439"/>
    <n v="113.39999999999999"/>
    <n v="0.5"/>
  </r>
  <r>
    <x v="0"/>
    <n v="1185732"/>
    <x v="342"/>
    <x v="3"/>
    <s v="Nebraska"/>
    <s v="Omaha"/>
    <x v="2"/>
    <n v="0.39"/>
    <n v="600"/>
    <x v="1015"/>
    <n v="114.66"/>
    <n v="0.49"/>
  </r>
  <r>
    <x v="0"/>
    <n v="1185732"/>
    <x v="343"/>
    <x v="3"/>
    <s v="Nebraska"/>
    <s v="Omaha"/>
    <x v="3"/>
    <n v="0.38"/>
    <n v="380"/>
    <x v="1131"/>
    <n v="79.420000000000016"/>
    <n v="0.55000000000000004"/>
  </r>
  <r>
    <x v="0"/>
    <n v="1185732"/>
    <x v="344"/>
    <x v="3"/>
    <s v="Nebraska"/>
    <s v="Omaha"/>
    <x v="4"/>
    <n v="0.45"/>
    <n v="390"/>
    <x v="1619"/>
    <n v="84.24"/>
    <n v="0.48"/>
  </r>
  <r>
    <x v="0"/>
    <n v="1185732"/>
    <x v="345"/>
    <x v="3"/>
    <s v="Nebraska"/>
    <s v="Omaha"/>
    <x v="5"/>
    <n v="0.54"/>
    <n v="650"/>
    <x v="1518"/>
    <n v="217.62"/>
    <n v="0.62"/>
  </r>
  <r>
    <x v="2"/>
    <n v="1197831"/>
    <x v="346"/>
    <x v="3"/>
    <s v="Nebraska"/>
    <s v="Omaha"/>
    <x v="0"/>
    <n v="0.19"/>
    <n v="2030"/>
    <x v="1620"/>
    <n v="204.42099999999999"/>
    <n v="0.53"/>
  </r>
  <r>
    <x v="2"/>
    <n v="1197831"/>
    <x v="347"/>
    <x v="3"/>
    <s v="Nebraska"/>
    <s v="Omaha"/>
    <x v="1"/>
    <n v="0.28999999999999998"/>
    <n v="1960"/>
    <x v="1345"/>
    <n v="306.93600000000004"/>
    <n v="0.54"/>
  </r>
  <r>
    <x v="2"/>
    <n v="1197831"/>
    <x v="348"/>
    <x v="3"/>
    <s v="Nebraska"/>
    <s v="Omaha"/>
    <x v="2"/>
    <n v="0.28000000000000003"/>
    <n v="1380"/>
    <x v="1621"/>
    <n v="212.51999999999998"/>
    <n v="0.54999999999999993"/>
  </r>
  <r>
    <x v="2"/>
    <n v="1197831"/>
    <x v="349"/>
    <x v="3"/>
    <s v="Nebraska"/>
    <s v="Omaha"/>
    <x v="3"/>
    <n v="0.33"/>
    <n v="1380"/>
    <x v="1622"/>
    <n v="291.45600000000002"/>
    <n v="0.64"/>
  </r>
  <r>
    <x v="2"/>
    <n v="1197831"/>
    <x v="350"/>
    <x v="1"/>
    <s v="Alabama"/>
    <s v="Birmingham"/>
    <x v="4"/>
    <n v="0.37"/>
    <n v="880"/>
    <x v="1188"/>
    <n v="156.28800000000001"/>
    <n v="0.48"/>
  </r>
  <r>
    <x v="2"/>
    <n v="1197831"/>
    <x v="351"/>
    <x v="1"/>
    <s v="Alabama"/>
    <s v="Birmingham"/>
    <x v="5"/>
    <n v="0.32"/>
    <n v="1380"/>
    <x v="1623"/>
    <n v="309.12000000000006"/>
    <n v="0.70000000000000007"/>
  </r>
  <r>
    <x v="2"/>
    <n v="1197831"/>
    <x v="352"/>
    <x v="1"/>
    <s v="Alabama"/>
    <s v="Birmingham"/>
    <x v="0"/>
    <n v="0.24"/>
    <n v="1560"/>
    <x v="1624"/>
    <n v="202.17599999999999"/>
    <n v="0.54"/>
  </r>
  <r>
    <x v="2"/>
    <n v="1197831"/>
    <x v="353"/>
    <x v="1"/>
    <s v="Alabama"/>
    <s v="Birmingham"/>
    <x v="1"/>
    <n v="0.33"/>
    <n v="1740"/>
    <x v="1625"/>
    <n v="310.06800000000004"/>
    <n v="0.54"/>
  </r>
  <r>
    <x v="2"/>
    <n v="1197831"/>
    <x v="354"/>
    <x v="1"/>
    <s v="Alabama"/>
    <s v="Birmingham"/>
    <x v="2"/>
    <n v="0.32"/>
    <n v="1280"/>
    <x v="1057"/>
    <n v="212.99200000000002"/>
    <n v="0.52"/>
  </r>
  <r>
    <x v="2"/>
    <n v="1197831"/>
    <x v="355"/>
    <x v="1"/>
    <s v="Alabama"/>
    <s v="Birmingham"/>
    <x v="3"/>
    <n v="0.32"/>
    <n v="980"/>
    <x v="1626"/>
    <n v="194.43200000000002"/>
    <n v="0.62"/>
  </r>
  <r>
    <x v="2"/>
    <n v="1197831"/>
    <x v="356"/>
    <x v="1"/>
    <s v="Alabama"/>
    <s v="Birmingham"/>
    <x v="4"/>
    <n v="0.38"/>
    <n v="680"/>
    <x v="1627"/>
    <n v="124.03199999999998"/>
    <n v="0.48"/>
  </r>
  <r>
    <x v="2"/>
    <n v="1197831"/>
    <x v="357"/>
    <x v="1"/>
    <s v="Alabama"/>
    <s v="Birmingham"/>
    <x v="5"/>
    <n v="0.33"/>
    <n v="1260"/>
    <x v="1465"/>
    <n v="278.58600000000001"/>
    <n v="0.67"/>
  </r>
  <r>
    <x v="2"/>
    <n v="1197831"/>
    <x v="358"/>
    <x v="1"/>
    <s v="Alabama"/>
    <s v="Birmingham"/>
    <x v="0"/>
    <n v="0.28000000000000003"/>
    <n v="1630"/>
    <x v="1628"/>
    <n v="251.01999999999998"/>
    <n v="0.54999999999999993"/>
  </r>
  <r>
    <x v="2"/>
    <n v="1197831"/>
    <x v="359"/>
    <x v="1"/>
    <s v="Alabama"/>
    <s v="Birmingham"/>
    <x v="1"/>
    <n v="0.36"/>
    <n v="1880"/>
    <x v="990"/>
    <n v="372.23999999999995"/>
    <n v="0.54999999999999993"/>
  </r>
  <r>
    <x v="2"/>
    <n v="1197831"/>
    <x v="360"/>
    <x v="1"/>
    <s v="Alabama"/>
    <s v="Birmingham"/>
    <x v="2"/>
    <n v="0.27"/>
    <n v="1170"/>
    <x v="1629"/>
    <n v="183.22200000000001"/>
    <n v="0.57999999999999996"/>
  </r>
  <r>
    <x v="2"/>
    <n v="1197831"/>
    <x v="361"/>
    <x v="1"/>
    <s v="Alabama"/>
    <s v="Birmingham"/>
    <x v="3"/>
    <n v="0.33"/>
    <n v="1050"/>
    <x v="1630"/>
    <n v="235.62"/>
    <n v="0.68"/>
  </r>
  <r>
    <x v="2"/>
    <n v="1197831"/>
    <x v="362"/>
    <x v="1"/>
    <s v="Alabama"/>
    <s v="Birmingham"/>
    <x v="4"/>
    <n v="0.37"/>
    <n v="730"/>
    <x v="1446"/>
    <n v="135.05000000000001"/>
    <n v="0.5"/>
  </r>
  <r>
    <x v="2"/>
    <n v="1197831"/>
    <x v="363"/>
    <x v="1"/>
    <s v="Alabama"/>
    <s v="Birmingham"/>
    <x v="5"/>
    <n v="0.34"/>
    <n v="1040"/>
    <x v="1631"/>
    <n v="265.20000000000005"/>
    <n v="0.75000000000000011"/>
  </r>
  <r>
    <x v="2"/>
    <n v="1197831"/>
    <x v="364"/>
    <x v="1"/>
    <s v="Alabama"/>
    <s v="Birmingham"/>
    <x v="0"/>
    <n v="0.19"/>
    <n v="1950"/>
    <x v="1070"/>
    <n v="214.89"/>
    <n v="0.57999999999999996"/>
  </r>
  <r>
    <x v="2"/>
    <n v="1197831"/>
    <x v="365"/>
    <x v="1"/>
    <s v="Alabama"/>
    <s v="Birmingham"/>
    <x v="1"/>
    <n v="0.19"/>
    <n v="1890"/>
    <x v="1632"/>
    <n v="208.27799999999999"/>
    <n v="0.57999999999999996"/>
  </r>
  <r>
    <x v="2"/>
    <n v="1197831"/>
    <x v="366"/>
    <x v="1"/>
    <s v="Alabama"/>
    <s v="Birmingham"/>
    <x v="2"/>
    <n v="0.14000000000000001"/>
    <n v="1190"/>
    <x v="1633"/>
    <n v="98.294000000000011"/>
    <n v="0.59"/>
  </r>
  <r>
    <x v="2"/>
    <n v="1197831"/>
    <x v="367"/>
    <x v="1"/>
    <s v="Alabama"/>
    <s v="Birmingham"/>
    <x v="3"/>
    <n v="0.18"/>
    <n v="1130"/>
    <x v="1634"/>
    <n v="134.244"/>
    <n v="0.66"/>
  </r>
  <r>
    <x v="2"/>
    <n v="1197831"/>
    <x v="368"/>
    <x v="1"/>
    <s v="Alabama"/>
    <s v="Birmingham"/>
    <x v="4"/>
    <n v="0.23"/>
    <n v="740"/>
    <x v="1635"/>
    <n v="90.206000000000017"/>
    <n v="0.53"/>
  </r>
  <r>
    <x v="2"/>
    <n v="1197831"/>
    <x v="369"/>
    <x v="1"/>
    <s v="Alabama"/>
    <s v="Birmingham"/>
    <x v="5"/>
    <n v="0.2"/>
    <n v="1490"/>
    <x v="1636"/>
    <n v="223.50000000000003"/>
    <n v="0.75000000000000011"/>
  </r>
  <r>
    <x v="2"/>
    <n v="1197831"/>
    <x v="370"/>
    <x v="1"/>
    <s v="Alabama"/>
    <s v="Birmingham"/>
    <x v="0"/>
    <n v="0.09"/>
    <n v="2030"/>
    <x v="1637"/>
    <n v="107.79299999999999"/>
    <n v="0.59"/>
  </r>
  <r>
    <x v="2"/>
    <n v="1197831"/>
    <x v="371"/>
    <x v="1"/>
    <s v="Alabama"/>
    <s v="Birmingham"/>
    <x v="1"/>
    <n v="0.19"/>
    <n v="1890"/>
    <x v="1632"/>
    <n v="211.869"/>
    <n v="0.59"/>
  </r>
  <r>
    <x v="2"/>
    <n v="1197831"/>
    <x v="372"/>
    <x v="1"/>
    <s v="Alabama"/>
    <s v="Birmingham"/>
    <x v="2"/>
    <n v="0.15"/>
    <n v="1730"/>
    <x v="1638"/>
    <n v="145.32"/>
    <n v="0.55999999999999994"/>
  </r>
  <r>
    <x v="2"/>
    <n v="1197831"/>
    <x v="373"/>
    <x v="1"/>
    <s v="Alabama"/>
    <s v="Birmingham"/>
    <x v="3"/>
    <n v="0.34"/>
    <n v="1350"/>
    <x v="1639"/>
    <n v="312.12000000000006"/>
    <n v="0.68"/>
  </r>
  <r>
    <x v="2"/>
    <n v="1197831"/>
    <x v="374"/>
    <x v="1"/>
    <s v="Alabama"/>
    <s v="Birmingham"/>
    <x v="4"/>
    <n v="0.49"/>
    <n v="1200"/>
    <x v="1125"/>
    <n v="317.52000000000004"/>
    <n v="0.54"/>
  </r>
  <r>
    <x v="2"/>
    <n v="1197831"/>
    <x v="375"/>
    <x v="1"/>
    <s v="Alabama"/>
    <s v="Birmingham"/>
    <x v="5"/>
    <n v="0.43"/>
    <n v="2030"/>
    <x v="1640"/>
    <n v="628.48800000000006"/>
    <n v="0.72000000000000008"/>
  </r>
  <r>
    <x v="2"/>
    <n v="1197831"/>
    <x v="376"/>
    <x v="1"/>
    <s v="Alabama"/>
    <s v="Birmingham"/>
    <x v="0"/>
    <n v="0.43"/>
    <n v="2030"/>
    <x v="1640"/>
    <n v="480.09499999999991"/>
    <n v="0.54999999999999993"/>
  </r>
  <r>
    <x v="2"/>
    <n v="1197831"/>
    <x v="377"/>
    <x v="1"/>
    <s v="Alabama"/>
    <s v="Birmingham"/>
    <x v="1"/>
    <n v="0.49"/>
    <n v="2030"/>
    <x v="1641"/>
    <n v="557.03199999999993"/>
    <n v="0.55999999999999994"/>
  </r>
  <r>
    <x v="2"/>
    <n v="1197831"/>
    <x v="378"/>
    <x v="1"/>
    <s v="Alabama"/>
    <s v="Birmingham"/>
    <x v="2"/>
    <n v="0.44"/>
    <n v="1890"/>
    <x v="953"/>
    <n v="490.64400000000001"/>
    <n v="0.59"/>
  </r>
  <r>
    <x v="2"/>
    <n v="1197831"/>
    <x v="379"/>
    <x v="1"/>
    <s v="Alabama"/>
    <s v="Birmingham"/>
    <x v="3"/>
    <n v="0.41"/>
    <n v="1800"/>
    <x v="1501"/>
    <n v="509.22"/>
    <n v="0.69000000000000006"/>
  </r>
  <r>
    <x v="2"/>
    <n v="1197831"/>
    <x v="380"/>
    <x v="1"/>
    <s v="Alabama"/>
    <s v="Birmingham"/>
    <x v="4"/>
    <n v="0.49"/>
    <n v="1450"/>
    <x v="927"/>
    <n v="390.77499999999998"/>
    <n v="0.54999999999999993"/>
  </r>
  <r>
    <x v="2"/>
    <n v="1197831"/>
    <x v="381"/>
    <x v="1"/>
    <s v="Alabama"/>
    <s v="Birmingham"/>
    <x v="5"/>
    <n v="0.5"/>
    <n v="2450"/>
    <x v="198"/>
    <n v="882.00000000000011"/>
    <n v="0.72000000000000008"/>
  </r>
  <r>
    <x v="2"/>
    <n v="1197831"/>
    <x v="382"/>
    <x v="1"/>
    <s v="Alabama"/>
    <s v="Birmingham"/>
    <x v="0"/>
    <n v="0.44"/>
    <n v="2060"/>
    <x v="741"/>
    <n v="580.09599999999989"/>
    <n v="0.6399999999999999"/>
  </r>
  <r>
    <x v="2"/>
    <n v="1197831"/>
    <x v="383"/>
    <x v="1"/>
    <s v="Alabama"/>
    <s v="Birmingham"/>
    <x v="1"/>
    <n v="0.49"/>
    <n v="2150"/>
    <x v="1642"/>
    <n v="674.2399999999999"/>
    <n v="0.6399999999999999"/>
  </r>
  <r>
    <x v="2"/>
    <n v="1197831"/>
    <x v="384"/>
    <x v="1"/>
    <s v="Alabama"/>
    <s v="Birmingham"/>
    <x v="2"/>
    <n v="0.41"/>
    <n v="2540"/>
    <x v="1643"/>
    <n v="656.08199999999977"/>
    <n v="0.62999999999999989"/>
  </r>
  <r>
    <x v="2"/>
    <n v="1197831"/>
    <x v="385"/>
    <x v="1"/>
    <s v="Alabama"/>
    <s v="Birmingham"/>
    <x v="3"/>
    <n v="0.44"/>
    <n v="1730"/>
    <x v="1644"/>
    <n v="563.28800000000012"/>
    <n v="0.7400000000000001"/>
  </r>
  <r>
    <x v="2"/>
    <n v="1197831"/>
    <x v="386"/>
    <x v="1"/>
    <s v="Alabama"/>
    <s v="Birmingham"/>
    <x v="4"/>
    <n v="0.45"/>
    <n v="1310"/>
    <x v="947"/>
    <n v="341.90999999999997"/>
    <n v="0.57999999999999996"/>
  </r>
  <r>
    <x v="2"/>
    <n v="1197831"/>
    <x v="387"/>
    <x v="1"/>
    <s v="Alabama"/>
    <s v="Birmingham"/>
    <x v="5"/>
    <n v="0.56000000000000005"/>
    <n v="2400"/>
    <x v="1645"/>
    <n v="1075.2000000000005"/>
    <n v="0.80000000000000016"/>
  </r>
  <r>
    <x v="2"/>
    <n v="1197831"/>
    <x v="388"/>
    <x v="1"/>
    <s v="Alabama"/>
    <s v="Birmingham"/>
    <x v="0"/>
    <n v="0.38"/>
    <n v="2250"/>
    <x v="813"/>
    <n v="521.54999999999995"/>
    <n v="0.61"/>
  </r>
  <r>
    <x v="2"/>
    <n v="1197831"/>
    <x v="389"/>
    <x v="1"/>
    <s v="Alabama"/>
    <s v="Birmingham"/>
    <x v="1"/>
    <n v="0.52"/>
    <n v="2100"/>
    <x v="1646"/>
    <n v="709.8"/>
    <n v="0.64999999999999991"/>
  </r>
  <r>
    <x v="2"/>
    <n v="1197831"/>
    <x v="390"/>
    <x v="1"/>
    <s v="Alabama"/>
    <s v="Birmingham"/>
    <x v="2"/>
    <n v="0.51"/>
    <n v="2680"/>
    <x v="1647"/>
    <n v="820.07999999999993"/>
    <n v="0.6"/>
  </r>
  <r>
    <x v="2"/>
    <n v="1197831"/>
    <x v="391"/>
    <x v="1"/>
    <s v="Alabama"/>
    <s v="Birmingham"/>
    <x v="3"/>
    <n v="0.46"/>
    <n v="1190"/>
    <x v="1648"/>
    <n v="388.65400000000005"/>
    <n v="0.71000000000000008"/>
  </r>
  <r>
    <x v="2"/>
    <n v="1197831"/>
    <x v="392"/>
    <x v="1"/>
    <s v="Alabama"/>
    <s v="Birmingham"/>
    <x v="4"/>
    <n v="0.5"/>
    <n v="1230"/>
    <x v="1649"/>
    <n v="362.84999999999997"/>
    <n v="0.59"/>
  </r>
  <r>
    <x v="2"/>
    <n v="1197831"/>
    <x v="393"/>
    <x v="1"/>
    <s v="Alabama"/>
    <s v="Birmingham"/>
    <x v="5"/>
    <n v="0.59"/>
    <n v="1820"/>
    <x v="913"/>
    <n v="826.82600000000014"/>
    <n v="0.77000000000000013"/>
  </r>
  <r>
    <x v="2"/>
    <n v="1197831"/>
    <x v="394"/>
    <x v="1"/>
    <s v="Alabama"/>
    <s v="Birmingham"/>
    <x v="0"/>
    <n v="0.51"/>
    <n v="1750"/>
    <x v="1650"/>
    <n v="535.5"/>
    <n v="0.6"/>
  </r>
  <r>
    <x v="2"/>
    <n v="1197831"/>
    <x v="395"/>
    <x v="1"/>
    <s v="Alabama"/>
    <s v="Birmingham"/>
    <x v="1"/>
    <n v="0.5"/>
    <n v="1440"/>
    <x v="1651"/>
    <n v="453.59999999999991"/>
    <n v="0.62999999999999989"/>
  </r>
  <r>
    <x v="2"/>
    <n v="1197831"/>
    <x v="396"/>
    <x v="1"/>
    <s v="Alabama"/>
    <s v="Birmingham"/>
    <x v="2"/>
    <n v="0.59"/>
    <n v="1880"/>
    <x v="900"/>
    <n v="698.79599999999994"/>
    <n v="0.62999999999999989"/>
  </r>
  <r>
    <x v="2"/>
    <n v="1197831"/>
    <x v="397"/>
    <x v="1"/>
    <s v="Alabama"/>
    <s v="Birmingham"/>
    <x v="3"/>
    <n v="0.57999999999999996"/>
    <n v="950"/>
    <x v="1652"/>
    <n v="391.21000000000004"/>
    <n v="0.71000000000000008"/>
  </r>
  <r>
    <x v="2"/>
    <n v="1197831"/>
    <x v="398"/>
    <x v="1"/>
    <s v="Alabama"/>
    <s v="Birmingham"/>
    <x v="4"/>
    <n v="0.41"/>
    <n v="880"/>
    <x v="1653"/>
    <n v="205.65599999999995"/>
    <n v="0.56999999999999995"/>
  </r>
  <r>
    <x v="2"/>
    <n v="1197831"/>
    <x v="399"/>
    <x v="1"/>
    <s v="Alabama"/>
    <s v="Birmingham"/>
    <x v="5"/>
    <n v="0.37"/>
    <n v="1500"/>
    <x v="1654"/>
    <n v="427.35000000000008"/>
    <n v="0.77000000000000013"/>
  </r>
  <r>
    <x v="2"/>
    <n v="1197831"/>
    <x v="400"/>
    <x v="1"/>
    <s v="Alabama"/>
    <s v="Birmingham"/>
    <x v="0"/>
    <n v="0.28999999999999998"/>
    <n v="1310"/>
    <x v="1655"/>
    <n v="227.93999999999997"/>
    <n v="0.6"/>
  </r>
  <r>
    <x v="2"/>
    <n v="1197831"/>
    <x v="401"/>
    <x v="1"/>
    <s v="Alabama"/>
    <s v="Birmingham"/>
    <x v="1"/>
    <n v="0.28999999999999998"/>
    <n v="1580"/>
    <x v="1656"/>
    <n v="288.66599999999994"/>
    <n v="0.62999999999999989"/>
  </r>
  <r>
    <x v="2"/>
    <n v="1197831"/>
    <x v="402"/>
    <x v="1"/>
    <s v="Alabama"/>
    <s v="Birmingham"/>
    <x v="2"/>
    <n v="0.32"/>
    <n v="1240"/>
    <x v="1657"/>
    <n v="238.07999999999998"/>
    <n v="0.6"/>
  </r>
  <r>
    <x v="2"/>
    <n v="1197831"/>
    <x v="403"/>
    <x v="1"/>
    <s v="Alabama"/>
    <s v="Birmingham"/>
    <x v="3"/>
    <n v="0.32"/>
    <n v="910"/>
    <x v="1658"/>
    <n v="212.57600000000002"/>
    <n v="0.73000000000000009"/>
  </r>
  <r>
    <x v="2"/>
    <n v="1197831"/>
    <x v="404"/>
    <x v="1"/>
    <s v="Alabama"/>
    <s v="Birmingham"/>
    <x v="4"/>
    <n v="0.28999999999999998"/>
    <n v="780"/>
    <x v="1659"/>
    <n v="135.72"/>
    <n v="0.6"/>
  </r>
  <r>
    <x v="2"/>
    <n v="1197831"/>
    <x v="405"/>
    <x v="1"/>
    <s v="Alabama"/>
    <s v="Birmingham"/>
    <x v="5"/>
    <n v="0.36"/>
    <n v="1430"/>
    <x v="1180"/>
    <n v="386.1"/>
    <n v="0.75000000000000011"/>
  </r>
  <r>
    <x v="2"/>
    <n v="1197831"/>
    <x v="406"/>
    <x v="1"/>
    <s v="Alabama"/>
    <s v="Birmingham"/>
    <x v="0"/>
    <n v="0.18"/>
    <n v="1690"/>
    <x v="1660"/>
    <n v="194.68799999999996"/>
    <n v="0.6399999999999999"/>
  </r>
  <r>
    <x v="2"/>
    <n v="1197831"/>
    <x v="407"/>
    <x v="1"/>
    <s v="Alabama"/>
    <s v="Birmingham"/>
    <x v="1"/>
    <n v="0.19"/>
    <n v="1690"/>
    <x v="1530"/>
    <n v="195.87100000000001"/>
    <n v="0.61"/>
  </r>
  <r>
    <x v="2"/>
    <n v="1197831"/>
    <x v="408"/>
    <x v="1"/>
    <s v="Alabama"/>
    <s v="Birmingham"/>
    <x v="2"/>
    <n v="0.43"/>
    <n v="1440"/>
    <x v="1661"/>
    <n v="396.28799999999995"/>
    <n v="0.6399999999999999"/>
  </r>
  <r>
    <x v="2"/>
    <n v="1197831"/>
    <x v="409"/>
    <x v="1"/>
    <s v="Alabama"/>
    <s v="Birmingham"/>
    <x v="3"/>
    <n v="0.44"/>
    <n v="1310"/>
    <x v="1662"/>
    <n v="420.77200000000005"/>
    <n v="0.73000000000000009"/>
  </r>
  <r>
    <x v="2"/>
    <n v="1197831"/>
    <x v="410"/>
    <x v="1"/>
    <s v="Alabama"/>
    <s v="Birmingham"/>
    <x v="4"/>
    <n v="0.48"/>
    <n v="1110"/>
    <x v="1663"/>
    <n v="314.35199999999998"/>
    <n v="0.59"/>
  </r>
  <r>
    <x v="2"/>
    <n v="1197831"/>
    <x v="411"/>
    <x v="1"/>
    <s v="Alabama"/>
    <s v="Birmingham"/>
    <x v="5"/>
    <n v="0.56000000000000005"/>
    <n v="1880"/>
    <x v="1664"/>
    <n v="831.71200000000033"/>
    <n v="0.79000000000000015"/>
  </r>
  <r>
    <x v="2"/>
    <n v="1197831"/>
    <x v="412"/>
    <x v="1"/>
    <s v="Alabama"/>
    <s v="Birmingham"/>
    <x v="0"/>
    <n v="0.56000000000000005"/>
    <n v="2330"/>
    <x v="1092"/>
    <n v="822.024"/>
    <n v="0.62999999999999989"/>
  </r>
  <r>
    <x v="2"/>
    <n v="1197831"/>
    <x v="413"/>
    <x v="1"/>
    <s v="Alabama"/>
    <s v="Birmingham"/>
    <x v="1"/>
    <n v="0.57999999999999996"/>
    <n v="2250"/>
    <x v="1665"/>
    <n v="835.19999999999982"/>
    <n v="0.6399999999999999"/>
  </r>
  <r>
    <x v="2"/>
    <n v="1197831"/>
    <x v="414"/>
    <x v="1"/>
    <s v="Alabama"/>
    <s v="Birmingham"/>
    <x v="2"/>
    <n v="0.64"/>
    <n v="1750"/>
    <x v="1666"/>
    <n v="694.39999999999986"/>
    <n v="0.61999999999999988"/>
  </r>
  <r>
    <x v="2"/>
    <n v="1197831"/>
    <x v="415"/>
    <x v="1"/>
    <s v="Alabama"/>
    <s v="Birmingham"/>
    <x v="3"/>
    <n v="0.63"/>
    <n v="1430"/>
    <x v="1667"/>
    <n v="675.67500000000007"/>
    <n v="0.75000000000000011"/>
  </r>
  <r>
    <x v="2"/>
    <n v="1197831"/>
    <x v="416"/>
    <x v="1"/>
    <s v="Alabama"/>
    <s v="Birmingham"/>
    <x v="4"/>
    <n v="0.57999999999999996"/>
    <n v="1450"/>
    <x v="1668"/>
    <n v="470.95999999999987"/>
    <n v="0.55999999999999994"/>
  </r>
  <r>
    <x v="2"/>
    <n v="1197831"/>
    <x v="417"/>
    <x v="1"/>
    <s v="Alabama"/>
    <s v="Birmingham"/>
    <x v="5"/>
    <n v="0.68"/>
    <n v="2030"/>
    <x v="1669"/>
    <n v="1104.3200000000004"/>
    <n v="0.80000000000000016"/>
  </r>
  <r>
    <x v="1"/>
    <n v="1185732"/>
    <x v="418"/>
    <x v="1"/>
    <s v="Alabama"/>
    <s v="Birmingham"/>
    <x v="0"/>
    <n v="0.38"/>
    <n v="1170"/>
    <x v="1670"/>
    <n v="222.3"/>
    <n v="0.5"/>
  </r>
  <r>
    <x v="1"/>
    <n v="1185732"/>
    <x v="419"/>
    <x v="1"/>
    <s v="Alabama"/>
    <s v="Birmingham"/>
    <x v="1"/>
    <n v="0.38"/>
    <n v="750"/>
    <x v="1021"/>
    <n v="131.1"/>
    <n v="0.45999999999999996"/>
  </r>
  <r>
    <x v="1"/>
    <n v="1185732"/>
    <x v="420"/>
    <x v="1"/>
    <s v="Alabama"/>
    <s v="Birmingham"/>
    <x v="2"/>
    <n v="0.28000000000000003"/>
    <n v="630"/>
    <x v="1444"/>
    <n v="91.728000000000009"/>
    <n v="0.52"/>
  </r>
  <r>
    <x v="1"/>
    <n v="1185732"/>
    <x v="421"/>
    <x v="1"/>
    <s v="Alabama"/>
    <s v="Birmingham"/>
    <x v="3"/>
    <n v="0.34"/>
    <n v="280"/>
    <x v="1671"/>
    <n v="39.031999999999996"/>
    <n v="0.41"/>
  </r>
  <r>
    <x v="1"/>
    <n v="1185732"/>
    <x v="422"/>
    <x v="0"/>
    <s v="Maine"/>
    <s v="Portland"/>
    <x v="4"/>
    <n v="0.47"/>
    <n v="420"/>
    <x v="1672"/>
    <n v="76.98599999999999"/>
    <n v="0.39"/>
  </r>
  <r>
    <x v="1"/>
    <n v="1185732"/>
    <x v="423"/>
    <x v="0"/>
    <s v="Maine"/>
    <s v="Portland"/>
    <x v="5"/>
    <n v="0.38"/>
    <n v="680"/>
    <x v="1627"/>
    <n v="134.36799999999999"/>
    <n v="0.52"/>
  </r>
  <r>
    <x v="1"/>
    <n v="1185732"/>
    <x v="424"/>
    <x v="0"/>
    <s v="Maine"/>
    <s v="Portland"/>
    <x v="0"/>
    <n v="0.38"/>
    <n v="1400"/>
    <x v="1673"/>
    <n v="260.68"/>
    <n v="0.49"/>
  </r>
  <r>
    <x v="1"/>
    <n v="1185732"/>
    <x v="425"/>
    <x v="0"/>
    <s v="Maine"/>
    <s v="Portland"/>
    <x v="1"/>
    <n v="0.38"/>
    <n v="450"/>
    <x v="1458"/>
    <n v="80.36999999999999"/>
    <n v="0.47"/>
  </r>
  <r>
    <x v="1"/>
    <n v="1185732"/>
    <x v="426"/>
    <x v="0"/>
    <s v="Maine"/>
    <s v="Portland"/>
    <x v="2"/>
    <n v="0.28999999999999998"/>
    <n v="600"/>
    <x v="1674"/>
    <n v="92.22"/>
    <n v="0.53"/>
  </r>
  <r>
    <x v="1"/>
    <n v="1185732"/>
    <x v="427"/>
    <x v="0"/>
    <s v="Maine"/>
    <s v="Portland"/>
    <x v="3"/>
    <n v="0.34"/>
    <n v="190"/>
    <x v="1675"/>
    <n v="27.132000000000001"/>
    <n v="0.42"/>
  </r>
  <r>
    <x v="1"/>
    <n v="1185732"/>
    <x v="428"/>
    <x v="0"/>
    <s v="Maine"/>
    <s v="Portland"/>
    <x v="4"/>
    <n v="0.46"/>
    <n v="450"/>
    <x v="1676"/>
    <n v="80.73"/>
    <n v="0.39"/>
  </r>
  <r>
    <x v="1"/>
    <n v="1185732"/>
    <x v="429"/>
    <x v="0"/>
    <s v="Maine"/>
    <s v="Portland"/>
    <x v="5"/>
    <n v="0.37"/>
    <n v="630"/>
    <x v="1022"/>
    <n v="118.881"/>
    <n v="0.51"/>
  </r>
  <r>
    <x v="1"/>
    <n v="1185732"/>
    <x v="430"/>
    <x v="0"/>
    <s v="Maine"/>
    <s v="Portland"/>
    <x v="0"/>
    <n v="0.39"/>
    <n v="1270"/>
    <x v="1677"/>
    <n v="242.697"/>
    <n v="0.49"/>
  </r>
  <r>
    <x v="1"/>
    <n v="1185732"/>
    <x v="431"/>
    <x v="0"/>
    <s v="Maine"/>
    <s v="Portland"/>
    <x v="1"/>
    <n v="0.39"/>
    <n v="460"/>
    <x v="1678"/>
    <n v="87.906000000000006"/>
    <n v="0.49"/>
  </r>
  <r>
    <x v="1"/>
    <n v="1185732"/>
    <x v="432"/>
    <x v="0"/>
    <s v="Maine"/>
    <s v="Portland"/>
    <x v="2"/>
    <n v="0.27"/>
    <n v="520"/>
    <x v="1679"/>
    <n v="77.22"/>
    <n v="0.54999999999999993"/>
  </r>
  <r>
    <x v="1"/>
    <n v="1185732"/>
    <x v="433"/>
    <x v="0"/>
    <s v="Maine"/>
    <s v="Portland"/>
    <x v="3"/>
    <n v="0.32"/>
    <n v="130"/>
    <x v="1680"/>
    <n v="16.64"/>
    <n v="0.4"/>
  </r>
  <r>
    <x v="1"/>
    <n v="1185732"/>
    <x v="434"/>
    <x v="0"/>
    <s v="Maine"/>
    <s v="Portland"/>
    <x v="4"/>
    <n v="0.49"/>
    <n v="290"/>
    <x v="1681"/>
    <n v="51.155999999999999"/>
    <n v="0.36"/>
  </r>
  <r>
    <x v="1"/>
    <n v="1185732"/>
    <x v="435"/>
    <x v="0"/>
    <s v="Maine"/>
    <s v="Portland"/>
    <x v="5"/>
    <n v="0.36"/>
    <n v="500"/>
    <x v="1161"/>
    <n v="99.000000000000014"/>
    <n v="0.55000000000000004"/>
  </r>
  <r>
    <x v="1"/>
    <n v="1185732"/>
    <x v="436"/>
    <x v="0"/>
    <s v="Maine"/>
    <s v="Portland"/>
    <x v="0"/>
    <n v="0.37"/>
    <n v="1220"/>
    <x v="1682"/>
    <n v="216.67199999999997"/>
    <n v="0.48"/>
  </r>
  <r>
    <x v="1"/>
    <n v="1185732"/>
    <x v="437"/>
    <x v="0"/>
    <s v="Maine"/>
    <s v="Portland"/>
    <x v="1"/>
    <n v="0.37"/>
    <n v="440"/>
    <x v="1683"/>
    <n v="76.516000000000005"/>
    <n v="0.47"/>
  </r>
  <r>
    <x v="1"/>
    <n v="1185732"/>
    <x v="438"/>
    <x v="0"/>
    <s v="Maine"/>
    <s v="Portland"/>
    <x v="2"/>
    <n v="0.27"/>
    <n v="440"/>
    <x v="1684"/>
    <n v="64.152000000000015"/>
    <n v="0.54"/>
  </r>
  <r>
    <x v="1"/>
    <n v="1185732"/>
    <x v="439"/>
    <x v="0"/>
    <s v="Maine"/>
    <s v="Portland"/>
    <x v="3"/>
    <n v="0.33"/>
    <n v="210"/>
    <x v="1685"/>
    <n v="27.72"/>
    <n v="0.4"/>
  </r>
  <r>
    <x v="1"/>
    <n v="1185732"/>
    <x v="440"/>
    <x v="0"/>
    <s v="Maine"/>
    <s v="Portland"/>
    <x v="4"/>
    <n v="0.47"/>
    <n v="200"/>
    <x v="1686"/>
    <n v="35.72"/>
    <n v="0.38"/>
  </r>
  <r>
    <x v="1"/>
    <n v="1185732"/>
    <x v="441"/>
    <x v="0"/>
    <s v="Maine"/>
    <s v="Portland"/>
    <x v="5"/>
    <n v="0.39"/>
    <n v="630"/>
    <x v="1687"/>
    <n v="125.30700000000002"/>
    <n v="0.51"/>
  </r>
  <r>
    <x v="1"/>
    <n v="1185732"/>
    <x v="442"/>
    <x v="0"/>
    <s v="Maine"/>
    <s v="Portland"/>
    <x v="0"/>
    <n v="0.52"/>
    <n v="1440"/>
    <x v="1688"/>
    <n v="336.96"/>
    <n v="0.44999999999999996"/>
  </r>
  <r>
    <x v="1"/>
    <n v="1185732"/>
    <x v="443"/>
    <x v="0"/>
    <s v="Maine"/>
    <s v="Portland"/>
    <x v="1"/>
    <n v="0.48"/>
    <n v="600"/>
    <x v="1478"/>
    <n v="144"/>
    <n v="0.5"/>
  </r>
  <r>
    <x v="1"/>
    <n v="1185732"/>
    <x v="444"/>
    <x v="0"/>
    <s v="Maine"/>
    <s v="Portland"/>
    <x v="2"/>
    <n v="0.42"/>
    <n v="470"/>
    <x v="1689"/>
    <n v="106.596"/>
    <n v="0.54"/>
  </r>
  <r>
    <x v="1"/>
    <n v="1185732"/>
    <x v="445"/>
    <x v="0"/>
    <s v="Maine"/>
    <s v="Portland"/>
    <x v="3"/>
    <n v="0.41"/>
    <n v="340"/>
    <x v="1690"/>
    <n v="55.760000000000005"/>
    <n v="0.4"/>
  </r>
  <r>
    <x v="1"/>
    <n v="1185732"/>
    <x v="446"/>
    <x v="0"/>
    <s v="Maine"/>
    <s v="Portland"/>
    <x v="4"/>
    <n v="0.51"/>
    <n v="420"/>
    <x v="1598"/>
    <n v="79.254000000000005"/>
    <n v="0.37"/>
  </r>
  <r>
    <x v="1"/>
    <n v="1185732"/>
    <x v="447"/>
    <x v="0"/>
    <s v="Maine"/>
    <s v="Portland"/>
    <x v="5"/>
    <n v="0.56000000000000005"/>
    <n v="720"/>
    <x v="1691"/>
    <n v="213.69600000000003"/>
    <n v="0.53"/>
  </r>
  <r>
    <x v="1"/>
    <n v="1185732"/>
    <x v="448"/>
    <x v="0"/>
    <s v="Maine"/>
    <s v="Portland"/>
    <x v="0"/>
    <n v="0.54"/>
    <n v="1580"/>
    <x v="1692"/>
    <n v="401.00400000000002"/>
    <n v="0.47"/>
  </r>
  <r>
    <x v="1"/>
    <n v="1185732"/>
    <x v="449"/>
    <x v="0"/>
    <s v="Maine"/>
    <s v="Portland"/>
    <x v="1"/>
    <n v="0.48"/>
    <n v="770"/>
    <x v="1693"/>
    <n v="181.10399999999998"/>
    <n v="0.49"/>
  </r>
  <r>
    <x v="1"/>
    <n v="1185732"/>
    <x v="450"/>
    <x v="0"/>
    <s v="Maine"/>
    <s v="Portland"/>
    <x v="2"/>
    <n v="0.42"/>
    <n v="580"/>
    <x v="1694"/>
    <n v="124.236"/>
    <n v="0.51"/>
  </r>
  <r>
    <x v="1"/>
    <n v="1185732"/>
    <x v="451"/>
    <x v="0"/>
    <s v="Maine"/>
    <s v="Portland"/>
    <x v="3"/>
    <n v="0.41"/>
    <n v="510"/>
    <x v="1593"/>
    <n v="87.821999999999989"/>
    <n v="0.42"/>
  </r>
  <r>
    <x v="1"/>
    <n v="1185732"/>
    <x v="452"/>
    <x v="0"/>
    <s v="Maine"/>
    <s v="Portland"/>
    <x v="4"/>
    <n v="0.5"/>
    <n v="530"/>
    <x v="1695"/>
    <n v="95.399999999999991"/>
    <n v="0.36"/>
  </r>
  <r>
    <x v="1"/>
    <n v="1185732"/>
    <x v="453"/>
    <x v="0"/>
    <s v="Maine"/>
    <s v="Portland"/>
    <x v="5"/>
    <n v="0.56000000000000005"/>
    <n v="850"/>
    <x v="1696"/>
    <n v="242.76000000000002"/>
    <n v="0.51"/>
  </r>
  <r>
    <x v="1"/>
    <n v="1185732"/>
    <x v="454"/>
    <x v="0"/>
    <s v="Maine"/>
    <s v="Portland"/>
    <x v="0"/>
    <n v="0.51"/>
    <n v="1430"/>
    <x v="1697"/>
    <n v="357.35700000000003"/>
    <n v="0.49"/>
  </r>
  <r>
    <x v="1"/>
    <n v="1185732"/>
    <x v="455"/>
    <x v="0"/>
    <s v="Maine"/>
    <s v="Portland"/>
    <x v="1"/>
    <n v="0.46"/>
    <n v="840"/>
    <x v="1621"/>
    <n v="185.47200000000001"/>
    <n v="0.48"/>
  </r>
  <r>
    <x v="1"/>
    <n v="1185732"/>
    <x v="456"/>
    <x v="0"/>
    <s v="Maine"/>
    <s v="Portland"/>
    <x v="2"/>
    <n v="0.43"/>
    <n v="630"/>
    <x v="1008"/>
    <n v="148.99499999999998"/>
    <n v="0.54999999999999993"/>
  </r>
  <r>
    <x v="1"/>
    <n v="1185732"/>
    <x v="457"/>
    <x v="0"/>
    <s v="Maine"/>
    <s v="Portland"/>
    <x v="3"/>
    <n v="0.43"/>
    <n v="440"/>
    <x v="1698"/>
    <n v="77.571999999999989"/>
    <n v="0.41"/>
  </r>
  <r>
    <x v="1"/>
    <n v="1185732"/>
    <x v="458"/>
    <x v="0"/>
    <s v="Maine"/>
    <s v="Portland"/>
    <x v="4"/>
    <n v="0.53"/>
    <n v="600"/>
    <x v="1699"/>
    <n v="120.84"/>
    <n v="0.38"/>
  </r>
  <r>
    <x v="1"/>
    <n v="1185732"/>
    <x v="487"/>
    <x v="0"/>
    <s v="Maine"/>
    <s v="Portland"/>
    <x v="5"/>
    <n v="0.57999999999999996"/>
    <n v="1130"/>
    <x v="1700"/>
    <n v="353.916"/>
    <n v="0.54"/>
  </r>
  <r>
    <x v="1"/>
    <n v="1185732"/>
    <x v="488"/>
    <x v="0"/>
    <s v="Maine"/>
    <s v="Portland"/>
    <x v="0"/>
    <n v="0.5"/>
    <n v="1470"/>
    <x v="1701"/>
    <n v="338.09999999999997"/>
    <n v="0.45999999999999996"/>
  </r>
  <r>
    <x v="1"/>
    <n v="1185732"/>
    <x v="489"/>
    <x v="0"/>
    <s v="Maine"/>
    <s v="Portland"/>
    <x v="1"/>
    <n v="0.49"/>
    <n v="900"/>
    <x v="1702"/>
    <n v="207.26999999999998"/>
    <n v="0.47"/>
  </r>
  <r>
    <x v="1"/>
    <n v="1185732"/>
    <x v="490"/>
    <x v="0"/>
    <s v="Maine"/>
    <s v="Portland"/>
    <x v="2"/>
    <n v="0.41"/>
    <n v="680"/>
    <x v="1115"/>
    <n v="139.4"/>
    <n v="0.5"/>
  </r>
  <r>
    <x v="1"/>
    <n v="1185732"/>
    <x v="491"/>
    <x v="0"/>
    <s v="Maine"/>
    <s v="Portland"/>
    <x v="3"/>
    <n v="0.41"/>
    <n v="510"/>
    <x v="1593"/>
    <n v="85.730999999999995"/>
    <n v="0.41"/>
  </r>
  <r>
    <x v="1"/>
    <n v="1185732"/>
    <x v="492"/>
    <x v="0"/>
    <s v="Maine"/>
    <s v="Portland"/>
    <x v="4"/>
    <n v="0.54"/>
    <n v="410"/>
    <x v="1703"/>
    <n v="81.918000000000006"/>
    <n v="0.37"/>
  </r>
  <r>
    <x v="1"/>
    <n v="1185732"/>
    <x v="493"/>
    <x v="0"/>
    <s v="Maine"/>
    <s v="Portland"/>
    <x v="5"/>
    <n v="0.54"/>
    <n v="910"/>
    <x v="1704"/>
    <n v="265.35600000000005"/>
    <n v="0.54"/>
  </r>
  <r>
    <x v="1"/>
    <n v="1185732"/>
    <x v="494"/>
    <x v="0"/>
    <s v="Maine"/>
    <s v="Portland"/>
    <x v="0"/>
    <n v="0.53"/>
    <n v="1220"/>
    <x v="1705"/>
    <n v="310.36799999999999"/>
    <n v="0.48"/>
  </r>
  <r>
    <x v="1"/>
    <n v="1185732"/>
    <x v="495"/>
    <x v="0"/>
    <s v="Maine"/>
    <s v="Portland"/>
    <x v="1"/>
    <n v="0.46"/>
    <n v="700"/>
    <x v="1706"/>
    <n v="151.34"/>
    <n v="0.47"/>
  </r>
  <r>
    <x v="1"/>
    <n v="1185732"/>
    <x v="496"/>
    <x v="0"/>
    <s v="Maine"/>
    <s v="Portland"/>
    <x v="2"/>
    <n v="0.41"/>
    <n v="380"/>
    <x v="1707"/>
    <n v="85.689999999999984"/>
    <n v="0.54999999999999993"/>
  </r>
  <r>
    <x v="1"/>
    <n v="1185732"/>
    <x v="497"/>
    <x v="0"/>
    <s v="Maine"/>
    <s v="Portland"/>
    <x v="3"/>
    <n v="0.42"/>
    <n v="360"/>
    <x v="998"/>
    <n v="68.039999999999992"/>
    <n v="0.44999999999999996"/>
  </r>
  <r>
    <x v="1"/>
    <n v="1185732"/>
    <x v="498"/>
    <x v="0"/>
    <s v="Maine"/>
    <s v="Portland"/>
    <x v="4"/>
    <n v="0.52"/>
    <n v="360"/>
    <x v="1708"/>
    <n v="69.26400000000001"/>
    <n v="0.37"/>
  </r>
  <r>
    <x v="1"/>
    <n v="1185732"/>
    <x v="393"/>
    <x v="0"/>
    <s v="Maine"/>
    <s v="Portland"/>
    <x v="5"/>
    <n v="0.56999999999999995"/>
    <n v="590"/>
    <x v="1709"/>
    <n v="174.87599999999998"/>
    <n v="0.52"/>
  </r>
  <r>
    <x v="1"/>
    <n v="1185732"/>
    <x v="425"/>
    <x v="0"/>
    <s v="Maine"/>
    <s v="Portland"/>
    <x v="0"/>
    <n v="0.55000000000000004"/>
    <n v="1200"/>
    <x v="1710"/>
    <n v="330"/>
    <n v="0.5"/>
  </r>
  <r>
    <x v="1"/>
    <n v="1185732"/>
    <x v="425"/>
    <x v="0"/>
    <s v="Maine"/>
    <s v="Portland"/>
    <x v="1"/>
    <n v="0.54"/>
    <n v="590"/>
    <x v="1711"/>
    <n v="156.114"/>
    <n v="0.49"/>
  </r>
  <r>
    <x v="1"/>
    <n v="1185732"/>
    <x v="425"/>
    <x v="0"/>
    <s v="Maine"/>
    <s v="Portland"/>
    <x v="2"/>
    <n v="0.52"/>
    <n v="310"/>
    <x v="1712"/>
    <n v="88.66"/>
    <n v="0.54999999999999993"/>
  </r>
  <r>
    <x v="1"/>
    <n v="1185732"/>
    <x v="425"/>
    <x v="0"/>
    <s v="Maine"/>
    <s v="Portland"/>
    <x v="3"/>
    <n v="0.5"/>
    <n v="260"/>
    <x v="1713"/>
    <n v="52"/>
    <n v="0.4"/>
  </r>
  <r>
    <x v="1"/>
    <n v="1185732"/>
    <x v="425"/>
    <x v="0"/>
    <s v="Maine"/>
    <s v="Portland"/>
    <x v="4"/>
    <n v="0.61"/>
    <n v="270"/>
    <x v="1714"/>
    <n v="62.585999999999999"/>
    <n v="0.38"/>
  </r>
  <r>
    <x v="1"/>
    <n v="1185732"/>
    <x v="425"/>
    <x v="0"/>
    <s v="Maine"/>
    <s v="Portland"/>
    <x v="5"/>
    <n v="0.68"/>
    <n v="560"/>
    <x v="1466"/>
    <n v="201.82400000000001"/>
    <n v="0.53"/>
  </r>
  <r>
    <x v="1"/>
    <n v="1185732"/>
    <x v="455"/>
    <x v="0"/>
    <s v="Maine"/>
    <s v="Portland"/>
    <x v="0"/>
    <n v="0.62"/>
    <n v="980"/>
    <x v="1715"/>
    <n v="297.72399999999999"/>
    <n v="0.49"/>
  </r>
  <r>
    <x v="1"/>
    <n v="1185732"/>
    <x v="455"/>
    <x v="0"/>
    <s v="Maine"/>
    <s v="Portland"/>
    <x v="1"/>
    <n v="0.52"/>
    <n v="520"/>
    <x v="1716"/>
    <n v="135.20000000000002"/>
    <n v="0.5"/>
  </r>
  <r>
    <x v="1"/>
    <n v="1185732"/>
    <x v="455"/>
    <x v="0"/>
    <s v="Maine"/>
    <s v="Portland"/>
    <x v="2"/>
    <n v="0.52"/>
    <n v="550"/>
    <x v="1717"/>
    <n v="148.72"/>
    <n v="0.52"/>
  </r>
  <r>
    <x v="1"/>
    <n v="1185732"/>
    <x v="455"/>
    <x v="0"/>
    <s v="Maine"/>
    <s v="Portland"/>
    <x v="3"/>
    <n v="0.54"/>
    <n v="460"/>
    <x v="1718"/>
    <n v="106.812"/>
    <n v="0.43"/>
  </r>
  <r>
    <x v="1"/>
    <n v="1185732"/>
    <x v="455"/>
    <x v="0"/>
    <s v="Maine"/>
    <s v="Portland"/>
    <x v="4"/>
    <n v="0.6"/>
    <n v="410"/>
    <x v="1719"/>
    <n v="88.56"/>
    <n v="0.36"/>
  </r>
  <r>
    <x v="1"/>
    <n v="1185732"/>
    <x v="455"/>
    <x v="0"/>
    <s v="Maine"/>
    <s v="Portland"/>
    <x v="5"/>
    <n v="0.67"/>
    <n v="630"/>
    <x v="1720"/>
    <n v="227.93400000000003"/>
    <n v="0.54"/>
  </r>
  <r>
    <x v="1"/>
    <n v="1185732"/>
    <x v="484"/>
    <x v="0"/>
    <s v="Maine"/>
    <s v="Portland"/>
    <x v="0"/>
    <n v="0.62"/>
    <n v="1380"/>
    <x v="1721"/>
    <n v="410.68799999999999"/>
    <n v="0.48"/>
  </r>
  <r>
    <x v="1"/>
    <n v="1185732"/>
    <x v="484"/>
    <x v="0"/>
    <s v="Maine"/>
    <s v="Portland"/>
    <x v="1"/>
    <n v="0.53"/>
    <n v="740"/>
    <x v="1722"/>
    <n v="196.10000000000002"/>
    <n v="0.5"/>
  </r>
  <r>
    <x v="1"/>
    <n v="1185732"/>
    <x v="484"/>
    <x v="0"/>
    <s v="Maine"/>
    <s v="Portland"/>
    <x v="2"/>
    <n v="0.52"/>
    <n v="680"/>
    <x v="1631"/>
    <n v="176.8"/>
    <n v="0.5"/>
  </r>
  <r>
    <x v="1"/>
    <n v="1185732"/>
    <x v="484"/>
    <x v="0"/>
    <s v="Maine"/>
    <s v="Portland"/>
    <x v="3"/>
    <n v="0.52"/>
    <n v="500"/>
    <x v="1723"/>
    <n v="111.8"/>
    <n v="0.43"/>
  </r>
  <r>
    <x v="1"/>
    <n v="1185732"/>
    <x v="484"/>
    <x v="0"/>
    <s v="Maine"/>
    <s v="Portland"/>
    <x v="4"/>
    <n v="0.6"/>
    <n v="540"/>
    <x v="1724"/>
    <n v="116.64"/>
    <n v="0.36"/>
  </r>
  <r>
    <x v="1"/>
    <n v="1185732"/>
    <x v="484"/>
    <x v="0"/>
    <s v="Maine"/>
    <s v="Portland"/>
    <x v="5"/>
    <n v="0.69"/>
    <n v="750"/>
    <x v="1725"/>
    <n v="274.27500000000003"/>
    <n v="0.53"/>
  </r>
  <r>
    <x v="4"/>
    <n v="1128299"/>
    <x v="174"/>
    <x v="0"/>
    <s v="Maine"/>
    <s v="Portland"/>
    <x v="0"/>
    <n v="0.33"/>
    <n v="980"/>
    <x v="1726"/>
    <n v="113.19"/>
    <n v="0.35"/>
  </r>
  <r>
    <x v="4"/>
    <n v="1128299"/>
    <x v="174"/>
    <x v="0"/>
    <s v="Maine"/>
    <s v="Portland"/>
    <x v="1"/>
    <n v="0.41"/>
    <n v="1090"/>
    <x v="1727"/>
    <n v="147.477"/>
    <n v="0.33"/>
  </r>
  <r>
    <x v="4"/>
    <n v="1128299"/>
    <x v="174"/>
    <x v="0"/>
    <s v="Maine"/>
    <s v="Portland"/>
    <x v="2"/>
    <n v="0.43"/>
    <n v="1010"/>
    <x v="1481"/>
    <n v="173.72000000000003"/>
    <n v="0.4"/>
  </r>
  <r>
    <x v="4"/>
    <n v="1128299"/>
    <x v="174"/>
    <x v="0"/>
    <s v="Maine"/>
    <s v="Portland"/>
    <x v="3"/>
    <n v="0.43"/>
    <n v="590"/>
    <x v="1728"/>
    <n v="98.942999999999998"/>
    <n v="0.39"/>
  </r>
  <r>
    <x v="1"/>
    <n v="1185732"/>
    <x v="188"/>
    <x v="2"/>
    <s v="Alaska"/>
    <s v="Anchorage"/>
    <x v="5"/>
    <n v="0.52"/>
    <n v="840"/>
    <x v="1729"/>
    <n v="179.08799999999999"/>
    <n v="0.41"/>
  </r>
  <r>
    <x v="1"/>
    <n v="1185732"/>
    <x v="696"/>
    <x v="2"/>
    <s v="Alaska"/>
    <s v="Anchorage"/>
    <x v="0"/>
    <n v="0.51"/>
    <n v="1730"/>
    <x v="1730"/>
    <n v="414.68100000000004"/>
    <n v="0.47000000000000003"/>
  </r>
  <r>
    <x v="1"/>
    <n v="1185732"/>
    <x v="696"/>
    <x v="2"/>
    <s v="Alaska"/>
    <s v="Anchorage"/>
    <x v="1"/>
    <n v="0.53"/>
    <n v="650"/>
    <x v="1731"/>
    <n v="165.36"/>
    <n v="0.48000000000000004"/>
  </r>
  <r>
    <x v="1"/>
    <n v="1185732"/>
    <x v="696"/>
    <x v="2"/>
    <s v="Alaska"/>
    <s v="Anchorage"/>
    <x v="2"/>
    <n v="0.43"/>
    <n v="770"/>
    <x v="989"/>
    <n v="122.50700000000001"/>
    <n v="0.37"/>
  </r>
  <r>
    <x v="1"/>
    <n v="1185732"/>
    <x v="696"/>
    <x v="2"/>
    <s v="Alaska"/>
    <s v="Anchorage"/>
    <x v="3"/>
    <n v="0.49"/>
    <n v="460"/>
    <x v="1732"/>
    <n v="87.906000000000006"/>
    <n v="0.39"/>
  </r>
  <r>
    <x v="1"/>
    <n v="1185732"/>
    <x v="696"/>
    <x v="2"/>
    <s v="Alaska"/>
    <s v="Anchorage"/>
    <x v="4"/>
    <n v="0.6"/>
    <n v="750"/>
    <x v="179"/>
    <n v="171"/>
    <n v="0.38"/>
  </r>
  <r>
    <x v="1"/>
    <n v="1185732"/>
    <x v="696"/>
    <x v="2"/>
    <s v="Alaska"/>
    <s v="Anchorage"/>
    <x v="5"/>
    <n v="0.52"/>
    <n v="1020"/>
    <x v="1733"/>
    <n v="233.376"/>
    <n v="0.44"/>
  </r>
  <r>
    <x v="1"/>
    <n v="1185732"/>
    <x v="225"/>
    <x v="2"/>
    <s v="Alaska"/>
    <s v="Anchorage"/>
    <x v="0"/>
    <n v="0.53"/>
    <n v="1530"/>
    <x v="1734"/>
    <n v="397.34100000000007"/>
    <n v="0.49000000000000005"/>
  </r>
  <r>
    <x v="1"/>
    <n v="1185732"/>
    <x v="225"/>
    <x v="2"/>
    <s v="Alaska"/>
    <s v="Anchorage"/>
    <x v="1"/>
    <n v="0.52"/>
    <n v="650"/>
    <x v="1308"/>
    <n v="169"/>
    <n v="0.5"/>
  </r>
  <r>
    <x v="1"/>
    <n v="1185732"/>
    <x v="225"/>
    <x v="2"/>
    <s v="Alaska"/>
    <s v="Anchorage"/>
    <x v="2"/>
    <n v="0.41"/>
    <n v="690"/>
    <x v="983"/>
    <n v="104.67299999999999"/>
    <n v="0.37"/>
  </r>
  <r>
    <x v="1"/>
    <n v="1185732"/>
    <x v="225"/>
    <x v="2"/>
    <s v="Alaska"/>
    <s v="Anchorage"/>
    <x v="3"/>
    <n v="0.49"/>
    <n v="360"/>
    <x v="1444"/>
    <n v="67.031999999999996"/>
    <n v="0.38"/>
  </r>
  <r>
    <x v="1"/>
    <n v="1185732"/>
    <x v="225"/>
    <x v="2"/>
    <s v="Alaska"/>
    <s v="Anchorage"/>
    <x v="4"/>
    <n v="0.64"/>
    <n v="530"/>
    <x v="1735"/>
    <n v="132.28800000000001"/>
    <n v="0.39"/>
  </r>
  <r>
    <x v="1"/>
    <n v="1185732"/>
    <x v="225"/>
    <x v="2"/>
    <s v="Alaska"/>
    <s v="Anchorage"/>
    <x v="5"/>
    <n v="0.53"/>
    <n v="720"/>
    <x v="1736"/>
    <n v="152.64000000000001"/>
    <n v="0.4"/>
  </r>
  <r>
    <x v="1"/>
    <n v="1185732"/>
    <x v="244"/>
    <x v="2"/>
    <s v="Alaska"/>
    <s v="Anchorage"/>
    <x v="0"/>
    <n v="0.54"/>
    <n v="1310"/>
    <x v="1737"/>
    <n v="325.40400000000005"/>
    <n v="0.46"/>
  </r>
  <r>
    <x v="1"/>
    <n v="1185732"/>
    <x v="244"/>
    <x v="2"/>
    <s v="Alaska"/>
    <s v="Anchorage"/>
    <x v="1"/>
    <n v="0.5"/>
    <n v="610"/>
    <x v="1738"/>
    <n v="152.5"/>
    <n v="0.5"/>
  </r>
  <r>
    <x v="1"/>
    <n v="1185732"/>
    <x v="244"/>
    <x v="2"/>
    <s v="Alaska"/>
    <s v="Anchorage"/>
    <x v="2"/>
    <n v="0.44"/>
    <n v="610"/>
    <x v="1739"/>
    <n v="107.36"/>
    <n v="0.4"/>
  </r>
  <r>
    <x v="1"/>
    <n v="1185732"/>
    <x v="244"/>
    <x v="2"/>
    <s v="Alaska"/>
    <s v="Anchorage"/>
    <x v="3"/>
    <n v="0.47"/>
    <n v="440"/>
    <x v="1128"/>
    <n v="76.515999999999991"/>
    <n v="0.37"/>
  </r>
  <r>
    <x v="1"/>
    <n v="1185732"/>
    <x v="244"/>
    <x v="2"/>
    <s v="Alaska"/>
    <s v="Anchorage"/>
    <x v="4"/>
    <n v="0.56000000000000005"/>
    <n v="410"/>
    <x v="1041"/>
    <n v="84.952000000000012"/>
    <n v="0.37"/>
  </r>
  <r>
    <x v="1"/>
    <n v="1185732"/>
    <x v="244"/>
    <x v="2"/>
    <s v="Alaska"/>
    <s v="Anchorage"/>
    <x v="5"/>
    <n v="0.49"/>
    <n v="840"/>
    <x v="1740"/>
    <n v="181.10399999999998"/>
    <n v="0.44"/>
  </r>
  <r>
    <x v="1"/>
    <n v="1185732"/>
    <x v="273"/>
    <x v="2"/>
    <s v="Alaska"/>
    <s v="Anchorage"/>
    <x v="0"/>
    <n v="0.59"/>
    <n v="1600"/>
    <x v="1741"/>
    <n v="472"/>
    <n v="0.5"/>
  </r>
  <r>
    <x v="1"/>
    <n v="1185732"/>
    <x v="273"/>
    <x v="2"/>
    <s v="Alaska"/>
    <s v="Anchorage"/>
    <x v="1"/>
    <n v="0.56000000000000005"/>
    <n v="720"/>
    <x v="1691"/>
    <n v="181.44000000000005"/>
    <n v="0.45000000000000007"/>
  </r>
  <r>
    <x v="1"/>
    <n v="1185732"/>
    <x v="273"/>
    <x v="2"/>
    <s v="Alaska"/>
    <s v="Anchorage"/>
    <x v="2"/>
    <n v="0.53"/>
    <n v="840"/>
    <x v="1742"/>
    <n v="178.08000000000004"/>
    <n v="0.4"/>
  </r>
  <r>
    <x v="1"/>
    <n v="1185732"/>
    <x v="273"/>
    <x v="2"/>
    <s v="Alaska"/>
    <s v="Anchorage"/>
    <x v="3"/>
    <n v="0.51"/>
    <n v="630"/>
    <x v="1743"/>
    <n v="122.09400000000001"/>
    <n v="0.38"/>
  </r>
  <r>
    <x v="1"/>
    <n v="1185732"/>
    <x v="273"/>
    <x v="2"/>
    <s v="Alaska"/>
    <s v="Anchorage"/>
    <x v="4"/>
    <n v="0.62"/>
    <n v="690"/>
    <x v="1744"/>
    <n v="162.56399999999999"/>
    <n v="0.38"/>
  </r>
  <r>
    <x v="1"/>
    <n v="1185732"/>
    <x v="273"/>
    <x v="2"/>
    <s v="Alaska"/>
    <s v="Anchorage"/>
    <x v="5"/>
    <n v="0.67"/>
    <n v="1000"/>
    <x v="1745"/>
    <n v="274.7"/>
    <n v="0.41"/>
  </r>
  <r>
    <x v="1"/>
    <n v="1185732"/>
    <x v="306"/>
    <x v="2"/>
    <s v="Alaska"/>
    <s v="Anchorage"/>
    <x v="0"/>
    <n v="0.59"/>
    <n v="1890"/>
    <x v="965"/>
    <n v="512.94600000000003"/>
    <n v="0.46"/>
  </r>
  <r>
    <x v="1"/>
    <n v="1185732"/>
    <x v="306"/>
    <x v="2"/>
    <s v="Alaska"/>
    <s v="Anchorage"/>
    <x v="1"/>
    <n v="0.55000000000000004"/>
    <n v="1120"/>
    <x v="1037"/>
    <n v="308"/>
    <n v="0.5"/>
  </r>
  <r>
    <x v="1"/>
    <n v="1185732"/>
    <x v="306"/>
    <x v="2"/>
    <s v="Alaska"/>
    <s v="Anchorage"/>
    <x v="2"/>
    <n v="0.53"/>
    <n v="810"/>
    <x v="1436"/>
    <n v="154.548"/>
    <n v="0.36"/>
  </r>
  <r>
    <x v="1"/>
    <n v="1185732"/>
    <x v="306"/>
    <x v="2"/>
    <s v="Alaska"/>
    <s v="Anchorage"/>
    <x v="3"/>
    <n v="0.53"/>
    <n v="900"/>
    <x v="1746"/>
    <n v="171.72"/>
    <n v="0.36"/>
  </r>
  <r>
    <x v="1"/>
    <n v="1185732"/>
    <x v="306"/>
    <x v="2"/>
    <s v="Alaska"/>
    <s v="Anchorage"/>
    <x v="4"/>
    <n v="0.6"/>
    <n v="840"/>
    <x v="1747"/>
    <n v="181.44"/>
    <n v="0.36"/>
  </r>
  <r>
    <x v="1"/>
    <n v="1185732"/>
    <x v="306"/>
    <x v="2"/>
    <s v="Alaska"/>
    <s v="Anchorage"/>
    <x v="5"/>
    <n v="0.67"/>
    <n v="1260"/>
    <x v="1748"/>
    <n v="354.56400000000002"/>
    <n v="0.42"/>
  </r>
  <r>
    <x v="1"/>
    <n v="1185732"/>
    <x v="334"/>
    <x v="2"/>
    <s v="Alaska"/>
    <s v="Anchorage"/>
    <x v="0"/>
    <n v="0.63"/>
    <n v="1820"/>
    <x v="1749"/>
    <n v="527.43600000000004"/>
    <n v="0.46"/>
  </r>
  <r>
    <x v="1"/>
    <n v="1185732"/>
    <x v="334"/>
    <x v="2"/>
    <s v="Alaska"/>
    <s v="Anchorage"/>
    <x v="1"/>
    <n v="0.59"/>
    <n v="1110"/>
    <x v="1750"/>
    <n v="307.803"/>
    <n v="0.47000000000000003"/>
  </r>
  <r>
    <x v="1"/>
    <n v="1185732"/>
    <x v="334"/>
    <x v="2"/>
    <s v="Alaska"/>
    <s v="Anchorage"/>
    <x v="2"/>
    <n v="0.53"/>
    <n v="1020"/>
    <x v="1751"/>
    <n v="194.61600000000001"/>
    <n v="0.36"/>
  </r>
  <r>
    <x v="1"/>
    <n v="1185732"/>
    <x v="334"/>
    <x v="2"/>
    <s v="Alaska"/>
    <s v="Anchorage"/>
    <x v="3"/>
    <n v="0.51"/>
    <n v="750"/>
    <x v="1752"/>
    <n v="145.35"/>
    <n v="0.38"/>
  </r>
  <r>
    <x v="1"/>
    <n v="1185732"/>
    <x v="334"/>
    <x v="2"/>
    <s v="Alaska"/>
    <s v="Anchorage"/>
    <x v="4"/>
    <n v="0.61"/>
    <n v="910"/>
    <x v="1753"/>
    <n v="216.489"/>
    <n v="0.39"/>
  </r>
  <r>
    <x v="1"/>
    <n v="1185732"/>
    <x v="334"/>
    <x v="2"/>
    <s v="Alaska"/>
    <s v="Anchorage"/>
    <x v="5"/>
    <n v="0.67"/>
    <n v="1300"/>
    <x v="1754"/>
    <n v="391.95"/>
    <n v="0.44999999999999996"/>
  </r>
  <r>
    <x v="1"/>
    <n v="1185732"/>
    <x v="366"/>
    <x v="2"/>
    <s v="Alaska"/>
    <s v="Anchorage"/>
    <x v="0"/>
    <n v="0.59"/>
    <n v="1630"/>
    <x v="1755"/>
    <n v="432.76500000000004"/>
    <n v="0.45000000000000007"/>
  </r>
  <r>
    <x v="1"/>
    <n v="1185732"/>
    <x v="366"/>
    <x v="2"/>
    <s v="Alaska"/>
    <s v="Anchorage"/>
    <x v="1"/>
    <n v="0.56000000000000005"/>
    <n v="1060"/>
    <x v="1756"/>
    <n v="267.12000000000006"/>
    <n v="0.45000000000000007"/>
  </r>
  <r>
    <x v="1"/>
    <n v="1185732"/>
    <x v="366"/>
    <x v="2"/>
    <s v="Alaska"/>
    <s v="Anchorage"/>
    <x v="2"/>
    <n v="0.54"/>
    <n v="1020"/>
    <x v="1757"/>
    <n v="198.28800000000001"/>
    <n v="0.36"/>
  </r>
  <r>
    <x v="1"/>
    <n v="1185732"/>
    <x v="366"/>
    <x v="2"/>
    <s v="Alaska"/>
    <s v="Anchorage"/>
    <x v="3"/>
    <n v="0.53"/>
    <n v="680"/>
    <x v="1758"/>
    <n v="144.16000000000003"/>
    <n v="0.4"/>
  </r>
  <r>
    <x v="1"/>
    <n v="1185732"/>
    <x v="366"/>
    <x v="2"/>
    <s v="Alaska"/>
    <s v="Anchorage"/>
    <x v="4"/>
    <n v="0.62"/>
    <n v="650"/>
    <x v="1759"/>
    <n v="153.14000000000001"/>
    <n v="0.38"/>
  </r>
  <r>
    <x v="1"/>
    <n v="1185732"/>
    <x v="366"/>
    <x v="2"/>
    <s v="Alaska"/>
    <s v="Anchorage"/>
    <x v="5"/>
    <n v="0.67"/>
    <n v="1040"/>
    <x v="1760"/>
    <n v="292.65600000000001"/>
    <n v="0.42"/>
  </r>
  <r>
    <x v="1"/>
    <n v="1185732"/>
    <x v="396"/>
    <x v="2"/>
    <s v="Alaska"/>
    <s v="Anchorage"/>
    <x v="0"/>
    <n v="0.64"/>
    <n v="1310"/>
    <x v="1761"/>
    <n v="402.43200000000002"/>
    <n v="0.48000000000000004"/>
  </r>
  <r>
    <x v="1"/>
    <n v="1185732"/>
    <x v="396"/>
    <x v="2"/>
    <s v="Alaska"/>
    <s v="Anchorage"/>
    <x v="1"/>
    <n v="0.55000000000000004"/>
    <n v="910"/>
    <x v="1762"/>
    <n v="240.24000000000004"/>
    <n v="0.48000000000000004"/>
  </r>
  <r>
    <x v="1"/>
    <n v="1185732"/>
    <x v="396"/>
    <x v="2"/>
    <s v="Alaska"/>
    <s v="Anchorage"/>
    <x v="2"/>
    <n v="0.5"/>
    <n v="590"/>
    <x v="1763"/>
    <n v="112.1"/>
    <n v="0.38"/>
  </r>
  <r>
    <x v="1"/>
    <n v="1185732"/>
    <x v="396"/>
    <x v="2"/>
    <s v="Alaska"/>
    <s v="Anchorage"/>
    <x v="3"/>
    <n v="0.5"/>
    <n v="560"/>
    <x v="1764"/>
    <n v="109.2"/>
    <n v="0.39"/>
  </r>
  <r>
    <x v="1"/>
    <n v="1185732"/>
    <x v="396"/>
    <x v="2"/>
    <s v="Alaska"/>
    <s v="Anchorage"/>
    <x v="4"/>
    <n v="0.62"/>
    <n v="600"/>
    <x v="1765"/>
    <n v="148.80000000000001"/>
    <n v="0.4"/>
  </r>
  <r>
    <x v="1"/>
    <n v="1185732"/>
    <x v="396"/>
    <x v="2"/>
    <s v="Alaska"/>
    <s v="Anchorage"/>
    <x v="5"/>
    <n v="0.64"/>
    <n v="840"/>
    <x v="1252"/>
    <n v="220.416"/>
    <n v="0.41"/>
  </r>
  <r>
    <x v="1"/>
    <n v="1185732"/>
    <x v="428"/>
    <x v="2"/>
    <s v="Alaska"/>
    <s v="Anchorage"/>
    <x v="0"/>
    <n v="0.68"/>
    <n v="1130"/>
    <x v="1766"/>
    <n v="361.14800000000008"/>
    <n v="0.47000000000000003"/>
  </r>
  <r>
    <x v="1"/>
    <n v="1185732"/>
    <x v="428"/>
    <x v="2"/>
    <s v="Alaska"/>
    <s v="Anchorage"/>
    <x v="1"/>
    <n v="0.6"/>
    <n v="770"/>
    <x v="1506"/>
    <n v="221.76000000000002"/>
    <n v="0.48000000000000004"/>
  </r>
  <r>
    <x v="1"/>
    <n v="1185732"/>
    <x v="428"/>
    <x v="2"/>
    <s v="Alaska"/>
    <s v="Anchorage"/>
    <x v="2"/>
    <n v="0.59"/>
    <n v="460"/>
    <x v="1767"/>
    <n v="108.56"/>
    <n v="0.4"/>
  </r>
  <r>
    <x v="1"/>
    <n v="1185732"/>
    <x v="428"/>
    <x v="2"/>
    <s v="Alaska"/>
    <s v="Anchorage"/>
    <x v="3"/>
    <n v="0.59"/>
    <n v="420"/>
    <x v="1768"/>
    <n v="89.207999999999984"/>
    <n v="0.36"/>
  </r>
  <r>
    <x v="1"/>
    <n v="1185732"/>
    <x v="428"/>
    <x v="2"/>
    <s v="Alaska"/>
    <s v="Anchorage"/>
    <x v="4"/>
    <n v="0.71"/>
    <n v="440"/>
    <x v="1769"/>
    <n v="109.33999999999999"/>
    <n v="0.35"/>
  </r>
  <r>
    <x v="1"/>
    <n v="1185732"/>
    <x v="428"/>
    <x v="2"/>
    <s v="Alaska"/>
    <s v="Anchorage"/>
    <x v="5"/>
    <n v="0.73"/>
    <n v="830"/>
    <x v="1770"/>
    <n v="242.36"/>
    <n v="0.4"/>
  </r>
  <r>
    <x v="1"/>
    <n v="1185732"/>
    <x v="458"/>
    <x v="2"/>
    <s v="Alaska"/>
    <s v="Anchorage"/>
    <x v="0"/>
    <n v="0.68"/>
    <n v="1230"/>
    <x v="1771"/>
    <n v="401.47200000000009"/>
    <n v="0.48000000000000004"/>
  </r>
  <r>
    <x v="1"/>
    <n v="1185732"/>
    <x v="458"/>
    <x v="2"/>
    <s v="Alaska"/>
    <s v="Anchorage"/>
    <x v="1"/>
    <n v="0.59"/>
    <n v="810"/>
    <x v="1208"/>
    <n v="219.834"/>
    <n v="0.46"/>
  </r>
  <r>
    <x v="1"/>
    <n v="1185732"/>
    <x v="458"/>
    <x v="2"/>
    <s v="Alaska"/>
    <s v="Anchorage"/>
    <x v="2"/>
    <n v="0.59"/>
    <n v="930"/>
    <x v="1772"/>
    <n v="213.99299999999997"/>
    <n v="0.39"/>
  </r>
  <r>
    <x v="1"/>
    <n v="1185732"/>
    <x v="458"/>
    <x v="2"/>
    <s v="Alaska"/>
    <s v="Anchorage"/>
    <x v="3"/>
    <n v="0.62"/>
    <n v="900"/>
    <x v="1773"/>
    <n v="212.04"/>
    <n v="0.38"/>
  </r>
  <r>
    <x v="1"/>
    <n v="1185732"/>
    <x v="458"/>
    <x v="2"/>
    <s v="Alaska"/>
    <s v="Anchorage"/>
    <x v="4"/>
    <n v="0.69"/>
    <n v="830"/>
    <x v="1774"/>
    <n v="200.44499999999996"/>
    <n v="0.35"/>
  </r>
  <r>
    <x v="1"/>
    <n v="1185732"/>
    <x v="458"/>
    <x v="2"/>
    <s v="Alaska"/>
    <s v="Anchorage"/>
    <x v="5"/>
    <n v="0.74"/>
    <n v="1010"/>
    <x v="1775"/>
    <n v="313.90799999999996"/>
    <n v="0.42"/>
  </r>
  <r>
    <x v="1"/>
    <n v="1185732"/>
    <x v="487"/>
    <x v="2"/>
    <s v="Alaska"/>
    <s v="Anchorage"/>
    <x v="0"/>
    <n v="0.69"/>
    <n v="1740"/>
    <x v="1776"/>
    <n v="564.28200000000004"/>
    <n v="0.47000000000000003"/>
  </r>
  <r>
    <x v="1"/>
    <n v="1185732"/>
    <x v="487"/>
    <x v="2"/>
    <s v="Alaska"/>
    <s v="Anchorage"/>
    <x v="1"/>
    <n v="0.6"/>
    <n v="1120"/>
    <x v="1777"/>
    <n v="315.84000000000003"/>
    <n v="0.47000000000000003"/>
  </r>
  <r>
    <x v="0"/>
    <n v="1128299"/>
    <x v="174"/>
    <x v="2"/>
    <s v="Alaska"/>
    <s v="Anchorage"/>
    <x v="0"/>
    <n v="0.33"/>
    <n v="1090"/>
    <x v="1778"/>
    <n v="136.68600000000001"/>
    <n v="0.38"/>
  </r>
  <r>
    <x v="0"/>
    <n v="1128299"/>
    <x v="174"/>
    <x v="2"/>
    <s v="Alaska"/>
    <s v="Anchorage"/>
    <x v="1"/>
    <n v="0.43"/>
    <n v="1090"/>
    <x v="1779"/>
    <n v="154.67099999999999"/>
    <n v="0.33"/>
  </r>
  <r>
    <x v="0"/>
    <n v="1128299"/>
    <x v="174"/>
    <x v="2"/>
    <s v="Alaska"/>
    <s v="Anchorage"/>
    <x v="2"/>
    <n v="0.41"/>
    <n v="1130"/>
    <x v="1780"/>
    <n v="166.78799999999998"/>
    <n v="0.36"/>
  </r>
  <r>
    <x v="0"/>
    <n v="1128299"/>
    <x v="174"/>
    <x v="2"/>
    <s v="Alaska"/>
    <s v="Anchorage"/>
    <x v="3"/>
    <n v="0.43"/>
    <n v="560"/>
    <x v="1781"/>
    <n v="84.279999999999987"/>
    <n v="0.35"/>
  </r>
  <r>
    <x v="0"/>
    <n v="1128299"/>
    <x v="174"/>
    <x v="2"/>
    <s v="Alaska"/>
    <s v="Anchorage"/>
    <x v="4"/>
    <n v="0.46"/>
    <n v="460"/>
    <x v="1782"/>
    <n v="63.480000000000004"/>
    <n v="0.3"/>
  </r>
  <r>
    <x v="0"/>
    <n v="1128299"/>
    <x v="174"/>
    <x v="2"/>
    <s v="Alaska"/>
    <s v="Anchorage"/>
    <x v="5"/>
    <n v="0.42"/>
    <n v="1230"/>
    <x v="1470"/>
    <n v="278.96400000000006"/>
    <n v="0.54"/>
  </r>
  <r>
    <x v="0"/>
    <n v="1128299"/>
    <x v="205"/>
    <x v="2"/>
    <s v="Alaska"/>
    <s v="Anchorage"/>
    <x v="0"/>
    <n v="0.33"/>
    <n v="1430"/>
    <x v="1783"/>
    <n v="169.88400000000001"/>
    <n v="0.36"/>
  </r>
  <r>
    <x v="0"/>
    <n v="1128299"/>
    <x v="205"/>
    <x v="2"/>
    <s v="Alaska"/>
    <s v="Anchorage"/>
    <x v="1"/>
    <n v="0.42"/>
    <n v="980"/>
    <x v="1740"/>
    <n v="131.71199999999999"/>
    <n v="0.32"/>
  </r>
  <r>
    <x v="0"/>
    <n v="1128299"/>
    <x v="205"/>
    <x v="2"/>
    <s v="Alaska"/>
    <s v="Anchorage"/>
    <x v="2"/>
    <n v="0.44"/>
    <n v="940"/>
    <x v="1784"/>
    <n v="148.89600000000002"/>
    <n v="0.36"/>
  </r>
  <r>
    <x v="0"/>
    <n v="1128299"/>
    <x v="205"/>
    <x v="2"/>
    <s v="Hawaii"/>
    <s v="Honolulu"/>
    <x v="3"/>
    <n v="0.41"/>
    <n v="560"/>
    <x v="1245"/>
    <n v="89.543999999999997"/>
    <n v="0.39"/>
  </r>
  <r>
    <x v="0"/>
    <n v="1128299"/>
    <x v="205"/>
    <x v="2"/>
    <s v="Hawaii"/>
    <s v="Honolulu"/>
    <x v="4"/>
    <n v="0.47"/>
    <n v="380"/>
    <x v="1010"/>
    <n v="53.58"/>
    <n v="0.3"/>
  </r>
  <r>
    <x v="0"/>
    <n v="1128299"/>
    <x v="205"/>
    <x v="2"/>
    <s v="Hawaii"/>
    <s v="Honolulu"/>
    <x v="5"/>
    <n v="0.44"/>
    <n v="1020"/>
    <x v="1785"/>
    <n v="246.84000000000003"/>
    <n v="0.55000000000000004"/>
  </r>
  <r>
    <x v="0"/>
    <n v="1128299"/>
    <x v="214"/>
    <x v="2"/>
    <s v="Hawaii"/>
    <s v="Honolulu"/>
    <x v="0"/>
    <n v="0.44"/>
    <n v="1350"/>
    <x v="1786"/>
    <n v="237.60000000000002"/>
    <n v="0.4"/>
  </r>
  <r>
    <x v="0"/>
    <n v="1128299"/>
    <x v="214"/>
    <x v="2"/>
    <s v="Hawaii"/>
    <s v="Honolulu"/>
    <x v="1"/>
    <n v="0.54"/>
    <n v="910"/>
    <x v="1704"/>
    <n v="152.334"/>
    <n v="0.31"/>
  </r>
  <r>
    <x v="0"/>
    <n v="1128299"/>
    <x v="214"/>
    <x v="2"/>
    <s v="Hawaii"/>
    <s v="Honolulu"/>
    <x v="2"/>
    <n v="0.56999999999999995"/>
    <n v="1010"/>
    <x v="1787"/>
    <n v="224.52299999999997"/>
    <n v="0.39"/>
  </r>
  <r>
    <x v="0"/>
    <n v="1128299"/>
    <x v="214"/>
    <x v="2"/>
    <s v="Hawaii"/>
    <s v="Honolulu"/>
    <x v="3"/>
    <n v="0.52"/>
    <n v="690"/>
    <x v="1788"/>
    <n v="129.16800000000001"/>
    <n v="0.36"/>
  </r>
  <r>
    <x v="0"/>
    <n v="1128299"/>
    <x v="214"/>
    <x v="2"/>
    <s v="Hawaii"/>
    <s v="Honolulu"/>
    <x v="4"/>
    <n v="0.55000000000000004"/>
    <n v="360"/>
    <x v="1789"/>
    <n v="51.480000000000011"/>
    <n v="0.26"/>
  </r>
  <r>
    <x v="0"/>
    <n v="1128299"/>
    <x v="214"/>
    <x v="2"/>
    <s v="Hawaii"/>
    <s v="Honolulu"/>
    <x v="5"/>
    <n v="0.5"/>
    <n v="850"/>
    <x v="1790"/>
    <n v="233.75000000000003"/>
    <n v="0.55000000000000004"/>
  </r>
  <r>
    <x v="0"/>
    <n v="1128299"/>
    <x v="233"/>
    <x v="2"/>
    <s v="Hawaii"/>
    <s v="Honolulu"/>
    <x v="0"/>
    <n v="0.59"/>
    <n v="1300"/>
    <x v="1791"/>
    <n v="276.12"/>
    <n v="0.36"/>
  </r>
  <r>
    <x v="0"/>
    <n v="1128299"/>
    <x v="233"/>
    <x v="2"/>
    <s v="Hawaii"/>
    <s v="Honolulu"/>
    <x v="1"/>
    <n v="0.61"/>
    <n v="810"/>
    <x v="1792"/>
    <n v="172.93499999999997"/>
    <n v="0.35"/>
  </r>
  <r>
    <x v="0"/>
    <n v="1128299"/>
    <x v="233"/>
    <x v="2"/>
    <s v="Hawaii"/>
    <s v="Honolulu"/>
    <x v="2"/>
    <n v="0.6"/>
    <n v="910"/>
    <x v="1793"/>
    <n v="207.48"/>
    <n v="0.38"/>
  </r>
  <r>
    <x v="0"/>
    <n v="1128299"/>
    <x v="233"/>
    <x v="2"/>
    <s v="Hawaii"/>
    <s v="Honolulu"/>
    <x v="3"/>
    <n v="0.48"/>
    <n v="730"/>
    <x v="1794"/>
    <n v="122.63999999999999"/>
    <n v="0.35"/>
  </r>
  <r>
    <x v="0"/>
    <n v="1128299"/>
    <x v="233"/>
    <x v="2"/>
    <s v="Hawaii"/>
    <s v="Honolulu"/>
    <x v="4"/>
    <n v="0.52"/>
    <n v="420"/>
    <x v="1137"/>
    <n v="58.968000000000004"/>
    <n v="0.27"/>
  </r>
  <r>
    <x v="0"/>
    <n v="1128299"/>
    <x v="233"/>
    <x v="2"/>
    <s v="Hawaii"/>
    <s v="Honolulu"/>
    <x v="5"/>
    <n v="0.66"/>
    <n v="940"/>
    <x v="1795"/>
    <n v="310.2"/>
    <n v="0.5"/>
  </r>
  <r>
    <x v="0"/>
    <n v="1128299"/>
    <x v="264"/>
    <x v="2"/>
    <s v="Hawaii"/>
    <s v="Honolulu"/>
    <x v="0"/>
    <n v="0.51"/>
    <n v="1580"/>
    <x v="1796"/>
    <n v="298.14600000000002"/>
    <n v="0.37"/>
  </r>
  <r>
    <x v="0"/>
    <n v="1128299"/>
    <x v="264"/>
    <x v="2"/>
    <s v="Hawaii"/>
    <s v="Honolulu"/>
    <x v="1"/>
    <n v="0.57999999999999996"/>
    <n v="980"/>
    <x v="1345"/>
    <n v="187.572"/>
    <n v="0.33"/>
  </r>
  <r>
    <x v="0"/>
    <n v="1128299"/>
    <x v="264"/>
    <x v="2"/>
    <s v="Hawaii"/>
    <s v="Honolulu"/>
    <x v="2"/>
    <n v="0.56000000000000005"/>
    <n v="980"/>
    <x v="1049"/>
    <n v="219.52000000000004"/>
    <n v="0.4"/>
  </r>
  <r>
    <x v="0"/>
    <n v="1128299"/>
    <x v="264"/>
    <x v="2"/>
    <s v="Hawaii"/>
    <s v="Honolulu"/>
    <x v="3"/>
    <n v="0.52"/>
    <n v="800"/>
    <x v="1797"/>
    <n v="166.4"/>
    <n v="0.4"/>
  </r>
  <r>
    <x v="0"/>
    <n v="1128299"/>
    <x v="264"/>
    <x v="2"/>
    <s v="Hawaii"/>
    <s v="Honolulu"/>
    <x v="4"/>
    <n v="0.55000000000000004"/>
    <n v="460"/>
    <x v="1798"/>
    <n v="70.840000000000018"/>
    <n v="0.28000000000000003"/>
  </r>
  <r>
    <x v="0"/>
    <n v="1128299"/>
    <x v="264"/>
    <x v="2"/>
    <s v="Hawaii"/>
    <s v="Honolulu"/>
    <x v="5"/>
    <n v="0.69"/>
    <n v="1430"/>
    <x v="1799"/>
    <n v="542.68500000000006"/>
    <n v="0.55000000000000004"/>
  </r>
  <r>
    <x v="0"/>
    <n v="1128299"/>
    <x v="294"/>
    <x v="2"/>
    <s v="Hawaii"/>
    <s v="Honolulu"/>
    <x v="0"/>
    <n v="0.67"/>
    <n v="2100"/>
    <x v="1800"/>
    <n v="562.80000000000007"/>
    <n v="0.4"/>
  </r>
  <r>
    <x v="0"/>
    <n v="1128299"/>
    <x v="294"/>
    <x v="2"/>
    <s v="Hawaii"/>
    <s v="Honolulu"/>
    <x v="1"/>
    <n v="0.72"/>
    <n v="1560"/>
    <x v="1801"/>
    <n v="348.19200000000001"/>
    <n v="0.31"/>
  </r>
  <r>
    <x v="0"/>
    <n v="1128299"/>
    <x v="294"/>
    <x v="2"/>
    <s v="Hawaii"/>
    <s v="Honolulu"/>
    <x v="2"/>
    <n v="0.71"/>
    <n v="1800"/>
    <x v="1802"/>
    <n v="460.08"/>
    <n v="0.36"/>
  </r>
  <r>
    <x v="0"/>
    <n v="1128299"/>
    <x v="294"/>
    <x v="2"/>
    <s v="Hawaii"/>
    <s v="Honolulu"/>
    <x v="3"/>
    <n v="0.74"/>
    <n v="1330"/>
    <x v="1265"/>
    <n v="373.99599999999998"/>
    <n v="0.38"/>
  </r>
  <r>
    <x v="0"/>
    <n v="1128299"/>
    <x v="294"/>
    <x v="2"/>
    <s v="Hawaii"/>
    <s v="Honolulu"/>
    <x v="4"/>
    <n v="0.83"/>
    <n v="880"/>
    <x v="1803"/>
    <n v="219.11999999999998"/>
    <n v="0.3"/>
  </r>
  <r>
    <x v="0"/>
    <n v="1128299"/>
    <x v="294"/>
    <x v="2"/>
    <s v="Hawaii"/>
    <s v="Honolulu"/>
    <x v="5"/>
    <n v="0.97"/>
    <n v="1690"/>
    <x v="1804"/>
    <n v="852.43600000000004"/>
    <n v="0.52"/>
  </r>
  <r>
    <x v="0"/>
    <n v="1128299"/>
    <x v="323"/>
    <x v="2"/>
    <s v="Hawaii"/>
    <s v="Honolulu"/>
    <x v="0"/>
    <n v="0.74"/>
    <n v="2080"/>
    <x v="1805"/>
    <n v="569.50400000000002"/>
    <n v="0.37"/>
  </r>
  <r>
    <x v="0"/>
    <n v="1128299"/>
    <x v="323"/>
    <x v="2"/>
    <s v="Hawaii"/>
    <s v="Honolulu"/>
    <x v="1"/>
    <n v="0.81"/>
    <n v="1820"/>
    <x v="1806"/>
    <n v="501.22800000000007"/>
    <n v="0.34"/>
  </r>
  <r>
    <x v="0"/>
    <n v="1128299"/>
    <x v="323"/>
    <x v="2"/>
    <s v="Hawaii"/>
    <s v="Honolulu"/>
    <x v="2"/>
    <n v="0.79"/>
    <n v="1500"/>
    <x v="1807"/>
    <n v="426.59999999999997"/>
    <n v="0.36"/>
  </r>
  <r>
    <x v="0"/>
    <n v="1128299"/>
    <x v="323"/>
    <x v="2"/>
    <s v="Hawaii"/>
    <s v="Honolulu"/>
    <x v="3"/>
    <n v="0.73"/>
    <n v="1300"/>
    <x v="1296"/>
    <n v="379.6"/>
    <n v="0.4"/>
  </r>
  <r>
    <x v="0"/>
    <n v="1128299"/>
    <x v="323"/>
    <x v="2"/>
    <s v="Hawaii"/>
    <s v="Honolulu"/>
    <x v="4"/>
    <n v="0.8"/>
    <n v="1490"/>
    <x v="1808"/>
    <n v="357.59999999999997"/>
    <n v="0.3"/>
  </r>
  <r>
    <x v="0"/>
    <n v="1128299"/>
    <x v="323"/>
    <x v="2"/>
    <s v="Hawaii"/>
    <s v="Honolulu"/>
    <x v="5"/>
    <n v="0.96"/>
    <n v="1540"/>
    <x v="1809"/>
    <n v="768.76799999999992"/>
    <n v="0.52"/>
  </r>
  <r>
    <x v="0"/>
    <n v="1128299"/>
    <x v="355"/>
    <x v="2"/>
    <s v="Hawaii"/>
    <s v="Honolulu"/>
    <x v="0"/>
    <n v="0.79"/>
    <n v="2100"/>
    <x v="1810"/>
    <n v="613.83000000000004"/>
    <n v="0.37"/>
  </r>
  <r>
    <x v="0"/>
    <n v="1128299"/>
    <x v="355"/>
    <x v="2"/>
    <s v="Hawaii"/>
    <s v="Honolulu"/>
    <x v="1"/>
    <n v="0.71"/>
    <n v="2180"/>
    <x v="1811"/>
    <n v="526.25200000000007"/>
    <n v="0.34"/>
  </r>
  <r>
    <x v="0"/>
    <n v="1128299"/>
    <x v="355"/>
    <x v="2"/>
    <s v="Hawaii"/>
    <s v="Honolulu"/>
    <x v="2"/>
    <n v="0.64"/>
    <n v="1620"/>
    <x v="1812"/>
    <n v="404.35199999999998"/>
    <n v="0.39"/>
  </r>
  <r>
    <x v="0"/>
    <n v="1128299"/>
    <x v="355"/>
    <x v="2"/>
    <s v="Hawaii"/>
    <s v="Honolulu"/>
    <x v="3"/>
    <n v="0.67"/>
    <n v="1420"/>
    <x v="1813"/>
    <n v="361.53200000000004"/>
    <n v="0.38"/>
  </r>
  <r>
    <x v="3"/>
    <n v="1128299"/>
    <x v="355"/>
    <x v="2"/>
    <s v="Hawaii"/>
    <s v="Honolulu"/>
    <x v="4"/>
    <n v="0.69"/>
    <n v="1470"/>
    <x v="1814"/>
    <n v="273.86099999999999"/>
    <n v="0.27"/>
  </r>
  <r>
    <x v="3"/>
    <n v="1128299"/>
    <x v="355"/>
    <x v="2"/>
    <s v="Hawaii"/>
    <s v="Honolulu"/>
    <x v="5"/>
    <n v="0.72"/>
    <n v="880"/>
    <x v="1815"/>
    <n v="335.80800000000005"/>
    <n v="0.53"/>
  </r>
  <r>
    <x v="3"/>
    <n v="1128299"/>
    <x v="387"/>
    <x v="2"/>
    <s v="Hawaii"/>
    <s v="Honolulu"/>
    <x v="0"/>
    <n v="0.62"/>
    <n v="1490"/>
    <x v="1816"/>
    <n v="332.56799999999998"/>
    <n v="0.36"/>
  </r>
  <r>
    <x v="3"/>
    <n v="1128299"/>
    <x v="387"/>
    <x v="2"/>
    <s v="Hawaii"/>
    <s v="Honolulu"/>
    <x v="1"/>
    <n v="0.69"/>
    <n v="1490"/>
    <x v="1817"/>
    <n v="339.27299999999997"/>
    <n v="0.33"/>
  </r>
  <r>
    <x v="3"/>
    <n v="1128299"/>
    <x v="387"/>
    <x v="2"/>
    <s v="Hawaii"/>
    <s v="Honolulu"/>
    <x v="2"/>
    <n v="0.64"/>
    <n v="1050"/>
    <x v="1777"/>
    <n v="262.08"/>
    <n v="0.39"/>
  </r>
  <r>
    <x v="3"/>
    <n v="1128299"/>
    <x v="387"/>
    <x v="2"/>
    <s v="Hawaii"/>
    <s v="Honolulu"/>
    <x v="3"/>
    <n v="0.62"/>
    <n v="850"/>
    <x v="1818"/>
    <n v="210.8"/>
    <n v="0.4"/>
  </r>
  <r>
    <x v="3"/>
    <n v="1128299"/>
    <x v="387"/>
    <x v="2"/>
    <s v="Hawaii"/>
    <s v="Honolulu"/>
    <x v="4"/>
    <n v="0.71"/>
    <n v="910"/>
    <x v="1819"/>
    <n v="193.83"/>
    <n v="0.3"/>
  </r>
  <r>
    <x v="3"/>
    <n v="1128299"/>
    <x v="387"/>
    <x v="2"/>
    <s v="Hawaii"/>
    <s v="Honolulu"/>
    <x v="5"/>
    <n v="0.56000000000000005"/>
    <n v="1050"/>
    <x v="1125"/>
    <n v="311.64000000000004"/>
    <n v="0.53"/>
  </r>
  <r>
    <x v="3"/>
    <n v="1128299"/>
    <x v="416"/>
    <x v="2"/>
    <s v="Hawaii"/>
    <s v="Honolulu"/>
    <x v="0"/>
    <n v="0.52"/>
    <n v="1240"/>
    <x v="1820"/>
    <n v="257.92"/>
    <n v="0.4"/>
  </r>
  <r>
    <x v="3"/>
    <n v="1128299"/>
    <x v="416"/>
    <x v="2"/>
    <s v="Hawaii"/>
    <s v="Honolulu"/>
    <x v="1"/>
    <n v="0.61"/>
    <n v="1380"/>
    <x v="1821"/>
    <n v="252.54000000000002"/>
    <n v="0.30000000000000004"/>
  </r>
  <r>
    <x v="3"/>
    <n v="1128299"/>
    <x v="416"/>
    <x v="2"/>
    <s v="Hawaii"/>
    <s v="Honolulu"/>
    <x v="2"/>
    <n v="0.56000000000000005"/>
    <n v="870"/>
    <x v="1822"/>
    <n v="170.52"/>
    <n v="0.35"/>
  </r>
  <r>
    <x v="3"/>
    <n v="1128299"/>
    <x v="416"/>
    <x v="2"/>
    <s v="Hawaii"/>
    <s v="Honolulu"/>
    <x v="3"/>
    <n v="0.5"/>
    <n v="830"/>
    <x v="1823"/>
    <n v="153.55000000000001"/>
    <n v="0.37"/>
  </r>
  <r>
    <x v="3"/>
    <n v="1128299"/>
    <x v="416"/>
    <x v="2"/>
    <s v="Hawaii"/>
    <s v="Honolulu"/>
    <x v="4"/>
    <n v="0.63"/>
    <n v="700"/>
    <x v="1702"/>
    <n v="123.48000000000002"/>
    <n v="0.28000000000000003"/>
  </r>
  <r>
    <x v="3"/>
    <n v="1128299"/>
    <x v="416"/>
    <x v="2"/>
    <s v="Hawaii"/>
    <s v="Honolulu"/>
    <x v="5"/>
    <n v="0.64"/>
    <n v="750"/>
    <x v="1291"/>
    <n v="244.8"/>
    <n v="0.51"/>
  </r>
  <r>
    <x v="3"/>
    <n v="1128299"/>
    <x v="447"/>
    <x v="2"/>
    <s v="Hawaii"/>
    <s v="Honolulu"/>
    <x v="0"/>
    <n v="0.51"/>
    <n v="1580"/>
    <x v="1796"/>
    <n v="298.14600000000002"/>
    <n v="0.37"/>
  </r>
  <r>
    <x v="3"/>
    <n v="1128299"/>
    <x v="447"/>
    <x v="2"/>
    <s v="Hawaii"/>
    <s v="Honolulu"/>
    <x v="1"/>
    <n v="0.56000000000000005"/>
    <n v="1680"/>
    <x v="1824"/>
    <n v="301.05600000000004"/>
    <n v="0.32"/>
  </r>
  <r>
    <x v="3"/>
    <n v="1128299"/>
    <x v="447"/>
    <x v="2"/>
    <s v="Hawaii"/>
    <s v="Honolulu"/>
    <x v="2"/>
    <n v="0.5"/>
    <n v="1230"/>
    <x v="1649"/>
    <n v="246"/>
    <n v="0.4"/>
  </r>
  <r>
    <x v="3"/>
    <n v="1128299"/>
    <x v="447"/>
    <x v="2"/>
    <s v="Hawaii"/>
    <s v="Honolulu"/>
    <x v="3"/>
    <n v="0.6"/>
    <n v="1040"/>
    <x v="1202"/>
    <n v="243.36"/>
    <n v="0.39"/>
  </r>
  <r>
    <x v="3"/>
    <n v="1128299"/>
    <x v="447"/>
    <x v="2"/>
    <s v="Hawaii"/>
    <s v="Honolulu"/>
    <x v="4"/>
    <n v="0.83"/>
    <n v="1130"/>
    <x v="1825"/>
    <n v="281.37"/>
    <n v="0.3"/>
  </r>
  <r>
    <x v="3"/>
    <n v="1128299"/>
    <x v="447"/>
    <x v="2"/>
    <s v="Hawaii"/>
    <s v="Honolulu"/>
    <x v="5"/>
    <n v="0.82"/>
    <n v="1400"/>
    <x v="1826"/>
    <n v="596.96"/>
    <n v="0.52"/>
  </r>
  <r>
    <x v="3"/>
    <n v="1128299"/>
    <x v="476"/>
    <x v="2"/>
    <s v="Hawaii"/>
    <s v="Honolulu"/>
    <x v="0"/>
    <n v="0.68"/>
    <n v="1890"/>
    <x v="1827"/>
    <n v="514.08000000000004"/>
    <n v="0.4"/>
  </r>
  <r>
    <x v="3"/>
    <n v="1128299"/>
    <x v="476"/>
    <x v="2"/>
    <s v="Hawaii"/>
    <s v="Honolulu"/>
    <x v="1"/>
    <n v="0.77"/>
    <n v="1820"/>
    <x v="1828"/>
    <n v="420.42000000000007"/>
    <n v="0.30000000000000004"/>
  </r>
  <r>
    <x v="2"/>
    <n v="1128299"/>
    <x v="476"/>
    <x v="2"/>
    <s v="Hawaii"/>
    <s v="Honolulu"/>
    <x v="2"/>
    <n v="0.74"/>
    <n v="1350"/>
    <x v="1829"/>
    <n v="349.65"/>
    <n v="0.35"/>
  </r>
  <r>
    <x v="2"/>
    <n v="1128299"/>
    <x v="476"/>
    <x v="2"/>
    <s v="Hawaii"/>
    <s v="Honolulu"/>
    <x v="3"/>
    <n v="0.73"/>
    <n v="1450"/>
    <x v="1830"/>
    <n v="370.47499999999997"/>
    <n v="0.35"/>
  </r>
  <r>
    <x v="2"/>
    <n v="1128299"/>
    <x v="476"/>
    <x v="2"/>
    <s v="Hawaii"/>
    <s v="Honolulu"/>
    <x v="4"/>
    <n v="0.84"/>
    <n v="1280"/>
    <x v="1369"/>
    <n v="279.55200000000002"/>
    <n v="0.26"/>
  </r>
  <r>
    <x v="2"/>
    <n v="1128299"/>
    <x v="476"/>
    <x v="2"/>
    <s v="Hawaii"/>
    <s v="Honolulu"/>
    <x v="5"/>
    <n v="0.89"/>
    <n v="1420"/>
    <x v="1831"/>
    <n v="631.9"/>
    <n v="0.5"/>
  </r>
  <r>
    <x v="2"/>
    <n v="1128299"/>
    <x v="181"/>
    <x v="2"/>
    <s v="Hawaii"/>
    <s v="Honolulu"/>
    <x v="0"/>
    <n v="0.38"/>
    <n v="1150"/>
    <x v="1832"/>
    <n v="187.91"/>
    <n v="0.43"/>
  </r>
  <r>
    <x v="2"/>
    <n v="1128299"/>
    <x v="181"/>
    <x v="2"/>
    <s v="Hawaii"/>
    <s v="Honolulu"/>
    <x v="1"/>
    <n v="0.48"/>
    <n v="1230"/>
    <x v="1098"/>
    <n v="206.64"/>
    <n v="0.35"/>
  </r>
  <r>
    <x v="2"/>
    <n v="1128299"/>
    <x v="181"/>
    <x v="2"/>
    <s v="Hawaii"/>
    <s v="Honolulu"/>
    <x v="2"/>
    <n v="0.45"/>
    <n v="1230"/>
    <x v="1833"/>
    <n v="226.93499999999997"/>
    <n v="0.41"/>
  </r>
  <r>
    <x v="2"/>
    <n v="1128299"/>
    <x v="181"/>
    <x v="2"/>
    <s v="Hawaii"/>
    <s v="Honolulu"/>
    <x v="3"/>
    <n v="0.47"/>
    <n v="770"/>
    <x v="1468"/>
    <n v="162.85499999999996"/>
    <n v="0.44999999999999996"/>
  </r>
  <r>
    <x v="2"/>
    <n v="1128299"/>
    <x v="181"/>
    <x v="2"/>
    <s v="Hawaii"/>
    <s v="Honolulu"/>
    <x v="4"/>
    <n v="0.54"/>
    <n v="680"/>
    <x v="1834"/>
    <n v="110.16000000000003"/>
    <n v="0.30000000000000004"/>
  </r>
  <r>
    <x v="2"/>
    <n v="1128299"/>
    <x v="181"/>
    <x v="2"/>
    <s v="Hawaii"/>
    <s v="Honolulu"/>
    <x v="5"/>
    <n v="0.49"/>
    <n v="1240"/>
    <x v="1715"/>
    <n v="358.48400000000004"/>
    <n v="0.59000000000000008"/>
  </r>
  <r>
    <x v="2"/>
    <n v="1128299"/>
    <x v="212"/>
    <x v="2"/>
    <s v="Hawaii"/>
    <s v="Honolulu"/>
    <x v="0"/>
    <n v="0.36"/>
    <n v="1370"/>
    <x v="1835"/>
    <n v="207.14399999999998"/>
    <n v="0.42"/>
  </r>
  <r>
    <x v="2"/>
    <n v="1128299"/>
    <x v="212"/>
    <x v="2"/>
    <s v="Hawaii"/>
    <s v="Honolulu"/>
    <x v="1"/>
    <n v="0.49"/>
    <n v="1110"/>
    <x v="1836"/>
    <n v="190.36499999999998"/>
    <n v="0.35"/>
  </r>
  <r>
    <x v="2"/>
    <n v="1128299"/>
    <x v="212"/>
    <x v="2"/>
    <s v="Hawaii"/>
    <s v="Honolulu"/>
    <x v="2"/>
    <n v="0.49"/>
    <n v="1110"/>
    <x v="1836"/>
    <n v="217.56"/>
    <n v="0.4"/>
  </r>
  <r>
    <x v="2"/>
    <n v="1128299"/>
    <x v="212"/>
    <x v="4"/>
    <s v="Florida"/>
    <s v="Orlando"/>
    <x v="3"/>
    <n v="0.45"/>
    <n v="740"/>
    <x v="1837"/>
    <n v="146.52000000000001"/>
    <n v="0.44"/>
  </r>
  <r>
    <x v="2"/>
    <n v="1128299"/>
    <x v="212"/>
    <x v="4"/>
    <s v="Florida"/>
    <s v="Orlando"/>
    <x v="4"/>
    <n v="0.52"/>
    <n v="600"/>
    <x v="1322"/>
    <n v="99.84"/>
    <n v="0.32"/>
  </r>
  <r>
    <x v="2"/>
    <n v="1128299"/>
    <x v="212"/>
    <x v="4"/>
    <s v="Florida"/>
    <s v="Orlando"/>
    <x v="5"/>
    <n v="0.47"/>
    <n v="1080"/>
    <x v="1838"/>
    <n v="294.40800000000002"/>
    <n v="0.58000000000000007"/>
  </r>
  <r>
    <x v="2"/>
    <n v="1128299"/>
    <x v="221"/>
    <x v="4"/>
    <s v="Florida"/>
    <s v="Orlando"/>
    <x v="0"/>
    <n v="0.46"/>
    <n v="1600"/>
    <x v="1839"/>
    <n v="301.76"/>
    <n v="0.41"/>
  </r>
  <r>
    <x v="2"/>
    <n v="1128299"/>
    <x v="221"/>
    <x v="4"/>
    <s v="Florida"/>
    <s v="Orlando"/>
    <x v="1"/>
    <n v="0.57999999999999996"/>
    <n v="1000"/>
    <x v="313"/>
    <n v="220.4"/>
    <n v="0.38"/>
  </r>
  <r>
    <x v="2"/>
    <n v="1128299"/>
    <x v="221"/>
    <x v="4"/>
    <s v="Florida"/>
    <s v="Orlando"/>
    <x v="2"/>
    <n v="0.59"/>
    <n v="1150"/>
    <x v="1840"/>
    <n v="291.755"/>
    <n v="0.43"/>
  </r>
  <r>
    <x v="2"/>
    <n v="1128299"/>
    <x v="221"/>
    <x v="4"/>
    <s v="Florida"/>
    <s v="Orlando"/>
    <x v="3"/>
    <n v="0.57999999999999996"/>
    <n v="910"/>
    <x v="1059"/>
    <n v="221.67599999999996"/>
    <n v="0.42"/>
  </r>
  <r>
    <x v="2"/>
    <n v="1128299"/>
    <x v="221"/>
    <x v="4"/>
    <s v="Florida"/>
    <s v="Orlando"/>
    <x v="4"/>
    <n v="0.61"/>
    <n v="440"/>
    <x v="1739"/>
    <n v="88.572000000000003"/>
    <n v="0.33"/>
  </r>
  <r>
    <x v="2"/>
    <n v="1128299"/>
    <x v="221"/>
    <x v="4"/>
    <s v="Florida"/>
    <s v="Orlando"/>
    <x v="5"/>
    <n v="0.54"/>
    <n v="1010"/>
    <x v="1841"/>
    <n v="327.24000000000007"/>
    <n v="0.6"/>
  </r>
  <r>
    <x v="3"/>
    <n v="1128299"/>
    <x v="240"/>
    <x v="4"/>
    <s v="Florida"/>
    <s v="Orlando"/>
    <x v="0"/>
    <n v="0.62"/>
    <n v="1380"/>
    <x v="1721"/>
    <n v="359.35199999999998"/>
    <n v="0.42"/>
  </r>
  <r>
    <x v="3"/>
    <n v="1128299"/>
    <x v="240"/>
    <x v="4"/>
    <s v="Florida"/>
    <s v="Orlando"/>
    <x v="1"/>
    <n v="0.66"/>
    <n v="980"/>
    <x v="1842"/>
    <n v="226.38"/>
    <n v="0.35"/>
  </r>
  <r>
    <x v="3"/>
    <n v="1128299"/>
    <x v="240"/>
    <x v="4"/>
    <s v="Florida"/>
    <s v="Orlando"/>
    <x v="2"/>
    <n v="0.66"/>
    <n v="1200"/>
    <x v="1843"/>
    <n v="324.71999999999997"/>
    <n v="0.41"/>
  </r>
  <r>
    <x v="3"/>
    <n v="1128299"/>
    <x v="240"/>
    <x v="4"/>
    <s v="Florida"/>
    <s v="Orlando"/>
    <x v="3"/>
    <n v="0.52"/>
    <n v="840"/>
    <x v="1729"/>
    <n v="196.55999999999997"/>
    <n v="0.44999999999999996"/>
  </r>
  <r>
    <x v="3"/>
    <n v="1128299"/>
    <x v="240"/>
    <x v="4"/>
    <s v="Florida"/>
    <s v="Orlando"/>
    <x v="4"/>
    <n v="0.59"/>
    <n v="580"/>
    <x v="1046"/>
    <n v="119.76999999999998"/>
    <n v="0.35"/>
  </r>
  <r>
    <x v="3"/>
    <n v="1128299"/>
    <x v="240"/>
    <x v="4"/>
    <s v="Florida"/>
    <s v="Orlando"/>
    <x v="5"/>
    <n v="0.72"/>
    <n v="1090"/>
    <x v="1844"/>
    <n v="470.87999999999994"/>
    <n v="0.6"/>
  </r>
  <r>
    <x v="3"/>
    <n v="1128299"/>
    <x v="271"/>
    <x v="4"/>
    <s v="Florida"/>
    <s v="Orlando"/>
    <x v="0"/>
    <n v="0.57999999999999996"/>
    <n v="1550"/>
    <x v="1845"/>
    <n v="386.56999999999994"/>
    <n v="0.43"/>
  </r>
  <r>
    <x v="3"/>
    <n v="1128299"/>
    <x v="271"/>
    <x v="4"/>
    <s v="Florida"/>
    <s v="Orlando"/>
    <x v="1"/>
    <n v="0.6"/>
    <n v="1280"/>
    <x v="1363"/>
    <n v="307.20000000000005"/>
    <n v="0.4"/>
  </r>
  <r>
    <x v="3"/>
    <n v="1128299"/>
    <x v="271"/>
    <x v="4"/>
    <s v="Florida"/>
    <s v="Orlando"/>
    <x v="2"/>
    <n v="0.59"/>
    <n v="1190"/>
    <x v="1237"/>
    <n v="315.94499999999994"/>
    <n v="0.44999999999999996"/>
  </r>
  <r>
    <x v="3"/>
    <n v="1128299"/>
    <x v="271"/>
    <x v="4"/>
    <s v="Florida"/>
    <s v="Orlando"/>
    <x v="3"/>
    <n v="0.59"/>
    <n v="880"/>
    <x v="1846"/>
    <n v="223.25599999999997"/>
    <n v="0.43"/>
  </r>
  <r>
    <x v="3"/>
    <n v="1128299"/>
    <x v="271"/>
    <x v="4"/>
    <s v="Florida"/>
    <s v="Orlando"/>
    <x v="4"/>
    <n v="0.52"/>
    <n v="680"/>
    <x v="1631"/>
    <n v="113.15200000000002"/>
    <n v="0.32"/>
  </r>
  <r>
    <x v="3"/>
    <n v="1128299"/>
    <x v="271"/>
    <x v="4"/>
    <s v="Florida"/>
    <s v="Orlando"/>
    <x v="5"/>
    <n v="0.67"/>
    <n v="1730"/>
    <x v="1847"/>
    <n v="672.27800000000013"/>
    <n v="0.58000000000000007"/>
  </r>
  <r>
    <x v="3"/>
    <n v="1128299"/>
    <x v="301"/>
    <x v="4"/>
    <s v="Florida"/>
    <s v="Orlando"/>
    <x v="0"/>
    <n v="0.61"/>
    <n v="2230"/>
    <x v="1848"/>
    <n v="612.13499999999988"/>
    <n v="0.44999999999999996"/>
  </r>
  <r>
    <x v="3"/>
    <n v="1128299"/>
    <x v="301"/>
    <x v="4"/>
    <s v="Florida"/>
    <s v="Orlando"/>
    <x v="1"/>
    <n v="0.64"/>
    <n v="2030"/>
    <x v="1849"/>
    <n v="454.71999999999997"/>
    <n v="0.35"/>
  </r>
  <r>
    <x v="3"/>
    <n v="1128299"/>
    <x v="301"/>
    <x v="4"/>
    <s v="Florida"/>
    <s v="Orlando"/>
    <x v="2"/>
    <n v="0.8"/>
    <n v="2100"/>
    <x v="342"/>
    <n v="722.4"/>
    <n v="0.43"/>
  </r>
  <r>
    <x v="3"/>
    <n v="1128299"/>
    <x v="301"/>
    <x v="4"/>
    <s v="Florida"/>
    <s v="Orlando"/>
    <x v="3"/>
    <n v="0.77"/>
    <n v="1550"/>
    <x v="1850"/>
    <n v="501.27"/>
    <n v="0.42"/>
  </r>
  <r>
    <x v="3"/>
    <n v="1128299"/>
    <x v="301"/>
    <x v="4"/>
    <s v="Florida"/>
    <s v="Orlando"/>
    <x v="4"/>
    <n v="0.89"/>
    <n v="1260"/>
    <x v="1851"/>
    <n v="358.84800000000001"/>
    <n v="0.32"/>
  </r>
  <r>
    <x v="3"/>
    <n v="1128299"/>
    <x v="301"/>
    <x v="4"/>
    <s v="Florida"/>
    <s v="Orlando"/>
    <x v="5"/>
    <n v="1.03"/>
    <n v="2180"/>
    <x v="1852"/>
    <n v="1257.4240000000002"/>
    <n v="0.56000000000000005"/>
  </r>
  <r>
    <x v="3"/>
    <n v="1128299"/>
    <x v="330"/>
    <x v="4"/>
    <s v="Florida"/>
    <s v="Orlando"/>
    <x v="0"/>
    <n v="0.83"/>
    <n v="2610"/>
    <x v="1853"/>
    <n v="953.17199999999991"/>
    <n v="0.44"/>
  </r>
  <r>
    <x v="3"/>
    <n v="1128299"/>
    <x v="330"/>
    <x v="4"/>
    <s v="Florida"/>
    <s v="Orlando"/>
    <x v="1"/>
    <n v="0.88"/>
    <n v="2250"/>
    <x v="672"/>
    <n v="792"/>
    <n v="0.4"/>
  </r>
  <r>
    <x v="3"/>
    <n v="1128299"/>
    <x v="330"/>
    <x v="4"/>
    <s v="Florida"/>
    <s v="Orlando"/>
    <x v="2"/>
    <n v="0.86"/>
    <n v="1890"/>
    <x v="1854"/>
    <n v="715.17599999999993"/>
    <n v="0.44"/>
  </r>
  <r>
    <x v="3"/>
    <n v="1128299"/>
    <x v="330"/>
    <x v="4"/>
    <s v="Florida"/>
    <s v="Orlando"/>
    <x v="3"/>
    <n v="0.82"/>
    <n v="1800"/>
    <x v="1855"/>
    <n v="634.67999999999995"/>
    <n v="0.43"/>
  </r>
  <r>
    <x v="3"/>
    <n v="1128299"/>
    <x v="330"/>
    <x v="4"/>
    <s v="Florida"/>
    <s v="Orlando"/>
    <x v="4"/>
    <n v="0.89"/>
    <n v="1950"/>
    <x v="1856"/>
    <n v="555.36"/>
    <n v="0.32"/>
  </r>
  <r>
    <x v="3"/>
    <n v="1128299"/>
    <x v="330"/>
    <x v="4"/>
    <s v="Florida"/>
    <s v="Orlando"/>
    <x v="5"/>
    <n v="1.01"/>
    <n v="1630"/>
    <x v="1857"/>
    <n v="938.39100000000008"/>
    <n v="0.57000000000000006"/>
  </r>
  <r>
    <x v="3"/>
    <n v="1128299"/>
    <x v="362"/>
    <x v="4"/>
    <s v="Florida"/>
    <s v="Orlando"/>
    <x v="0"/>
    <n v="0.87"/>
    <n v="2130"/>
    <x v="1858"/>
    <n v="759.77099999999996"/>
    <n v="0.41"/>
  </r>
  <r>
    <x v="3"/>
    <n v="1128299"/>
    <x v="362"/>
    <x v="4"/>
    <s v="Florida"/>
    <s v="Orlando"/>
    <x v="1"/>
    <n v="0.77"/>
    <n v="2060"/>
    <x v="1859"/>
    <n v="555.16999999999996"/>
    <n v="0.35"/>
  </r>
  <r>
    <x v="3"/>
    <n v="1128299"/>
    <x v="362"/>
    <x v="4"/>
    <s v="Florida"/>
    <s v="Orlando"/>
    <x v="2"/>
    <n v="0.78"/>
    <n v="1890"/>
    <x v="1806"/>
    <n v="633.90600000000006"/>
    <n v="0.43"/>
  </r>
  <r>
    <x v="3"/>
    <n v="1128299"/>
    <x v="362"/>
    <x v="4"/>
    <s v="Florida"/>
    <s v="Orlando"/>
    <x v="3"/>
    <n v="0.77"/>
    <n v="1430"/>
    <x v="1860"/>
    <n v="462.46200000000005"/>
    <n v="0.42"/>
  </r>
  <r>
    <x v="3"/>
    <n v="1128299"/>
    <x v="362"/>
    <x v="4"/>
    <s v="Florida"/>
    <s v="Orlando"/>
    <x v="4"/>
    <n v="0.74"/>
    <n v="1430"/>
    <x v="1861"/>
    <n v="328.04200000000003"/>
    <n v="0.31"/>
  </r>
  <r>
    <x v="3"/>
    <n v="1128299"/>
    <x v="362"/>
    <x v="4"/>
    <s v="Florida"/>
    <s v="Orlando"/>
    <x v="5"/>
    <n v="0.81"/>
    <n v="870"/>
    <x v="1862"/>
    <n v="408.72600000000006"/>
    <n v="0.58000000000000007"/>
  </r>
  <r>
    <x v="3"/>
    <n v="1128299"/>
    <x v="394"/>
    <x v="4"/>
    <s v="Florida"/>
    <s v="Orlando"/>
    <x v="0"/>
    <n v="0.57999999999999996"/>
    <n v="1400"/>
    <x v="1863"/>
    <n v="324.8"/>
    <n v="0.4"/>
  </r>
  <r>
    <x v="3"/>
    <n v="1128299"/>
    <x v="394"/>
    <x v="4"/>
    <s v="Florida"/>
    <s v="Orlando"/>
    <x v="1"/>
    <n v="0.6"/>
    <n v="1350"/>
    <x v="1864"/>
    <n v="299.7"/>
    <n v="0.37"/>
  </r>
  <r>
    <x v="3"/>
    <n v="1128299"/>
    <x v="394"/>
    <x v="4"/>
    <s v="Florida"/>
    <s v="Orlando"/>
    <x v="2"/>
    <n v="0.54"/>
    <n v="750"/>
    <x v="1153"/>
    <n v="182.24999999999997"/>
    <n v="0.44999999999999996"/>
  </r>
  <r>
    <x v="3"/>
    <n v="1128299"/>
    <x v="394"/>
    <x v="4"/>
    <s v="Florida"/>
    <s v="Orlando"/>
    <x v="3"/>
    <n v="0.54"/>
    <n v="650"/>
    <x v="1518"/>
    <n v="154.44"/>
    <n v="0.44"/>
  </r>
  <r>
    <x v="3"/>
    <n v="1128299"/>
    <x v="394"/>
    <x v="4"/>
    <s v="Florida"/>
    <s v="Orlando"/>
    <x v="4"/>
    <n v="0.64"/>
    <n v="740"/>
    <x v="1246"/>
    <n v="146.816"/>
    <n v="0.31"/>
  </r>
  <r>
    <x v="3"/>
    <n v="1128299"/>
    <x v="394"/>
    <x v="4"/>
    <s v="Florida"/>
    <s v="Orlando"/>
    <x v="5"/>
    <n v="0.51"/>
    <n v="750"/>
    <x v="1752"/>
    <n v="210.37500000000003"/>
    <n v="0.55000000000000004"/>
  </r>
  <r>
    <x v="3"/>
    <n v="1128299"/>
    <x v="423"/>
    <x v="4"/>
    <s v="Florida"/>
    <s v="Orlando"/>
    <x v="0"/>
    <n v="0.47"/>
    <n v="1000"/>
    <x v="1024"/>
    <n v="206.8"/>
    <n v="0.44"/>
  </r>
  <r>
    <x v="3"/>
    <n v="1128299"/>
    <x v="423"/>
    <x v="4"/>
    <s v="Florida"/>
    <s v="Orlando"/>
    <x v="1"/>
    <n v="0.59"/>
    <n v="1440"/>
    <x v="1267"/>
    <n v="322.84799999999996"/>
    <n v="0.38"/>
  </r>
  <r>
    <x v="3"/>
    <n v="1128299"/>
    <x v="423"/>
    <x v="4"/>
    <s v="Florida"/>
    <s v="Orlando"/>
    <x v="2"/>
    <n v="0.55000000000000004"/>
    <n v="1120"/>
    <x v="1037"/>
    <n v="252.55999999999997"/>
    <n v="0.41"/>
  </r>
  <r>
    <x v="3"/>
    <n v="1128299"/>
    <x v="423"/>
    <x v="4"/>
    <s v="Florida"/>
    <s v="Orlando"/>
    <x v="3"/>
    <n v="0.51"/>
    <n v="1130"/>
    <x v="1512"/>
    <n v="236.28299999999996"/>
    <n v="0.41"/>
  </r>
  <r>
    <x v="3"/>
    <n v="1128299"/>
    <x v="423"/>
    <x v="4"/>
    <s v="Florida"/>
    <s v="Orlando"/>
    <x v="4"/>
    <n v="0.59"/>
    <n v="980"/>
    <x v="1262"/>
    <n v="179.24199999999999"/>
    <n v="0.31"/>
  </r>
  <r>
    <x v="3"/>
    <n v="1128299"/>
    <x v="423"/>
    <x v="4"/>
    <s v="Florida"/>
    <s v="Orlando"/>
    <x v="5"/>
    <n v="0.65"/>
    <n v="1040"/>
    <x v="1865"/>
    <n v="392.08000000000004"/>
    <n v="0.58000000000000007"/>
  </r>
  <r>
    <x v="3"/>
    <n v="1128299"/>
    <x v="454"/>
    <x v="4"/>
    <s v="Florida"/>
    <s v="Orlando"/>
    <x v="0"/>
    <n v="0.52"/>
    <n v="1690"/>
    <x v="1866"/>
    <n v="351.52000000000004"/>
    <n v="0.4"/>
  </r>
  <r>
    <x v="3"/>
    <n v="1128299"/>
    <x v="454"/>
    <x v="4"/>
    <s v="Florida"/>
    <s v="Orlando"/>
    <x v="1"/>
    <n v="0.54"/>
    <n v="1750"/>
    <x v="1867"/>
    <n v="359.1"/>
    <n v="0.38"/>
  </r>
  <r>
    <x v="3"/>
    <n v="1128299"/>
    <x v="454"/>
    <x v="4"/>
    <s v="Florida"/>
    <s v="Orlando"/>
    <x v="2"/>
    <n v="0.53"/>
    <n v="1470"/>
    <x v="1868"/>
    <n v="319.43099999999998"/>
    <n v="0.41"/>
  </r>
  <r>
    <x v="3"/>
    <n v="1128299"/>
    <x v="454"/>
    <x v="4"/>
    <s v="Florida"/>
    <s v="Orlando"/>
    <x v="3"/>
    <n v="0.64"/>
    <n v="1500"/>
    <x v="1232"/>
    <n v="412.8"/>
    <n v="0.43"/>
  </r>
  <r>
    <x v="3"/>
    <n v="1128299"/>
    <x v="454"/>
    <x v="4"/>
    <s v="Florida"/>
    <s v="Orlando"/>
    <x v="4"/>
    <n v="0.77"/>
    <n v="1240"/>
    <x v="1869"/>
    <n v="286.44000000000005"/>
    <n v="0.30000000000000004"/>
  </r>
  <r>
    <x v="3"/>
    <n v="1128299"/>
    <x v="454"/>
    <x v="4"/>
    <s v="Florida"/>
    <s v="Orlando"/>
    <x v="5"/>
    <n v="0.86"/>
    <n v="1620"/>
    <x v="1870"/>
    <n v="821.98800000000017"/>
    <n v="0.59000000000000008"/>
  </r>
  <r>
    <x v="3"/>
    <n v="1128299"/>
    <x v="483"/>
    <x v="4"/>
    <s v="Florida"/>
    <s v="Orlando"/>
    <x v="0"/>
    <n v="0.72"/>
    <n v="2160"/>
    <x v="1871"/>
    <n v="622.08000000000004"/>
    <n v="0.4"/>
  </r>
  <r>
    <x v="3"/>
    <n v="1128299"/>
    <x v="483"/>
    <x v="4"/>
    <s v="Florida"/>
    <s v="Orlando"/>
    <x v="1"/>
    <n v="0.82"/>
    <n v="2000"/>
    <x v="1872"/>
    <n v="574"/>
    <n v="0.35"/>
  </r>
  <r>
    <x v="4"/>
    <n v="1128299"/>
    <x v="483"/>
    <x v="4"/>
    <s v="Florida"/>
    <s v="Orlando"/>
    <x v="2"/>
    <n v="0.75"/>
    <n v="1740"/>
    <x v="1665"/>
    <n v="522"/>
    <n v="0.4"/>
  </r>
  <r>
    <x v="4"/>
    <n v="1128299"/>
    <x v="483"/>
    <x v="4"/>
    <s v="Florida"/>
    <s v="Orlando"/>
    <x v="3"/>
    <n v="0.78"/>
    <n v="1800"/>
    <x v="1873"/>
    <n v="575.64"/>
    <n v="0.41"/>
  </r>
  <r>
    <x v="4"/>
    <n v="1128299"/>
    <x v="483"/>
    <x v="4"/>
    <s v="Florida"/>
    <s v="Orlando"/>
    <x v="4"/>
    <n v="0.86"/>
    <n v="1470"/>
    <x v="1874"/>
    <n v="442.46999999999997"/>
    <n v="0.35"/>
  </r>
  <r>
    <x v="4"/>
    <n v="1128299"/>
    <x v="483"/>
    <x v="4"/>
    <s v="Florida"/>
    <s v="Orlando"/>
    <x v="5"/>
    <n v="0.87"/>
    <n v="1560"/>
    <x v="1875"/>
    <n v="746.46"/>
    <n v="0.55000000000000004"/>
  </r>
  <r>
    <x v="4"/>
    <n v="1185732"/>
    <x v="176"/>
    <x v="4"/>
    <s v="Florida"/>
    <s v="Orlando"/>
    <x v="0"/>
    <n v="0.41"/>
    <n v="2550"/>
    <x v="1876"/>
    <n v="575.02500000000009"/>
    <n v="0.55000000000000004"/>
  </r>
  <r>
    <x v="4"/>
    <n v="1185732"/>
    <x v="176"/>
    <x v="4"/>
    <s v="Florida"/>
    <s v="Orlando"/>
    <x v="1"/>
    <n v="0.44"/>
    <n v="1890"/>
    <x v="953"/>
    <n v="390.85199999999998"/>
    <n v="0.47"/>
  </r>
  <r>
    <x v="4"/>
    <n v="1185732"/>
    <x v="176"/>
    <x v="4"/>
    <s v="Florida"/>
    <s v="Orlando"/>
    <x v="2"/>
    <n v="0.32"/>
    <n v="1690"/>
    <x v="1877"/>
    <n v="205.50399999999999"/>
    <n v="0.38"/>
  </r>
  <r>
    <x v="4"/>
    <n v="1185732"/>
    <x v="176"/>
    <x v="4"/>
    <s v="Florida"/>
    <s v="Orlando"/>
    <x v="3"/>
    <n v="0.37"/>
    <n v="1450"/>
    <x v="1878"/>
    <n v="219.96499999999997"/>
    <n v="0.41"/>
  </r>
  <r>
    <x v="4"/>
    <n v="1185732"/>
    <x v="176"/>
    <x v="4"/>
    <s v="Florida"/>
    <s v="Orlando"/>
    <x v="4"/>
    <n v="0.51"/>
    <n v="1650"/>
    <x v="802"/>
    <n v="378.67499999999995"/>
    <n v="0.44999999999999996"/>
  </r>
  <r>
    <x v="4"/>
    <n v="1185732"/>
    <x v="176"/>
    <x v="4"/>
    <s v="Florida"/>
    <s v="Orlando"/>
    <x v="5"/>
    <n v="0.44"/>
    <n v="1760"/>
    <x v="1078"/>
    <n v="503.36"/>
    <n v="0.65"/>
  </r>
  <r>
    <x v="4"/>
    <n v="1185732"/>
    <x v="205"/>
    <x v="4"/>
    <s v="Florida"/>
    <s v="Orlando"/>
    <x v="0"/>
    <n v="0.44"/>
    <n v="2340"/>
    <x v="1879"/>
    <n v="566.28"/>
    <n v="0.55000000000000004"/>
  </r>
  <r>
    <x v="4"/>
    <n v="1185732"/>
    <x v="205"/>
    <x v="4"/>
    <s v="Florida"/>
    <s v="Orlando"/>
    <x v="1"/>
    <n v="0.42"/>
    <n v="1380"/>
    <x v="1880"/>
    <n v="284.00400000000002"/>
    <n v="0.49"/>
  </r>
  <r>
    <x v="4"/>
    <n v="1185732"/>
    <x v="205"/>
    <x v="4"/>
    <s v="Florida"/>
    <s v="Orlando"/>
    <x v="2"/>
    <n v="0.33"/>
    <n v="1740"/>
    <x v="1625"/>
    <n v="212.45400000000001"/>
    <n v="0.37"/>
  </r>
  <r>
    <x v="4"/>
    <n v="1185732"/>
    <x v="205"/>
    <x v="0"/>
    <s v="New York"/>
    <s v="Albany"/>
    <x v="3"/>
    <n v="0.37"/>
    <n v="1330"/>
    <x v="1881"/>
    <n v="206.68199999999999"/>
    <n v="0.42"/>
  </r>
  <r>
    <x v="4"/>
    <n v="1185732"/>
    <x v="205"/>
    <x v="0"/>
    <s v="New York"/>
    <s v="Albany"/>
    <x v="4"/>
    <n v="0.5"/>
    <n v="1540"/>
    <x v="689"/>
    <n v="354.2"/>
    <n v="0.45999999999999996"/>
  </r>
  <r>
    <x v="4"/>
    <n v="1185732"/>
    <x v="205"/>
    <x v="0"/>
    <s v="New York"/>
    <s v="Albany"/>
    <x v="5"/>
    <n v="0.42"/>
    <n v="1820"/>
    <x v="940"/>
    <n v="489.21600000000001"/>
    <n v="0.64"/>
  </r>
  <r>
    <x v="4"/>
    <n v="1185732"/>
    <x v="710"/>
    <x v="0"/>
    <s v="New York"/>
    <s v="Albany"/>
    <x v="0"/>
    <n v="0.44"/>
    <n v="2520"/>
    <x v="1104"/>
    <n v="654.19200000000001"/>
    <n v="0.59000000000000008"/>
  </r>
  <r>
    <x v="4"/>
    <n v="1185732"/>
    <x v="710"/>
    <x v="0"/>
    <s v="New York"/>
    <s v="Albany"/>
    <x v="1"/>
    <n v="0.44"/>
    <n v="1650"/>
    <x v="1490"/>
    <n v="333.96"/>
    <n v="0.45999999999999996"/>
  </r>
  <r>
    <x v="4"/>
    <n v="1185732"/>
    <x v="710"/>
    <x v="0"/>
    <s v="New York"/>
    <s v="Albany"/>
    <x v="2"/>
    <n v="0.33"/>
    <n v="1610"/>
    <x v="1882"/>
    <n v="191.26800000000003"/>
    <n v="0.36"/>
  </r>
  <r>
    <x v="4"/>
    <n v="1185732"/>
    <x v="710"/>
    <x v="0"/>
    <s v="New York"/>
    <s v="Albany"/>
    <x v="3"/>
    <n v="0.39"/>
    <n v="1060"/>
    <x v="1883"/>
    <n v="169.494"/>
    <n v="0.41"/>
  </r>
  <r>
    <x v="4"/>
    <n v="1185732"/>
    <x v="710"/>
    <x v="0"/>
    <s v="New York"/>
    <s v="Albany"/>
    <x v="4"/>
    <n v="0.51"/>
    <n v="1330"/>
    <x v="1884"/>
    <n v="332.36700000000002"/>
    <n v="0.49"/>
  </r>
  <r>
    <x v="4"/>
    <n v="1185732"/>
    <x v="710"/>
    <x v="0"/>
    <s v="New York"/>
    <s v="Albany"/>
    <x v="5"/>
    <n v="0.43"/>
    <n v="1610"/>
    <x v="1885"/>
    <n v="415.37999999999994"/>
    <n v="0.6"/>
  </r>
  <r>
    <x v="4"/>
    <n v="1185732"/>
    <x v="232"/>
    <x v="0"/>
    <s v="New York"/>
    <s v="Albany"/>
    <x v="0"/>
    <n v="0.42"/>
    <n v="2480"/>
    <x v="1886"/>
    <n v="583.29600000000005"/>
    <n v="0.56000000000000005"/>
  </r>
  <r>
    <x v="4"/>
    <n v="1185732"/>
    <x v="232"/>
    <x v="0"/>
    <s v="New York"/>
    <s v="Albany"/>
    <x v="1"/>
    <n v="0.43"/>
    <n v="1470"/>
    <x v="1887"/>
    <n v="284.44499999999999"/>
    <n v="0.44999999999999996"/>
  </r>
  <r>
    <x v="4"/>
    <n v="1185732"/>
    <x v="232"/>
    <x v="0"/>
    <s v="New York"/>
    <s v="Albany"/>
    <x v="2"/>
    <n v="0.34"/>
    <n v="1520"/>
    <x v="1051"/>
    <n v="186.04800000000003"/>
    <n v="0.36"/>
  </r>
  <r>
    <x v="4"/>
    <n v="1185732"/>
    <x v="232"/>
    <x v="0"/>
    <s v="New York"/>
    <s v="Albany"/>
    <x v="3"/>
    <n v="0.37"/>
    <n v="1350"/>
    <x v="1888"/>
    <n v="204.79499999999999"/>
    <n v="0.41"/>
  </r>
  <r>
    <x v="4"/>
    <n v="1185732"/>
    <x v="232"/>
    <x v="0"/>
    <s v="New York"/>
    <s v="Albany"/>
    <x v="4"/>
    <n v="0.5"/>
    <n v="1240"/>
    <x v="1461"/>
    <n v="291.39999999999998"/>
    <n v="0.47"/>
  </r>
  <r>
    <x v="4"/>
    <n v="1185732"/>
    <x v="232"/>
    <x v="0"/>
    <s v="New York"/>
    <s v="Albany"/>
    <x v="5"/>
    <n v="0.41"/>
    <n v="1560"/>
    <x v="1494"/>
    <n v="415.73999999999995"/>
    <n v="0.65"/>
  </r>
  <r>
    <x v="4"/>
    <n v="1185732"/>
    <x v="261"/>
    <x v="0"/>
    <s v="New York"/>
    <s v="Albany"/>
    <x v="0"/>
    <n v="0.5"/>
    <n v="2610"/>
    <x v="1665"/>
    <n v="783"/>
    <n v="0.6"/>
  </r>
  <r>
    <x v="4"/>
    <n v="1185732"/>
    <x v="261"/>
    <x v="0"/>
    <s v="New York"/>
    <s v="Albany"/>
    <x v="1"/>
    <n v="0.53"/>
    <n v="1610"/>
    <x v="1889"/>
    <n v="401.05099999999999"/>
    <n v="0.47"/>
  </r>
  <r>
    <x v="4"/>
    <n v="1185732"/>
    <x v="261"/>
    <x v="0"/>
    <s v="New York"/>
    <s v="Albany"/>
    <x v="2"/>
    <n v="0.49"/>
    <n v="1600"/>
    <x v="1437"/>
    <n v="282.24"/>
    <n v="0.36"/>
  </r>
  <r>
    <x v="4"/>
    <n v="1185732"/>
    <x v="261"/>
    <x v="0"/>
    <s v="New York"/>
    <s v="Albany"/>
    <x v="3"/>
    <n v="0.47"/>
    <n v="1300"/>
    <x v="1890"/>
    <n v="244.4"/>
    <n v="0.4"/>
  </r>
  <r>
    <x v="4"/>
    <n v="1185732"/>
    <x v="261"/>
    <x v="0"/>
    <s v="New York"/>
    <s v="Albany"/>
    <x v="4"/>
    <n v="0.56000000000000005"/>
    <n v="1370"/>
    <x v="1891"/>
    <n v="375.928"/>
    <n v="0.49"/>
  </r>
  <r>
    <x v="4"/>
    <n v="1185732"/>
    <x v="261"/>
    <x v="0"/>
    <s v="New York"/>
    <s v="Albany"/>
    <x v="5"/>
    <n v="0.59"/>
    <n v="1690"/>
    <x v="1565"/>
    <n v="628.173"/>
    <n v="0.63"/>
  </r>
  <r>
    <x v="4"/>
    <n v="1185732"/>
    <x v="294"/>
    <x v="0"/>
    <s v="New York"/>
    <s v="Albany"/>
    <x v="0"/>
    <n v="0.59"/>
    <n v="2630"/>
    <x v="1892"/>
    <n v="868.952"/>
    <n v="0.56000000000000005"/>
  </r>
  <r>
    <x v="4"/>
    <n v="1185732"/>
    <x v="294"/>
    <x v="0"/>
    <s v="New York"/>
    <s v="Albany"/>
    <x v="1"/>
    <n v="0.54"/>
    <n v="1750"/>
    <x v="1867"/>
    <n v="453.6"/>
    <n v="0.48"/>
  </r>
  <r>
    <x v="4"/>
    <n v="1185732"/>
    <x v="294"/>
    <x v="0"/>
    <s v="New York"/>
    <s v="Albany"/>
    <x v="2"/>
    <n v="0.48"/>
    <n v="1500"/>
    <x v="1651"/>
    <n v="273.60000000000002"/>
    <n v="0.38"/>
  </r>
  <r>
    <x v="4"/>
    <n v="1185732"/>
    <x v="294"/>
    <x v="0"/>
    <s v="New York"/>
    <s v="Albany"/>
    <x v="3"/>
    <n v="0.49"/>
    <n v="1440"/>
    <x v="820"/>
    <n v="289.29599999999999"/>
    <n v="0.41"/>
  </r>
  <r>
    <x v="4"/>
    <n v="1185732"/>
    <x v="294"/>
    <x v="0"/>
    <s v="New York"/>
    <s v="Albany"/>
    <x v="4"/>
    <n v="0.62"/>
    <n v="1500"/>
    <x v="1893"/>
    <n v="455.7"/>
    <n v="0.49"/>
  </r>
  <r>
    <x v="4"/>
    <n v="1185732"/>
    <x v="294"/>
    <x v="0"/>
    <s v="New York"/>
    <s v="Albany"/>
    <x v="5"/>
    <n v="0.69"/>
    <n v="1810"/>
    <x v="1894"/>
    <n v="774.31799999999987"/>
    <n v="0.62"/>
  </r>
  <r>
    <x v="4"/>
    <n v="1185732"/>
    <x v="322"/>
    <x v="0"/>
    <s v="New York"/>
    <s v="Albany"/>
    <x v="0"/>
    <n v="0.59"/>
    <n v="2470"/>
    <x v="1895"/>
    <n v="801.51499999999999"/>
    <n v="0.55000000000000004"/>
  </r>
  <r>
    <x v="4"/>
    <n v="1185732"/>
    <x v="322"/>
    <x v="0"/>
    <s v="New York"/>
    <s v="Albany"/>
    <x v="1"/>
    <n v="0.56000000000000005"/>
    <n v="1960"/>
    <x v="1896"/>
    <n v="493.92"/>
    <n v="0.44999999999999996"/>
  </r>
  <r>
    <x v="4"/>
    <n v="1185732"/>
    <x v="322"/>
    <x v="0"/>
    <s v="New York"/>
    <s v="Albany"/>
    <x v="2"/>
    <n v="0.51"/>
    <n v="1690"/>
    <x v="1897"/>
    <n v="301.66499999999996"/>
    <n v="0.35"/>
  </r>
  <r>
    <x v="4"/>
    <n v="1185732"/>
    <x v="322"/>
    <x v="0"/>
    <s v="New York"/>
    <s v="Albany"/>
    <x v="3"/>
    <n v="0.53"/>
    <n v="1500"/>
    <x v="1898"/>
    <n v="341.85"/>
    <n v="0.43"/>
  </r>
  <r>
    <x v="4"/>
    <n v="1185732"/>
    <x v="322"/>
    <x v="0"/>
    <s v="New York"/>
    <s v="Albany"/>
    <x v="4"/>
    <n v="0.62"/>
    <n v="1680"/>
    <x v="1886"/>
    <n v="479.13599999999991"/>
    <n v="0.45999999999999996"/>
  </r>
  <r>
    <x v="4"/>
    <n v="1185732"/>
    <x v="322"/>
    <x v="0"/>
    <s v="New York"/>
    <s v="Albany"/>
    <x v="5"/>
    <n v="0.66"/>
    <n v="1940"/>
    <x v="1899"/>
    <n v="832.2600000000001"/>
    <n v="0.65"/>
  </r>
  <r>
    <x v="4"/>
    <n v="1185732"/>
    <x v="354"/>
    <x v="0"/>
    <s v="New York"/>
    <s v="Albany"/>
    <x v="0"/>
    <n v="0.62"/>
    <n v="2500"/>
    <x v="1900"/>
    <n v="868.00000000000011"/>
    <n v="0.56000000000000005"/>
  </r>
  <r>
    <x v="4"/>
    <n v="1185732"/>
    <x v="354"/>
    <x v="0"/>
    <s v="New York"/>
    <s v="Albany"/>
    <x v="1"/>
    <n v="0.55000000000000004"/>
    <n v="2100"/>
    <x v="1901"/>
    <n v="519.75"/>
    <n v="0.44999999999999996"/>
  </r>
  <r>
    <x v="4"/>
    <n v="1185732"/>
    <x v="354"/>
    <x v="0"/>
    <s v="New York"/>
    <s v="Albany"/>
    <x v="2"/>
    <n v="0.51"/>
    <n v="1880"/>
    <x v="1902"/>
    <n v="345.16800000000001"/>
    <n v="0.36"/>
  </r>
  <r>
    <x v="4"/>
    <n v="1185732"/>
    <x v="354"/>
    <x v="0"/>
    <s v="New York"/>
    <s v="Albany"/>
    <x v="3"/>
    <n v="0.41"/>
    <n v="1500"/>
    <x v="1649"/>
    <n v="246"/>
    <n v="0.4"/>
  </r>
  <r>
    <x v="4"/>
    <n v="1185732"/>
    <x v="354"/>
    <x v="0"/>
    <s v="New York"/>
    <s v="Albany"/>
    <x v="4"/>
    <n v="0.52"/>
    <n v="1490"/>
    <x v="1903"/>
    <n v="371.904"/>
    <n v="0.48"/>
  </r>
  <r>
    <x v="4"/>
    <n v="1185732"/>
    <x v="354"/>
    <x v="0"/>
    <s v="New York"/>
    <s v="Albany"/>
    <x v="5"/>
    <n v="0.55000000000000004"/>
    <n v="2180"/>
    <x v="895"/>
    <n v="719.4"/>
    <n v="0.6"/>
  </r>
  <r>
    <x v="4"/>
    <n v="1185732"/>
    <x v="384"/>
    <x v="0"/>
    <s v="New York"/>
    <s v="Albany"/>
    <x v="0"/>
    <n v="0.5"/>
    <n v="2380"/>
    <x v="1904"/>
    <n v="702.10000000000014"/>
    <n v="0.59000000000000008"/>
  </r>
  <r>
    <x v="4"/>
    <n v="1185732"/>
    <x v="384"/>
    <x v="0"/>
    <s v="New York"/>
    <s v="Albany"/>
    <x v="1"/>
    <n v="0.48"/>
    <n v="1630"/>
    <x v="1905"/>
    <n v="352.07999999999993"/>
    <n v="0.44999999999999996"/>
  </r>
  <r>
    <x v="4"/>
    <n v="1185732"/>
    <x v="384"/>
    <x v="0"/>
    <s v="New York"/>
    <s v="Albany"/>
    <x v="2"/>
    <n v="0.41"/>
    <n v="1380"/>
    <x v="1906"/>
    <n v="198.02999999999997"/>
    <n v="0.35"/>
  </r>
  <r>
    <x v="4"/>
    <n v="1185732"/>
    <x v="384"/>
    <x v="0"/>
    <s v="New York"/>
    <s v="Albany"/>
    <x v="3"/>
    <n v="0.44"/>
    <n v="1370"/>
    <x v="1907"/>
    <n v="247.14799999999997"/>
    <n v="0.41"/>
  </r>
  <r>
    <x v="4"/>
    <n v="1185732"/>
    <x v="384"/>
    <x v="0"/>
    <s v="New York"/>
    <s v="Albany"/>
    <x v="4"/>
    <n v="0.51"/>
    <n v="1310"/>
    <x v="1908"/>
    <n v="320.68799999999999"/>
    <n v="0.48"/>
  </r>
  <r>
    <x v="4"/>
    <n v="1185732"/>
    <x v="384"/>
    <x v="0"/>
    <s v="New York"/>
    <s v="Albany"/>
    <x v="5"/>
    <n v="0.59"/>
    <n v="1560"/>
    <x v="807"/>
    <n v="552.24"/>
    <n v="0.6"/>
  </r>
  <r>
    <x v="4"/>
    <n v="1185732"/>
    <x v="416"/>
    <x v="0"/>
    <s v="New York"/>
    <s v="Albany"/>
    <x v="0"/>
    <n v="0.56999999999999995"/>
    <n v="2080"/>
    <x v="1909"/>
    <n v="675.79200000000003"/>
    <n v="0.57000000000000006"/>
  </r>
  <r>
    <x v="4"/>
    <n v="1185732"/>
    <x v="416"/>
    <x v="0"/>
    <s v="New York"/>
    <s v="Albany"/>
    <x v="1"/>
    <n v="0.46"/>
    <n v="1560"/>
    <x v="1910"/>
    <n v="330.096"/>
    <n v="0.45999999999999996"/>
  </r>
  <r>
    <x v="4"/>
    <n v="1185732"/>
    <x v="416"/>
    <x v="0"/>
    <s v="New York"/>
    <s v="Albany"/>
    <x v="2"/>
    <n v="0.46"/>
    <n v="1370"/>
    <x v="1911"/>
    <n v="252.08000000000004"/>
    <n v="0.4"/>
  </r>
  <r>
    <x v="4"/>
    <n v="1185732"/>
    <x v="416"/>
    <x v="0"/>
    <s v="New York"/>
    <s v="Albany"/>
    <x v="3"/>
    <n v="0.45"/>
    <n v="1350"/>
    <x v="1912"/>
    <n v="249.07499999999999"/>
    <n v="0.41"/>
  </r>
  <r>
    <x v="4"/>
    <n v="1185732"/>
    <x v="416"/>
    <x v="0"/>
    <s v="New York"/>
    <s v="Albany"/>
    <x v="4"/>
    <n v="0.59"/>
    <n v="1500"/>
    <x v="1913"/>
    <n v="415.95"/>
    <n v="0.47"/>
  </r>
  <r>
    <x v="4"/>
    <n v="1185732"/>
    <x v="416"/>
    <x v="0"/>
    <s v="New York"/>
    <s v="Albany"/>
    <x v="5"/>
    <n v="0.64"/>
    <n v="1560"/>
    <x v="1338"/>
    <n v="619.00800000000004"/>
    <n v="0.62"/>
  </r>
  <r>
    <x v="4"/>
    <n v="1185732"/>
    <x v="446"/>
    <x v="0"/>
    <s v="New York"/>
    <s v="Albany"/>
    <x v="0"/>
    <n v="0.56000000000000005"/>
    <n v="2170"/>
    <x v="1914"/>
    <n v="668.36000000000013"/>
    <n v="0.55000000000000004"/>
  </r>
  <r>
    <x v="4"/>
    <n v="1185732"/>
    <x v="446"/>
    <x v="0"/>
    <s v="New York"/>
    <s v="Albany"/>
    <x v="1"/>
    <n v="0.49"/>
    <n v="1620"/>
    <x v="1915"/>
    <n v="388.96199999999999"/>
    <n v="0.49"/>
  </r>
  <r>
    <x v="4"/>
    <n v="1185732"/>
    <x v="446"/>
    <x v="0"/>
    <s v="New York"/>
    <s v="Albany"/>
    <x v="2"/>
    <n v="0.45"/>
    <n v="1470"/>
    <x v="1916"/>
    <n v="238.14"/>
    <n v="0.36"/>
  </r>
  <r>
    <x v="4"/>
    <n v="1185732"/>
    <x v="446"/>
    <x v="0"/>
    <s v="New York"/>
    <s v="Albany"/>
    <x v="3"/>
    <n v="0.47"/>
    <n v="1440"/>
    <x v="990"/>
    <n v="270.71999999999997"/>
    <n v="0.4"/>
  </r>
  <r>
    <x v="4"/>
    <n v="1185732"/>
    <x v="446"/>
    <x v="0"/>
    <s v="New York"/>
    <s v="Albany"/>
    <x v="4"/>
    <n v="0.62"/>
    <n v="1540"/>
    <x v="1917"/>
    <n v="429.65999999999991"/>
    <n v="0.44999999999999996"/>
  </r>
  <r>
    <x v="4"/>
    <n v="1185732"/>
    <x v="446"/>
    <x v="0"/>
    <s v="New York"/>
    <s v="Albany"/>
    <x v="5"/>
    <n v="0.68"/>
    <n v="1760"/>
    <x v="1918"/>
    <n v="765.95200000000011"/>
    <n v="0.64"/>
  </r>
  <r>
    <x v="4"/>
    <n v="1185732"/>
    <x v="475"/>
    <x v="0"/>
    <s v="New York"/>
    <s v="Albany"/>
    <x v="0"/>
    <n v="0.59"/>
    <n v="2450"/>
    <x v="758"/>
    <n v="838.3900000000001"/>
    <n v="0.58000000000000007"/>
  </r>
  <r>
    <x v="4"/>
    <n v="1185732"/>
    <x v="475"/>
    <x v="0"/>
    <s v="New York"/>
    <s v="Albany"/>
    <x v="1"/>
    <n v="0.51"/>
    <n v="1690"/>
    <x v="1897"/>
    <n v="430.95"/>
    <n v="0.5"/>
  </r>
  <r>
    <x v="5"/>
    <n v="1185732"/>
    <x v="475"/>
    <x v="0"/>
    <s v="New York"/>
    <s v="Albany"/>
    <x v="2"/>
    <n v="0.52"/>
    <n v="1630"/>
    <x v="1919"/>
    <n v="330.56400000000002"/>
    <n v="0.39"/>
  </r>
  <r>
    <x v="5"/>
    <n v="1185732"/>
    <x v="475"/>
    <x v="0"/>
    <s v="New York"/>
    <s v="Albany"/>
    <x v="3"/>
    <n v="0.54"/>
    <n v="1550"/>
    <x v="1268"/>
    <n v="343.16999999999996"/>
    <n v="0.41"/>
  </r>
  <r>
    <x v="5"/>
    <n v="1185732"/>
    <x v="475"/>
    <x v="0"/>
    <s v="New York"/>
    <s v="Albany"/>
    <x v="4"/>
    <n v="0.6"/>
    <n v="1550"/>
    <x v="1893"/>
    <n v="427.79999999999995"/>
    <n v="0.45999999999999996"/>
  </r>
  <r>
    <x v="5"/>
    <n v="1185732"/>
    <x v="475"/>
    <x v="0"/>
    <s v="New York"/>
    <s v="Albany"/>
    <x v="5"/>
    <n v="0.69"/>
    <n v="1820"/>
    <x v="1089"/>
    <n v="803.71199999999999"/>
    <n v="0.64"/>
  </r>
  <r>
    <x v="5"/>
    <n v="1185732"/>
    <x v="178"/>
    <x v="0"/>
    <s v="New York"/>
    <s v="Albany"/>
    <x v="0"/>
    <n v="0.39"/>
    <n v="2160"/>
    <x v="1220"/>
    <n v="530.71199999999999"/>
    <n v="0.63"/>
  </r>
  <r>
    <x v="5"/>
    <n v="1185732"/>
    <x v="178"/>
    <x v="0"/>
    <s v="New York"/>
    <s v="Albany"/>
    <x v="1"/>
    <n v="0.39"/>
    <n v="1560"/>
    <x v="1096"/>
    <n v="273.77999999999997"/>
    <n v="0.44999999999999996"/>
  </r>
  <r>
    <x v="5"/>
    <n v="1185732"/>
    <x v="178"/>
    <x v="0"/>
    <s v="New York"/>
    <s v="Albany"/>
    <x v="2"/>
    <n v="0.28999999999999998"/>
    <n v="1680"/>
    <x v="1920"/>
    <n v="233.85599999999999"/>
    <n v="0.48"/>
  </r>
  <r>
    <x v="5"/>
    <n v="1185732"/>
    <x v="178"/>
    <x v="0"/>
    <s v="New York"/>
    <s v="Albany"/>
    <x v="3"/>
    <n v="0.34"/>
    <n v="1310"/>
    <x v="1921"/>
    <n v="209.33799999999999"/>
    <n v="0.47"/>
  </r>
  <r>
    <x v="5"/>
    <n v="1185732"/>
    <x v="178"/>
    <x v="0"/>
    <s v="New York"/>
    <s v="Albany"/>
    <x v="4"/>
    <n v="0.49"/>
    <n v="1450"/>
    <x v="927"/>
    <n v="319.72499999999997"/>
    <n v="0.44999999999999996"/>
  </r>
  <r>
    <x v="5"/>
    <n v="1185732"/>
    <x v="178"/>
    <x v="0"/>
    <s v="New York"/>
    <s v="Albany"/>
    <x v="5"/>
    <n v="0.38"/>
    <n v="1560"/>
    <x v="1922"/>
    <n v="237.12"/>
    <n v="0.4"/>
  </r>
  <r>
    <x v="5"/>
    <n v="1185732"/>
    <x v="207"/>
    <x v="0"/>
    <s v="New York"/>
    <s v="Albany"/>
    <x v="0"/>
    <n v="0.37"/>
    <n v="2380"/>
    <x v="828"/>
    <n v="537.16600000000005"/>
    <n v="0.61"/>
  </r>
  <r>
    <x v="5"/>
    <n v="1185732"/>
    <x v="207"/>
    <x v="0"/>
    <s v="New York"/>
    <s v="Albany"/>
    <x v="1"/>
    <n v="0.37"/>
    <n v="1450"/>
    <x v="1878"/>
    <n v="219.96499999999997"/>
    <n v="0.41"/>
  </r>
  <r>
    <x v="5"/>
    <n v="1185732"/>
    <x v="207"/>
    <x v="0"/>
    <s v="New York"/>
    <s v="Albany"/>
    <x v="2"/>
    <n v="0.28999999999999998"/>
    <n v="1430"/>
    <x v="1923"/>
    <n v="203.203"/>
    <n v="0.49"/>
  </r>
  <r>
    <x v="5"/>
    <n v="1185732"/>
    <x v="207"/>
    <x v="2"/>
    <s v="Wyoming"/>
    <s v="Cheyenne"/>
    <x v="3"/>
    <n v="0.32"/>
    <n v="1230"/>
    <x v="1924"/>
    <n v="188.928"/>
    <n v="0.48"/>
  </r>
  <r>
    <x v="5"/>
    <n v="1185732"/>
    <x v="207"/>
    <x v="2"/>
    <s v="Wyoming"/>
    <s v="Cheyenne"/>
    <x v="4"/>
    <n v="0.47"/>
    <n v="1450"/>
    <x v="1925"/>
    <n v="279.41499999999996"/>
    <n v="0.41"/>
  </r>
  <r>
    <x v="5"/>
    <n v="1185732"/>
    <x v="207"/>
    <x v="2"/>
    <s v="Wyoming"/>
    <s v="Cheyenne"/>
    <x v="5"/>
    <n v="0.38"/>
    <n v="1740"/>
    <x v="1926"/>
    <n v="257.86800000000005"/>
    <n v="0.39"/>
  </r>
  <r>
    <x v="5"/>
    <n v="1185732"/>
    <x v="215"/>
    <x v="2"/>
    <s v="Wyoming"/>
    <s v="Cheyenne"/>
    <x v="0"/>
    <n v="0.38"/>
    <n v="2460"/>
    <x v="1927"/>
    <n v="560.88"/>
    <n v="0.6"/>
  </r>
  <r>
    <x v="5"/>
    <n v="1185732"/>
    <x v="215"/>
    <x v="2"/>
    <s v="Wyoming"/>
    <s v="Cheyenne"/>
    <x v="1"/>
    <n v="0.37"/>
    <n v="1310"/>
    <x v="1928"/>
    <n v="213.268"/>
    <n v="0.44"/>
  </r>
  <r>
    <x v="5"/>
    <n v="1185732"/>
    <x v="215"/>
    <x v="2"/>
    <s v="Wyoming"/>
    <s v="Cheyenne"/>
    <x v="2"/>
    <n v="0.27"/>
    <n v="1490"/>
    <x v="1929"/>
    <n v="181.035"/>
    <n v="0.44999999999999996"/>
  </r>
  <r>
    <x v="5"/>
    <n v="1185732"/>
    <x v="215"/>
    <x v="2"/>
    <s v="Wyoming"/>
    <s v="Cheyenne"/>
    <x v="3"/>
    <n v="0.33"/>
    <n v="1120"/>
    <x v="1930"/>
    <n v="173.71199999999999"/>
    <n v="0.47"/>
  </r>
  <r>
    <x v="5"/>
    <n v="1185732"/>
    <x v="215"/>
    <x v="2"/>
    <s v="Wyoming"/>
    <s v="Cheyenne"/>
    <x v="4"/>
    <n v="0.47"/>
    <n v="1260"/>
    <x v="1931"/>
    <n v="266.48999999999995"/>
    <n v="0.44999999999999996"/>
  </r>
  <r>
    <x v="5"/>
    <n v="1185732"/>
    <x v="215"/>
    <x v="2"/>
    <s v="Wyoming"/>
    <s v="Cheyenne"/>
    <x v="5"/>
    <n v="0.37"/>
    <n v="1650"/>
    <x v="1251"/>
    <n v="225.88499999999999"/>
    <n v="0.37"/>
  </r>
  <r>
    <x v="5"/>
    <n v="1185732"/>
    <x v="234"/>
    <x v="2"/>
    <s v="Wyoming"/>
    <s v="Cheyenne"/>
    <x v="0"/>
    <n v="0.39"/>
    <n v="2080"/>
    <x v="1932"/>
    <n v="502.94400000000002"/>
    <n v="0.62"/>
  </r>
  <r>
    <x v="5"/>
    <n v="1185732"/>
    <x v="234"/>
    <x v="2"/>
    <s v="Wyoming"/>
    <s v="Cheyenne"/>
    <x v="1"/>
    <n v="0.39"/>
    <n v="1400"/>
    <x v="1793"/>
    <n v="245.7"/>
    <n v="0.44999999999999996"/>
  </r>
  <r>
    <x v="5"/>
    <n v="1185732"/>
    <x v="234"/>
    <x v="2"/>
    <s v="Wyoming"/>
    <s v="Cheyenne"/>
    <x v="2"/>
    <n v="0.28000000000000003"/>
    <n v="1450"/>
    <x v="1061"/>
    <n v="186.76000000000002"/>
    <n v="0.45999999999999996"/>
  </r>
  <r>
    <x v="5"/>
    <n v="1185732"/>
    <x v="234"/>
    <x v="2"/>
    <s v="Wyoming"/>
    <s v="Cheyenne"/>
    <x v="3"/>
    <n v="0.33"/>
    <n v="1190"/>
    <x v="1933"/>
    <n v="184.56900000000002"/>
    <n v="0.47"/>
  </r>
  <r>
    <x v="5"/>
    <n v="1185732"/>
    <x v="234"/>
    <x v="2"/>
    <s v="Wyoming"/>
    <s v="Cheyenne"/>
    <x v="4"/>
    <n v="0.47"/>
    <n v="1060"/>
    <x v="1934"/>
    <n v="209.244"/>
    <n v="0.42"/>
  </r>
  <r>
    <x v="5"/>
    <n v="1185732"/>
    <x v="234"/>
    <x v="2"/>
    <s v="Wyoming"/>
    <s v="Cheyenne"/>
    <x v="5"/>
    <n v="0.36"/>
    <n v="1490"/>
    <x v="1935"/>
    <n v="187.73999999999998"/>
    <n v="0.35"/>
  </r>
  <r>
    <x v="5"/>
    <n v="1185732"/>
    <x v="263"/>
    <x v="2"/>
    <s v="Wyoming"/>
    <s v="Cheyenne"/>
    <x v="0"/>
    <n v="0.45"/>
    <n v="2460"/>
    <x v="1936"/>
    <n v="719.55000000000007"/>
    <n v="0.65"/>
  </r>
  <r>
    <x v="5"/>
    <n v="1185732"/>
    <x v="263"/>
    <x v="2"/>
    <s v="Wyoming"/>
    <s v="Cheyenne"/>
    <x v="1"/>
    <n v="0.41"/>
    <n v="1520"/>
    <x v="931"/>
    <n v="249.27999999999997"/>
    <n v="0.4"/>
  </r>
  <r>
    <x v="5"/>
    <n v="1185732"/>
    <x v="263"/>
    <x v="2"/>
    <s v="Wyoming"/>
    <s v="Cheyenne"/>
    <x v="2"/>
    <n v="0.39"/>
    <n v="1450"/>
    <x v="1937"/>
    <n v="277.09499999999997"/>
    <n v="0.49"/>
  </r>
  <r>
    <x v="5"/>
    <n v="1185732"/>
    <x v="263"/>
    <x v="2"/>
    <s v="Wyoming"/>
    <s v="Cheyenne"/>
    <x v="3"/>
    <n v="0.39"/>
    <n v="1310"/>
    <x v="1938"/>
    <n v="255.45000000000002"/>
    <n v="0.5"/>
  </r>
  <r>
    <x v="5"/>
    <n v="1185732"/>
    <x v="263"/>
    <x v="2"/>
    <s v="Wyoming"/>
    <s v="Cheyenne"/>
    <x v="4"/>
    <n v="0.45"/>
    <n v="1330"/>
    <x v="1939"/>
    <n v="251.37"/>
    <n v="0.42"/>
  </r>
  <r>
    <x v="5"/>
    <n v="1185732"/>
    <x v="263"/>
    <x v="2"/>
    <s v="Wyoming"/>
    <s v="Cheyenne"/>
    <x v="5"/>
    <n v="0.52"/>
    <n v="1560"/>
    <x v="1932"/>
    <n v="324.48"/>
    <n v="0.4"/>
  </r>
  <r>
    <x v="5"/>
    <n v="1185732"/>
    <x v="296"/>
    <x v="2"/>
    <s v="Wyoming"/>
    <s v="Cheyenne"/>
    <x v="0"/>
    <n v="0.46"/>
    <n v="2470"/>
    <x v="768"/>
    <n v="715.80600000000004"/>
    <n v="0.63"/>
  </r>
  <r>
    <x v="5"/>
    <n v="1185732"/>
    <x v="296"/>
    <x v="2"/>
    <s v="Wyoming"/>
    <s v="Cheyenne"/>
    <x v="1"/>
    <n v="0.42"/>
    <n v="1680"/>
    <x v="820"/>
    <n v="289.29599999999999"/>
    <n v="0.41"/>
  </r>
  <r>
    <x v="5"/>
    <n v="1185732"/>
    <x v="296"/>
    <x v="2"/>
    <s v="Wyoming"/>
    <s v="Cheyenne"/>
    <x v="2"/>
    <n v="0.38"/>
    <n v="1310"/>
    <x v="1940"/>
    <n v="224.01"/>
    <n v="0.44999999999999996"/>
  </r>
  <r>
    <x v="5"/>
    <n v="1185732"/>
    <x v="296"/>
    <x v="2"/>
    <s v="Wyoming"/>
    <s v="Cheyenne"/>
    <x v="3"/>
    <n v="0.38"/>
    <n v="1400"/>
    <x v="1673"/>
    <n v="250.04"/>
    <n v="0.47"/>
  </r>
  <r>
    <x v="5"/>
    <n v="1185732"/>
    <x v="296"/>
    <x v="2"/>
    <s v="Wyoming"/>
    <s v="Cheyenne"/>
    <x v="4"/>
    <n v="0.49"/>
    <n v="1350"/>
    <x v="1916"/>
    <n v="291.06"/>
    <n v="0.44"/>
  </r>
  <r>
    <x v="5"/>
    <n v="1185732"/>
    <x v="296"/>
    <x v="2"/>
    <s v="Wyoming"/>
    <s v="Cheyenne"/>
    <x v="5"/>
    <n v="0.5"/>
    <n v="1630"/>
    <x v="1941"/>
    <n v="301.55"/>
    <n v="0.37"/>
  </r>
  <r>
    <x v="5"/>
    <n v="1185732"/>
    <x v="324"/>
    <x v="2"/>
    <s v="Wyoming"/>
    <s v="Cheyenne"/>
    <x v="0"/>
    <n v="0.48"/>
    <n v="2280"/>
    <x v="1942"/>
    <n v="700.41599999999994"/>
    <n v="0.64"/>
  </r>
  <r>
    <x v="5"/>
    <n v="1185732"/>
    <x v="324"/>
    <x v="2"/>
    <s v="Wyoming"/>
    <s v="Cheyenne"/>
    <x v="1"/>
    <n v="0.44"/>
    <n v="1630"/>
    <x v="1943"/>
    <n v="308.39600000000002"/>
    <n v="0.43"/>
  </r>
  <r>
    <x v="5"/>
    <n v="1185732"/>
    <x v="324"/>
    <x v="2"/>
    <s v="Wyoming"/>
    <s v="Cheyenne"/>
    <x v="2"/>
    <n v="0.38"/>
    <n v="1490"/>
    <x v="1944"/>
    <n v="271.77600000000001"/>
    <n v="0.48"/>
  </r>
  <r>
    <x v="5"/>
    <n v="1185732"/>
    <x v="324"/>
    <x v="2"/>
    <s v="Wyoming"/>
    <s v="Cheyenne"/>
    <x v="3"/>
    <n v="0.39"/>
    <n v="1500"/>
    <x v="1485"/>
    <n v="274.95"/>
    <n v="0.47"/>
  </r>
  <r>
    <x v="5"/>
    <n v="1185732"/>
    <x v="324"/>
    <x v="2"/>
    <s v="Wyoming"/>
    <s v="Cheyenne"/>
    <x v="4"/>
    <n v="0.48"/>
    <n v="1370"/>
    <x v="1945"/>
    <n v="276.19200000000001"/>
    <n v="0.42"/>
  </r>
  <r>
    <x v="5"/>
    <n v="1185732"/>
    <x v="324"/>
    <x v="2"/>
    <s v="Wyoming"/>
    <s v="Cheyenne"/>
    <x v="5"/>
    <n v="0.51"/>
    <n v="1960"/>
    <x v="1946"/>
    <n v="359.85599999999999"/>
    <n v="0.36"/>
  </r>
  <r>
    <x v="5"/>
    <n v="1185732"/>
    <x v="356"/>
    <x v="2"/>
    <s v="Wyoming"/>
    <s v="Cheyenne"/>
    <x v="0"/>
    <n v="0.47"/>
    <n v="2550"/>
    <x v="855"/>
    <n v="767.04"/>
    <n v="0.64"/>
  </r>
  <r>
    <x v="5"/>
    <n v="1185732"/>
    <x v="356"/>
    <x v="2"/>
    <s v="Wyoming"/>
    <s v="Cheyenne"/>
    <x v="1"/>
    <n v="0.43"/>
    <n v="1630"/>
    <x v="1947"/>
    <n v="287.36899999999997"/>
    <n v="0.41"/>
  </r>
  <r>
    <x v="5"/>
    <n v="1185732"/>
    <x v="356"/>
    <x v="2"/>
    <s v="Wyoming"/>
    <s v="Cheyenne"/>
    <x v="2"/>
    <n v="0.38"/>
    <n v="1430"/>
    <x v="1948"/>
    <n v="244.52999999999997"/>
    <n v="0.44999999999999996"/>
  </r>
  <r>
    <x v="5"/>
    <n v="1185732"/>
    <x v="356"/>
    <x v="2"/>
    <s v="Wyoming"/>
    <s v="Cheyenne"/>
    <x v="3"/>
    <n v="0.38"/>
    <n v="1470"/>
    <x v="1514"/>
    <n v="273.714"/>
    <n v="0.49"/>
  </r>
  <r>
    <x v="5"/>
    <n v="1185732"/>
    <x v="356"/>
    <x v="2"/>
    <s v="Wyoming"/>
    <s v="Cheyenne"/>
    <x v="4"/>
    <n v="0.47"/>
    <n v="1400"/>
    <x v="1949"/>
    <n v="269.77999999999997"/>
    <n v="0.41"/>
  </r>
  <r>
    <x v="5"/>
    <n v="1185732"/>
    <x v="356"/>
    <x v="2"/>
    <s v="Wyoming"/>
    <s v="Cheyenne"/>
    <x v="5"/>
    <n v="0.52"/>
    <n v="1960"/>
    <x v="884"/>
    <n v="407.68000000000006"/>
    <n v="0.4"/>
  </r>
  <r>
    <x v="5"/>
    <n v="1185732"/>
    <x v="386"/>
    <x v="2"/>
    <s v="Wyoming"/>
    <s v="Cheyenne"/>
    <x v="0"/>
    <n v="0.48"/>
    <n v="2080"/>
    <x v="1338"/>
    <n v="638.976"/>
    <n v="0.64"/>
  </r>
  <r>
    <x v="5"/>
    <n v="1185732"/>
    <x v="386"/>
    <x v="2"/>
    <s v="Wyoming"/>
    <s v="Cheyenne"/>
    <x v="1"/>
    <n v="0.44"/>
    <n v="1500"/>
    <x v="1710"/>
    <n v="283.8"/>
    <n v="0.43"/>
  </r>
  <r>
    <x v="5"/>
    <n v="1185732"/>
    <x v="386"/>
    <x v="2"/>
    <s v="Wyoming"/>
    <s v="Cheyenne"/>
    <x v="2"/>
    <n v="0.38"/>
    <n v="1370"/>
    <x v="1950"/>
    <n v="239.476"/>
    <n v="0.45999999999999996"/>
  </r>
  <r>
    <x v="5"/>
    <n v="1185732"/>
    <x v="386"/>
    <x v="2"/>
    <s v="Wyoming"/>
    <s v="Cheyenne"/>
    <x v="3"/>
    <n v="0.38"/>
    <n v="1350"/>
    <x v="1204"/>
    <n v="251.37"/>
    <n v="0.49"/>
  </r>
  <r>
    <x v="5"/>
    <n v="1185732"/>
    <x v="386"/>
    <x v="2"/>
    <s v="Wyoming"/>
    <s v="Cheyenne"/>
    <x v="4"/>
    <n v="0.48"/>
    <n v="1250"/>
    <x v="124"/>
    <n v="258"/>
    <n v="0.43"/>
  </r>
  <r>
    <x v="5"/>
    <n v="1185732"/>
    <x v="386"/>
    <x v="2"/>
    <s v="Wyoming"/>
    <s v="Cheyenne"/>
    <x v="5"/>
    <n v="0.52"/>
    <n v="1740"/>
    <x v="816"/>
    <n v="361.92000000000007"/>
    <n v="0.4"/>
  </r>
  <r>
    <x v="5"/>
    <n v="1185732"/>
    <x v="418"/>
    <x v="2"/>
    <s v="Wyoming"/>
    <s v="Cheyenne"/>
    <x v="0"/>
    <n v="0.5"/>
    <n v="2020"/>
    <x v="1951"/>
    <n v="646.4"/>
    <n v="0.64"/>
  </r>
  <r>
    <x v="5"/>
    <n v="1185732"/>
    <x v="418"/>
    <x v="2"/>
    <s v="Wyoming"/>
    <s v="Cheyenne"/>
    <x v="1"/>
    <n v="0.44"/>
    <n v="1740"/>
    <x v="1952"/>
    <n v="306.24"/>
    <n v="0.4"/>
  </r>
  <r>
    <x v="5"/>
    <n v="1185732"/>
    <x v="418"/>
    <x v="2"/>
    <s v="Wyoming"/>
    <s v="Cheyenne"/>
    <x v="2"/>
    <n v="0.42"/>
    <n v="1250"/>
    <x v="294"/>
    <n v="241.49999999999997"/>
    <n v="0.45999999999999996"/>
  </r>
  <r>
    <x v="5"/>
    <n v="1185732"/>
    <x v="418"/>
    <x v="2"/>
    <s v="Wyoming"/>
    <s v="Cheyenne"/>
    <x v="3"/>
    <n v="0.41"/>
    <n v="1190"/>
    <x v="1187"/>
    <n v="224.43399999999997"/>
    <n v="0.45999999999999996"/>
  </r>
  <r>
    <x v="5"/>
    <n v="1185732"/>
    <x v="418"/>
    <x v="2"/>
    <s v="Wyoming"/>
    <s v="Cheyenne"/>
    <x v="4"/>
    <n v="0.54"/>
    <n v="1280"/>
    <x v="934"/>
    <n v="304.12800000000004"/>
    <n v="0.44"/>
  </r>
  <r>
    <x v="5"/>
    <n v="1185732"/>
    <x v="418"/>
    <x v="2"/>
    <s v="Wyoming"/>
    <s v="Cheyenne"/>
    <x v="5"/>
    <n v="0.55000000000000004"/>
    <n v="1500"/>
    <x v="182"/>
    <n v="305.25000000000006"/>
    <n v="0.37"/>
  </r>
  <r>
    <x v="5"/>
    <n v="1185732"/>
    <x v="448"/>
    <x v="2"/>
    <s v="Wyoming"/>
    <s v="Cheyenne"/>
    <x v="0"/>
    <n v="0.53"/>
    <n v="2180"/>
    <x v="1364"/>
    <n v="704.7940000000001"/>
    <n v="0.61"/>
  </r>
  <r>
    <x v="5"/>
    <n v="1185732"/>
    <x v="448"/>
    <x v="2"/>
    <s v="Wyoming"/>
    <s v="Cheyenne"/>
    <x v="1"/>
    <n v="0.42"/>
    <n v="1670"/>
    <x v="1953"/>
    <n v="301.60199999999998"/>
    <n v="0.43"/>
  </r>
  <r>
    <x v="5"/>
    <n v="1185732"/>
    <x v="448"/>
    <x v="2"/>
    <s v="Wyoming"/>
    <s v="Cheyenne"/>
    <x v="2"/>
    <n v="0.42"/>
    <n v="1460"/>
    <x v="1954"/>
    <n v="306.59999999999997"/>
    <n v="0.5"/>
  </r>
  <r>
    <x v="5"/>
    <n v="1185732"/>
    <x v="448"/>
    <x v="2"/>
    <s v="Wyoming"/>
    <s v="Cheyenne"/>
    <x v="3"/>
    <n v="0.42"/>
    <n v="1350"/>
    <x v="1228"/>
    <n v="277.83"/>
    <n v="0.49"/>
  </r>
  <r>
    <x v="5"/>
    <n v="1185732"/>
    <x v="448"/>
    <x v="2"/>
    <s v="Wyoming"/>
    <s v="Cheyenne"/>
    <x v="4"/>
    <n v="0.51"/>
    <n v="1430"/>
    <x v="1697"/>
    <n v="299.01300000000003"/>
    <n v="0.41"/>
  </r>
  <r>
    <x v="5"/>
    <n v="1185732"/>
    <x v="448"/>
    <x v="2"/>
    <s v="Wyoming"/>
    <s v="Cheyenne"/>
    <x v="5"/>
    <n v="0.55000000000000004"/>
    <n v="1610"/>
    <x v="1955"/>
    <n v="345.34500000000008"/>
    <n v="0.39"/>
  </r>
  <r>
    <x v="5"/>
    <n v="1185732"/>
    <x v="477"/>
    <x v="2"/>
    <s v="Wyoming"/>
    <s v="Cheyenne"/>
    <x v="0"/>
    <n v="0.52"/>
    <n v="2240"/>
    <x v="1216"/>
    <n v="710.52799999999991"/>
    <n v="0.61"/>
  </r>
  <r>
    <x v="5"/>
    <n v="1185732"/>
    <x v="477"/>
    <x v="2"/>
    <s v="Wyoming"/>
    <s v="Cheyenne"/>
    <x v="1"/>
    <n v="0.44"/>
    <n v="1680"/>
    <x v="1956"/>
    <n v="303.072"/>
    <n v="0.41"/>
  </r>
  <r>
    <x v="0"/>
    <n v="1185732"/>
    <x v="477"/>
    <x v="2"/>
    <s v="Wyoming"/>
    <s v="Cheyenne"/>
    <x v="2"/>
    <n v="0.44"/>
    <n v="1650"/>
    <x v="1490"/>
    <n v="333.96"/>
    <n v="0.45999999999999996"/>
  </r>
  <r>
    <x v="0"/>
    <n v="1185732"/>
    <x v="477"/>
    <x v="2"/>
    <s v="Wyoming"/>
    <s v="Cheyenne"/>
    <x v="3"/>
    <n v="0.44"/>
    <n v="1350"/>
    <x v="1786"/>
    <n v="291.06"/>
    <n v="0.49"/>
  </r>
  <r>
    <x v="0"/>
    <n v="1185732"/>
    <x v="477"/>
    <x v="2"/>
    <s v="Wyoming"/>
    <s v="Cheyenne"/>
    <x v="4"/>
    <n v="0.54"/>
    <n v="1450"/>
    <x v="1957"/>
    <n v="352.34999999999997"/>
    <n v="0.44999999999999996"/>
  </r>
  <r>
    <x v="0"/>
    <n v="1185732"/>
    <x v="477"/>
    <x v="2"/>
    <s v="Wyoming"/>
    <s v="Cheyenne"/>
    <x v="5"/>
    <n v="0.56000000000000005"/>
    <n v="1740"/>
    <x v="969"/>
    <n v="350.78399999999999"/>
    <n v="0.36"/>
  </r>
  <r>
    <x v="0"/>
    <n v="1128299"/>
    <x v="188"/>
    <x v="2"/>
    <s v="Wyoming"/>
    <s v="Cheyenne"/>
    <x v="0"/>
    <n v="0.28999999999999998"/>
    <n v="910"/>
    <x v="1958"/>
    <n v="121.39399999999998"/>
    <n v="0.45999999999999996"/>
  </r>
  <r>
    <x v="0"/>
    <n v="1128299"/>
    <x v="188"/>
    <x v="2"/>
    <s v="Wyoming"/>
    <s v="Cheyenne"/>
    <x v="1"/>
    <n v="0.36"/>
    <n v="1050"/>
    <x v="1048"/>
    <n v="173.88"/>
    <n v="0.45999999999999996"/>
  </r>
  <r>
    <x v="0"/>
    <n v="1128299"/>
    <x v="188"/>
    <x v="2"/>
    <s v="Wyoming"/>
    <s v="Cheyenne"/>
    <x v="2"/>
    <n v="0.39"/>
    <n v="910"/>
    <x v="1959"/>
    <n v="159.70500000000001"/>
    <n v="0.44999999999999996"/>
  </r>
  <r>
    <x v="0"/>
    <n v="1128299"/>
    <x v="188"/>
    <x v="2"/>
    <s v="Wyoming"/>
    <s v="Cheyenne"/>
    <x v="3"/>
    <n v="0.38"/>
    <n v="540"/>
    <x v="1960"/>
    <n v="96.443999999999988"/>
    <n v="0.47"/>
  </r>
  <r>
    <x v="0"/>
    <n v="1128299"/>
    <x v="188"/>
    <x v="2"/>
    <s v="Wyoming"/>
    <s v="Cheyenne"/>
    <x v="4"/>
    <n v="0.42"/>
    <n v="450"/>
    <x v="1961"/>
    <n v="96.39"/>
    <n v="0.51"/>
  </r>
  <r>
    <x v="0"/>
    <n v="1128299"/>
    <x v="188"/>
    <x v="2"/>
    <s v="Wyoming"/>
    <s v="Cheyenne"/>
    <x v="5"/>
    <n v="0.38"/>
    <n v="1160"/>
    <x v="1962"/>
    <n v="198.35999999999999"/>
    <n v="0.44999999999999996"/>
  </r>
  <r>
    <x v="0"/>
    <n v="1128299"/>
    <x v="698"/>
    <x v="2"/>
    <s v="Wyoming"/>
    <s v="Cheyenne"/>
    <x v="0"/>
    <n v="0.27"/>
    <n v="1130"/>
    <x v="1963"/>
    <n v="140.346"/>
    <n v="0.45999999999999996"/>
  </r>
  <r>
    <x v="0"/>
    <n v="1128299"/>
    <x v="698"/>
    <x v="2"/>
    <s v="Wyoming"/>
    <s v="Cheyenne"/>
    <x v="1"/>
    <n v="0.36"/>
    <n v="1050"/>
    <x v="1048"/>
    <n v="170.1"/>
    <n v="0.44999999999999996"/>
  </r>
  <r>
    <x v="0"/>
    <n v="1128299"/>
    <x v="698"/>
    <x v="2"/>
    <s v="Wyoming"/>
    <s v="Cheyenne"/>
    <x v="2"/>
    <n v="0.39"/>
    <n v="880"/>
    <x v="1964"/>
    <n v="154.43999999999997"/>
    <n v="0.44999999999999996"/>
  </r>
  <r>
    <x v="0"/>
    <n v="1128299"/>
    <x v="698"/>
    <x v="4"/>
    <s v="Virginia"/>
    <s v="Richmond"/>
    <x v="3"/>
    <n v="0.38"/>
    <n v="580"/>
    <x v="1965"/>
    <n v="110.2"/>
    <n v="0.5"/>
  </r>
  <r>
    <x v="0"/>
    <n v="1128299"/>
    <x v="698"/>
    <x v="4"/>
    <s v="Virginia"/>
    <s v="Richmond"/>
    <x v="4"/>
    <n v="0.42"/>
    <n v="380"/>
    <x v="1966"/>
    <n v="87.78"/>
    <n v="0.55000000000000004"/>
  </r>
  <r>
    <x v="0"/>
    <n v="1128299"/>
    <x v="698"/>
    <x v="4"/>
    <s v="Virginia"/>
    <s v="Richmond"/>
    <x v="5"/>
    <n v="0.38"/>
    <n v="810"/>
    <x v="1063"/>
    <n v="132.35400000000001"/>
    <n v="0.43"/>
  </r>
  <r>
    <x v="0"/>
    <n v="1128299"/>
    <x v="228"/>
    <x v="4"/>
    <s v="Virginia"/>
    <s v="Richmond"/>
    <x v="0"/>
    <n v="0.38"/>
    <n v="1430"/>
    <x v="1948"/>
    <n v="255.39799999999997"/>
    <n v="0.47"/>
  </r>
  <r>
    <x v="0"/>
    <n v="1128299"/>
    <x v="228"/>
    <x v="4"/>
    <s v="Virginia"/>
    <s v="Richmond"/>
    <x v="1"/>
    <n v="0.45"/>
    <n v="850"/>
    <x v="1752"/>
    <n v="179.77499999999998"/>
    <n v="0.47"/>
  </r>
  <r>
    <x v="0"/>
    <n v="1128299"/>
    <x v="228"/>
    <x v="4"/>
    <s v="Virginia"/>
    <s v="Richmond"/>
    <x v="2"/>
    <n v="0.52"/>
    <n v="910"/>
    <x v="1967"/>
    <n v="227.136"/>
    <n v="0.48"/>
  </r>
  <r>
    <x v="0"/>
    <n v="1128299"/>
    <x v="228"/>
    <x v="4"/>
    <s v="Virginia"/>
    <s v="Richmond"/>
    <x v="3"/>
    <n v="0.48"/>
    <n v="650"/>
    <x v="1322"/>
    <n v="143.51999999999998"/>
    <n v="0.45999999999999996"/>
  </r>
  <r>
    <x v="0"/>
    <n v="1128299"/>
    <x v="228"/>
    <x v="4"/>
    <s v="Virginia"/>
    <s v="Richmond"/>
    <x v="4"/>
    <n v="0.51"/>
    <n v="300"/>
    <x v="1968"/>
    <n v="79.56"/>
    <n v="0.52"/>
  </r>
  <r>
    <x v="0"/>
    <n v="1128299"/>
    <x v="228"/>
    <x v="4"/>
    <s v="Virginia"/>
    <s v="Richmond"/>
    <x v="5"/>
    <n v="0.49"/>
    <n v="780"/>
    <x v="1301"/>
    <n v="160.524"/>
    <n v="0.42"/>
  </r>
  <r>
    <x v="0"/>
    <n v="1128299"/>
    <x v="247"/>
    <x v="4"/>
    <s v="Virginia"/>
    <s v="Richmond"/>
    <x v="0"/>
    <n v="0.52"/>
    <n v="1240"/>
    <x v="1820"/>
    <n v="309.50400000000002"/>
    <n v="0.48"/>
  </r>
  <r>
    <x v="0"/>
    <n v="1128299"/>
    <x v="247"/>
    <x v="4"/>
    <s v="Virginia"/>
    <s v="Richmond"/>
    <x v="1"/>
    <n v="0.59"/>
    <n v="690"/>
    <x v="1969"/>
    <n v="195.40799999999999"/>
    <n v="0.48"/>
  </r>
  <r>
    <x v="0"/>
    <n v="1128299"/>
    <x v="247"/>
    <x v="4"/>
    <s v="Virginia"/>
    <s v="Richmond"/>
    <x v="2"/>
    <n v="0.56999999999999995"/>
    <n v="850"/>
    <x v="1970"/>
    <n v="237.40499999999997"/>
    <n v="0.49"/>
  </r>
  <r>
    <x v="0"/>
    <n v="1128299"/>
    <x v="247"/>
    <x v="4"/>
    <s v="Virginia"/>
    <s v="Richmond"/>
    <x v="3"/>
    <n v="0.42"/>
    <n v="560"/>
    <x v="1039"/>
    <n v="110.54399999999998"/>
    <n v="0.47"/>
  </r>
  <r>
    <x v="0"/>
    <n v="1128299"/>
    <x v="247"/>
    <x v="4"/>
    <s v="Virginia"/>
    <s v="Richmond"/>
    <x v="4"/>
    <n v="0.49"/>
    <n v="350"/>
    <x v="1971"/>
    <n v="87.465000000000003"/>
    <n v="0.51"/>
  </r>
  <r>
    <x v="0"/>
    <n v="1128299"/>
    <x v="247"/>
    <x v="4"/>
    <s v="Virginia"/>
    <s v="Richmond"/>
    <x v="5"/>
    <n v="0.64"/>
    <n v="780"/>
    <x v="1972"/>
    <n v="219.648"/>
    <n v="0.44"/>
  </r>
  <r>
    <x v="0"/>
    <n v="1128299"/>
    <x v="278"/>
    <x v="4"/>
    <s v="Virginia"/>
    <s v="Richmond"/>
    <x v="0"/>
    <n v="0.46"/>
    <n v="1250"/>
    <x v="1303"/>
    <n v="264.5"/>
    <n v="0.45999999999999996"/>
  </r>
  <r>
    <x v="0"/>
    <n v="1128299"/>
    <x v="278"/>
    <x v="4"/>
    <s v="Virginia"/>
    <s v="Richmond"/>
    <x v="1"/>
    <n v="0.51"/>
    <n v="980"/>
    <x v="1973"/>
    <n v="224.91"/>
    <n v="0.44999999999999996"/>
  </r>
  <r>
    <x v="0"/>
    <n v="1128299"/>
    <x v="278"/>
    <x v="4"/>
    <s v="Virginia"/>
    <s v="Richmond"/>
    <x v="2"/>
    <n v="0.5"/>
    <n v="880"/>
    <x v="1974"/>
    <n v="220"/>
    <n v="0.5"/>
  </r>
  <r>
    <x v="0"/>
    <n v="1128299"/>
    <x v="278"/>
    <x v="4"/>
    <s v="Virginia"/>
    <s v="Richmond"/>
    <x v="3"/>
    <n v="0.47"/>
    <n v="690"/>
    <x v="1975"/>
    <n v="162.14999999999998"/>
    <n v="0.5"/>
  </r>
  <r>
    <x v="0"/>
    <n v="1128299"/>
    <x v="278"/>
    <x v="4"/>
    <s v="Virginia"/>
    <s v="Richmond"/>
    <x v="4"/>
    <n v="0.44"/>
    <n v="490"/>
    <x v="1003"/>
    <n v="116.42400000000001"/>
    <n v="0.54"/>
  </r>
  <r>
    <x v="0"/>
    <n v="1128299"/>
    <x v="278"/>
    <x v="4"/>
    <s v="Virginia"/>
    <s v="Richmond"/>
    <x v="5"/>
    <n v="0.56000000000000005"/>
    <n v="1520"/>
    <x v="1976"/>
    <n v="366.01600000000002"/>
    <n v="0.43"/>
  </r>
  <r>
    <x v="0"/>
    <n v="1128299"/>
    <x v="308"/>
    <x v="4"/>
    <s v="Virginia"/>
    <s v="Richmond"/>
    <x v="0"/>
    <n v="0.53"/>
    <n v="2330"/>
    <x v="1382"/>
    <n v="580.40300000000002"/>
    <n v="0.47"/>
  </r>
  <r>
    <x v="0"/>
    <n v="1128299"/>
    <x v="308"/>
    <x v="4"/>
    <s v="Virginia"/>
    <s v="Richmond"/>
    <x v="1"/>
    <n v="0.62"/>
    <n v="1760"/>
    <x v="970"/>
    <n v="501.952"/>
    <n v="0.45999999999999996"/>
  </r>
  <r>
    <x v="0"/>
    <n v="1128299"/>
    <x v="308"/>
    <x v="4"/>
    <s v="Virginia"/>
    <s v="Richmond"/>
    <x v="2"/>
    <n v="0.73"/>
    <n v="1950"/>
    <x v="1977"/>
    <n v="683.28"/>
    <n v="0.48"/>
  </r>
  <r>
    <x v="0"/>
    <n v="1128299"/>
    <x v="308"/>
    <x v="4"/>
    <s v="Virginia"/>
    <s v="Richmond"/>
    <x v="3"/>
    <n v="0.72"/>
    <n v="1420"/>
    <x v="1978"/>
    <n v="500.976"/>
    <n v="0.49"/>
  </r>
  <r>
    <x v="0"/>
    <n v="1128299"/>
    <x v="308"/>
    <x v="4"/>
    <s v="Virginia"/>
    <s v="Richmond"/>
    <x v="4"/>
    <n v="0.81"/>
    <n v="1040"/>
    <x v="1979"/>
    <n v="429.62400000000008"/>
    <n v="0.51"/>
  </r>
  <r>
    <x v="0"/>
    <n v="1128299"/>
    <x v="308"/>
    <x v="4"/>
    <s v="Virginia"/>
    <s v="Richmond"/>
    <x v="5"/>
    <n v="0.96"/>
    <n v="1820"/>
    <x v="1980"/>
    <n v="698.88000000000011"/>
    <n v="0.4"/>
  </r>
  <r>
    <x v="0"/>
    <n v="1128299"/>
    <x v="337"/>
    <x v="4"/>
    <s v="Virginia"/>
    <s v="Richmond"/>
    <x v="0"/>
    <n v="0.79"/>
    <n v="2550"/>
    <x v="1981"/>
    <n v="1007.25"/>
    <n v="0.5"/>
  </r>
  <r>
    <x v="0"/>
    <n v="1128299"/>
    <x v="337"/>
    <x v="4"/>
    <s v="Virginia"/>
    <s v="Richmond"/>
    <x v="1"/>
    <n v="0.81"/>
    <n v="2030"/>
    <x v="1982"/>
    <n v="822.15000000000009"/>
    <n v="0.5"/>
  </r>
  <r>
    <x v="0"/>
    <n v="1128299"/>
    <x v="337"/>
    <x v="4"/>
    <s v="Virginia"/>
    <s v="Richmond"/>
    <x v="2"/>
    <n v="0.86"/>
    <n v="1820"/>
    <x v="1983"/>
    <n v="704.33999999999992"/>
    <n v="0.44999999999999996"/>
  </r>
  <r>
    <x v="0"/>
    <n v="1128299"/>
    <x v="337"/>
    <x v="4"/>
    <s v="Virginia"/>
    <s v="Richmond"/>
    <x v="3"/>
    <n v="0.82"/>
    <n v="1490"/>
    <x v="1984"/>
    <n v="562.02799999999991"/>
    <n v="0.45999999999999996"/>
  </r>
  <r>
    <x v="0"/>
    <n v="1128299"/>
    <x v="337"/>
    <x v="4"/>
    <s v="Virginia"/>
    <s v="Richmond"/>
    <x v="4"/>
    <n v="0.85"/>
    <n v="1620"/>
    <x v="1086"/>
    <n v="757.35"/>
    <n v="0.55000000000000004"/>
  </r>
  <r>
    <x v="0"/>
    <n v="1128299"/>
    <x v="337"/>
    <x v="4"/>
    <s v="Virginia"/>
    <s v="Richmond"/>
    <x v="5"/>
    <n v="0.96"/>
    <n v="1800"/>
    <x v="1985"/>
    <n v="691.2"/>
    <n v="0.4"/>
  </r>
  <r>
    <x v="0"/>
    <n v="1128299"/>
    <x v="369"/>
    <x v="4"/>
    <s v="Virginia"/>
    <s v="Richmond"/>
    <x v="0"/>
    <n v="0.83"/>
    <n v="2400"/>
    <x v="1986"/>
    <n v="896.39999999999986"/>
    <n v="0.44999999999999996"/>
  </r>
  <r>
    <x v="0"/>
    <n v="1128299"/>
    <x v="369"/>
    <x v="4"/>
    <s v="Virginia"/>
    <s v="Richmond"/>
    <x v="1"/>
    <n v="0.76"/>
    <n v="2020"/>
    <x v="1987"/>
    <n v="736.89599999999996"/>
    <n v="0.48"/>
  </r>
  <r>
    <x v="0"/>
    <n v="1128299"/>
    <x v="369"/>
    <x v="4"/>
    <s v="Virginia"/>
    <s v="Richmond"/>
    <x v="2"/>
    <n v="0.69"/>
    <n v="1890"/>
    <x v="1988"/>
    <n v="625.96799999999996"/>
    <n v="0.48"/>
  </r>
  <r>
    <x v="0"/>
    <n v="1128299"/>
    <x v="369"/>
    <x v="4"/>
    <s v="Virginia"/>
    <s v="Richmond"/>
    <x v="3"/>
    <n v="0.66"/>
    <n v="1110"/>
    <x v="1989"/>
    <n v="358.97399999999999"/>
    <n v="0.49"/>
  </r>
  <r>
    <x v="0"/>
    <n v="1128299"/>
    <x v="369"/>
    <x v="4"/>
    <s v="Virginia"/>
    <s v="Richmond"/>
    <x v="4"/>
    <n v="0.64"/>
    <n v="1060"/>
    <x v="1990"/>
    <n v="345.98399999999998"/>
    <n v="0.51"/>
  </r>
  <r>
    <x v="0"/>
    <n v="1128299"/>
    <x v="369"/>
    <x v="4"/>
    <s v="Virginia"/>
    <s v="Richmond"/>
    <x v="5"/>
    <n v="0.73"/>
    <n v="750"/>
    <x v="1991"/>
    <n v="229.95"/>
    <n v="0.42"/>
  </r>
  <r>
    <x v="0"/>
    <n v="1128299"/>
    <x v="401"/>
    <x v="4"/>
    <s v="Virginia"/>
    <s v="Richmond"/>
    <x v="0"/>
    <n v="0.46"/>
    <n v="1130"/>
    <x v="932"/>
    <n v="259.90000000000003"/>
    <n v="0.5"/>
  </r>
  <r>
    <x v="0"/>
    <n v="1128299"/>
    <x v="401"/>
    <x v="4"/>
    <s v="Virginia"/>
    <s v="Richmond"/>
    <x v="1"/>
    <n v="0.52"/>
    <n v="1130"/>
    <x v="1992"/>
    <n v="270.29599999999999"/>
    <n v="0.45999999999999996"/>
  </r>
  <r>
    <x v="0"/>
    <n v="1128299"/>
    <x v="401"/>
    <x v="4"/>
    <s v="Virginia"/>
    <s v="Richmond"/>
    <x v="2"/>
    <n v="0.47"/>
    <n v="650"/>
    <x v="1993"/>
    <n v="143.58499999999998"/>
    <n v="0.47"/>
  </r>
  <r>
    <x v="0"/>
    <n v="1128299"/>
    <x v="401"/>
    <x v="4"/>
    <s v="Virginia"/>
    <s v="Richmond"/>
    <x v="3"/>
    <n v="0.45"/>
    <n v="540"/>
    <x v="1994"/>
    <n v="119.07"/>
    <n v="0.49"/>
  </r>
  <r>
    <x v="0"/>
    <n v="1128299"/>
    <x v="401"/>
    <x v="4"/>
    <s v="Virginia"/>
    <s v="Richmond"/>
    <x v="4"/>
    <n v="0.57999999999999996"/>
    <n v="560"/>
    <x v="1995"/>
    <n v="162.39999999999998"/>
    <n v="0.5"/>
  </r>
  <r>
    <x v="0"/>
    <n v="1128299"/>
    <x v="401"/>
    <x v="4"/>
    <s v="Virginia"/>
    <s v="Richmond"/>
    <x v="5"/>
    <n v="0.42"/>
    <n v="700"/>
    <x v="1454"/>
    <n v="126.42"/>
    <n v="0.43"/>
  </r>
  <r>
    <x v="0"/>
    <n v="1128299"/>
    <x v="430"/>
    <x v="4"/>
    <s v="Virginia"/>
    <s v="Richmond"/>
    <x v="0"/>
    <n v="0.38"/>
    <n v="1020"/>
    <x v="1996"/>
    <n v="174.42"/>
    <n v="0.44999999999999996"/>
  </r>
  <r>
    <x v="0"/>
    <n v="1128299"/>
    <x v="430"/>
    <x v="4"/>
    <s v="Virginia"/>
    <s v="Richmond"/>
    <x v="1"/>
    <n v="0.51"/>
    <n v="1420"/>
    <x v="1997"/>
    <n v="354.858"/>
    <n v="0.49"/>
  </r>
  <r>
    <x v="0"/>
    <n v="1128299"/>
    <x v="430"/>
    <x v="4"/>
    <s v="Virginia"/>
    <s v="Richmond"/>
    <x v="2"/>
    <n v="0.46"/>
    <n v="950"/>
    <x v="1832"/>
    <n v="201.01999999999998"/>
    <n v="0.45999999999999996"/>
  </r>
  <r>
    <x v="0"/>
    <n v="1128299"/>
    <x v="430"/>
    <x v="4"/>
    <s v="Virginia"/>
    <s v="Richmond"/>
    <x v="3"/>
    <n v="0.41"/>
    <n v="980"/>
    <x v="1450"/>
    <n v="196.88199999999998"/>
    <n v="0.49"/>
  </r>
  <r>
    <x v="0"/>
    <n v="1128299"/>
    <x v="430"/>
    <x v="4"/>
    <s v="Virginia"/>
    <s v="Richmond"/>
    <x v="4"/>
    <n v="0.53"/>
    <n v="870"/>
    <x v="1998"/>
    <n v="248.99400000000003"/>
    <n v="0.54"/>
  </r>
  <r>
    <x v="0"/>
    <n v="1128299"/>
    <x v="430"/>
    <x v="4"/>
    <s v="Virginia"/>
    <s v="Richmond"/>
    <x v="5"/>
    <n v="0.59"/>
    <n v="1020"/>
    <x v="1999"/>
    <n v="264.79199999999997"/>
    <n v="0.44"/>
  </r>
  <r>
    <x v="0"/>
    <n v="1128299"/>
    <x v="461"/>
    <x v="4"/>
    <s v="Virginia"/>
    <s v="Richmond"/>
    <x v="0"/>
    <n v="0.42"/>
    <n v="1550"/>
    <x v="1315"/>
    <n v="305.96999999999997"/>
    <n v="0.47"/>
  </r>
  <r>
    <x v="0"/>
    <n v="1128299"/>
    <x v="461"/>
    <x v="4"/>
    <s v="Virginia"/>
    <s v="Richmond"/>
    <x v="1"/>
    <n v="0.47"/>
    <n v="1690"/>
    <x v="945"/>
    <n v="389.20699999999999"/>
    <n v="0.49"/>
  </r>
  <r>
    <x v="0"/>
    <n v="1128299"/>
    <x v="461"/>
    <x v="4"/>
    <s v="Virginia"/>
    <s v="Richmond"/>
    <x v="2"/>
    <n v="0.43"/>
    <n v="1380"/>
    <x v="1469"/>
    <n v="284.83199999999999"/>
    <n v="0.48"/>
  </r>
  <r>
    <x v="0"/>
    <n v="1128299"/>
    <x v="461"/>
    <x v="4"/>
    <s v="Virginia"/>
    <s v="Richmond"/>
    <x v="3"/>
    <n v="0.52"/>
    <n v="1130"/>
    <x v="1992"/>
    <n v="282.048"/>
    <n v="0.48"/>
  </r>
  <r>
    <x v="0"/>
    <n v="1128299"/>
    <x v="461"/>
    <x v="4"/>
    <s v="Virginia"/>
    <s v="Richmond"/>
    <x v="4"/>
    <n v="0.73"/>
    <n v="1110"/>
    <x v="2000"/>
    <n v="445.66500000000002"/>
    <n v="0.55000000000000004"/>
  </r>
  <r>
    <x v="0"/>
    <n v="1128299"/>
    <x v="461"/>
    <x v="4"/>
    <s v="Virginia"/>
    <s v="Richmond"/>
    <x v="5"/>
    <n v="0.74"/>
    <n v="1490"/>
    <x v="2001"/>
    <n v="441.03999999999996"/>
    <n v="0.4"/>
  </r>
  <r>
    <x v="0"/>
    <n v="1128299"/>
    <x v="490"/>
    <x v="4"/>
    <s v="Virginia"/>
    <s v="Richmond"/>
    <x v="0"/>
    <n v="0.6"/>
    <n v="2250"/>
    <x v="190"/>
    <n v="634.5"/>
    <n v="0.47"/>
  </r>
  <r>
    <x v="0"/>
    <n v="1128299"/>
    <x v="490"/>
    <x v="4"/>
    <s v="Virginia"/>
    <s v="Richmond"/>
    <x v="1"/>
    <n v="0.74"/>
    <n v="2250"/>
    <x v="2002"/>
    <n v="749.24999999999989"/>
    <n v="0.44999999999999996"/>
  </r>
  <r>
    <x v="2"/>
    <n v="1128299"/>
    <x v="490"/>
    <x v="4"/>
    <s v="Virginia"/>
    <s v="Richmond"/>
    <x v="2"/>
    <n v="0.64"/>
    <n v="1540"/>
    <x v="2003"/>
    <n v="473.08799999999997"/>
    <n v="0.48"/>
  </r>
  <r>
    <x v="2"/>
    <n v="1128299"/>
    <x v="490"/>
    <x v="4"/>
    <s v="Virginia"/>
    <s v="Richmond"/>
    <x v="3"/>
    <n v="0.67"/>
    <n v="1600"/>
    <x v="2004"/>
    <n v="536"/>
    <n v="0.5"/>
  </r>
  <r>
    <x v="2"/>
    <n v="1128299"/>
    <x v="490"/>
    <x v="4"/>
    <s v="Virginia"/>
    <s v="Richmond"/>
    <x v="4"/>
    <n v="0.72"/>
    <n v="1330"/>
    <x v="2005"/>
    <n v="488.37599999999998"/>
    <n v="0.51"/>
  </r>
  <r>
    <x v="2"/>
    <n v="1128299"/>
    <x v="490"/>
    <x v="4"/>
    <s v="Virginia"/>
    <s v="Richmond"/>
    <x v="5"/>
    <n v="0.82"/>
    <n v="1500"/>
    <x v="2006"/>
    <n v="528.9"/>
    <n v="0.43"/>
  </r>
  <r>
    <x v="2"/>
    <n v="1185732"/>
    <x v="183"/>
    <x v="4"/>
    <s v="Virginia"/>
    <s v="Richmond"/>
    <x v="0"/>
    <n v="0.34"/>
    <n v="2030"/>
    <x v="800"/>
    <n v="421.02199999999999"/>
    <n v="0.61"/>
  </r>
  <r>
    <x v="2"/>
    <n v="1185732"/>
    <x v="183"/>
    <x v="4"/>
    <s v="Virginia"/>
    <s v="Richmond"/>
    <x v="1"/>
    <n v="0.34"/>
    <n v="1540"/>
    <x v="1073"/>
    <n v="267.036"/>
    <n v="0.51"/>
  </r>
  <r>
    <x v="2"/>
    <n v="1185732"/>
    <x v="183"/>
    <x v="4"/>
    <s v="Virginia"/>
    <s v="Richmond"/>
    <x v="2"/>
    <n v="0.23"/>
    <n v="1490"/>
    <x v="2007"/>
    <n v="137.08000000000001"/>
    <n v="0.4"/>
  </r>
  <r>
    <x v="2"/>
    <n v="1185732"/>
    <x v="183"/>
    <x v="4"/>
    <s v="Virginia"/>
    <s v="Richmond"/>
    <x v="3"/>
    <n v="0.28999999999999998"/>
    <n v="1160"/>
    <x v="2008"/>
    <n v="168.2"/>
    <n v="0.5"/>
  </r>
  <r>
    <x v="2"/>
    <n v="1185732"/>
    <x v="183"/>
    <x v="4"/>
    <s v="Virginia"/>
    <s v="Richmond"/>
    <x v="4"/>
    <n v="0.43"/>
    <n v="1220"/>
    <x v="1471"/>
    <n v="272.79200000000003"/>
    <n v="0.52"/>
  </r>
  <r>
    <x v="2"/>
    <n v="1185732"/>
    <x v="183"/>
    <x v="4"/>
    <s v="Virginia"/>
    <s v="Richmond"/>
    <x v="5"/>
    <n v="0.33"/>
    <n v="1380"/>
    <x v="1622"/>
    <n v="309.67200000000003"/>
    <n v="0.68"/>
  </r>
  <r>
    <x v="2"/>
    <n v="1185732"/>
    <x v="212"/>
    <x v="4"/>
    <s v="Virginia"/>
    <s v="Richmond"/>
    <x v="0"/>
    <n v="0.34"/>
    <n v="2000"/>
    <x v="2009"/>
    <n v="428.4"/>
    <n v="0.63"/>
  </r>
  <r>
    <x v="2"/>
    <n v="1185732"/>
    <x v="212"/>
    <x v="4"/>
    <s v="Virginia"/>
    <s v="Richmond"/>
    <x v="1"/>
    <n v="0.33"/>
    <n v="1170"/>
    <x v="2010"/>
    <n v="200.77200000000002"/>
    <n v="0.52"/>
  </r>
  <r>
    <x v="2"/>
    <n v="1185732"/>
    <x v="212"/>
    <x v="4"/>
    <s v="Virginia"/>
    <s v="Richmond"/>
    <x v="2"/>
    <n v="0.23"/>
    <n v="1500"/>
    <x v="1044"/>
    <n v="148.35"/>
    <n v="0.43"/>
  </r>
  <r>
    <x v="2"/>
    <n v="1185732"/>
    <x v="212"/>
    <x v="3"/>
    <s v="Michigan"/>
    <s v="Detroit"/>
    <x v="3"/>
    <n v="0.28000000000000003"/>
    <n v="1090"/>
    <x v="2011"/>
    <n v="149.54800000000003"/>
    <n v="0.49"/>
  </r>
  <r>
    <x v="2"/>
    <n v="1185732"/>
    <x v="212"/>
    <x v="3"/>
    <s v="Michigan"/>
    <s v="Detroit"/>
    <x v="4"/>
    <n v="0.41"/>
    <n v="1260"/>
    <x v="1470"/>
    <n v="284.13"/>
    <n v="0.54999999999999993"/>
  </r>
  <r>
    <x v="2"/>
    <n v="1185732"/>
    <x v="212"/>
    <x v="3"/>
    <s v="Michigan"/>
    <s v="Detroit"/>
    <x v="5"/>
    <n v="0.33"/>
    <n v="1380"/>
    <x v="1622"/>
    <n v="305.11800000000005"/>
    <n v="0.67"/>
  </r>
  <r>
    <x v="2"/>
    <n v="1185732"/>
    <x v="220"/>
    <x v="3"/>
    <s v="Michigan"/>
    <s v="Detroit"/>
    <x v="0"/>
    <n v="0.34"/>
    <n v="2160"/>
    <x v="2012"/>
    <n v="447.98400000000004"/>
    <n v="0.61"/>
  </r>
  <r>
    <x v="2"/>
    <n v="1185732"/>
    <x v="220"/>
    <x v="3"/>
    <s v="Michigan"/>
    <s v="Detroit"/>
    <x v="1"/>
    <n v="0.32"/>
    <n v="1260"/>
    <x v="1006"/>
    <n v="217.72800000000001"/>
    <n v="0.54"/>
  </r>
  <r>
    <x v="2"/>
    <n v="1185732"/>
    <x v="220"/>
    <x v="3"/>
    <s v="Michigan"/>
    <s v="Detroit"/>
    <x v="2"/>
    <n v="0.25"/>
    <n v="1240"/>
    <x v="2013"/>
    <n v="124"/>
    <n v="0.4"/>
  </r>
  <r>
    <x v="2"/>
    <n v="1185732"/>
    <x v="220"/>
    <x v="3"/>
    <s v="Michigan"/>
    <s v="Detroit"/>
    <x v="3"/>
    <n v="0.28999999999999998"/>
    <n v="910"/>
    <x v="1958"/>
    <n v="126.67199999999998"/>
    <n v="0.48"/>
  </r>
  <r>
    <x v="2"/>
    <n v="1185732"/>
    <x v="220"/>
    <x v="3"/>
    <s v="Michigan"/>
    <s v="Detroit"/>
    <x v="4"/>
    <n v="0.43"/>
    <n v="940"/>
    <x v="2014"/>
    <n v="210.184"/>
    <n v="0.52"/>
  </r>
  <r>
    <x v="2"/>
    <n v="1185732"/>
    <x v="220"/>
    <x v="3"/>
    <s v="Michigan"/>
    <s v="Detroit"/>
    <x v="5"/>
    <n v="0.33"/>
    <n v="1430"/>
    <x v="1783"/>
    <n v="325.61100000000005"/>
    <n v="0.69000000000000006"/>
  </r>
  <r>
    <x v="2"/>
    <n v="1185732"/>
    <x v="239"/>
    <x v="3"/>
    <s v="Michigan"/>
    <s v="Detroit"/>
    <x v="0"/>
    <n v="0.32"/>
    <n v="1810"/>
    <x v="2015"/>
    <n v="347.52000000000004"/>
    <n v="0.6"/>
  </r>
  <r>
    <x v="2"/>
    <n v="1185732"/>
    <x v="239"/>
    <x v="3"/>
    <s v="Michigan"/>
    <s v="Detroit"/>
    <x v="1"/>
    <n v="0.38"/>
    <n v="1110"/>
    <x v="1248"/>
    <n v="223.55400000000003"/>
    <n v="0.53"/>
  </r>
  <r>
    <x v="2"/>
    <n v="1185732"/>
    <x v="239"/>
    <x v="3"/>
    <s v="Michigan"/>
    <s v="Detroit"/>
    <x v="2"/>
    <n v="0.27"/>
    <n v="1350"/>
    <x v="2016"/>
    <n v="153.09"/>
    <n v="0.42"/>
  </r>
  <r>
    <x v="2"/>
    <n v="1185732"/>
    <x v="239"/>
    <x v="3"/>
    <s v="Michigan"/>
    <s v="Detroit"/>
    <x v="3"/>
    <n v="0.32"/>
    <n v="1090"/>
    <x v="2017"/>
    <n v="160.44799999999998"/>
    <n v="0.45999999999999996"/>
  </r>
  <r>
    <x v="2"/>
    <n v="1185732"/>
    <x v="239"/>
    <x v="3"/>
    <s v="Michigan"/>
    <s v="Detroit"/>
    <x v="4"/>
    <n v="0.45"/>
    <n v="1200"/>
    <x v="2018"/>
    <n v="270"/>
    <n v="0.5"/>
  </r>
  <r>
    <x v="2"/>
    <n v="1185732"/>
    <x v="239"/>
    <x v="3"/>
    <s v="Michigan"/>
    <s v="Detroit"/>
    <x v="5"/>
    <n v="0.37"/>
    <n v="1520"/>
    <x v="2019"/>
    <n v="388.05600000000004"/>
    <n v="0.69000000000000006"/>
  </r>
  <r>
    <x v="2"/>
    <n v="1185732"/>
    <x v="268"/>
    <x v="3"/>
    <s v="Michigan"/>
    <s v="Detroit"/>
    <x v="0"/>
    <n v="0.48"/>
    <n v="2070"/>
    <x v="740"/>
    <n v="606.09599999999989"/>
    <n v="0.61"/>
  </r>
  <r>
    <x v="2"/>
    <n v="1185732"/>
    <x v="268"/>
    <x v="3"/>
    <s v="Michigan"/>
    <s v="Detroit"/>
    <x v="1"/>
    <n v="0.47"/>
    <n v="1500"/>
    <x v="868"/>
    <n v="387.74999999999994"/>
    <n v="0.54999999999999993"/>
  </r>
  <r>
    <x v="2"/>
    <n v="1185732"/>
    <x v="268"/>
    <x v="3"/>
    <s v="Michigan"/>
    <s v="Detroit"/>
    <x v="2"/>
    <n v="0.44"/>
    <n v="1330"/>
    <x v="2020"/>
    <n v="234.08000000000004"/>
    <n v="0.4"/>
  </r>
  <r>
    <x v="2"/>
    <n v="1185732"/>
    <x v="268"/>
    <x v="3"/>
    <s v="Michigan"/>
    <s v="Detroit"/>
    <x v="3"/>
    <n v="0.42"/>
    <n v="1260"/>
    <x v="1559"/>
    <n v="264.59999999999997"/>
    <n v="0.5"/>
  </r>
  <r>
    <x v="2"/>
    <n v="1185732"/>
    <x v="268"/>
    <x v="3"/>
    <s v="Michigan"/>
    <s v="Detroit"/>
    <x v="4"/>
    <n v="0.52"/>
    <n v="1240"/>
    <x v="1820"/>
    <n v="341.74400000000003"/>
    <n v="0.53"/>
  </r>
  <r>
    <x v="2"/>
    <n v="1185732"/>
    <x v="268"/>
    <x v="3"/>
    <s v="Michigan"/>
    <s v="Detroit"/>
    <x v="5"/>
    <n v="0.55000000000000004"/>
    <n v="1500"/>
    <x v="182"/>
    <n v="577.50000000000011"/>
    <n v="0.70000000000000007"/>
  </r>
  <r>
    <x v="2"/>
    <n v="1185732"/>
    <x v="301"/>
    <x v="3"/>
    <s v="Michigan"/>
    <s v="Detroit"/>
    <x v="0"/>
    <n v="0.52"/>
    <n v="2060"/>
    <x v="2021"/>
    <n v="664.14400000000001"/>
    <n v="0.62"/>
  </r>
  <r>
    <x v="2"/>
    <n v="1185732"/>
    <x v="301"/>
    <x v="3"/>
    <s v="Michigan"/>
    <s v="Detroit"/>
    <x v="1"/>
    <n v="0.46"/>
    <n v="1670"/>
    <x v="1310"/>
    <n v="414.82800000000003"/>
    <n v="0.54"/>
  </r>
  <r>
    <x v="2"/>
    <n v="1185732"/>
    <x v="301"/>
    <x v="3"/>
    <s v="Michigan"/>
    <s v="Detroit"/>
    <x v="2"/>
    <n v="0.41"/>
    <n v="1380"/>
    <x v="1906"/>
    <n v="248.95199999999997"/>
    <n v="0.44"/>
  </r>
  <r>
    <x v="2"/>
    <n v="1185732"/>
    <x v="301"/>
    <x v="3"/>
    <s v="Michigan"/>
    <s v="Detroit"/>
    <x v="3"/>
    <n v="0.43"/>
    <n v="1580"/>
    <x v="2022"/>
    <n v="326.11199999999997"/>
    <n v="0.48"/>
  </r>
  <r>
    <x v="2"/>
    <n v="1185732"/>
    <x v="301"/>
    <x v="3"/>
    <s v="Michigan"/>
    <s v="Detroit"/>
    <x v="4"/>
    <n v="0.56999999999999995"/>
    <n v="1520"/>
    <x v="2023"/>
    <n v="476.51999999999992"/>
    <n v="0.54999999999999993"/>
  </r>
  <r>
    <x v="2"/>
    <n v="1185732"/>
    <x v="301"/>
    <x v="3"/>
    <s v="Michigan"/>
    <s v="Detroit"/>
    <x v="5"/>
    <n v="0.6"/>
    <n v="1690"/>
    <x v="2024"/>
    <n v="659.1"/>
    <n v="0.65"/>
  </r>
  <r>
    <x v="2"/>
    <n v="1185732"/>
    <x v="329"/>
    <x v="3"/>
    <s v="Michigan"/>
    <s v="Detroit"/>
    <x v="0"/>
    <n v="0.56999999999999995"/>
    <n v="2250"/>
    <x v="1380"/>
    <n v="769.5"/>
    <n v="0.6"/>
  </r>
  <r>
    <x v="2"/>
    <n v="1185732"/>
    <x v="329"/>
    <x v="3"/>
    <s v="Michigan"/>
    <s v="Detroit"/>
    <x v="1"/>
    <n v="0.53"/>
    <n v="1890"/>
    <x v="2025"/>
    <n v="510.86700000000002"/>
    <n v="0.51"/>
  </r>
  <r>
    <x v="2"/>
    <n v="1185732"/>
    <x v="329"/>
    <x v="3"/>
    <s v="Michigan"/>
    <s v="Detroit"/>
    <x v="2"/>
    <n v="0.46"/>
    <n v="1730"/>
    <x v="2026"/>
    <n v="358.11"/>
    <n v="0.44999999999999996"/>
  </r>
  <r>
    <x v="2"/>
    <n v="1185732"/>
    <x v="329"/>
    <x v="3"/>
    <s v="Michigan"/>
    <s v="Detroit"/>
    <x v="3"/>
    <n v="0.47"/>
    <n v="1580"/>
    <x v="2027"/>
    <n v="334.1699999999999"/>
    <n v="0.44999999999999996"/>
  </r>
  <r>
    <x v="2"/>
    <n v="1185732"/>
    <x v="329"/>
    <x v="3"/>
    <s v="Michigan"/>
    <s v="Detroit"/>
    <x v="4"/>
    <n v="0.54"/>
    <n v="1430"/>
    <x v="2028"/>
    <n v="393.822"/>
    <n v="0.51"/>
  </r>
  <r>
    <x v="2"/>
    <n v="1185732"/>
    <x v="329"/>
    <x v="3"/>
    <s v="Michigan"/>
    <s v="Detroit"/>
    <x v="5"/>
    <n v="0.62"/>
    <n v="2100"/>
    <x v="1215"/>
    <n v="898.38000000000011"/>
    <n v="0.69000000000000006"/>
  </r>
  <r>
    <x v="2"/>
    <n v="1185732"/>
    <x v="361"/>
    <x v="3"/>
    <s v="Michigan"/>
    <s v="Detroit"/>
    <x v="0"/>
    <n v="0.55000000000000004"/>
    <n v="2630"/>
    <x v="2029"/>
    <n v="925.76000000000022"/>
    <n v="0.64"/>
  </r>
  <r>
    <x v="2"/>
    <n v="1185732"/>
    <x v="361"/>
    <x v="3"/>
    <s v="Michigan"/>
    <s v="Detroit"/>
    <x v="1"/>
    <n v="0.5"/>
    <n v="1950"/>
    <x v="141"/>
    <n v="487.5"/>
    <n v="0.5"/>
  </r>
  <r>
    <x v="2"/>
    <n v="1185732"/>
    <x v="361"/>
    <x v="3"/>
    <s v="Michigan"/>
    <s v="Detroit"/>
    <x v="2"/>
    <n v="0.42"/>
    <n v="1440"/>
    <x v="2030"/>
    <n v="254.01599999999996"/>
    <n v="0.42"/>
  </r>
  <r>
    <x v="2"/>
    <n v="1185732"/>
    <x v="361"/>
    <x v="3"/>
    <s v="Michigan"/>
    <s v="Detroit"/>
    <x v="3"/>
    <n v="0.34"/>
    <n v="1420"/>
    <x v="2031"/>
    <n v="217.26"/>
    <n v="0.44999999999999996"/>
  </r>
  <r>
    <x v="2"/>
    <n v="1185732"/>
    <x v="361"/>
    <x v="3"/>
    <s v="Michigan"/>
    <s v="Detroit"/>
    <x v="4"/>
    <n v="0.42"/>
    <n v="1350"/>
    <x v="1228"/>
    <n v="300.51"/>
    <n v="0.53"/>
  </r>
  <r>
    <x v="2"/>
    <n v="1185732"/>
    <x v="361"/>
    <x v="3"/>
    <s v="Michigan"/>
    <s v="Detroit"/>
    <x v="5"/>
    <n v="0.45"/>
    <n v="1760"/>
    <x v="1843"/>
    <n v="538.56000000000006"/>
    <n v="0.68"/>
  </r>
  <r>
    <x v="2"/>
    <n v="1185732"/>
    <x v="391"/>
    <x v="3"/>
    <s v="Michigan"/>
    <s v="Detroit"/>
    <x v="0"/>
    <n v="0.42"/>
    <n v="2320"/>
    <x v="850"/>
    <n v="613.87199999999996"/>
    <n v="0.63"/>
  </r>
  <r>
    <x v="2"/>
    <n v="1185732"/>
    <x v="391"/>
    <x v="3"/>
    <s v="Michigan"/>
    <s v="Detroit"/>
    <x v="1"/>
    <n v="0.37"/>
    <n v="1740"/>
    <x v="809"/>
    <n v="328.33799999999997"/>
    <n v="0.51"/>
  </r>
  <r>
    <x v="2"/>
    <n v="1185732"/>
    <x v="391"/>
    <x v="3"/>
    <s v="Michigan"/>
    <s v="Detroit"/>
    <x v="2"/>
    <n v="0.34"/>
    <n v="1450"/>
    <x v="2032"/>
    <n v="207.06"/>
    <n v="0.42"/>
  </r>
  <r>
    <x v="2"/>
    <n v="1185732"/>
    <x v="391"/>
    <x v="3"/>
    <s v="Michigan"/>
    <s v="Detroit"/>
    <x v="3"/>
    <n v="0.34"/>
    <n v="1190"/>
    <x v="1056"/>
    <n v="182.07"/>
    <n v="0.44999999999999996"/>
  </r>
  <r>
    <x v="2"/>
    <n v="1185732"/>
    <x v="391"/>
    <x v="3"/>
    <s v="Michigan"/>
    <s v="Detroit"/>
    <x v="4"/>
    <n v="0.41"/>
    <n v="1280"/>
    <x v="1184"/>
    <n v="262.39999999999998"/>
    <n v="0.5"/>
  </r>
  <r>
    <x v="2"/>
    <n v="1185732"/>
    <x v="391"/>
    <x v="3"/>
    <s v="Michigan"/>
    <s v="Detroit"/>
    <x v="5"/>
    <n v="0.48"/>
    <n v="1730"/>
    <x v="2033"/>
    <n v="539.76"/>
    <n v="0.65"/>
  </r>
  <r>
    <x v="2"/>
    <n v="1185732"/>
    <x v="423"/>
    <x v="3"/>
    <s v="Michigan"/>
    <s v="Detroit"/>
    <x v="0"/>
    <n v="0.49"/>
    <n v="2250"/>
    <x v="975"/>
    <n v="672.52499999999998"/>
    <n v="0.61"/>
  </r>
  <r>
    <x v="2"/>
    <n v="1185732"/>
    <x v="423"/>
    <x v="3"/>
    <s v="Michigan"/>
    <s v="Detroit"/>
    <x v="1"/>
    <n v="0.37"/>
    <n v="1670"/>
    <x v="2034"/>
    <n v="315.12900000000002"/>
    <n v="0.51"/>
  </r>
  <r>
    <x v="2"/>
    <n v="1185732"/>
    <x v="423"/>
    <x v="3"/>
    <s v="Michigan"/>
    <s v="Detroit"/>
    <x v="2"/>
    <n v="0.37"/>
    <n v="1230"/>
    <x v="1510"/>
    <n v="204.79499999999999"/>
    <n v="0.44999999999999996"/>
  </r>
  <r>
    <x v="2"/>
    <n v="1185732"/>
    <x v="423"/>
    <x v="3"/>
    <s v="Michigan"/>
    <s v="Detroit"/>
    <x v="3"/>
    <n v="0.38"/>
    <n v="1160"/>
    <x v="1962"/>
    <n v="220.4"/>
    <n v="0.5"/>
  </r>
  <r>
    <x v="2"/>
    <n v="1185732"/>
    <x v="423"/>
    <x v="3"/>
    <s v="Michigan"/>
    <s v="Detroit"/>
    <x v="4"/>
    <n v="0.48"/>
    <n v="1120"/>
    <x v="1252"/>
    <n v="295.67999999999995"/>
    <n v="0.54999999999999993"/>
  </r>
  <r>
    <x v="2"/>
    <n v="1185732"/>
    <x v="423"/>
    <x v="3"/>
    <s v="Michigan"/>
    <s v="Detroit"/>
    <x v="5"/>
    <n v="0.52"/>
    <n v="1370"/>
    <x v="2035"/>
    <n v="498.68"/>
    <n v="0.70000000000000007"/>
  </r>
  <r>
    <x v="2"/>
    <n v="1185732"/>
    <x v="453"/>
    <x v="3"/>
    <s v="Michigan"/>
    <s v="Detroit"/>
    <x v="0"/>
    <n v="0.49"/>
    <n v="1960"/>
    <x v="867"/>
    <n v="605.05200000000002"/>
    <n v="0.63"/>
  </r>
  <r>
    <x v="2"/>
    <n v="1185732"/>
    <x v="453"/>
    <x v="3"/>
    <s v="Michigan"/>
    <s v="Detroit"/>
    <x v="1"/>
    <n v="0.42"/>
    <n v="1450"/>
    <x v="2036"/>
    <n v="334.94999999999993"/>
    <n v="0.54999999999999993"/>
  </r>
  <r>
    <x v="2"/>
    <n v="1185732"/>
    <x v="453"/>
    <x v="3"/>
    <s v="Michigan"/>
    <s v="Detroit"/>
    <x v="2"/>
    <n v="0.43"/>
    <n v="1200"/>
    <x v="2037"/>
    <n v="232.2"/>
    <n v="0.44999999999999996"/>
  </r>
  <r>
    <x v="2"/>
    <n v="1185732"/>
    <x v="453"/>
    <x v="3"/>
    <s v="Michigan"/>
    <s v="Detroit"/>
    <x v="3"/>
    <n v="0.41"/>
    <n v="1380"/>
    <x v="1906"/>
    <n v="277.24199999999996"/>
    <n v="0.49"/>
  </r>
  <r>
    <x v="2"/>
    <n v="1185732"/>
    <x v="453"/>
    <x v="3"/>
    <s v="Michigan"/>
    <s v="Detroit"/>
    <x v="4"/>
    <n v="0.59"/>
    <n v="1260"/>
    <x v="2038"/>
    <n v="408.86999999999995"/>
    <n v="0.54999999999999993"/>
  </r>
  <r>
    <x v="2"/>
    <n v="1185732"/>
    <x v="453"/>
    <x v="3"/>
    <s v="Michigan"/>
    <s v="Detroit"/>
    <x v="5"/>
    <n v="0.59"/>
    <n v="1690"/>
    <x v="1565"/>
    <n v="687.99900000000002"/>
    <n v="0.69000000000000006"/>
  </r>
  <r>
    <x v="2"/>
    <n v="1185732"/>
    <x v="482"/>
    <x v="3"/>
    <s v="Michigan"/>
    <s v="Detroit"/>
    <x v="0"/>
    <n v="0.55000000000000004"/>
    <n v="2550"/>
    <x v="2039"/>
    <n v="855.52499999999998"/>
    <n v="0.61"/>
  </r>
  <r>
    <x v="2"/>
    <n v="1185732"/>
    <x v="482"/>
    <x v="3"/>
    <s v="Michigan"/>
    <s v="Detroit"/>
    <x v="1"/>
    <n v="0.46"/>
    <n v="1760"/>
    <x v="963"/>
    <n v="429.08800000000002"/>
    <n v="0.53"/>
  </r>
  <r>
    <x v="0"/>
    <n v="1185732"/>
    <x v="482"/>
    <x v="3"/>
    <s v="Michigan"/>
    <s v="Detroit"/>
    <x v="2"/>
    <n v="0.48"/>
    <n v="1680"/>
    <x v="2040"/>
    <n v="362.87999999999994"/>
    <n v="0.44999999999999996"/>
  </r>
  <r>
    <x v="0"/>
    <n v="1185732"/>
    <x v="482"/>
    <x v="3"/>
    <s v="Michigan"/>
    <s v="Detroit"/>
    <x v="3"/>
    <n v="0.48"/>
    <n v="1380"/>
    <x v="2041"/>
    <n v="317.952"/>
    <n v="0.48"/>
  </r>
  <r>
    <x v="0"/>
    <n v="1185732"/>
    <x v="482"/>
    <x v="3"/>
    <s v="Michigan"/>
    <s v="Detroit"/>
    <x v="4"/>
    <n v="0.55000000000000004"/>
    <n v="1430"/>
    <x v="2042"/>
    <n v="408.98000000000008"/>
    <n v="0.52"/>
  </r>
  <r>
    <x v="0"/>
    <n v="1185732"/>
    <x v="482"/>
    <x v="3"/>
    <s v="Michigan"/>
    <s v="Detroit"/>
    <x v="5"/>
    <n v="0.59"/>
    <n v="1630"/>
    <x v="1755"/>
    <n v="625.10500000000002"/>
    <n v="0.65"/>
  </r>
  <r>
    <x v="0"/>
    <n v="1185732"/>
    <x v="182"/>
    <x v="3"/>
    <s v="Michigan"/>
    <s v="Detroit"/>
    <x v="0"/>
    <n v="0.27"/>
    <n v="1560"/>
    <x v="2043"/>
    <n v="210.60000000000002"/>
    <n v="0.5"/>
  </r>
  <r>
    <x v="0"/>
    <n v="1185732"/>
    <x v="182"/>
    <x v="3"/>
    <s v="Michigan"/>
    <s v="Detroit"/>
    <x v="1"/>
    <n v="0.28999999999999998"/>
    <n v="1230"/>
    <x v="2044"/>
    <n v="167.64899999999997"/>
    <n v="0.47"/>
  </r>
  <r>
    <x v="0"/>
    <n v="1185732"/>
    <x v="182"/>
    <x v="3"/>
    <s v="Michigan"/>
    <s v="Detroit"/>
    <x v="2"/>
    <n v="0.19"/>
    <n v="1230"/>
    <x v="2045"/>
    <n v="105.16499999999998"/>
    <n v="0.44999999999999996"/>
  </r>
  <r>
    <x v="0"/>
    <n v="1185732"/>
    <x v="182"/>
    <x v="3"/>
    <s v="Michigan"/>
    <s v="Detroit"/>
    <x v="3"/>
    <n v="0.24"/>
    <n v="770"/>
    <x v="2046"/>
    <n v="96.095999999999989"/>
    <n v="0.52"/>
  </r>
  <r>
    <x v="0"/>
    <n v="1185732"/>
    <x v="182"/>
    <x v="3"/>
    <s v="Michigan"/>
    <s v="Detroit"/>
    <x v="4"/>
    <n v="0.39"/>
    <n v="980"/>
    <x v="1301"/>
    <n v="187.27799999999999"/>
    <n v="0.49"/>
  </r>
  <r>
    <x v="0"/>
    <n v="1185732"/>
    <x v="182"/>
    <x v="3"/>
    <s v="Michigan"/>
    <s v="Detroit"/>
    <x v="5"/>
    <n v="0.28999999999999998"/>
    <n v="1230"/>
    <x v="2044"/>
    <n v="224.721"/>
    <n v="0.63"/>
  </r>
  <r>
    <x v="0"/>
    <n v="1185732"/>
    <x v="213"/>
    <x v="3"/>
    <s v="Michigan"/>
    <s v="Detroit"/>
    <x v="0"/>
    <n v="0.28999999999999998"/>
    <n v="1820"/>
    <x v="1059"/>
    <n v="279.73399999999998"/>
    <n v="0.53"/>
  </r>
  <r>
    <x v="0"/>
    <n v="1185732"/>
    <x v="213"/>
    <x v="3"/>
    <s v="Michigan"/>
    <s v="Detroit"/>
    <x v="1"/>
    <n v="0.28000000000000003"/>
    <n v="940"/>
    <x v="2047"/>
    <n v="128.96800000000002"/>
    <n v="0.49"/>
  </r>
  <r>
    <x v="0"/>
    <n v="1185732"/>
    <x v="213"/>
    <x v="3"/>
    <s v="Michigan"/>
    <s v="Detroit"/>
    <x v="2"/>
    <n v="0.19"/>
    <n v="1130"/>
    <x v="2048"/>
    <n v="96.614999999999981"/>
    <n v="0.44999999999999996"/>
  </r>
  <r>
    <x v="0"/>
    <n v="1185732"/>
    <x v="213"/>
    <x v="3"/>
    <s v="Missouri"/>
    <s v="St. Louis"/>
    <x v="3"/>
    <n v="0.24"/>
    <n v="700"/>
    <x v="2049"/>
    <n v="87.36"/>
    <n v="0.52"/>
  </r>
  <r>
    <x v="0"/>
    <n v="1185732"/>
    <x v="213"/>
    <x v="3"/>
    <s v="Missouri"/>
    <s v="St. Louis"/>
    <x v="4"/>
    <n v="0.38"/>
    <n v="880"/>
    <x v="1487"/>
    <n v="150.47999999999996"/>
    <n v="0.44999999999999996"/>
  </r>
  <r>
    <x v="0"/>
    <n v="1185732"/>
    <x v="213"/>
    <x v="3"/>
    <s v="Missouri"/>
    <s v="St. Louis"/>
    <x v="5"/>
    <n v="0.28000000000000003"/>
    <n v="1200"/>
    <x v="2050"/>
    <n v="211.68000000000004"/>
    <n v="0.63"/>
  </r>
  <r>
    <x v="0"/>
    <n v="1185732"/>
    <x v="222"/>
    <x v="3"/>
    <s v="Missouri"/>
    <s v="St. Louis"/>
    <x v="0"/>
    <n v="0.34"/>
    <n v="1860"/>
    <x v="2051"/>
    <n v="322.52400000000006"/>
    <n v="0.51"/>
  </r>
  <r>
    <x v="0"/>
    <n v="1185732"/>
    <x v="222"/>
    <x v="3"/>
    <s v="Missouri"/>
    <s v="St. Louis"/>
    <x v="1"/>
    <n v="0.34"/>
    <n v="870"/>
    <x v="2052"/>
    <n v="133.10999999999999"/>
    <n v="0.44999999999999996"/>
  </r>
  <r>
    <x v="0"/>
    <n v="1185732"/>
    <x v="222"/>
    <x v="3"/>
    <s v="Missouri"/>
    <s v="St. Louis"/>
    <x v="2"/>
    <n v="0.23"/>
    <n v="950"/>
    <x v="2053"/>
    <n v="100.50999999999999"/>
    <n v="0.45999999999999996"/>
  </r>
  <r>
    <x v="0"/>
    <n v="1185732"/>
    <x v="222"/>
    <x v="3"/>
    <s v="Missouri"/>
    <s v="St. Louis"/>
    <x v="3"/>
    <n v="0.28000000000000003"/>
    <n v="540"/>
    <x v="1000"/>
    <n v="77.112000000000009"/>
    <n v="0.51"/>
  </r>
  <r>
    <x v="0"/>
    <n v="1185732"/>
    <x v="222"/>
    <x v="3"/>
    <s v="Missouri"/>
    <s v="St. Louis"/>
    <x v="4"/>
    <n v="0.41"/>
    <n v="750"/>
    <x v="1492"/>
    <n v="150.67500000000001"/>
    <n v="0.49"/>
  </r>
  <r>
    <x v="0"/>
    <n v="1185732"/>
    <x v="222"/>
    <x v="3"/>
    <s v="Missouri"/>
    <s v="St. Louis"/>
    <x v="5"/>
    <n v="0.34"/>
    <n v="1020"/>
    <x v="2054"/>
    <n v="225.42000000000002"/>
    <n v="0.65"/>
  </r>
  <r>
    <x v="0"/>
    <n v="1185732"/>
    <x v="241"/>
    <x v="3"/>
    <s v="Missouri"/>
    <s v="St. Louis"/>
    <x v="0"/>
    <n v="0.33"/>
    <n v="1440"/>
    <x v="2055"/>
    <n v="247.10400000000004"/>
    <n v="0.52"/>
  </r>
  <r>
    <x v="0"/>
    <n v="1185732"/>
    <x v="241"/>
    <x v="3"/>
    <s v="Missouri"/>
    <s v="St. Louis"/>
    <x v="1"/>
    <n v="0.27"/>
    <n v="720"/>
    <x v="1117"/>
    <n v="95.256"/>
    <n v="0.49"/>
  </r>
  <r>
    <x v="0"/>
    <n v="1185732"/>
    <x v="241"/>
    <x v="3"/>
    <s v="Missouri"/>
    <s v="St. Louis"/>
    <x v="2"/>
    <n v="0.18"/>
    <n v="830"/>
    <x v="2056"/>
    <n v="73.206000000000003"/>
    <n v="0.49"/>
  </r>
  <r>
    <x v="0"/>
    <n v="1185732"/>
    <x v="241"/>
    <x v="3"/>
    <s v="Missouri"/>
    <s v="St. Louis"/>
    <x v="3"/>
    <n v="0.23"/>
    <n v="520"/>
    <x v="2057"/>
    <n v="62.192000000000007"/>
    <n v="0.52"/>
  </r>
  <r>
    <x v="0"/>
    <n v="1185732"/>
    <x v="241"/>
    <x v="3"/>
    <s v="Missouri"/>
    <s v="St. Louis"/>
    <x v="4"/>
    <n v="0.36"/>
    <n v="650"/>
    <x v="1015"/>
    <n v="105.29999999999998"/>
    <n v="0.44999999999999996"/>
  </r>
  <r>
    <x v="0"/>
    <n v="1185732"/>
    <x v="241"/>
    <x v="3"/>
    <s v="Missouri"/>
    <s v="St. Louis"/>
    <x v="5"/>
    <n v="0.28000000000000003"/>
    <n v="1050"/>
    <x v="1454"/>
    <n v="179.34"/>
    <n v="0.61"/>
  </r>
  <r>
    <x v="0"/>
    <n v="1185732"/>
    <x v="272"/>
    <x v="3"/>
    <s v="Missouri"/>
    <s v="St. Louis"/>
    <x v="0"/>
    <n v="0.39"/>
    <n v="1800"/>
    <x v="2058"/>
    <n v="358.02"/>
    <n v="0.51"/>
  </r>
  <r>
    <x v="0"/>
    <n v="1185732"/>
    <x v="272"/>
    <x v="3"/>
    <s v="Missouri"/>
    <s v="St. Louis"/>
    <x v="1"/>
    <n v="0.34"/>
    <n v="880"/>
    <x v="2059"/>
    <n v="140.62400000000002"/>
    <n v="0.47"/>
  </r>
  <r>
    <x v="0"/>
    <n v="1185732"/>
    <x v="272"/>
    <x v="3"/>
    <s v="Missouri"/>
    <s v="St. Louis"/>
    <x v="2"/>
    <n v="0.28999999999999998"/>
    <n v="870"/>
    <x v="2060"/>
    <n v="116.05799999999998"/>
    <n v="0.45999999999999996"/>
  </r>
  <r>
    <x v="0"/>
    <n v="1185732"/>
    <x v="272"/>
    <x v="3"/>
    <s v="Missouri"/>
    <s v="St. Louis"/>
    <x v="3"/>
    <n v="0.28999999999999998"/>
    <n v="650"/>
    <x v="2061"/>
    <n v="103.67500000000001"/>
    <n v="0.55000000000000004"/>
  </r>
  <r>
    <x v="0"/>
    <n v="1185732"/>
    <x v="272"/>
    <x v="3"/>
    <s v="Missouri"/>
    <s v="St. Louis"/>
    <x v="4"/>
    <n v="0.44"/>
    <n v="700"/>
    <x v="2062"/>
    <n v="147.84"/>
    <n v="0.48"/>
  </r>
  <r>
    <x v="0"/>
    <n v="1185732"/>
    <x v="272"/>
    <x v="3"/>
    <s v="Missouri"/>
    <s v="St. Louis"/>
    <x v="5"/>
    <n v="0.45"/>
    <n v="1050"/>
    <x v="2063"/>
    <n v="283.5"/>
    <n v="0.6"/>
  </r>
  <r>
    <x v="0"/>
    <n v="1185732"/>
    <x v="302"/>
    <x v="3"/>
    <s v="Missouri"/>
    <s v="St. Louis"/>
    <x v="0"/>
    <n v="0.32"/>
    <n v="1680"/>
    <x v="1252"/>
    <n v="290.30400000000003"/>
    <n v="0.54"/>
  </r>
  <r>
    <x v="0"/>
    <n v="1185732"/>
    <x v="302"/>
    <x v="3"/>
    <s v="Missouri"/>
    <s v="St. Louis"/>
    <x v="1"/>
    <n v="0.27"/>
    <n v="910"/>
    <x v="1687"/>
    <n v="113.02200000000001"/>
    <n v="0.45999999999999996"/>
  </r>
  <r>
    <x v="0"/>
    <n v="1185732"/>
    <x v="302"/>
    <x v="3"/>
    <s v="Missouri"/>
    <s v="St. Louis"/>
    <x v="2"/>
    <n v="0.23"/>
    <n v="1130"/>
    <x v="2064"/>
    <n v="127.35100000000001"/>
    <n v="0.49"/>
  </r>
  <r>
    <x v="0"/>
    <n v="1185732"/>
    <x v="302"/>
    <x v="3"/>
    <s v="Missouri"/>
    <s v="St. Louis"/>
    <x v="3"/>
    <n v="0.23"/>
    <n v="910"/>
    <x v="2065"/>
    <n v="104.65"/>
    <n v="0.5"/>
  </r>
  <r>
    <x v="0"/>
    <n v="1185732"/>
    <x v="302"/>
    <x v="3"/>
    <s v="Missouri"/>
    <s v="St. Louis"/>
    <x v="4"/>
    <n v="0.38"/>
    <n v="1020"/>
    <x v="1996"/>
    <n v="174.42"/>
    <n v="0.44999999999999996"/>
  </r>
  <r>
    <x v="0"/>
    <n v="1185732"/>
    <x v="302"/>
    <x v="3"/>
    <s v="Missouri"/>
    <s v="St. Louis"/>
    <x v="5"/>
    <n v="0.42"/>
    <n v="1420"/>
    <x v="2066"/>
    <n v="387.66"/>
    <n v="0.65"/>
  </r>
  <r>
    <x v="0"/>
    <n v="1185732"/>
    <x v="331"/>
    <x v="3"/>
    <s v="Missouri"/>
    <s v="St. Louis"/>
    <x v="0"/>
    <n v="0.36"/>
    <n v="2030"/>
    <x v="1203"/>
    <n v="401.94"/>
    <n v="0.55000000000000004"/>
  </r>
  <r>
    <x v="0"/>
    <n v="1185732"/>
    <x v="331"/>
    <x v="3"/>
    <s v="Missouri"/>
    <s v="St. Louis"/>
    <x v="1"/>
    <n v="0.33"/>
    <n v="1300"/>
    <x v="2067"/>
    <n v="201.63"/>
    <n v="0.47"/>
  </r>
  <r>
    <x v="0"/>
    <n v="1185732"/>
    <x v="331"/>
    <x v="3"/>
    <s v="Missouri"/>
    <s v="St. Louis"/>
    <x v="2"/>
    <n v="0.28999999999999998"/>
    <n v="1280"/>
    <x v="1062"/>
    <n v="170.75199999999998"/>
    <n v="0.45999999999999996"/>
  </r>
  <r>
    <x v="0"/>
    <n v="1185732"/>
    <x v="331"/>
    <x v="3"/>
    <s v="Missouri"/>
    <s v="St. Louis"/>
    <x v="3"/>
    <n v="0.28999999999999998"/>
    <n v="1010"/>
    <x v="2068"/>
    <n v="155.23699999999999"/>
    <n v="0.53"/>
  </r>
  <r>
    <x v="0"/>
    <n v="1185732"/>
    <x v="331"/>
    <x v="3"/>
    <s v="Missouri"/>
    <s v="St. Louis"/>
    <x v="4"/>
    <n v="0.37"/>
    <n v="940"/>
    <x v="1052"/>
    <n v="170.422"/>
    <n v="0.49"/>
  </r>
  <r>
    <x v="0"/>
    <n v="1185732"/>
    <x v="331"/>
    <x v="3"/>
    <s v="Missouri"/>
    <s v="St. Louis"/>
    <x v="5"/>
    <n v="0.41"/>
    <n v="1600"/>
    <x v="926"/>
    <n v="400.15999999999997"/>
    <n v="0.61"/>
  </r>
  <r>
    <x v="0"/>
    <n v="1185732"/>
    <x v="363"/>
    <x v="3"/>
    <s v="Missouri"/>
    <s v="St. Louis"/>
    <x v="0"/>
    <n v="0.38"/>
    <n v="2030"/>
    <x v="825"/>
    <n v="385.7"/>
    <n v="0.5"/>
  </r>
  <r>
    <x v="0"/>
    <n v="1185732"/>
    <x v="363"/>
    <x v="3"/>
    <s v="Missouri"/>
    <s v="St. Louis"/>
    <x v="1"/>
    <n v="0.38"/>
    <n v="1430"/>
    <x v="1948"/>
    <n v="249.96399999999997"/>
    <n v="0.45999999999999996"/>
  </r>
  <r>
    <x v="0"/>
    <n v="1185732"/>
    <x v="363"/>
    <x v="3"/>
    <s v="Missouri"/>
    <s v="St. Louis"/>
    <x v="2"/>
    <n v="0.32"/>
    <n v="1200"/>
    <x v="1150"/>
    <n v="176.64"/>
    <n v="0.45999999999999996"/>
  </r>
  <r>
    <x v="0"/>
    <n v="1185732"/>
    <x v="363"/>
    <x v="3"/>
    <s v="Missouri"/>
    <s v="St. Louis"/>
    <x v="3"/>
    <n v="0.24"/>
    <n v="910"/>
    <x v="1137"/>
    <n v="120.12000000000002"/>
    <n v="0.55000000000000004"/>
  </r>
  <r>
    <x v="0"/>
    <n v="1185732"/>
    <x v="363"/>
    <x v="3"/>
    <s v="Missouri"/>
    <s v="St. Louis"/>
    <x v="4"/>
    <n v="0.34"/>
    <n v="810"/>
    <x v="2069"/>
    <n v="129.43800000000002"/>
    <n v="0.47"/>
  </r>
  <r>
    <x v="0"/>
    <n v="1185732"/>
    <x v="363"/>
    <x v="3"/>
    <s v="Missouri"/>
    <s v="St. Louis"/>
    <x v="5"/>
    <n v="0.36"/>
    <n v="1280"/>
    <x v="2070"/>
    <n v="299.52"/>
    <n v="0.65"/>
  </r>
  <r>
    <x v="0"/>
    <n v="1185732"/>
    <x v="395"/>
    <x v="3"/>
    <s v="Missouri"/>
    <s v="St. Louis"/>
    <x v="0"/>
    <n v="0.32"/>
    <n v="1740"/>
    <x v="2071"/>
    <n v="278.40000000000003"/>
    <n v="0.5"/>
  </r>
  <r>
    <x v="0"/>
    <n v="1185732"/>
    <x v="395"/>
    <x v="3"/>
    <s v="Missouri"/>
    <s v="St. Louis"/>
    <x v="1"/>
    <n v="0.28000000000000003"/>
    <n v="1000"/>
    <x v="1764"/>
    <n v="131.6"/>
    <n v="0.47"/>
  </r>
  <r>
    <x v="0"/>
    <n v="1185732"/>
    <x v="395"/>
    <x v="3"/>
    <s v="Missouri"/>
    <s v="St. Louis"/>
    <x v="2"/>
    <n v="0.14000000000000001"/>
    <n v="750"/>
    <x v="2072"/>
    <n v="51.45"/>
    <n v="0.49"/>
  </r>
  <r>
    <x v="0"/>
    <n v="1185732"/>
    <x v="395"/>
    <x v="3"/>
    <s v="Missouri"/>
    <s v="St. Louis"/>
    <x v="3"/>
    <n v="0.14000000000000001"/>
    <n v="830"/>
    <x v="2073"/>
    <n v="61.586000000000013"/>
    <n v="0.53"/>
  </r>
  <r>
    <x v="0"/>
    <n v="1185732"/>
    <x v="395"/>
    <x v="3"/>
    <s v="Missouri"/>
    <s v="St. Louis"/>
    <x v="4"/>
    <n v="0.23"/>
    <n v="770"/>
    <x v="2074"/>
    <n v="83.236999999999995"/>
    <n v="0.47"/>
  </r>
  <r>
    <x v="0"/>
    <n v="1185732"/>
    <x v="395"/>
    <x v="3"/>
    <s v="Missouri"/>
    <s v="St. Louis"/>
    <x v="5"/>
    <n v="0.28000000000000003"/>
    <n v="950"/>
    <x v="2075"/>
    <n v="170.24"/>
    <n v="0.64"/>
  </r>
  <r>
    <x v="0"/>
    <n v="1185732"/>
    <x v="424"/>
    <x v="3"/>
    <s v="Missouri"/>
    <s v="St. Louis"/>
    <x v="0"/>
    <n v="0.34"/>
    <n v="1310"/>
    <x v="1921"/>
    <n v="227.15400000000002"/>
    <n v="0.51"/>
  </r>
  <r>
    <x v="0"/>
    <n v="1185732"/>
    <x v="424"/>
    <x v="3"/>
    <s v="Missouri"/>
    <s v="St. Louis"/>
    <x v="1"/>
    <n v="0.24"/>
    <n v="910"/>
    <x v="1137"/>
    <n v="109.2"/>
    <n v="0.5"/>
  </r>
  <r>
    <x v="0"/>
    <n v="1185732"/>
    <x v="424"/>
    <x v="3"/>
    <s v="Missouri"/>
    <s v="St. Louis"/>
    <x v="2"/>
    <n v="0.23"/>
    <n v="730"/>
    <x v="2076"/>
    <n v="80.591999999999999"/>
    <n v="0.48"/>
  </r>
  <r>
    <x v="0"/>
    <n v="1185732"/>
    <x v="424"/>
    <x v="3"/>
    <s v="Missouri"/>
    <s v="St. Louis"/>
    <x v="3"/>
    <n v="0.23"/>
    <n v="590"/>
    <x v="2077"/>
    <n v="67.850000000000009"/>
    <n v="0.5"/>
  </r>
  <r>
    <x v="0"/>
    <n v="1185732"/>
    <x v="424"/>
    <x v="3"/>
    <s v="Missouri"/>
    <s v="St. Louis"/>
    <x v="4"/>
    <n v="0.32"/>
    <n v="680"/>
    <x v="1574"/>
    <n v="102.27199999999999"/>
    <n v="0.47"/>
  </r>
  <r>
    <x v="0"/>
    <n v="1185732"/>
    <x v="424"/>
    <x v="3"/>
    <s v="Missouri"/>
    <s v="St. Louis"/>
    <x v="5"/>
    <n v="0.38"/>
    <n v="880"/>
    <x v="1487"/>
    <n v="214.01599999999999"/>
    <n v="0.64"/>
  </r>
  <r>
    <x v="0"/>
    <n v="1185732"/>
    <x v="455"/>
    <x v="3"/>
    <s v="Missouri"/>
    <s v="St. Louis"/>
    <x v="0"/>
    <n v="0.34"/>
    <n v="1500"/>
    <x v="2078"/>
    <n v="260.10000000000002"/>
    <n v="0.51"/>
  </r>
  <r>
    <x v="0"/>
    <n v="1185732"/>
    <x v="455"/>
    <x v="3"/>
    <s v="Missouri"/>
    <s v="St. Louis"/>
    <x v="1"/>
    <n v="0.23"/>
    <n v="880"/>
    <x v="2079"/>
    <n v="91.08"/>
    <n v="0.44999999999999996"/>
  </r>
  <r>
    <x v="0"/>
    <n v="1185732"/>
    <x v="455"/>
    <x v="3"/>
    <s v="Missouri"/>
    <s v="St. Louis"/>
    <x v="2"/>
    <n v="0.23"/>
    <n v="800"/>
    <x v="2080"/>
    <n v="90.16"/>
    <n v="0.49"/>
  </r>
  <r>
    <x v="0"/>
    <n v="1185732"/>
    <x v="455"/>
    <x v="3"/>
    <s v="Missouri"/>
    <s v="St. Louis"/>
    <x v="3"/>
    <n v="0.23"/>
    <n v="880"/>
    <x v="2079"/>
    <n v="105.248"/>
    <n v="0.52"/>
  </r>
  <r>
    <x v="0"/>
    <n v="1185732"/>
    <x v="455"/>
    <x v="3"/>
    <s v="Missouri"/>
    <s v="St. Louis"/>
    <x v="4"/>
    <n v="0.43"/>
    <n v="810"/>
    <x v="1014"/>
    <n v="167.184"/>
    <n v="0.48"/>
  </r>
  <r>
    <x v="0"/>
    <n v="1185732"/>
    <x v="455"/>
    <x v="3"/>
    <s v="Missouri"/>
    <s v="St. Louis"/>
    <x v="5"/>
    <n v="0.48"/>
    <n v="1080"/>
    <x v="1047"/>
    <n v="326.59199999999998"/>
    <n v="0.63"/>
  </r>
  <r>
    <x v="0"/>
    <n v="1185732"/>
    <x v="484"/>
    <x v="3"/>
    <s v="Missouri"/>
    <s v="St. Louis"/>
    <x v="0"/>
    <n v="0.41"/>
    <n v="1630"/>
    <x v="2081"/>
    <n v="347.51599999999996"/>
    <n v="0.52"/>
  </r>
  <r>
    <x v="0"/>
    <n v="1185732"/>
    <x v="484"/>
    <x v="3"/>
    <s v="Missouri"/>
    <s v="St. Louis"/>
    <x v="1"/>
    <n v="0.32"/>
    <n v="1130"/>
    <x v="2082"/>
    <n v="173.56800000000001"/>
    <n v="0.48"/>
  </r>
  <r>
    <x v="4"/>
    <n v="1185732"/>
    <x v="484"/>
    <x v="3"/>
    <s v="Missouri"/>
    <s v="St. Louis"/>
    <x v="2"/>
    <n v="0.32"/>
    <n v="1200"/>
    <x v="1150"/>
    <n v="180.48"/>
    <n v="0.47"/>
  </r>
  <r>
    <x v="4"/>
    <n v="1185732"/>
    <x v="484"/>
    <x v="3"/>
    <s v="Missouri"/>
    <s v="St. Louis"/>
    <x v="3"/>
    <n v="0.34"/>
    <n v="880"/>
    <x v="2059"/>
    <n v="155.58400000000003"/>
    <n v="0.52"/>
  </r>
  <r>
    <x v="4"/>
    <n v="1185732"/>
    <x v="484"/>
    <x v="3"/>
    <s v="Missouri"/>
    <s v="St. Louis"/>
    <x v="4"/>
    <n v="0.42"/>
    <n v="880"/>
    <x v="1693"/>
    <n v="184.79999999999998"/>
    <n v="0.5"/>
  </r>
  <r>
    <x v="4"/>
    <n v="1185732"/>
    <x v="484"/>
    <x v="3"/>
    <s v="Missouri"/>
    <s v="St. Louis"/>
    <x v="5"/>
    <n v="0.47"/>
    <n v="1260"/>
    <x v="1931"/>
    <n v="361.24199999999996"/>
    <n v="0.61"/>
  </r>
  <r>
    <x v="4"/>
    <n v="1185732"/>
    <x v="175"/>
    <x v="3"/>
    <s v="Missouri"/>
    <s v="St. Louis"/>
    <x v="0"/>
    <n v="0.23"/>
    <n v="1960"/>
    <x v="2083"/>
    <n v="247.94000000000003"/>
    <n v="0.55000000000000004"/>
  </r>
  <r>
    <x v="4"/>
    <n v="1185732"/>
    <x v="175"/>
    <x v="3"/>
    <s v="Missouri"/>
    <s v="St. Louis"/>
    <x v="1"/>
    <n v="0.23"/>
    <n v="1330"/>
    <x v="2084"/>
    <n v="143.773"/>
    <n v="0.47"/>
  </r>
  <r>
    <x v="4"/>
    <n v="1185732"/>
    <x v="175"/>
    <x v="3"/>
    <s v="Missouri"/>
    <s v="St. Louis"/>
    <x v="2"/>
    <n v="0.14000000000000001"/>
    <n v="1430"/>
    <x v="2085"/>
    <n v="94.094000000000008"/>
    <n v="0.47"/>
  </r>
  <r>
    <x v="4"/>
    <n v="1185732"/>
    <x v="175"/>
    <x v="3"/>
    <s v="Missouri"/>
    <s v="St. Louis"/>
    <x v="3"/>
    <n v="0.18"/>
    <n v="880"/>
    <x v="1028"/>
    <n v="82.368000000000009"/>
    <n v="0.52"/>
  </r>
  <r>
    <x v="4"/>
    <n v="1185732"/>
    <x v="175"/>
    <x v="3"/>
    <s v="Missouri"/>
    <s v="St. Louis"/>
    <x v="4"/>
    <n v="0.33"/>
    <n v="980"/>
    <x v="1726"/>
    <n v="151.99800000000002"/>
    <n v="0.47"/>
  </r>
  <r>
    <x v="4"/>
    <n v="1185732"/>
    <x v="175"/>
    <x v="3"/>
    <s v="Missouri"/>
    <s v="St. Louis"/>
    <x v="5"/>
    <n v="0.24"/>
    <n v="1380"/>
    <x v="2086"/>
    <n v="211.96799999999999"/>
    <n v="0.64"/>
  </r>
  <r>
    <x v="4"/>
    <n v="1185732"/>
    <x v="206"/>
    <x v="3"/>
    <s v="Missouri"/>
    <s v="St. Louis"/>
    <x v="0"/>
    <n v="0.25"/>
    <n v="2180"/>
    <x v="2087"/>
    <n v="288.85000000000002"/>
    <n v="0.53"/>
  </r>
  <r>
    <x v="4"/>
    <n v="1185732"/>
    <x v="206"/>
    <x v="3"/>
    <s v="Missouri"/>
    <s v="St. Louis"/>
    <x v="1"/>
    <n v="0.24"/>
    <n v="1010"/>
    <x v="2088"/>
    <n v="113.92799999999998"/>
    <n v="0.47"/>
  </r>
  <r>
    <x v="4"/>
    <n v="1185732"/>
    <x v="206"/>
    <x v="3"/>
    <s v="Missouri"/>
    <s v="St. Louis"/>
    <x v="2"/>
    <n v="0.14000000000000001"/>
    <n v="1150"/>
    <x v="2089"/>
    <n v="72.45"/>
    <n v="0.44999999999999996"/>
  </r>
  <r>
    <x v="4"/>
    <n v="1185732"/>
    <x v="206"/>
    <x v="2"/>
    <s v="Utah"/>
    <s v="Salt Lake City"/>
    <x v="3"/>
    <n v="0.19"/>
    <n v="870"/>
    <x v="2090"/>
    <n v="82.65"/>
    <n v="0.5"/>
  </r>
  <r>
    <x v="4"/>
    <n v="1185732"/>
    <x v="206"/>
    <x v="2"/>
    <s v="Utah"/>
    <s v="Salt Lake City"/>
    <x v="4"/>
    <n v="0.32"/>
    <n v="1010"/>
    <x v="2091"/>
    <n v="145.43999999999997"/>
    <n v="0.44999999999999996"/>
  </r>
  <r>
    <x v="4"/>
    <n v="1185732"/>
    <x v="206"/>
    <x v="2"/>
    <s v="Utah"/>
    <s v="Salt Lake City"/>
    <x v="5"/>
    <n v="0.24"/>
    <n v="1310"/>
    <x v="2092"/>
    <n v="194.928"/>
    <n v="0.62"/>
  </r>
  <r>
    <x v="4"/>
    <n v="1185732"/>
    <x v="215"/>
    <x v="2"/>
    <s v="Utah"/>
    <s v="Salt Lake City"/>
    <x v="0"/>
    <n v="0.28999999999999998"/>
    <n v="1680"/>
    <x v="1920"/>
    <n v="253.34399999999999"/>
    <n v="0.52"/>
  </r>
  <r>
    <x v="4"/>
    <n v="1185732"/>
    <x v="215"/>
    <x v="2"/>
    <s v="Utah"/>
    <s v="Salt Lake City"/>
    <x v="1"/>
    <n v="0.28000000000000003"/>
    <n v="1020"/>
    <x v="2093"/>
    <n v="142.80000000000001"/>
    <n v="0.5"/>
  </r>
  <r>
    <x v="4"/>
    <n v="1185732"/>
    <x v="215"/>
    <x v="2"/>
    <s v="Utah"/>
    <s v="Salt Lake City"/>
    <x v="2"/>
    <n v="0.18"/>
    <n v="1120"/>
    <x v="2094"/>
    <n v="100.8"/>
    <n v="0.5"/>
  </r>
  <r>
    <x v="4"/>
    <n v="1185732"/>
    <x v="215"/>
    <x v="2"/>
    <s v="Utah"/>
    <s v="Salt Lake City"/>
    <x v="3"/>
    <n v="0.23"/>
    <n v="730"/>
    <x v="2076"/>
    <n v="88.987000000000009"/>
    <n v="0.53"/>
  </r>
  <r>
    <x v="4"/>
    <n v="1185732"/>
    <x v="215"/>
    <x v="2"/>
    <s v="Utah"/>
    <s v="Salt Lake City"/>
    <x v="4"/>
    <n v="0.38"/>
    <n v="750"/>
    <x v="1021"/>
    <n v="142.5"/>
    <n v="0.5"/>
  </r>
  <r>
    <x v="4"/>
    <n v="1185732"/>
    <x v="215"/>
    <x v="2"/>
    <s v="Utah"/>
    <s v="Salt Lake City"/>
    <x v="5"/>
    <n v="0.28999999999999998"/>
    <n v="1000"/>
    <x v="2095"/>
    <n v="185.6"/>
    <n v="0.64"/>
  </r>
  <r>
    <x v="4"/>
    <n v="1185732"/>
    <x v="234"/>
    <x v="2"/>
    <s v="Utah"/>
    <s v="Salt Lake City"/>
    <x v="0"/>
    <n v="0.27"/>
    <n v="1810"/>
    <x v="2096"/>
    <n v="244.35000000000002"/>
    <n v="0.5"/>
  </r>
  <r>
    <x v="4"/>
    <n v="1185732"/>
    <x v="234"/>
    <x v="2"/>
    <s v="Utah"/>
    <s v="Salt Lake City"/>
    <x v="1"/>
    <n v="0.25"/>
    <n v="940"/>
    <x v="2097"/>
    <n v="105.74999999999999"/>
    <n v="0.44999999999999996"/>
  </r>
  <r>
    <x v="4"/>
    <n v="1185732"/>
    <x v="234"/>
    <x v="2"/>
    <s v="Utah"/>
    <s v="Salt Lake City"/>
    <x v="2"/>
    <n v="0.14000000000000001"/>
    <n v="980"/>
    <x v="2098"/>
    <n v="63.112000000000002"/>
    <n v="0.45999999999999996"/>
  </r>
  <r>
    <x v="4"/>
    <n v="1185732"/>
    <x v="234"/>
    <x v="2"/>
    <s v="Utah"/>
    <s v="Salt Lake City"/>
    <x v="3"/>
    <n v="0.18"/>
    <n v="700"/>
    <x v="2099"/>
    <n v="66.78"/>
    <n v="0.53"/>
  </r>
  <r>
    <x v="4"/>
    <n v="1185732"/>
    <x v="234"/>
    <x v="2"/>
    <s v="Utah"/>
    <s v="Salt Lake City"/>
    <x v="4"/>
    <n v="0.33"/>
    <n v="740"/>
    <x v="2100"/>
    <n v="112.33199999999999"/>
    <n v="0.45999999999999996"/>
  </r>
  <r>
    <x v="4"/>
    <n v="1185732"/>
    <x v="234"/>
    <x v="2"/>
    <s v="Utah"/>
    <s v="Salt Lake City"/>
    <x v="5"/>
    <n v="0.24"/>
    <n v="1120"/>
    <x v="1171"/>
    <n v="161.28"/>
    <n v="0.6"/>
  </r>
  <r>
    <x v="4"/>
    <n v="1185732"/>
    <x v="265"/>
    <x v="2"/>
    <s v="Utah"/>
    <s v="Salt Lake City"/>
    <x v="0"/>
    <n v="0.32"/>
    <n v="1740"/>
    <x v="2071"/>
    <n v="283.96800000000002"/>
    <n v="0.51"/>
  </r>
  <r>
    <x v="4"/>
    <n v="1185732"/>
    <x v="265"/>
    <x v="2"/>
    <s v="Utah"/>
    <s v="Salt Lake City"/>
    <x v="1"/>
    <n v="0.28999999999999998"/>
    <n v="1010"/>
    <x v="2068"/>
    <n v="143.52099999999999"/>
    <n v="0.49"/>
  </r>
  <r>
    <x v="4"/>
    <n v="1185732"/>
    <x v="265"/>
    <x v="2"/>
    <s v="Utah"/>
    <s v="Salt Lake City"/>
    <x v="2"/>
    <n v="0.25"/>
    <n v="980"/>
    <x v="1023"/>
    <n v="122.5"/>
    <n v="0.5"/>
  </r>
  <r>
    <x v="4"/>
    <n v="1185732"/>
    <x v="265"/>
    <x v="2"/>
    <s v="Utah"/>
    <s v="Salt Lake City"/>
    <x v="3"/>
    <n v="0.23"/>
    <n v="720"/>
    <x v="2101"/>
    <n v="91.08"/>
    <n v="0.55000000000000004"/>
  </r>
  <r>
    <x v="4"/>
    <n v="1185732"/>
    <x v="265"/>
    <x v="2"/>
    <s v="Utah"/>
    <s v="Salt Lake City"/>
    <x v="4"/>
    <n v="0.39"/>
    <n v="750"/>
    <x v="2102"/>
    <n v="146.25"/>
    <n v="0.5"/>
  </r>
  <r>
    <x v="4"/>
    <n v="1185732"/>
    <x v="265"/>
    <x v="2"/>
    <s v="Utah"/>
    <s v="Salt Lake City"/>
    <x v="5"/>
    <n v="0.44"/>
    <n v="1200"/>
    <x v="1482"/>
    <n v="343.2"/>
    <n v="0.65"/>
  </r>
  <r>
    <x v="4"/>
    <n v="1185732"/>
    <x v="295"/>
    <x v="2"/>
    <s v="Utah"/>
    <s v="Salt Lake City"/>
    <x v="0"/>
    <n v="0.28000000000000003"/>
    <n v="1820"/>
    <x v="2103"/>
    <n v="259.89600000000002"/>
    <n v="0.51"/>
  </r>
  <r>
    <x v="4"/>
    <n v="1185732"/>
    <x v="295"/>
    <x v="2"/>
    <s v="Utah"/>
    <s v="Salt Lake City"/>
    <x v="1"/>
    <n v="0.24"/>
    <n v="1120"/>
    <x v="1171"/>
    <n v="131.71199999999999"/>
    <n v="0.49"/>
  </r>
  <r>
    <x v="4"/>
    <n v="1185732"/>
    <x v="295"/>
    <x v="2"/>
    <s v="Utah"/>
    <s v="Salt Lake City"/>
    <x v="2"/>
    <n v="0.19"/>
    <n v="1150"/>
    <x v="2053"/>
    <n v="107.065"/>
    <n v="0.49"/>
  </r>
  <r>
    <x v="4"/>
    <n v="1185732"/>
    <x v="295"/>
    <x v="2"/>
    <s v="Utah"/>
    <s v="Salt Lake City"/>
    <x v="3"/>
    <n v="0.19"/>
    <n v="1080"/>
    <x v="1960"/>
    <n v="104.652"/>
    <n v="0.51"/>
  </r>
  <r>
    <x v="4"/>
    <n v="1185732"/>
    <x v="295"/>
    <x v="2"/>
    <s v="Utah"/>
    <s v="Salt Lake City"/>
    <x v="4"/>
    <n v="0.34"/>
    <n v="1080"/>
    <x v="1834"/>
    <n v="165.24"/>
    <n v="0.44999999999999996"/>
  </r>
  <r>
    <x v="4"/>
    <n v="1185732"/>
    <x v="295"/>
    <x v="2"/>
    <s v="Utah"/>
    <s v="Salt Lake City"/>
    <x v="5"/>
    <n v="0.38"/>
    <n v="1500"/>
    <x v="2104"/>
    <n v="342"/>
    <n v="0.6"/>
  </r>
  <r>
    <x v="4"/>
    <n v="1185732"/>
    <x v="324"/>
    <x v="2"/>
    <s v="Utah"/>
    <s v="Salt Lake City"/>
    <x v="0"/>
    <n v="0.34"/>
    <n v="2240"/>
    <x v="2105"/>
    <n v="396.03200000000004"/>
    <n v="0.52"/>
  </r>
  <r>
    <x v="4"/>
    <n v="1185732"/>
    <x v="324"/>
    <x v="2"/>
    <s v="Utah"/>
    <s v="Salt Lake City"/>
    <x v="1"/>
    <n v="0.28999999999999998"/>
    <n v="1600"/>
    <x v="2106"/>
    <n v="222.71999999999997"/>
    <n v="0.48"/>
  </r>
  <r>
    <x v="4"/>
    <n v="1185732"/>
    <x v="324"/>
    <x v="2"/>
    <s v="Utah"/>
    <s v="Salt Lake City"/>
    <x v="2"/>
    <n v="0.24"/>
    <n v="1380"/>
    <x v="2086"/>
    <n v="158.976"/>
    <n v="0.48"/>
  </r>
  <r>
    <x v="4"/>
    <n v="1185732"/>
    <x v="324"/>
    <x v="2"/>
    <s v="Utah"/>
    <s v="Salt Lake City"/>
    <x v="3"/>
    <n v="0.23"/>
    <n v="1150"/>
    <x v="2107"/>
    <n v="132.25"/>
    <n v="0.5"/>
  </r>
  <r>
    <x v="4"/>
    <n v="1185732"/>
    <x v="324"/>
    <x v="2"/>
    <s v="Utah"/>
    <s v="Salt Lake City"/>
    <x v="4"/>
    <n v="0.32"/>
    <n v="1280"/>
    <x v="1057"/>
    <n v="188.416"/>
    <n v="0.45999999999999996"/>
  </r>
  <r>
    <x v="4"/>
    <n v="1185732"/>
    <x v="324"/>
    <x v="2"/>
    <s v="Utah"/>
    <s v="Salt Lake City"/>
    <x v="5"/>
    <n v="0.38"/>
    <n v="1500"/>
    <x v="2104"/>
    <n v="370.5"/>
    <n v="0.65"/>
  </r>
  <r>
    <x v="4"/>
    <n v="1185732"/>
    <x v="356"/>
    <x v="2"/>
    <s v="Utah"/>
    <s v="Salt Lake City"/>
    <x v="0"/>
    <n v="0.33"/>
    <n v="2030"/>
    <x v="2108"/>
    <n v="334.95"/>
    <n v="0.5"/>
  </r>
  <r>
    <x v="4"/>
    <n v="1185732"/>
    <x v="356"/>
    <x v="2"/>
    <s v="Utah"/>
    <s v="Salt Lake City"/>
    <x v="1"/>
    <n v="0.34"/>
    <n v="1310"/>
    <x v="1921"/>
    <n v="209.33799999999999"/>
    <n v="0.47"/>
  </r>
  <r>
    <x v="4"/>
    <n v="1185732"/>
    <x v="356"/>
    <x v="2"/>
    <s v="Utah"/>
    <s v="Salt Lake City"/>
    <x v="2"/>
    <n v="0.28999999999999998"/>
    <n v="1130"/>
    <x v="2109"/>
    <n v="160.57299999999998"/>
    <n v="0.49"/>
  </r>
  <r>
    <x v="4"/>
    <n v="1185732"/>
    <x v="356"/>
    <x v="2"/>
    <s v="Utah"/>
    <s v="Salt Lake City"/>
    <x v="3"/>
    <n v="0.19"/>
    <n v="1010"/>
    <x v="2110"/>
    <n v="101.70700000000001"/>
    <n v="0.53"/>
  </r>
  <r>
    <x v="4"/>
    <n v="1185732"/>
    <x v="356"/>
    <x v="2"/>
    <s v="Utah"/>
    <s v="Salt Lake City"/>
    <x v="4"/>
    <n v="0.28999999999999998"/>
    <n v="1050"/>
    <x v="2111"/>
    <n v="140.07"/>
    <n v="0.45999999999999996"/>
  </r>
  <r>
    <x v="4"/>
    <n v="1185732"/>
    <x v="356"/>
    <x v="2"/>
    <s v="Utah"/>
    <s v="Salt Lake City"/>
    <x v="5"/>
    <n v="0.32"/>
    <n v="1520"/>
    <x v="2112"/>
    <n v="291.84000000000003"/>
    <n v="0.6"/>
  </r>
  <r>
    <x v="4"/>
    <n v="1185732"/>
    <x v="388"/>
    <x v="2"/>
    <s v="Utah"/>
    <s v="Salt Lake City"/>
    <x v="0"/>
    <n v="0.28999999999999998"/>
    <n v="1690"/>
    <x v="2113"/>
    <n v="254.852"/>
    <n v="0.52"/>
  </r>
  <r>
    <x v="4"/>
    <n v="1185732"/>
    <x v="388"/>
    <x v="2"/>
    <s v="Utah"/>
    <s v="Salt Lake City"/>
    <x v="1"/>
    <n v="0.23"/>
    <n v="1220"/>
    <x v="2114"/>
    <n v="126.27"/>
    <n v="0.44999999999999996"/>
  </r>
  <r>
    <x v="4"/>
    <n v="1185732"/>
    <x v="388"/>
    <x v="2"/>
    <s v="Utah"/>
    <s v="Salt Lake City"/>
    <x v="2"/>
    <n v="0.09"/>
    <n v="910"/>
    <x v="2115"/>
    <n v="40.949999999999996"/>
    <n v="0.5"/>
  </r>
  <r>
    <x v="4"/>
    <n v="1185732"/>
    <x v="388"/>
    <x v="2"/>
    <s v="Utah"/>
    <s v="Salt Lake City"/>
    <x v="3"/>
    <n v="0.1"/>
    <n v="880"/>
    <x v="999"/>
    <n v="44.88"/>
    <n v="0.51"/>
  </r>
  <r>
    <x v="4"/>
    <n v="1185732"/>
    <x v="388"/>
    <x v="2"/>
    <s v="Utah"/>
    <s v="Salt Lake City"/>
    <x v="4"/>
    <n v="0.19"/>
    <n v="880"/>
    <x v="1613"/>
    <n v="83.6"/>
    <n v="0.5"/>
  </r>
  <r>
    <x v="4"/>
    <n v="1185732"/>
    <x v="388"/>
    <x v="2"/>
    <s v="Utah"/>
    <s v="Salt Lake City"/>
    <x v="5"/>
    <n v="0.24"/>
    <n v="1200"/>
    <x v="1478"/>
    <n v="184.32"/>
    <n v="0.64"/>
  </r>
  <r>
    <x v="4"/>
    <n v="1185732"/>
    <x v="417"/>
    <x v="2"/>
    <s v="Utah"/>
    <s v="Salt Lake City"/>
    <x v="0"/>
    <n v="0.28000000000000003"/>
    <n v="1730"/>
    <x v="2116"/>
    <n v="247.04400000000001"/>
    <n v="0.51"/>
  </r>
  <r>
    <x v="4"/>
    <n v="1185732"/>
    <x v="417"/>
    <x v="2"/>
    <s v="Utah"/>
    <s v="Salt Lake City"/>
    <x v="1"/>
    <n v="0.19"/>
    <n v="1000"/>
    <x v="2117"/>
    <n v="95"/>
    <n v="0.5"/>
  </r>
  <r>
    <x v="4"/>
    <n v="1185732"/>
    <x v="417"/>
    <x v="2"/>
    <s v="Utah"/>
    <s v="Salt Lake City"/>
    <x v="2"/>
    <n v="0.19"/>
    <n v="870"/>
    <x v="2090"/>
    <n v="80.997"/>
    <n v="0.49"/>
  </r>
  <r>
    <x v="4"/>
    <n v="1185732"/>
    <x v="417"/>
    <x v="2"/>
    <s v="Utah"/>
    <s v="Salt Lake City"/>
    <x v="3"/>
    <n v="0.19"/>
    <n v="720"/>
    <x v="2118"/>
    <n v="75.240000000000009"/>
    <n v="0.55000000000000004"/>
  </r>
  <r>
    <x v="4"/>
    <n v="1185732"/>
    <x v="417"/>
    <x v="2"/>
    <s v="Utah"/>
    <s v="Salt Lake City"/>
    <x v="4"/>
    <n v="0.28999999999999998"/>
    <n v="830"/>
    <x v="2119"/>
    <n v="120.35"/>
    <n v="0.5"/>
  </r>
  <r>
    <x v="4"/>
    <n v="1185732"/>
    <x v="417"/>
    <x v="2"/>
    <s v="Utah"/>
    <s v="Salt Lake City"/>
    <x v="5"/>
    <n v="0.32"/>
    <n v="1040"/>
    <x v="2120"/>
    <n v="206.33600000000001"/>
    <n v="0.62"/>
  </r>
  <r>
    <x v="4"/>
    <n v="1185732"/>
    <x v="448"/>
    <x v="2"/>
    <s v="Utah"/>
    <s v="Salt Lake City"/>
    <x v="0"/>
    <n v="0.28999999999999998"/>
    <n v="1490"/>
    <x v="2121"/>
    <n v="216.04999999999998"/>
    <n v="0.5"/>
  </r>
  <r>
    <x v="4"/>
    <n v="1185732"/>
    <x v="448"/>
    <x v="2"/>
    <s v="Utah"/>
    <s v="Salt Lake City"/>
    <x v="1"/>
    <n v="0.2"/>
    <n v="1080"/>
    <x v="1027"/>
    <n v="99.359999999999985"/>
    <n v="0.45999999999999996"/>
  </r>
  <r>
    <x v="4"/>
    <n v="1185732"/>
    <x v="448"/>
    <x v="2"/>
    <s v="Utah"/>
    <s v="Salt Lake City"/>
    <x v="2"/>
    <n v="0.19"/>
    <n v="930"/>
    <x v="2122"/>
    <n v="84.815999999999988"/>
    <n v="0.48"/>
  </r>
  <r>
    <x v="4"/>
    <n v="1185732"/>
    <x v="448"/>
    <x v="2"/>
    <s v="Utah"/>
    <s v="Salt Lake City"/>
    <x v="3"/>
    <n v="0.19"/>
    <n v="1130"/>
    <x v="2048"/>
    <n v="109.497"/>
    <n v="0.51"/>
  </r>
  <r>
    <x v="4"/>
    <n v="1185732"/>
    <x v="448"/>
    <x v="2"/>
    <s v="Utah"/>
    <s v="Salt Lake City"/>
    <x v="4"/>
    <n v="0.39"/>
    <n v="910"/>
    <x v="1959"/>
    <n v="173.90100000000001"/>
    <n v="0.49"/>
  </r>
  <r>
    <x v="4"/>
    <n v="1185732"/>
    <x v="448"/>
    <x v="2"/>
    <s v="Utah"/>
    <s v="Salt Lake City"/>
    <x v="5"/>
    <n v="0.43"/>
    <n v="1130"/>
    <x v="1445"/>
    <n v="315.83499999999998"/>
    <n v="0.65"/>
  </r>
  <r>
    <x v="4"/>
    <n v="1185732"/>
    <x v="477"/>
    <x v="2"/>
    <s v="Utah"/>
    <s v="Salt Lake City"/>
    <x v="0"/>
    <n v="0.39"/>
    <n v="2030"/>
    <x v="2123"/>
    <n v="435.43500000000006"/>
    <n v="0.55000000000000004"/>
  </r>
  <r>
    <x v="4"/>
    <n v="1185732"/>
    <x v="477"/>
    <x v="2"/>
    <s v="Utah"/>
    <s v="Salt Lake City"/>
    <x v="1"/>
    <n v="0.28000000000000003"/>
    <n v="1450"/>
    <x v="1061"/>
    <n v="198.94000000000003"/>
    <n v="0.49"/>
  </r>
  <r>
    <x v="4"/>
    <n v="1185732"/>
    <x v="477"/>
    <x v="2"/>
    <s v="Utah"/>
    <s v="Salt Lake City"/>
    <x v="2"/>
    <n v="0.28999999999999998"/>
    <n v="1130"/>
    <x v="2109"/>
    <n v="154.01899999999998"/>
    <n v="0.47"/>
  </r>
  <r>
    <x v="4"/>
    <n v="1185732"/>
    <x v="477"/>
    <x v="2"/>
    <s v="Utah"/>
    <s v="Salt Lake City"/>
    <x v="3"/>
    <n v="0.27"/>
    <n v="1120"/>
    <x v="2124"/>
    <n v="154.22400000000002"/>
    <n v="0.51"/>
  </r>
  <r>
    <x v="4"/>
    <n v="1185732"/>
    <x v="477"/>
    <x v="2"/>
    <s v="Utah"/>
    <s v="Salt Lake City"/>
    <x v="4"/>
    <n v="0.38"/>
    <n v="1120"/>
    <x v="1524"/>
    <n v="212.8"/>
    <n v="0.5"/>
  </r>
  <r>
    <x v="4"/>
    <n v="1185732"/>
    <x v="477"/>
    <x v="2"/>
    <s v="Utah"/>
    <s v="Salt Lake City"/>
    <x v="5"/>
    <n v="0.42"/>
    <n v="1250"/>
    <x v="294"/>
    <n v="320.25"/>
    <n v="0.61"/>
  </r>
  <r>
    <x v="4"/>
    <n v="1128299"/>
    <x v="188"/>
    <x v="2"/>
    <s v="Utah"/>
    <s v="Salt Lake City"/>
    <x v="0"/>
    <n v="0.27"/>
    <n v="980"/>
    <x v="1045"/>
    <n v="127.00800000000001"/>
    <n v="0.48"/>
  </r>
  <r>
    <x v="4"/>
    <n v="1128299"/>
    <x v="188"/>
    <x v="2"/>
    <s v="Utah"/>
    <s v="Salt Lake City"/>
    <x v="1"/>
    <n v="0.39"/>
    <n v="1050"/>
    <x v="2125"/>
    <n v="200.655"/>
    <n v="0.49"/>
  </r>
  <r>
    <x v="4"/>
    <n v="1128299"/>
    <x v="188"/>
    <x v="2"/>
    <s v="Utah"/>
    <s v="Salt Lake City"/>
    <x v="2"/>
    <n v="0.39"/>
    <n v="1050"/>
    <x v="2125"/>
    <n v="196.56"/>
    <n v="0.48"/>
  </r>
  <r>
    <x v="4"/>
    <n v="1128299"/>
    <x v="188"/>
    <x v="2"/>
    <s v="Utah"/>
    <s v="Salt Lake City"/>
    <x v="3"/>
    <n v="0.39"/>
    <n v="580"/>
    <x v="2126"/>
    <n v="104.05200000000001"/>
    <n v="0.45999999999999996"/>
  </r>
  <r>
    <x v="4"/>
    <n v="1128299"/>
    <x v="188"/>
    <x v="2"/>
    <s v="Utah"/>
    <s v="Salt Lake City"/>
    <x v="4"/>
    <n v="0.42"/>
    <n v="440"/>
    <x v="2046"/>
    <n v="101.64"/>
    <n v="0.55000000000000004"/>
  </r>
  <r>
    <x v="4"/>
    <n v="1128299"/>
    <x v="188"/>
    <x v="2"/>
    <s v="Utah"/>
    <s v="Salt Lake City"/>
    <x v="5"/>
    <n v="0.39"/>
    <n v="1080"/>
    <x v="1299"/>
    <n v="181.11599999999999"/>
    <n v="0.43"/>
  </r>
  <r>
    <x v="4"/>
    <n v="1128299"/>
    <x v="698"/>
    <x v="2"/>
    <s v="Utah"/>
    <s v="Salt Lake City"/>
    <x v="0"/>
    <n v="0.28999999999999998"/>
    <n v="1170"/>
    <x v="2127"/>
    <n v="152.68499999999997"/>
    <n v="0.44999999999999996"/>
  </r>
  <r>
    <x v="4"/>
    <n v="1128299"/>
    <x v="698"/>
    <x v="2"/>
    <s v="Utah"/>
    <s v="Salt Lake City"/>
    <x v="1"/>
    <n v="0.39"/>
    <n v="910"/>
    <x v="1959"/>
    <n v="170.352"/>
    <n v="0.48"/>
  </r>
  <r>
    <x v="4"/>
    <n v="1128299"/>
    <x v="698"/>
    <x v="2"/>
    <s v="Utah"/>
    <s v="Salt Lake City"/>
    <x v="2"/>
    <n v="0.36"/>
    <n v="880"/>
    <x v="2128"/>
    <n v="142.56"/>
    <n v="0.44999999999999996"/>
  </r>
  <r>
    <x v="4"/>
    <n v="1128299"/>
    <x v="698"/>
    <x v="2"/>
    <s v="Oregon"/>
    <s v="Portland"/>
    <x v="3"/>
    <n v="0.39"/>
    <n v="580"/>
    <x v="2126"/>
    <n v="108.57600000000001"/>
    <n v="0.48"/>
  </r>
  <r>
    <x v="4"/>
    <n v="1128299"/>
    <x v="698"/>
    <x v="2"/>
    <s v="Oregon"/>
    <s v="Portland"/>
    <x v="4"/>
    <n v="0.42"/>
    <n v="380"/>
    <x v="1966"/>
    <n v="82.992000000000004"/>
    <n v="0.52"/>
  </r>
  <r>
    <x v="4"/>
    <n v="1128299"/>
    <x v="698"/>
    <x v="2"/>
    <s v="Oregon"/>
    <s v="Portland"/>
    <x v="5"/>
    <n v="0.37"/>
    <n v="850"/>
    <x v="2129"/>
    <n v="125.80000000000001"/>
    <n v="0.4"/>
  </r>
  <r>
    <x v="4"/>
    <n v="1128299"/>
    <x v="228"/>
    <x v="2"/>
    <s v="Oregon"/>
    <s v="Portland"/>
    <x v="0"/>
    <n v="0.38"/>
    <n v="1280"/>
    <x v="2130"/>
    <n v="238.33599999999998"/>
    <n v="0.49"/>
  </r>
  <r>
    <x v="4"/>
    <n v="1128299"/>
    <x v="228"/>
    <x v="2"/>
    <s v="Oregon"/>
    <s v="Portland"/>
    <x v="1"/>
    <n v="0.45"/>
    <n v="850"/>
    <x v="1752"/>
    <n v="183.6"/>
    <n v="0.48"/>
  </r>
  <r>
    <x v="4"/>
    <n v="1128299"/>
    <x v="228"/>
    <x v="2"/>
    <s v="Oregon"/>
    <s v="Portland"/>
    <x v="2"/>
    <n v="0.54"/>
    <n v="880"/>
    <x v="2055"/>
    <n v="213.84"/>
    <n v="0.44999999999999996"/>
  </r>
  <r>
    <x v="4"/>
    <n v="1128299"/>
    <x v="228"/>
    <x v="2"/>
    <s v="Oregon"/>
    <s v="Portland"/>
    <x v="3"/>
    <n v="0.49"/>
    <n v="650"/>
    <x v="1001"/>
    <n v="152.88"/>
    <n v="0.48"/>
  </r>
  <r>
    <x v="4"/>
    <n v="1128299"/>
    <x v="228"/>
    <x v="2"/>
    <s v="Oregon"/>
    <s v="Portland"/>
    <x v="4"/>
    <n v="0.54"/>
    <n v="260"/>
    <x v="1679"/>
    <n v="74.412000000000006"/>
    <n v="0.53"/>
  </r>
  <r>
    <x v="4"/>
    <n v="1128299"/>
    <x v="228"/>
    <x v="2"/>
    <s v="Oregon"/>
    <s v="Portland"/>
    <x v="5"/>
    <n v="0.49"/>
    <n v="870"/>
    <x v="2131"/>
    <n v="179.04599999999999"/>
    <n v="0.42"/>
  </r>
  <r>
    <x v="4"/>
    <n v="1128299"/>
    <x v="247"/>
    <x v="2"/>
    <s v="Oregon"/>
    <s v="Portland"/>
    <x v="0"/>
    <n v="0.51"/>
    <n v="1240"/>
    <x v="1196"/>
    <n v="290.90399999999994"/>
    <n v="0.45999999999999996"/>
  </r>
  <r>
    <x v="4"/>
    <n v="1128299"/>
    <x v="247"/>
    <x v="2"/>
    <s v="Oregon"/>
    <s v="Portland"/>
    <x v="1"/>
    <n v="0.54"/>
    <n v="830"/>
    <x v="2132"/>
    <n v="219.61800000000002"/>
    <n v="0.49"/>
  </r>
  <r>
    <x v="4"/>
    <n v="1128299"/>
    <x v="247"/>
    <x v="2"/>
    <s v="Oregon"/>
    <s v="Portland"/>
    <x v="2"/>
    <n v="0.55000000000000004"/>
    <n v="850"/>
    <x v="2133"/>
    <n v="224.4"/>
    <n v="0.48"/>
  </r>
  <r>
    <x v="4"/>
    <n v="1128299"/>
    <x v="247"/>
    <x v="2"/>
    <s v="Oregon"/>
    <s v="Portland"/>
    <x v="3"/>
    <n v="0.41"/>
    <n v="630"/>
    <x v="2134"/>
    <n v="129.15"/>
    <n v="0.5"/>
  </r>
  <r>
    <x v="4"/>
    <n v="1128299"/>
    <x v="247"/>
    <x v="2"/>
    <s v="Oregon"/>
    <s v="Portland"/>
    <x v="4"/>
    <n v="0.48"/>
    <n v="360"/>
    <x v="2135"/>
    <n v="86.399999999999991"/>
    <n v="0.5"/>
  </r>
  <r>
    <x v="4"/>
    <n v="1128299"/>
    <x v="247"/>
    <x v="2"/>
    <s v="Oregon"/>
    <s v="Portland"/>
    <x v="5"/>
    <n v="0.59"/>
    <n v="840"/>
    <x v="2136"/>
    <n v="223.01999999999995"/>
    <n v="0.44999999999999996"/>
  </r>
  <r>
    <x v="4"/>
    <n v="1128299"/>
    <x v="278"/>
    <x v="2"/>
    <s v="Oregon"/>
    <s v="Portland"/>
    <x v="0"/>
    <n v="0.48"/>
    <n v="1450"/>
    <x v="1294"/>
    <n v="313.2"/>
    <n v="0.44999999999999996"/>
  </r>
  <r>
    <x v="4"/>
    <n v="1128299"/>
    <x v="278"/>
    <x v="2"/>
    <s v="Oregon"/>
    <s v="Portland"/>
    <x v="1"/>
    <n v="0.5"/>
    <n v="1050"/>
    <x v="294"/>
    <n v="241.49999999999997"/>
    <n v="0.45999999999999996"/>
  </r>
  <r>
    <x v="4"/>
    <n v="1128299"/>
    <x v="278"/>
    <x v="2"/>
    <s v="Oregon"/>
    <s v="Portland"/>
    <x v="2"/>
    <n v="0.5"/>
    <n v="950"/>
    <x v="804"/>
    <n v="237.5"/>
    <n v="0.5"/>
  </r>
  <r>
    <x v="4"/>
    <n v="1128299"/>
    <x v="278"/>
    <x v="2"/>
    <s v="Oregon"/>
    <s v="Portland"/>
    <x v="3"/>
    <n v="0.49"/>
    <n v="830"/>
    <x v="2137"/>
    <n v="195.21599999999998"/>
    <n v="0.48"/>
  </r>
  <r>
    <x v="4"/>
    <n v="1128299"/>
    <x v="278"/>
    <x v="2"/>
    <s v="Oregon"/>
    <s v="Portland"/>
    <x v="4"/>
    <n v="0.41"/>
    <n v="440"/>
    <x v="1417"/>
    <n v="99.22"/>
    <n v="0.55000000000000004"/>
  </r>
  <r>
    <x v="4"/>
    <n v="1128299"/>
    <x v="278"/>
    <x v="2"/>
    <s v="Oregon"/>
    <s v="Portland"/>
    <x v="5"/>
    <n v="0.54"/>
    <n v="1580"/>
    <x v="1692"/>
    <n v="383.94"/>
    <n v="0.44999999999999996"/>
  </r>
  <r>
    <x v="4"/>
    <n v="1128299"/>
    <x v="308"/>
    <x v="2"/>
    <s v="Oregon"/>
    <s v="Portland"/>
    <x v="0"/>
    <n v="0.51"/>
    <n v="2250"/>
    <x v="2138"/>
    <n v="562.27499999999998"/>
    <n v="0.49"/>
  </r>
  <r>
    <x v="4"/>
    <n v="1128299"/>
    <x v="308"/>
    <x v="2"/>
    <s v="Oregon"/>
    <s v="Portland"/>
    <x v="1"/>
    <n v="0.62"/>
    <n v="1690"/>
    <x v="2139"/>
    <n v="513.42199999999991"/>
    <n v="0.49"/>
  </r>
  <r>
    <x v="4"/>
    <n v="1128299"/>
    <x v="308"/>
    <x v="2"/>
    <s v="Oregon"/>
    <s v="Portland"/>
    <x v="2"/>
    <n v="0.78"/>
    <n v="1890"/>
    <x v="1806"/>
    <n v="678.13199999999995"/>
    <n v="0.45999999999999996"/>
  </r>
  <r>
    <x v="4"/>
    <n v="1128299"/>
    <x v="308"/>
    <x v="2"/>
    <s v="Oregon"/>
    <s v="Portland"/>
    <x v="3"/>
    <n v="0.74"/>
    <n v="1580"/>
    <x v="2140"/>
    <n v="584.6"/>
    <n v="0.5"/>
  </r>
  <r>
    <x v="4"/>
    <n v="1128299"/>
    <x v="308"/>
    <x v="2"/>
    <s v="Oregon"/>
    <s v="Portland"/>
    <x v="4"/>
    <n v="0.86"/>
    <n v="1080"/>
    <x v="747"/>
    <n v="492.26400000000001"/>
    <n v="0.53"/>
  </r>
  <r>
    <x v="4"/>
    <n v="1128299"/>
    <x v="308"/>
    <x v="2"/>
    <s v="Oregon"/>
    <s v="Portland"/>
    <x v="5"/>
    <n v="0.95"/>
    <n v="1890"/>
    <x v="2141"/>
    <n v="807.97499999999991"/>
    <n v="0.44999999999999996"/>
  </r>
  <r>
    <x v="4"/>
    <n v="1128299"/>
    <x v="337"/>
    <x v="2"/>
    <s v="Oregon"/>
    <s v="Portland"/>
    <x v="0"/>
    <n v="0.79"/>
    <n v="2550"/>
    <x v="1981"/>
    <n v="966.95999999999992"/>
    <n v="0.48"/>
  </r>
  <r>
    <x v="4"/>
    <n v="1128299"/>
    <x v="337"/>
    <x v="2"/>
    <s v="Oregon"/>
    <s v="Portland"/>
    <x v="1"/>
    <n v="0.85"/>
    <n v="1960"/>
    <x v="2142"/>
    <n v="783.02"/>
    <n v="0.47"/>
  </r>
  <r>
    <x v="4"/>
    <n v="1128299"/>
    <x v="337"/>
    <x v="2"/>
    <s v="Oregon"/>
    <s v="Portland"/>
    <x v="2"/>
    <n v="0.86"/>
    <n v="1630"/>
    <x v="2143"/>
    <n v="658.84599999999989"/>
    <n v="0.47"/>
  </r>
  <r>
    <x v="4"/>
    <n v="1128299"/>
    <x v="337"/>
    <x v="2"/>
    <s v="Oregon"/>
    <s v="Portland"/>
    <x v="3"/>
    <n v="0.82"/>
    <n v="1650"/>
    <x v="2144"/>
    <n v="649.43999999999994"/>
    <n v="0.48"/>
  </r>
  <r>
    <x v="4"/>
    <n v="1128299"/>
    <x v="337"/>
    <x v="2"/>
    <s v="Oregon"/>
    <s v="Portland"/>
    <x v="4"/>
    <n v="0.84"/>
    <n v="1560"/>
    <x v="2145"/>
    <n v="655.19999999999993"/>
    <n v="0.5"/>
  </r>
  <r>
    <x v="4"/>
    <n v="1128299"/>
    <x v="337"/>
    <x v="2"/>
    <s v="Oregon"/>
    <s v="Portland"/>
    <x v="5"/>
    <n v="0.97"/>
    <n v="1500"/>
    <x v="2146"/>
    <n v="611.1"/>
    <n v="0.42"/>
  </r>
  <r>
    <x v="4"/>
    <n v="1128299"/>
    <x v="369"/>
    <x v="2"/>
    <s v="Oregon"/>
    <s v="Portland"/>
    <x v="0"/>
    <n v="0.81"/>
    <n v="2000"/>
    <x v="2147"/>
    <n v="777.6"/>
    <n v="0.48"/>
  </r>
  <r>
    <x v="4"/>
    <n v="1128299"/>
    <x v="369"/>
    <x v="2"/>
    <s v="Oregon"/>
    <s v="Portland"/>
    <x v="1"/>
    <n v="0.76"/>
    <n v="2330"/>
    <x v="2148"/>
    <n v="867.69200000000001"/>
    <n v="0.49"/>
  </r>
  <r>
    <x v="4"/>
    <n v="1128299"/>
    <x v="369"/>
    <x v="2"/>
    <s v="Oregon"/>
    <s v="Portland"/>
    <x v="2"/>
    <n v="0.68"/>
    <n v="1950"/>
    <x v="2149"/>
    <n v="649.74"/>
    <n v="0.49"/>
  </r>
  <r>
    <x v="4"/>
    <n v="1128299"/>
    <x v="369"/>
    <x v="2"/>
    <s v="Oregon"/>
    <s v="Portland"/>
    <x v="3"/>
    <n v="0.68"/>
    <n v="1190"/>
    <x v="2150"/>
    <n v="372.23199999999997"/>
    <n v="0.45999999999999996"/>
  </r>
  <r>
    <x v="4"/>
    <n v="1128299"/>
    <x v="369"/>
    <x v="2"/>
    <s v="Oregon"/>
    <s v="Portland"/>
    <x v="4"/>
    <n v="0.65"/>
    <n v="1280"/>
    <x v="2151"/>
    <n v="440.96000000000004"/>
    <n v="0.53"/>
  </r>
  <r>
    <x v="4"/>
    <n v="1128299"/>
    <x v="369"/>
    <x v="2"/>
    <s v="Oregon"/>
    <s v="Portland"/>
    <x v="5"/>
    <n v="0.69"/>
    <n v="730"/>
    <x v="2152"/>
    <n v="221.62799999999999"/>
    <n v="0.44"/>
  </r>
  <r>
    <x v="4"/>
    <n v="1128299"/>
    <x v="401"/>
    <x v="2"/>
    <s v="Oregon"/>
    <s v="Portland"/>
    <x v="0"/>
    <n v="0.46"/>
    <n v="1220"/>
    <x v="1129"/>
    <n v="252.54"/>
    <n v="0.44999999999999996"/>
  </r>
  <r>
    <x v="4"/>
    <n v="1128299"/>
    <x v="401"/>
    <x v="2"/>
    <s v="Oregon"/>
    <s v="Portland"/>
    <x v="1"/>
    <n v="0.51"/>
    <n v="1220"/>
    <x v="2153"/>
    <n v="286.21199999999999"/>
    <n v="0.45999999999999996"/>
  </r>
  <r>
    <x v="4"/>
    <n v="1128299"/>
    <x v="401"/>
    <x v="2"/>
    <s v="Oregon"/>
    <s v="Portland"/>
    <x v="2"/>
    <n v="0.49"/>
    <n v="750"/>
    <x v="1032"/>
    <n v="165.37499999999997"/>
    <n v="0.44999999999999996"/>
  </r>
  <r>
    <x v="4"/>
    <n v="1128299"/>
    <x v="401"/>
    <x v="2"/>
    <s v="Oregon"/>
    <s v="Portland"/>
    <x v="3"/>
    <n v="0.49"/>
    <n v="520"/>
    <x v="2154"/>
    <n v="117.20799999999998"/>
    <n v="0.45999999999999996"/>
  </r>
  <r>
    <x v="4"/>
    <n v="1128299"/>
    <x v="401"/>
    <x v="2"/>
    <s v="Oregon"/>
    <s v="Portland"/>
    <x v="4"/>
    <n v="0.57999999999999996"/>
    <n v="590"/>
    <x v="1046"/>
    <n v="181.36600000000001"/>
    <n v="0.53"/>
  </r>
  <r>
    <x v="4"/>
    <n v="1128299"/>
    <x v="401"/>
    <x v="2"/>
    <s v="Oregon"/>
    <s v="Portland"/>
    <x v="5"/>
    <n v="0.41"/>
    <n v="730"/>
    <x v="2155"/>
    <n v="125.70599999999997"/>
    <n v="0.42"/>
  </r>
  <r>
    <x v="4"/>
    <n v="1128299"/>
    <x v="430"/>
    <x v="2"/>
    <s v="Oregon"/>
    <s v="Portland"/>
    <x v="0"/>
    <n v="0.38"/>
    <n v="1020"/>
    <x v="1996"/>
    <n v="182.172"/>
    <n v="0.47"/>
  </r>
  <r>
    <x v="4"/>
    <n v="1128299"/>
    <x v="430"/>
    <x v="2"/>
    <s v="Oregon"/>
    <s v="Portland"/>
    <x v="1"/>
    <n v="0.5"/>
    <n v="1420"/>
    <x v="2156"/>
    <n v="326.59999999999997"/>
    <n v="0.45999999999999996"/>
  </r>
  <r>
    <x v="4"/>
    <n v="1128299"/>
    <x v="430"/>
    <x v="2"/>
    <s v="Oregon"/>
    <s v="Portland"/>
    <x v="2"/>
    <n v="0.46"/>
    <n v="910"/>
    <x v="1455"/>
    <n v="205.114"/>
    <n v="0.49"/>
  </r>
  <r>
    <x v="4"/>
    <n v="1128299"/>
    <x v="430"/>
    <x v="2"/>
    <s v="Oregon"/>
    <s v="Portland"/>
    <x v="3"/>
    <n v="0.44"/>
    <n v="810"/>
    <x v="1472"/>
    <n v="171.07199999999997"/>
    <n v="0.48"/>
  </r>
  <r>
    <x v="4"/>
    <n v="1128299"/>
    <x v="430"/>
    <x v="2"/>
    <s v="Oregon"/>
    <s v="Portland"/>
    <x v="4"/>
    <n v="0.51"/>
    <n v="750"/>
    <x v="1752"/>
    <n v="206.55"/>
    <n v="0.54"/>
  </r>
  <r>
    <x v="4"/>
    <n v="1128299"/>
    <x v="430"/>
    <x v="2"/>
    <s v="Oregon"/>
    <s v="Portland"/>
    <x v="5"/>
    <n v="0.57999999999999996"/>
    <n v="1050"/>
    <x v="2036"/>
    <n v="261.87"/>
    <n v="0.43"/>
  </r>
  <r>
    <x v="4"/>
    <n v="1128299"/>
    <x v="461"/>
    <x v="2"/>
    <s v="Oregon"/>
    <s v="Portland"/>
    <x v="0"/>
    <n v="0.44"/>
    <n v="1730"/>
    <x v="1644"/>
    <n v="350.15199999999999"/>
    <n v="0.45999999999999996"/>
  </r>
  <r>
    <x v="4"/>
    <n v="1128299"/>
    <x v="461"/>
    <x v="2"/>
    <s v="Oregon"/>
    <s v="Portland"/>
    <x v="1"/>
    <n v="0.48"/>
    <n v="1950"/>
    <x v="2157"/>
    <n v="468"/>
    <n v="0.5"/>
  </r>
  <r>
    <x v="4"/>
    <n v="1128299"/>
    <x v="461"/>
    <x v="2"/>
    <s v="Oregon"/>
    <s v="Portland"/>
    <x v="2"/>
    <n v="0.42"/>
    <n v="1280"/>
    <x v="1252"/>
    <n v="268.8"/>
    <n v="0.5"/>
  </r>
  <r>
    <x v="4"/>
    <n v="1128299"/>
    <x v="461"/>
    <x v="2"/>
    <s v="Oregon"/>
    <s v="Portland"/>
    <x v="3"/>
    <n v="0.51"/>
    <n v="1310"/>
    <x v="1908"/>
    <n v="307.32599999999996"/>
    <n v="0.45999999999999996"/>
  </r>
  <r>
    <x v="4"/>
    <n v="1128299"/>
    <x v="461"/>
    <x v="2"/>
    <s v="Oregon"/>
    <s v="Portland"/>
    <x v="4"/>
    <n v="0.68"/>
    <n v="1110"/>
    <x v="2158"/>
    <n v="407.59200000000004"/>
    <n v="0.54"/>
  </r>
  <r>
    <x v="4"/>
    <n v="1128299"/>
    <x v="461"/>
    <x v="2"/>
    <s v="Oregon"/>
    <s v="Portland"/>
    <x v="5"/>
    <n v="0.76"/>
    <n v="1490"/>
    <x v="2159"/>
    <n v="475.608"/>
    <n v="0.42"/>
  </r>
  <r>
    <x v="4"/>
    <n v="1128299"/>
    <x v="490"/>
    <x v="2"/>
    <s v="Oregon"/>
    <s v="Portland"/>
    <x v="0"/>
    <n v="0.61"/>
    <n v="1880"/>
    <x v="2160"/>
    <n v="550.46399999999994"/>
    <n v="0.48"/>
  </r>
  <r>
    <x v="4"/>
    <n v="1128299"/>
    <x v="490"/>
    <x v="2"/>
    <s v="Oregon"/>
    <s v="Portland"/>
    <x v="1"/>
    <n v="0.72"/>
    <n v="2180"/>
    <x v="2161"/>
    <n v="737.71199999999988"/>
    <n v="0.47"/>
  </r>
  <r>
    <x v="4"/>
    <n v="1128299"/>
    <x v="490"/>
    <x v="2"/>
    <s v="Oregon"/>
    <s v="Portland"/>
    <x v="2"/>
    <n v="0.67"/>
    <n v="1650"/>
    <x v="2162"/>
    <n v="497.47499999999997"/>
    <n v="0.44999999999999996"/>
  </r>
  <r>
    <x v="4"/>
    <n v="1128299"/>
    <x v="490"/>
    <x v="2"/>
    <s v="Oregon"/>
    <s v="Portland"/>
    <x v="3"/>
    <n v="0.67"/>
    <n v="1430"/>
    <x v="1277"/>
    <n v="431.14499999999998"/>
    <n v="0.44999999999999996"/>
  </r>
  <r>
    <x v="4"/>
    <n v="1128299"/>
    <x v="490"/>
    <x v="2"/>
    <s v="Oregon"/>
    <s v="Portland"/>
    <x v="4"/>
    <n v="0.72"/>
    <n v="1330"/>
    <x v="2005"/>
    <n v="478.79999999999995"/>
    <n v="0.5"/>
  </r>
  <r>
    <x v="4"/>
    <n v="1128299"/>
    <x v="490"/>
    <x v="2"/>
    <s v="Oregon"/>
    <s v="Portland"/>
    <x v="5"/>
    <n v="0.77"/>
    <n v="1730"/>
    <x v="2163"/>
    <n v="532.84"/>
    <n v="0.4"/>
  </r>
  <r>
    <x v="4"/>
    <n v="1128299"/>
    <x v="181"/>
    <x v="2"/>
    <s v="Oregon"/>
    <s v="Portland"/>
    <x v="0"/>
    <n v="0.33"/>
    <n v="1000"/>
    <x v="1168"/>
    <n v="168.3"/>
    <n v="0.51"/>
  </r>
  <r>
    <x v="4"/>
    <n v="1128299"/>
    <x v="181"/>
    <x v="2"/>
    <s v="Oregon"/>
    <s v="Portland"/>
    <x v="1"/>
    <n v="0.42"/>
    <n v="1000"/>
    <x v="1072"/>
    <n v="226.8"/>
    <n v="0.54"/>
  </r>
  <r>
    <x v="4"/>
    <n v="1128299"/>
    <x v="181"/>
    <x v="2"/>
    <s v="Oregon"/>
    <s v="Portland"/>
    <x v="2"/>
    <n v="0.43"/>
    <n v="1120"/>
    <x v="2164"/>
    <n v="260.06400000000002"/>
    <n v="0.54"/>
  </r>
  <r>
    <x v="4"/>
    <n v="1128299"/>
    <x v="181"/>
    <x v="2"/>
    <s v="Oregon"/>
    <s v="Portland"/>
    <x v="3"/>
    <n v="0.41"/>
    <n v="680"/>
    <x v="1115"/>
    <n v="153.33999999999997"/>
    <n v="0.54999999999999993"/>
  </r>
  <r>
    <x v="4"/>
    <n v="1128299"/>
    <x v="181"/>
    <x v="2"/>
    <s v="Oregon"/>
    <s v="Portland"/>
    <x v="4"/>
    <n v="0.46"/>
    <n v="580"/>
    <x v="2165"/>
    <n v="157.41200000000003"/>
    <n v="0.59000000000000008"/>
  </r>
  <r>
    <x v="4"/>
    <n v="1128299"/>
    <x v="181"/>
    <x v="2"/>
    <s v="Oregon"/>
    <s v="Portland"/>
    <x v="5"/>
    <n v="0.41"/>
    <n v="1220"/>
    <x v="2166"/>
    <n v="240.09599999999998"/>
    <n v="0.48"/>
  </r>
  <r>
    <x v="4"/>
    <n v="1128299"/>
    <x v="212"/>
    <x v="2"/>
    <s v="Oregon"/>
    <s v="Portland"/>
    <x v="0"/>
    <n v="0.33"/>
    <n v="1400"/>
    <x v="1506"/>
    <n v="244.86"/>
    <n v="0.53"/>
  </r>
  <r>
    <x v="4"/>
    <n v="1128299"/>
    <x v="212"/>
    <x v="2"/>
    <s v="Oregon"/>
    <s v="Portland"/>
    <x v="1"/>
    <n v="0.41"/>
    <n v="1160"/>
    <x v="1190"/>
    <n v="242.55599999999998"/>
    <n v="0.51"/>
  </r>
  <r>
    <x v="4"/>
    <n v="1128299"/>
    <x v="212"/>
    <x v="2"/>
    <s v="Oregon"/>
    <s v="Portland"/>
    <x v="2"/>
    <n v="0.41"/>
    <n v="1200"/>
    <x v="2167"/>
    <n v="255.83999999999997"/>
    <n v="0.52"/>
  </r>
  <r>
    <x v="4"/>
    <n v="1128299"/>
    <x v="212"/>
    <x v="1"/>
    <s v="Louisiana"/>
    <s v="New Orleans"/>
    <x v="3"/>
    <n v="0.44"/>
    <n v="730"/>
    <x v="2168"/>
    <n v="176.65999999999997"/>
    <n v="0.54999999999999993"/>
  </r>
  <r>
    <x v="4"/>
    <n v="1128299"/>
    <x v="212"/>
    <x v="1"/>
    <s v="Louisiana"/>
    <s v="New Orleans"/>
    <x v="4"/>
    <n v="0.48"/>
    <n v="510"/>
    <x v="2169"/>
    <n v="146.88"/>
    <n v="0.6"/>
  </r>
  <r>
    <x v="4"/>
    <n v="1128299"/>
    <x v="212"/>
    <x v="1"/>
    <s v="Louisiana"/>
    <s v="New Orleans"/>
    <x v="5"/>
    <n v="0.44"/>
    <n v="1050"/>
    <x v="1506"/>
    <n v="221.76"/>
    <n v="0.48"/>
  </r>
  <r>
    <x v="4"/>
    <n v="1128299"/>
    <x v="221"/>
    <x v="1"/>
    <s v="Louisiana"/>
    <s v="New Orleans"/>
    <x v="0"/>
    <n v="0.44"/>
    <n v="1470"/>
    <x v="2170"/>
    <n v="329.86799999999999"/>
    <n v="0.51"/>
  </r>
  <r>
    <x v="4"/>
    <n v="1128299"/>
    <x v="221"/>
    <x v="1"/>
    <s v="Louisiana"/>
    <s v="New Orleans"/>
    <x v="1"/>
    <n v="0.51"/>
    <n v="1010"/>
    <x v="2171"/>
    <n v="283.30499999999995"/>
    <n v="0.54999999999999993"/>
  </r>
  <r>
    <x v="4"/>
    <n v="1128299"/>
    <x v="221"/>
    <x v="1"/>
    <s v="Louisiana"/>
    <s v="New Orleans"/>
    <x v="2"/>
    <n v="0.56000000000000005"/>
    <n v="1160"/>
    <x v="924"/>
    <n v="357.28"/>
    <n v="0.54999999999999993"/>
  </r>
  <r>
    <x v="4"/>
    <n v="1128299"/>
    <x v="221"/>
    <x v="1"/>
    <s v="Louisiana"/>
    <s v="New Orleans"/>
    <x v="3"/>
    <n v="0.5"/>
    <n v="840"/>
    <x v="1072"/>
    <n v="230.99999999999997"/>
    <n v="0.54999999999999993"/>
  </r>
  <r>
    <x v="4"/>
    <n v="1128299"/>
    <x v="221"/>
    <x v="1"/>
    <s v="Louisiana"/>
    <s v="New Orleans"/>
    <x v="4"/>
    <n v="0.56000000000000005"/>
    <n v="390"/>
    <x v="1255"/>
    <n v="131.04000000000002"/>
    <n v="0.6"/>
  </r>
  <r>
    <x v="4"/>
    <n v="1128299"/>
    <x v="221"/>
    <x v="1"/>
    <s v="Louisiana"/>
    <s v="New Orleans"/>
    <x v="5"/>
    <n v="0.41"/>
    <n v="950"/>
    <x v="2172"/>
    <n v="175.27499999999998"/>
    <n v="0.44999999999999996"/>
  </r>
  <r>
    <x v="4"/>
    <n v="1128299"/>
    <x v="240"/>
    <x v="1"/>
    <s v="Louisiana"/>
    <s v="New Orleans"/>
    <x v="0"/>
    <n v="0.48"/>
    <n v="1420"/>
    <x v="2173"/>
    <n v="354.43200000000002"/>
    <n v="0.52"/>
  </r>
  <r>
    <x v="4"/>
    <n v="1128299"/>
    <x v="240"/>
    <x v="1"/>
    <s v="Louisiana"/>
    <s v="New Orleans"/>
    <x v="1"/>
    <n v="0.52"/>
    <n v="880"/>
    <x v="2174"/>
    <n v="228.8"/>
    <n v="0.5"/>
  </r>
  <r>
    <x v="4"/>
    <n v="1128299"/>
    <x v="240"/>
    <x v="1"/>
    <s v="Louisiana"/>
    <s v="New Orleans"/>
    <x v="2"/>
    <n v="0.52"/>
    <n v="1050"/>
    <x v="1793"/>
    <n v="278.45999999999998"/>
    <n v="0.51"/>
  </r>
  <r>
    <x v="4"/>
    <n v="1128299"/>
    <x v="240"/>
    <x v="1"/>
    <s v="Louisiana"/>
    <s v="New Orleans"/>
    <x v="3"/>
    <n v="0.39"/>
    <n v="740"/>
    <x v="2175"/>
    <n v="152.95800000000003"/>
    <n v="0.53"/>
  </r>
  <r>
    <x v="4"/>
    <n v="1128299"/>
    <x v="240"/>
    <x v="1"/>
    <s v="Louisiana"/>
    <s v="New Orleans"/>
    <x v="4"/>
    <n v="0.43"/>
    <n v="530"/>
    <x v="2176"/>
    <n v="129.90300000000002"/>
    <n v="0.57000000000000006"/>
  </r>
  <r>
    <x v="4"/>
    <n v="1128299"/>
    <x v="240"/>
    <x v="1"/>
    <s v="Louisiana"/>
    <s v="New Orleans"/>
    <x v="5"/>
    <n v="0.55000000000000004"/>
    <n v="1050"/>
    <x v="2177"/>
    <n v="288.75"/>
    <n v="0.5"/>
  </r>
  <r>
    <x v="4"/>
    <n v="1128299"/>
    <x v="271"/>
    <x v="1"/>
    <s v="Louisiana"/>
    <s v="New Orleans"/>
    <x v="0"/>
    <n v="0.43"/>
    <n v="1600"/>
    <x v="1191"/>
    <n v="364.64000000000004"/>
    <n v="0.53"/>
  </r>
  <r>
    <x v="4"/>
    <n v="1128299"/>
    <x v="271"/>
    <x v="1"/>
    <s v="Louisiana"/>
    <s v="New Orleans"/>
    <x v="1"/>
    <n v="0.47"/>
    <n v="1000"/>
    <x v="1024"/>
    <n v="244.4"/>
    <n v="0.52"/>
  </r>
  <r>
    <x v="4"/>
    <n v="1128299"/>
    <x v="271"/>
    <x v="1"/>
    <s v="Louisiana"/>
    <s v="New Orleans"/>
    <x v="2"/>
    <n v="0.49"/>
    <n v="1120"/>
    <x v="2178"/>
    <n v="279.88799999999998"/>
    <n v="0.51"/>
  </r>
  <r>
    <x v="4"/>
    <n v="1128299"/>
    <x v="271"/>
    <x v="1"/>
    <s v="Louisiana"/>
    <s v="New Orleans"/>
    <x v="3"/>
    <n v="0.44"/>
    <n v="850"/>
    <x v="2179"/>
    <n v="190.74"/>
    <n v="0.51"/>
  </r>
  <r>
    <x v="4"/>
    <n v="1128299"/>
    <x v="271"/>
    <x v="1"/>
    <s v="Louisiana"/>
    <s v="New Orleans"/>
    <x v="4"/>
    <n v="0.36"/>
    <n v="650"/>
    <x v="1015"/>
    <n v="138.06000000000003"/>
    <n v="0.59000000000000008"/>
  </r>
  <r>
    <x v="4"/>
    <n v="1128299"/>
    <x v="271"/>
    <x v="1"/>
    <s v="Louisiana"/>
    <s v="New Orleans"/>
    <x v="5"/>
    <n v="0.59"/>
    <n v="1670"/>
    <x v="2180"/>
    <n v="443.38499999999993"/>
    <n v="0.44999999999999996"/>
  </r>
  <r>
    <x v="4"/>
    <n v="1128299"/>
    <x v="301"/>
    <x v="1"/>
    <s v="Louisiana"/>
    <s v="New Orleans"/>
    <x v="0"/>
    <n v="0.57999999999999996"/>
    <n v="2480"/>
    <x v="2181"/>
    <n v="733.58399999999995"/>
    <n v="0.51"/>
  </r>
  <r>
    <x v="4"/>
    <n v="1128299"/>
    <x v="301"/>
    <x v="1"/>
    <s v="Louisiana"/>
    <s v="New Orleans"/>
    <x v="1"/>
    <n v="0.65"/>
    <n v="2100"/>
    <x v="1330"/>
    <n v="709.80000000000007"/>
    <n v="0.52"/>
  </r>
  <r>
    <x v="4"/>
    <n v="1128299"/>
    <x v="301"/>
    <x v="1"/>
    <s v="Louisiana"/>
    <s v="New Orleans"/>
    <x v="2"/>
    <n v="0.83"/>
    <n v="2030"/>
    <x v="2182"/>
    <n v="926.69499999999982"/>
    <n v="0.54999999999999993"/>
  </r>
  <r>
    <x v="4"/>
    <n v="1128299"/>
    <x v="301"/>
    <x v="1"/>
    <s v="Louisiana"/>
    <s v="New Orleans"/>
    <x v="3"/>
    <n v="0.82"/>
    <n v="1610"/>
    <x v="2183"/>
    <n v="726.10999999999979"/>
    <n v="0.54999999999999993"/>
  </r>
  <r>
    <x v="4"/>
    <n v="1128299"/>
    <x v="301"/>
    <x v="1"/>
    <s v="Louisiana"/>
    <s v="New Orleans"/>
    <x v="4"/>
    <n v="0.92"/>
    <n v="1170"/>
    <x v="840"/>
    <n v="613.54800000000012"/>
    <n v="0.57000000000000006"/>
  </r>
  <r>
    <x v="4"/>
    <n v="1128299"/>
    <x v="301"/>
    <x v="1"/>
    <s v="Louisiana"/>
    <s v="New Orleans"/>
    <x v="5"/>
    <n v="1"/>
    <n v="1950"/>
    <x v="203"/>
    <n v="936"/>
    <n v="0.48"/>
  </r>
  <r>
    <x v="4"/>
    <n v="1128299"/>
    <x v="330"/>
    <x v="1"/>
    <s v="Louisiana"/>
    <s v="New Orleans"/>
    <x v="0"/>
    <n v="0.86"/>
    <n v="2700"/>
    <x v="2184"/>
    <n v="1230.6600000000001"/>
    <n v="0.53"/>
  </r>
  <r>
    <x v="4"/>
    <n v="1128299"/>
    <x v="330"/>
    <x v="1"/>
    <s v="Louisiana"/>
    <s v="New Orleans"/>
    <x v="1"/>
    <n v="0.92"/>
    <n v="2030"/>
    <x v="2185"/>
    <n v="1027.18"/>
    <n v="0.54999999999999993"/>
  </r>
  <r>
    <x v="4"/>
    <n v="1128299"/>
    <x v="330"/>
    <x v="1"/>
    <s v="Louisiana"/>
    <s v="New Orleans"/>
    <x v="2"/>
    <n v="0.9"/>
    <n v="1960"/>
    <x v="2186"/>
    <n v="952.56000000000006"/>
    <n v="0.54"/>
  </r>
  <r>
    <x v="4"/>
    <n v="1128299"/>
    <x v="330"/>
    <x v="1"/>
    <s v="Louisiana"/>
    <s v="New Orleans"/>
    <x v="3"/>
    <n v="0.86"/>
    <n v="1680"/>
    <x v="2187"/>
    <n v="780.19200000000001"/>
    <n v="0.54"/>
  </r>
  <r>
    <x v="4"/>
    <n v="1128299"/>
    <x v="330"/>
    <x v="1"/>
    <s v="Louisiana"/>
    <s v="New Orleans"/>
    <x v="4"/>
    <n v="0.86"/>
    <n v="1890"/>
    <x v="1854"/>
    <n v="942.73200000000008"/>
    <n v="0.58000000000000007"/>
  </r>
  <r>
    <x v="4"/>
    <n v="1128299"/>
    <x v="330"/>
    <x v="1"/>
    <s v="Louisiana"/>
    <s v="New Orleans"/>
    <x v="5"/>
    <n v="1.03"/>
    <n v="1630"/>
    <x v="2188"/>
    <n v="805.87199999999996"/>
    <n v="0.48"/>
  </r>
  <r>
    <x v="4"/>
    <n v="1128299"/>
    <x v="362"/>
    <x v="1"/>
    <s v="Louisiana"/>
    <s v="New Orleans"/>
    <x v="0"/>
    <n v="0.86"/>
    <n v="2550"/>
    <x v="2189"/>
    <n v="1118.43"/>
    <n v="0.51"/>
  </r>
  <r>
    <x v="4"/>
    <n v="1128299"/>
    <x v="362"/>
    <x v="1"/>
    <s v="Louisiana"/>
    <s v="New Orleans"/>
    <x v="1"/>
    <n v="0.77"/>
    <n v="2390"/>
    <x v="2190"/>
    <n v="938.553"/>
    <n v="0.51"/>
  </r>
  <r>
    <x v="4"/>
    <n v="1128299"/>
    <x v="362"/>
    <x v="1"/>
    <s v="Louisiana"/>
    <s v="New Orleans"/>
    <x v="2"/>
    <n v="0.7"/>
    <n v="1890"/>
    <x v="2191"/>
    <n v="727.64999999999986"/>
    <n v="0.54999999999999993"/>
  </r>
  <r>
    <x v="4"/>
    <n v="1128299"/>
    <x v="362"/>
    <x v="1"/>
    <s v="Louisiana"/>
    <s v="New Orleans"/>
    <x v="3"/>
    <n v="0.74"/>
    <n v="1280"/>
    <x v="2192"/>
    <n v="502.01600000000008"/>
    <n v="0.53"/>
  </r>
  <r>
    <x v="4"/>
    <n v="1128299"/>
    <x v="362"/>
    <x v="1"/>
    <s v="Louisiana"/>
    <s v="New Orleans"/>
    <x v="4"/>
    <n v="0.64"/>
    <n v="1380"/>
    <x v="1343"/>
    <n v="521.08800000000008"/>
    <n v="0.59000000000000008"/>
  </r>
  <r>
    <x v="4"/>
    <n v="1128299"/>
    <x v="362"/>
    <x v="1"/>
    <s v="Louisiana"/>
    <s v="New Orleans"/>
    <x v="5"/>
    <n v="0.63"/>
    <n v="900"/>
    <x v="1228"/>
    <n v="277.83"/>
    <n v="0.49"/>
  </r>
  <r>
    <x v="4"/>
    <n v="1128299"/>
    <x v="394"/>
    <x v="1"/>
    <s v="Louisiana"/>
    <s v="New Orleans"/>
    <x v="0"/>
    <n v="0.43"/>
    <n v="1450"/>
    <x v="1542"/>
    <n v="342.92499999999995"/>
    <n v="0.54999999999999993"/>
  </r>
  <r>
    <x v="4"/>
    <n v="1128299"/>
    <x v="394"/>
    <x v="1"/>
    <s v="Louisiana"/>
    <s v="New Orleans"/>
    <x v="1"/>
    <n v="0.46"/>
    <n v="1250"/>
    <x v="1303"/>
    <n v="293.25"/>
    <n v="0.51"/>
  </r>
  <r>
    <x v="4"/>
    <n v="1128299"/>
    <x v="394"/>
    <x v="1"/>
    <s v="Louisiana"/>
    <s v="New Orleans"/>
    <x v="2"/>
    <n v="0.43"/>
    <n v="780"/>
    <x v="2193"/>
    <n v="174.40799999999999"/>
    <n v="0.52"/>
  </r>
  <r>
    <x v="4"/>
    <n v="1128299"/>
    <x v="394"/>
    <x v="1"/>
    <s v="Louisiana"/>
    <s v="New Orleans"/>
    <x v="3"/>
    <n v="0.41"/>
    <n v="630"/>
    <x v="2134"/>
    <n v="131.733"/>
    <n v="0.51"/>
  </r>
  <r>
    <x v="4"/>
    <n v="1128299"/>
    <x v="394"/>
    <x v="1"/>
    <s v="Louisiana"/>
    <s v="New Orleans"/>
    <x v="4"/>
    <n v="0.51"/>
    <n v="770"/>
    <x v="2194"/>
    <n v="215.98500000000001"/>
    <n v="0.55000000000000004"/>
  </r>
  <r>
    <x v="4"/>
    <n v="1128299"/>
    <x v="394"/>
    <x v="1"/>
    <s v="Louisiana"/>
    <s v="New Orleans"/>
    <x v="5"/>
    <n v="0.39"/>
    <n v="750"/>
    <x v="2102"/>
    <n v="146.25"/>
    <n v="0.5"/>
  </r>
  <r>
    <x v="4"/>
    <n v="1128299"/>
    <x v="423"/>
    <x v="1"/>
    <s v="Louisiana"/>
    <s v="New Orleans"/>
    <x v="0"/>
    <n v="0.34"/>
    <n v="1120"/>
    <x v="1466"/>
    <n v="205.63200000000003"/>
    <n v="0.54"/>
  </r>
  <r>
    <x v="4"/>
    <n v="1128299"/>
    <x v="423"/>
    <x v="1"/>
    <s v="Louisiana"/>
    <s v="New Orleans"/>
    <x v="1"/>
    <n v="0.45"/>
    <n v="1550"/>
    <x v="2195"/>
    <n v="383.62499999999994"/>
    <n v="0.54999999999999993"/>
  </r>
  <r>
    <x v="4"/>
    <n v="1128299"/>
    <x v="423"/>
    <x v="1"/>
    <s v="Louisiana"/>
    <s v="New Orleans"/>
    <x v="2"/>
    <n v="0.42"/>
    <n v="1000"/>
    <x v="1072"/>
    <n v="210"/>
    <n v="0.5"/>
  </r>
  <r>
    <x v="4"/>
    <n v="1128299"/>
    <x v="423"/>
    <x v="1"/>
    <s v="Louisiana"/>
    <s v="New Orleans"/>
    <x v="3"/>
    <n v="0.36"/>
    <n v="1050"/>
    <x v="1048"/>
    <n v="189"/>
    <n v="0.5"/>
  </r>
  <r>
    <x v="4"/>
    <n v="1128299"/>
    <x v="423"/>
    <x v="1"/>
    <s v="Louisiana"/>
    <s v="New Orleans"/>
    <x v="4"/>
    <n v="0.47"/>
    <n v="950"/>
    <x v="2196"/>
    <n v="263.43500000000006"/>
    <n v="0.59000000000000008"/>
  </r>
  <r>
    <x v="4"/>
    <n v="1128299"/>
    <x v="423"/>
    <x v="1"/>
    <s v="Louisiana"/>
    <s v="New Orleans"/>
    <x v="5"/>
    <n v="0.5"/>
    <n v="1080"/>
    <x v="2018"/>
    <n v="253.79999999999998"/>
    <n v="0.47"/>
  </r>
  <r>
    <x v="4"/>
    <n v="1128299"/>
    <x v="454"/>
    <x v="1"/>
    <s v="Louisiana"/>
    <s v="New Orleans"/>
    <x v="0"/>
    <n v="0.39"/>
    <n v="1880"/>
    <x v="2197"/>
    <n v="366.6"/>
    <n v="0.5"/>
  </r>
  <r>
    <x v="4"/>
    <n v="1128299"/>
    <x v="454"/>
    <x v="1"/>
    <s v="Louisiana"/>
    <s v="New Orleans"/>
    <x v="1"/>
    <n v="0.42"/>
    <n v="2100"/>
    <x v="1392"/>
    <n v="458.64000000000004"/>
    <n v="0.52"/>
  </r>
  <r>
    <x v="4"/>
    <n v="1128299"/>
    <x v="454"/>
    <x v="1"/>
    <s v="Louisiana"/>
    <s v="New Orleans"/>
    <x v="2"/>
    <n v="0.38"/>
    <n v="1370"/>
    <x v="1950"/>
    <n v="270.71200000000005"/>
    <n v="0.52"/>
  </r>
  <r>
    <x v="4"/>
    <n v="1128299"/>
    <x v="454"/>
    <x v="1"/>
    <s v="Louisiana"/>
    <s v="New Orleans"/>
    <x v="3"/>
    <n v="0.48"/>
    <n v="1250"/>
    <x v="124"/>
    <n v="300"/>
    <n v="0.5"/>
  </r>
  <r>
    <x v="4"/>
    <n v="1128299"/>
    <x v="454"/>
    <x v="1"/>
    <s v="Louisiana"/>
    <s v="New Orleans"/>
    <x v="4"/>
    <n v="0.68"/>
    <n v="1190"/>
    <x v="2150"/>
    <n v="445.06000000000006"/>
    <n v="0.55000000000000004"/>
  </r>
  <r>
    <x v="4"/>
    <n v="1128299"/>
    <x v="454"/>
    <x v="1"/>
    <s v="Louisiana"/>
    <s v="New Orleans"/>
    <x v="5"/>
    <n v="0.81"/>
    <n v="1740"/>
    <x v="2198"/>
    <n v="676.51200000000006"/>
    <n v="0.48"/>
  </r>
  <r>
    <x v="4"/>
    <n v="1128299"/>
    <x v="483"/>
    <x v="1"/>
    <s v="Louisiana"/>
    <s v="New Orleans"/>
    <x v="0"/>
    <n v="0.69"/>
    <n v="2400"/>
    <x v="2199"/>
    <n v="861.11999999999989"/>
    <n v="0.52"/>
  </r>
  <r>
    <x v="4"/>
    <n v="1128299"/>
    <x v="483"/>
    <x v="1"/>
    <s v="Louisiana"/>
    <s v="New Orleans"/>
    <x v="1"/>
    <n v="0.72"/>
    <n v="2160"/>
    <x v="1871"/>
    <n v="777.6"/>
    <n v="0.5"/>
  </r>
  <r>
    <x v="0"/>
    <n v="1128299"/>
    <x v="483"/>
    <x v="1"/>
    <s v="Louisiana"/>
    <s v="New Orleans"/>
    <x v="2"/>
    <n v="0.69"/>
    <n v="1620"/>
    <x v="769"/>
    <n v="581.25599999999997"/>
    <n v="0.52"/>
  </r>
  <r>
    <x v="0"/>
    <n v="1128299"/>
    <x v="483"/>
    <x v="1"/>
    <s v="Louisiana"/>
    <s v="New Orleans"/>
    <x v="3"/>
    <n v="0.72"/>
    <n v="1560"/>
    <x v="1801"/>
    <n v="606.52800000000002"/>
    <n v="0.54"/>
  </r>
  <r>
    <x v="0"/>
    <n v="1128299"/>
    <x v="483"/>
    <x v="1"/>
    <s v="Louisiana"/>
    <s v="New Orleans"/>
    <x v="4"/>
    <n v="0.82"/>
    <n v="1310"/>
    <x v="2200"/>
    <n v="623.03600000000006"/>
    <n v="0.58000000000000007"/>
  </r>
  <r>
    <x v="0"/>
    <n v="1128299"/>
    <x v="483"/>
    <x v="1"/>
    <s v="Louisiana"/>
    <s v="New Orleans"/>
    <x v="5"/>
    <n v="0.87"/>
    <n v="1750"/>
    <x v="2201"/>
    <n v="685.12499999999989"/>
    <n v="0.44999999999999996"/>
  </r>
  <r>
    <x v="0"/>
    <n v="1197831"/>
    <x v="169"/>
    <x v="1"/>
    <s v="Louisiana"/>
    <s v="New Orleans"/>
    <x v="0"/>
    <n v="0.19"/>
    <n v="1820"/>
    <x v="2202"/>
    <n v="148.69399999999999"/>
    <n v="0.43"/>
  </r>
  <r>
    <x v="0"/>
    <n v="1197831"/>
    <x v="169"/>
    <x v="1"/>
    <s v="Louisiana"/>
    <s v="New Orleans"/>
    <x v="1"/>
    <n v="0.28000000000000003"/>
    <n v="1960"/>
    <x v="1049"/>
    <n v="246.96"/>
    <n v="0.44999999999999996"/>
  </r>
  <r>
    <x v="0"/>
    <n v="1197831"/>
    <x v="169"/>
    <x v="1"/>
    <s v="Louisiana"/>
    <s v="New Orleans"/>
    <x v="2"/>
    <n v="0.28000000000000003"/>
    <n v="1190"/>
    <x v="2203"/>
    <n v="133.28000000000003"/>
    <n v="0.4"/>
  </r>
  <r>
    <x v="0"/>
    <n v="1197831"/>
    <x v="169"/>
    <x v="1"/>
    <s v="Louisiana"/>
    <s v="New Orleans"/>
    <x v="3"/>
    <n v="0.33"/>
    <n v="1330"/>
    <x v="2204"/>
    <n v="232.61700000000002"/>
    <n v="0.53"/>
  </r>
  <r>
    <x v="0"/>
    <n v="1197831"/>
    <x v="169"/>
    <x v="1"/>
    <s v="Louisiana"/>
    <s v="New Orleans"/>
    <x v="4"/>
    <n v="0.36"/>
    <n v="850"/>
    <x v="2205"/>
    <n v="113.22"/>
    <n v="0.37"/>
  </r>
  <r>
    <x v="4"/>
    <n v="1197831"/>
    <x v="169"/>
    <x v="1"/>
    <s v="Louisiana"/>
    <s v="New Orleans"/>
    <x v="5"/>
    <n v="0.34"/>
    <n v="1430"/>
    <x v="2206"/>
    <n v="291.72000000000003"/>
    <n v="0.6"/>
  </r>
  <r>
    <x v="0"/>
    <n v="1197831"/>
    <x v="199"/>
    <x v="1"/>
    <s v="Louisiana"/>
    <s v="New Orleans"/>
    <x v="0"/>
    <n v="0.23"/>
    <n v="1630"/>
    <x v="2207"/>
    <n v="149.96"/>
    <n v="0.4"/>
  </r>
  <r>
    <x v="0"/>
    <n v="1197831"/>
    <x v="199"/>
    <x v="1"/>
    <s v="Louisiana"/>
    <s v="New Orleans"/>
    <x v="1"/>
    <n v="0.32"/>
    <n v="1740"/>
    <x v="2071"/>
    <n v="233.85600000000002"/>
    <n v="0.42"/>
  </r>
  <r>
    <x v="0"/>
    <n v="1197831"/>
    <x v="199"/>
    <x v="1"/>
    <s v="Louisiana"/>
    <s v="New Orleans"/>
    <x v="2"/>
    <n v="0.34"/>
    <n v="1280"/>
    <x v="2208"/>
    <n v="178.43200000000002"/>
    <n v="0.41"/>
  </r>
  <r>
    <x v="0"/>
    <n v="1197831"/>
    <x v="199"/>
    <x v="2"/>
    <s v="Idaho"/>
    <s v="Boise"/>
    <x v="3"/>
    <n v="0.32"/>
    <n v="1090"/>
    <x v="2017"/>
    <n v="188.35200000000003"/>
    <n v="0.54"/>
  </r>
  <r>
    <x v="0"/>
    <n v="1197831"/>
    <x v="199"/>
    <x v="2"/>
    <s v="Idaho"/>
    <s v="Boise"/>
    <x v="4"/>
    <n v="0.39"/>
    <n v="700"/>
    <x v="2209"/>
    <n v="95.55"/>
    <n v="0.35"/>
  </r>
  <r>
    <x v="0"/>
    <n v="1197831"/>
    <x v="199"/>
    <x v="2"/>
    <s v="Idaho"/>
    <s v="Boise"/>
    <x v="5"/>
    <n v="0.34"/>
    <n v="1310"/>
    <x v="1921"/>
    <n v="244.97000000000003"/>
    <n v="0.55000000000000004"/>
  </r>
  <r>
    <x v="0"/>
    <n v="1197831"/>
    <x v="708"/>
    <x v="2"/>
    <s v="Idaho"/>
    <s v="Boise"/>
    <x v="0"/>
    <n v="0.28000000000000003"/>
    <n v="1560"/>
    <x v="2210"/>
    <n v="196.56"/>
    <n v="0.44999999999999996"/>
  </r>
  <r>
    <x v="0"/>
    <n v="1197831"/>
    <x v="708"/>
    <x v="2"/>
    <s v="Idaho"/>
    <s v="Boise"/>
    <x v="1"/>
    <n v="0.36"/>
    <n v="1690"/>
    <x v="1096"/>
    <n v="279.86399999999998"/>
    <n v="0.45999999999999996"/>
  </r>
  <r>
    <x v="0"/>
    <n v="1197831"/>
    <x v="708"/>
    <x v="2"/>
    <s v="Idaho"/>
    <s v="Boise"/>
    <x v="2"/>
    <n v="0.28000000000000003"/>
    <n v="1130"/>
    <x v="2211"/>
    <n v="155.036"/>
    <n v="0.49"/>
  </r>
  <r>
    <x v="0"/>
    <n v="1197831"/>
    <x v="708"/>
    <x v="2"/>
    <s v="Idaho"/>
    <s v="Boise"/>
    <x v="3"/>
    <n v="0.33"/>
    <n v="1050"/>
    <x v="1630"/>
    <n v="200.97000000000003"/>
    <n v="0.58000000000000007"/>
  </r>
  <r>
    <x v="4"/>
    <n v="1197831"/>
    <x v="708"/>
    <x v="2"/>
    <s v="Idaho"/>
    <s v="Boise"/>
    <x v="4"/>
    <n v="0.37"/>
    <n v="750"/>
    <x v="2212"/>
    <n v="124.87499999999999"/>
    <n v="0.44999999999999996"/>
  </r>
  <r>
    <x v="4"/>
    <n v="1197831"/>
    <x v="708"/>
    <x v="2"/>
    <s v="Idaho"/>
    <s v="Boise"/>
    <x v="5"/>
    <n v="0.33"/>
    <n v="1160"/>
    <x v="2213"/>
    <n v="248.82000000000002"/>
    <n v="0.65"/>
  </r>
  <r>
    <x v="4"/>
    <n v="1197831"/>
    <x v="723"/>
    <x v="2"/>
    <s v="Idaho"/>
    <s v="Boise"/>
    <x v="0"/>
    <n v="0.19"/>
    <n v="1950"/>
    <x v="1070"/>
    <n v="174.13499999999999"/>
    <n v="0.47"/>
  </r>
  <r>
    <x v="4"/>
    <n v="1197831"/>
    <x v="723"/>
    <x v="2"/>
    <s v="Idaho"/>
    <s v="Boise"/>
    <x v="1"/>
    <n v="0.28999999999999998"/>
    <n v="1950"/>
    <x v="1937"/>
    <n v="271.44"/>
    <n v="0.48"/>
  </r>
  <r>
    <x v="4"/>
    <n v="1197831"/>
    <x v="723"/>
    <x v="2"/>
    <s v="Idaho"/>
    <s v="Boise"/>
    <x v="2"/>
    <n v="0.24"/>
    <n v="1380"/>
    <x v="2086"/>
    <n v="155.66399999999999"/>
    <n v="0.47"/>
  </r>
  <r>
    <x v="4"/>
    <n v="1197831"/>
    <x v="723"/>
    <x v="2"/>
    <s v="Idaho"/>
    <s v="Boise"/>
    <x v="3"/>
    <n v="0.28999999999999998"/>
    <n v="1130"/>
    <x v="2109"/>
    <n v="180.23500000000001"/>
    <n v="0.55000000000000004"/>
  </r>
  <r>
    <x v="4"/>
    <n v="1197831"/>
    <x v="723"/>
    <x v="2"/>
    <s v="Idaho"/>
    <s v="Boise"/>
    <x v="4"/>
    <n v="0.34"/>
    <n v="720"/>
    <x v="2214"/>
    <n v="105.26400000000001"/>
    <n v="0.43"/>
  </r>
  <r>
    <x v="4"/>
    <n v="1197831"/>
    <x v="723"/>
    <x v="2"/>
    <s v="Idaho"/>
    <s v="Boise"/>
    <x v="5"/>
    <n v="0.28000000000000003"/>
    <n v="1380"/>
    <x v="1621"/>
    <n v="235.70400000000001"/>
    <n v="0.61"/>
  </r>
  <r>
    <x v="4"/>
    <n v="1197831"/>
    <x v="258"/>
    <x v="2"/>
    <s v="Idaho"/>
    <s v="Boise"/>
    <x v="0"/>
    <n v="0.18"/>
    <n v="2030"/>
    <x v="2215"/>
    <n v="182.7"/>
    <n v="0.5"/>
  </r>
  <r>
    <x v="4"/>
    <n v="1197831"/>
    <x v="258"/>
    <x v="2"/>
    <s v="Idaho"/>
    <s v="Boise"/>
    <x v="1"/>
    <n v="0.28000000000000003"/>
    <n v="1960"/>
    <x v="1049"/>
    <n v="263.42400000000004"/>
    <n v="0.48"/>
  </r>
  <r>
    <x v="4"/>
    <n v="1197831"/>
    <x v="258"/>
    <x v="2"/>
    <s v="Idaho"/>
    <s v="Boise"/>
    <x v="2"/>
    <n v="0.23"/>
    <n v="1670"/>
    <x v="2216"/>
    <n v="180.52699999999999"/>
    <n v="0.47"/>
  </r>
  <r>
    <x v="4"/>
    <n v="1197831"/>
    <x v="258"/>
    <x v="2"/>
    <s v="Idaho"/>
    <s v="Boise"/>
    <x v="3"/>
    <n v="0.33"/>
    <n v="1300"/>
    <x v="2067"/>
    <n v="235.95000000000002"/>
    <n v="0.55000000000000004"/>
  </r>
  <r>
    <x v="4"/>
    <n v="1197831"/>
    <x v="258"/>
    <x v="2"/>
    <s v="Idaho"/>
    <s v="Boise"/>
    <x v="4"/>
    <n v="0.47"/>
    <n v="1200"/>
    <x v="1556"/>
    <n v="225.60000000000002"/>
    <n v="0.4"/>
  </r>
  <r>
    <x v="4"/>
    <n v="1197831"/>
    <x v="258"/>
    <x v="2"/>
    <s v="Idaho"/>
    <s v="Boise"/>
    <x v="5"/>
    <n v="0.42"/>
    <n v="2180"/>
    <x v="2217"/>
    <n v="576.82799999999997"/>
    <n v="0.63"/>
  </r>
  <r>
    <x v="4"/>
    <n v="1197831"/>
    <x v="288"/>
    <x v="2"/>
    <s v="Idaho"/>
    <s v="Boise"/>
    <x v="0"/>
    <n v="0.42"/>
    <n v="1950"/>
    <x v="851"/>
    <n v="401.31"/>
    <n v="0.49"/>
  </r>
  <r>
    <x v="4"/>
    <n v="1197831"/>
    <x v="288"/>
    <x v="2"/>
    <s v="Idaho"/>
    <s v="Boise"/>
    <x v="1"/>
    <n v="0.46"/>
    <n v="1880"/>
    <x v="2218"/>
    <n v="415.10400000000004"/>
    <n v="0.48"/>
  </r>
  <r>
    <x v="4"/>
    <n v="1197831"/>
    <x v="288"/>
    <x v="2"/>
    <s v="Idaho"/>
    <s v="Boise"/>
    <x v="2"/>
    <n v="0.47"/>
    <n v="1740"/>
    <x v="2219"/>
    <n v="392.54399999999998"/>
    <n v="0.48"/>
  </r>
  <r>
    <x v="4"/>
    <n v="1197831"/>
    <x v="288"/>
    <x v="2"/>
    <s v="Idaho"/>
    <s v="Boise"/>
    <x v="3"/>
    <n v="0.48"/>
    <n v="1430"/>
    <x v="1319"/>
    <n v="404.97600000000006"/>
    <n v="0.59000000000000008"/>
  </r>
  <r>
    <x v="4"/>
    <n v="1197831"/>
    <x v="288"/>
    <x v="2"/>
    <s v="Idaho"/>
    <s v="Boise"/>
    <x v="4"/>
    <n v="0.52"/>
    <n v="1170"/>
    <x v="1096"/>
    <n v="261.61199999999997"/>
    <n v="0.43"/>
  </r>
  <r>
    <x v="4"/>
    <n v="1197831"/>
    <x v="288"/>
    <x v="2"/>
    <s v="Idaho"/>
    <s v="Boise"/>
    <x v="5"/>
    <n v="0.55000000000000004"/>
    <n v="2310"/>
    <x v="2220"/>
    <n v="775.005"/>
    <n v="0.61"/>
  </r>
  <r>
    <x v="4"/>
    <n v="1197831"/>
    <x v="320"/>
    <x v="2"/>
    <s v="Idaho"/>
    <s v="Boise"/>
    <x v="0"/>
    <n v="0.48"/>
    <n v="2170"/>
    <x v="1886"/>
    <n v="520.79999999999995"/>
    <n v="0.5"/>
  </r>
  <r>
    <x v="4"/>
    <n v="1197831"/>
    <x v="320"/>
    <x v="2"/>
    <s v="Idaho"/>
    <s v="Boise"/>
    <x v="1"/>
    <n v="0.52"/>
    <n v="2020"/>
    <x v="2221"/>
    <n v="546.20800000000008"/>
    <n v="0.52"/>
  </r>
  <r>
    <x v="4"/>
    <n v="1197831"/>
    <x v="320"/>
    <x v="2"/>
    <s v="Idaho"/>
    <s v="Boise"/>
    <x v="2"/>
    <n v="0.46"/>
    <n v="2410"/>
    <x v="2222"/>
    <n v="609.73"/>
    <n v="0.54999999999999993"/>
  </r>
  <r>
    <x v="4"/>
    <n v="1197831"/>
    <x v="320"/>
    <x v="2"/>
    <s v="Idaho"/>
    <s v="Boise"/>
    <x v="3"/>
    <n v="0.47"/>
    <n v="1370"/>
    <x v="1443"/>
    <n v="412.096"/>
    <n v="0.64"/>
  </r>
  <r>
    <x v="4"/>
    <n v="1197831"/>
    <x v="320"/>
    <x v="2"/>
    <s v="Idaho"/>
    <s v="Boise"/>
    <x v="4"/>
    <n v="0.53"/>
    <n v="1310"/>
    <x v="2223"/>
    <n v="333.26400000000001"/>
    <n v="0.48"/>
  </r>
  <r>
    <x v="0"/>
    <n v="1197831"/>
    <x v="320"/>
    <x v="2"/>
    <s v="Idaho"/>
    <s v="Boise"/>
    <x v="5"/>
    <n v="0.64"/>
    <n v="2080"/>
    <x v="2224"/>
    <n v="918.52800000000013"/>
    <n v="0.69000000000000006"/>
  </r>
  <r>
    <x v="0"/>
    <n v="1197831"/>
    <x v="353"/>
    <x v="2"/>
    <s v="Idaho"/>
    <s v="Boise"/>
    <x v="0"/>
    <n v="0.46"/>
    <n v="2100"/>
    <x v="2225"/>
    <n v="531.29999999999995"/>
    <n v="0.54999999999999993"/>
  </r>
  <r>
    <x v="0"/>
    <n v="1197831"/>
    <x v="353"/>
    <x v="2"/>
    <s v="Idaho"/>
    <s v="Boise"/>
    <x v="1"/>
    <n v="0.53"/>
    <n v="1950"/>
    <x v="2226"/>
    <n v="547.755"/>
    <n v="0.53"/>
  </r>
  <r>
    <x v="0"/>
    <n v="1197831"/>
    <x v="353"/>
    <x v="2"/>
    <s v="Idaho"/>
    <s v="Boise"/>
    <x v="2"/>
    <n v="0.46"/>
    <n v="2500"/>
    <x v="571"/>
    <n v="609.5"/>
    <n v="0.53"/>
  </r>
  <r>
    <x v="0"/>
    <n v="1197831"/>
    <x v="353"/>
    <x v="2"/>
    <s v="Idaho"/>
    <s v="Boise"/>
    <x v="3"/>
    <n v="0.48"/>
    <n v="1240"/>
    <x v="2227"/>
    <n v="386.88"/>
    <n v="0.65"/>
  </r>
  <r>
    <x v="2"/>
    <n v="1197831"/>
    <x v="353"/>
    <x v="2"/>
    <s v="Idaho"/>
    <s v="Boise"/>
    <x v="4"/>
    <n v="0.52"/>
    <n v="1330"/>
    <x v="1564"/>
    <n v="318.13599999999997"/>
    <n v="0.45999999999999996"/>
  </r>
  <r>
    <x v="2"/>
    <n v="1197831"/>
    <x v="353"/>
    <x v="2"/>
    <s v="Idaho"/>
    <s v="Boise"/>
    <x v="5"/>
    <n v="0.54"/>
    <n v="1960"/>
    <x v="1206"/>
    <n v="719.7120000000001"/>
    <n v="0.68"/>
  </r>
  <r>
    <x v="2"/>
    <n v="1197831"/>
    <x v="381"/>
    <x v="2"/>
    <s v="Idaho"/>
    <s v="Boise"/>
    <x v="0"/>
    <n v="0.5"/>
    <n v="1760"/>
    <x v="2228"/>
    <n v="440"/>
    <n v="0.5"/>
  </r>
  <r>
    <x v="2"/>
    <n v="1197831"/>
    <x v="381"/>
    <x v="2"/>
    <s v="Idaho"/>
    <s v="Boise"/>
    <x v="1"/>
    <n v="0.5"/>
    <n v="1880"/>
    <x v="2229"/>
    <n v="488.8"/>
    <n v="0.52"/>
  </r>
  <r>
    <x v="2"/>
    <n v="1197831"/>
    <x v="381"/>
    <x v="2"/>
    <s v="Idaho"/>
    <s v="Boise"/>
    <x v="2"/>
    <n v="0.56000000000000005"/>
    <n v="1820"/>
    <x v="884"/>
    <n v="529.98400000000004"/>
    <n v="0.52"/>
  </r>
  <r>
    <x v="2"/>
    <n v="1197831"/>
    <x v="381"/>
    <x v="2"/>
    <s v="Idaho"/>
    <s v="Boise"/>
    <x v="3"/>
    <n v="0.55000000000000004"/>
    <n v="1160"/>
    <x v="2230"/>
    <n v="401.94"/>
    <n v="0.63"/>
  </r>
  <r>
    <x v="2"/>
    <n v="1197831"/>
    <x v="381"/>
    <x v="2"/>
    <s v="Idaho"/>
    <s v="Boise"/>
    <x v="4"/>
    <n v="0.5"/>
    <n v="1040"/>
    <x v="2231"/>
    <n v="239.2"/>
    <n v="0.45999999999999996"/>
  </r>
  <r>
    <x v="2"/>
    <n v="1197831"/>
    <x v="381"/>
    <x v="2"/>
    <s v="Idaho"/>
    <s v="Boise"/>
    <x v="5"/>
    <n v="0.49"/>
    <n v="1810"/>
    <x v="2232"/>
    <n v="594.22300000000007"/>
    <n v="0.67"/>
  </r>
  <r>
    <x v="2"/>
    <n v="1197831"/>
    <x v="410"/>
    <x v="2"/>
    <s v="Idaho"/>
    <s v="Boise"/>
    <x v="0"/>
    <n v="0.36"/>
    <n v="1670"/>
    <x v="2233"/>
    <n v="306.61199999999997"/>
    <n v="0.51"/>
  </r>
  <r>
    <x v="2"/>
    <n v="1197831"/>
    <x v="410"/>
    <x v="2"/>
    <s v="Idaho"/>
    <s v="Boise"/>
    <x v="1"/>
    <n v="0.37"/>
    <n v="1730"/>
    <x v="2234"/>
    <n v="345.65400000000005"/>
    <n v="0.54"/>
  </r>
  <r>
    <x v="2"/>
    <n v="1197831"/>
    <x v="410"/>
    <x v="2"/>
    <s v="Idaho"/>
    <s v="Boise"/>
    <x v="2"/>
    <n v="0.41"/>
    <n v="1310"/>
    <x v="2235"/>
    <n v="273.92099999999999"/>
    <n v="0.51"/>
  </r>
  <r>
    <x v="2"/>
    <n v="1197831"/>
    <x v="410"/>
    <x v="2"/>
    <s v="Idaho"/>
    <s v="Boise"/>
    <x v="3"/>
    <n v="0.44"/>
    <n v="1010"/>
    <x v="2236"/>
    <n v="288.86"/>
    <n v="0.65"/>
  </r>
  <r>
    <x v="2"/>
    <n v="1197831"/>
    <x v="410"/>
    <x v="2"/>
    <s v="Idaho"/>
    <s v="Boise"/>
    <x v="4"/>
    <n v="0.32"/>
    <n v="910"/>
    <x v="1658"/>
    <n v="139.77599999999998"/>
    <n v="0.48"/>
  </r>
  <r>
    <x v="2"/>
    <n v="1197831"/>
    <x v="410"/>
    <x v="2"/>
    <s v="Idaho"/>
    <s v="Boise"/>
    <x v="5"/>
    <n v="0.42"/>
    <n v="1420"/>
    <x v="2066"/>
    <n v="393.62400000000002"/>
    <n v="0.66"/>
  </r>
  <r>
    <x v="2"/>
    <n v="1197831"/>
    <x v="442"/>
    <x v="2"/>
    <s v="Idaho"/>
    <s v="Boise"/>
    <x v="0"/>
    <n v="0.33"/>
    <n v="1820"/>
    <x v="1269"/>
    <n v="330.33"/>
    <n v="0.54999999999999993"/>
  </r>
  <r>
    <x v="2"/>
    <n v="1197831"/>
    <x v="442"/>
    <x v="2"/>
    <s v="Idaho"/>
    <s v="Boise"/>
    <x v="1"/>
    <n v="0.32"/>
    <n v="1890"/>
    <x v="1234"/>
    <n v="314.49600000000004"/>
    <n v="0.52"/>
  </r>
  <r>
    <x v="2"/>
    <n v="1197831"/>
    <x v="442"/>
    <x v="2"/>
    <s v="Idaho"/>
    <s v="Boise"/>
    <x v="2"/>
    <n v="0.57999999999999996"/>
    <n v="1500"/>
    <x v="2237"/>
    <n v="469.79999999999995"/>
    <n v="0.54"/>
  </r>
  <r>
    <x v="2"/>
    <n v="1197831"/>
    <x v="442"/>
    <x v="2"/>
    <s v="Idaho"/>
    <s v="Boise"/>
    <x v="3"/>
    <n v="0.54"/>
    <n v="1220"/>
    <x v="2238"/>
    <n v="401.86800000000005"/>
    <n v="0.61"/>
  </r>
  <r>
    <x v="2"/>
    <n v="1197831"/>
    <x v="442"/>
    <x v="2"/>
    <s v="Idaho"/>
    <s v="Boise"/>
    <x v="4"/>
    <n v="0.54"/>
    <n v="1060"/>
    <x v="2239"/>
    <n v="286.20000000000005"/>
    <n v="0.5"/>
  </r>
  <r>
    <x v="2"/>
    <n v="1197831"/>
    <x v="442"/>
    <x v="2"/>
    <s v="Idaho"/>
    <s v="Boise"/>
    <x v="5"/>
    <n v="0.63"/>
    <n v="1630"/>
    <x v="917"/>
    <n v="688.02300000000014"/>
    <n v="0.67"/>
  </r>
  <r>
    <x v="0"/>
    <n v="1197831"/>
    <x v="471"/>
    <x v="2"/>
    <s v="Idaho"/>
    <s v="Boise"/>
    <x v="0"/>
    <n v="0.54"/>
    <n v="2330"/>
    <x v="1551"/>
    <n v="679.42800000000011"/>
    <n v="0.54"/>
  </r>
  <r>
    <x v="0"/>
    <n v="1197831"/>
    <x v="471"/>
    <x v="2"/>
    <s v="Idaho"/>
    <s v="Boise"/>
    <x v="1"/>
    <n v="0.51"/>
    <n v="2090"/>
    <x v="2240"/>
    <n v="575.58600000000013"/>
    <n v="0.54"/>
  </r>
  <r>
    <x v="0"/>
    <n v="1197831"/>
    <x v="471"/>
    <x v="2"/>
    <s v="Idaho"/>
    <s v="Boise"/>
    <x v="2"/>
    <n v="0.56000000000000005"/>
    <n v="1760"/>
    <x v="2241"/>
    <n v="512.51200000000006"/>
    <n v="0.52"/>
  </r>
  <r>
    <x v="0"/>
    <n v="1197831"/>
    <x v="471"/>
    <x v="2"/>
    <s v="Idaho"/>
    <s v="Boise"/>
    <x v="3"/>
    <n v="0.59"/>
    <n v="1420"/>
    <x v="2242"/>
    <n v="544.56999999999994"/>
    <n v="0.65"/>
  </r>
  <r>
    <x v="0"/>
    <n v="1197831"/>
    <x v="471"/>
    <x v="2"/>
    <s v="Idaho"/>
    <s v="Boise"/>
    <x v="4"/>
    <n v="0.5"/>
    <n v="1330"/>
    <x v="1361"/>
    <n v="325.84999999999997"/>
    <n v="0.49"/>
  </r>
  <r>
    <x v="0"/>
    <n v="1197831"/>
    <x v="471"/>
    <x v="2"/>
    <s v="Idaho"/>
    <s v="Boise"/>
    <x v="5"/>
    <n v="0.6"/>
    <n v="1960"/>
    <x v="2243"/>
    <n v="811.44"/>
    <n v="0.69000000000000006"/>
  </r>
  <r>
    <x v="0"/>
    <n v="1128299"/>
    <x v="187"/>
    <x v="2"/>
    <s v="Idaho"/>
    <s v="Boise"/>
    <x v="0"/>
    <n v="0.28999999999999998"/>
    <n v="1190"/>
    <x v="2244"/>
    <n v="165.64799999999997"/>
    <n v="0.48"/>
  </r>
  <r>
    <x v="0"/>
    <n v="1128299"/>
    <x v="187"/>
    <x v="2"/>
    <s v="Idaho"/>
    <s v="Boise"/>
    <x v="1"/>
    <n v="0.37"/>
    <n v="1060"/>
    <x v="2245"/>
    <n v="200.02199999999999"/>
    <n v="0.51"/>
  </r>
  <r>
    <x v="0"/>
    <n v="1128299"/>
    <x v="187"/>
    <x v="2"/>
    <s v="Idaho"/>
    <s v="Boise"/>
    <x v="2"/>
    <n v="0.37"/>
    <n v="1060"/>
    <x v="2245"/>
    <n v="192.178"/>
    <n v="0.49"/>
  </r>
  <r>
    <x v="0"/>
    <n v="1128299"/>
    <x v="187"/>
    <x v="2"/>
    <s v="Idaho"/>
    <s v="Boise"/>
    <x v="3"/>
    <n v="0.38"/>
    <n v="770"/>
    <x v="2246"/>
    <n v="134.596"/>
    <n v="0.45999999999999996"/>
  </r>
  <r>
    <x v="0"/>
    <n v="1128299"/>
    <x v="187"/>
    <x v="2"/>
    <s v="Idaho"/>
    <s v="Boise"/>
    <x v="4"/>
    <n v="0.42"/>
    <n v="630"/>
    <x v="2247"/>
    <n v="119.06999999999998"/>
    <n v="0.44999999999999996"/>
  </r>
  <r>
    <x v="0"/>
    <n v="1128299"/>
    <x v="187"/>
    <x v="2"/>
    <s v="Idaho"/>
    <s v="Boise"/>
    <x v="5"/>
    <n v="0.36"/>
    <n v="1110"/>
    <x v="2248"/>
    <n v="139.85999999999999"/>
    <n v="0.35"/>
  </r>
  <r>
    <x v="0"/>
    <n v="1128299"/>
    <x v="697"/>
    <x v="2"/>
    <s v="Idaho"/>
    <s v="Boise"/>
    <x v="0"/>
    <n v="0.28999999999999998"/>
    <n v="1430"/>
    <x v="1923"/>
    <n v="207.35"/>
    <n v="0.5"/>
  </r>
  <r>
    <x v="0"/>
    <n v="1128299"/>
    <x v="697"/>
    <x v="2"/>
    <s v="Idaho"/>
    <s v="Boise"/>
    <x v="1"/>
    <n v="0.38"/>
    <n v="1130"/>
    <x v="2249"/>
    <n v="231.876"/>
    <n v="0.54"/>
  </r>
  <r>
    <x v="0"/>
    <n v="1128299"/>
    <x v="697"/>
    <x v="2"/>
    <s v="Idaho"/>
    <s v="Boise"/>
    <x v="2"/>
    <n v="0.38"/>
    <n v="1050"/>
    <x v="1584"/>
    <n v="187.53"/>
    <n v="0.47"/>
  </r>
  <r>
    <x v="0"/>
    <n v="1128299"/>
    <x v="697"/>
    <x v="2"/>
    <s v="Arizona"/>
    <s v="Phoenix"/>
    <x v="3"/>
    <n v="0.38"/>
    <n v="630"/>
    <x v="2250"/>
    <n v="114.91199999999999"/>
    <n v="0.48"/>
  </r>
  <r>
    <x v="0"/>
    <n v="1128299"/>
    <x v="697"/>
    <x v="2"/>
    <s v="Arizona"/>
    <s v="Phoenix"/>
    <x v="4"/>
    <n v="0.42"/>
    <n v="440"/>
    <x v="2046"/>
    <n v="81.311999999999998"/>
    <n v="0.44"/>
  </r>
  <r>
    <x v="0"/>
    <n v="1128299"/>
    <x v="697"/>
    <x v="2"/>
    <s v="Arizona"/>
    <s v="Phoenix"/>
    <x v="5"/>
    <n v="0.38"/>
    <n v="880"/>
    <x v="1487"/>
    <n v="120.38399999999999"/>
    <n v="0.36"/>
  </r>
  <r>
    <x v="0"/>
    <n v="1128299"/>
    <x v="227"/>
    <x v="2"/>
    <s v="Arizona"/>
    <s v="Phoenix"/>
    <x v="0"/>
    <n v="0.37"/>
    <n v="1450"/>
    <x v="1878"/>
    <n v="252.15499999999997"/>
    <n v="0.47"/>
  </r>
  <r>
    <x v="0"/>
    <n v="1128299"/>
    <x v="227"/>
    <x v="2"/>
    <s v="Arizona"/>
    <s v="Phoenix"/>
    <x v="1"/>
    <n v="0.48"/>
    <n v="950"/>
    <x v="2251"/>
    <n v="250.8"/>
    <n v="0.55000000000000004"/>
  </r>
  <r>
    <x v="0"/>
    <n v="1128299"/>
    <x v="227"/>
    <x v="2"/>
    <s v="Arizona"/>
    <s v="Phoenix"/>
    <x v="2"/>
    <n v="0.49"/>
    <n v="910"/>
    <x v="1600"/>
    <n v="222.95"/>
    <n v="0.5"/>
  </r>
  <r>
    <x v="0"/>
    <n v="1128299"/>
    <x v="227"/>
    <x v="2"/>
    <s v="Arizona"/>
    <s v="Phoenix"/>
    <x v="3"/>
    <n v="0.47"/>
    <n v="680"/>
    <x v="2252"/>
    <n v="147.01599999999996"/>
    <n v="0.45999999999999996"/>
  </r>
  <r>
    <x v="0"/>
    <n v="1128299"/>
    <x v="227"/>
    <x v="2"/>
    <s v="Arizona"/>
    <s v="Phoenix"/>
    <x v="4"/>
    <n v="0.54"/>
    <n v="310"/>
    <x v="2253"/>
    <n v="68.634"/>
    <n v="0.41"/>
  </r>
  <r>
    <x v="0"/>
    <n v="1128299"/>
    <x v="227"/>
    <x v="2"/>
    <s v="Arizona"/>
    <s v="Phoenix"/>
    <x v="5"/>
    <n v="0.47"/>
    <n v="880"/>
    <x v="2254"/>
    <n v="165.44"/>
    <n v="0.4"/>
  </r>
  <r>
    <x v="0"/>
    <n v="1128299"/>
    <x v="246"/>
    <x v="2"/>
    <s v="Arizona"/>
    <s v="Phoenix"/>
    <x v="0"/>
    <n v="0.48"/>
    <n v="1300"/>
    <x v="1202"/>
    <n v="280.79999999999995"/>
    <n v="0.44999999999999996"/>
  </r>
  <r>
    <x v="0"/>
    <n v="1128299"/>
    <x v="246"/>
    <x v="2"/>
    <s v="Arizona"/>
    <s v="Phoenix"/>
    <x v="1"/>
    <n v="0.53"/>
    <n v="900"/>
    <x v="1746"/>
    <n v="238.5"/>
    <n v="0.5"/>
  </r>
  <r>
    <x v="0"/>
    <n v="1128299"/>
    <x v="246"/>
    <x v="2"/>
    <s v="Arizona"/>
    <s v="Phoenix"/>
    <x v="2"/>
    <n v="0.5"/>
    <n v="1020"/>
    <x v="2255"/>
    <n v="255"/>
    <n v="0.5"/>
  </r>
  <r>
    <x v="0"/>
    <n v="1128299"/>
    <x v="246"/>
    <x v="2"/>
    <s v="Arizona"/>
    <s v="Phoenix"/>
    <x v="3"/>
    <n v="0.46"/>
    <n v="750"/>
    <x v="1044"/>
    <n v="172.5"/>
    <n v="0.5"/>
  </r>
  <r>
    <x v="0"/>
    <n v="1128299"/>
    <x v="246"/>
    <x v="2"/>
    <s v="Arizona"/>
    <s v="Phoenix"/>
    <x v="4"/>
    <n v="0.5"/>
    <n v="390"/>
    <x v="1016"/>
    <n v="81.899999999999991"/>
    <n v="0.42"/>
  </r>
  <r>
    <x v="0"/>
    <n v="1128299"/>
    <x v="246"/>
    <x v="2"/>
    <s v="Arizona"/>
    <s v="Phoenix"/>
    <x v="5"/>
    <n v="0.67"/>
    <n v="940"/>
    <x v="2256"/>
    <n v="226.72800000000001"/>
    <n v="0.36"/>
  </r>
  <r>
    <x v="0"/>
    <n v="1128299"/>
    <x v="277"/>
    <x v="2"/>
    <s v="Arizona"/>
    <s v="Phoenix"/>
    <x v="0"/>
    <n v="0.47"/>
    <n v="1470"/>
    <x v="1090"/>
    <n v="324.72299999999996"/>
    <n v="0.47"/>
  </r>
  <r>
    <x v="0"/>
    <n v="1128299"/>
    <x v="277"/>
    <x v="2"/>
    <s v="Arizona"/>
    <s v="Phoenix"/>
    <x v="1"/>
    <n v="0.53"/>
    <n v="1130"/>
    <x v="2257"/>
    <n v="323.40600000000001"/>
    <n v="0.54"/>
  </r>
  <r>
    <x v="0"/>
    <n v="1128299"/>
    <x v="277"/>
    <x v="2"/>
    <s v="Arizona"/>
    <s v="Phoenix"/>
    <x v="2"/>
    <n v="0.5"/>
    <n v="1200"/>
    <x v="124"/>
    <n v="282"/>
    <n v="0.47"/>
  </r>
  <r>
    <x v="0"/>
    <n v="1128299"/>
    <x v="277"/>
    <x v="2"/>
    <s v="Arizona"/>
    <s v="Phoenix"/>
    <x v="3"/>
    <n v="0.49"/>
    <n v="900"/>
    <x v="1702"/>
    <n v="220.5"/>
    <n v="0.5"/>
  </r>
  <r>
    <x v="0"/>
    <n v="1128299"/>
    <x v="277"/>
    <x v="2"/>
    <s v="Arizona"/>
    <s v="Phoenix"/>
    <x v="4"/>
    <n v="0.51"/>
    <n v="580"/>
    <x v="2052"/>
    <n v="121.27799999999999"/>
    <n v="0.41"/>
  </r>
  <r>
    <x v="0"/>
    <n v="1128299"/>
    <x v="277"/>
    <x v="2"/>
    <s v="Arizona"/>
    <s v="Phoenix"/>
    <x v="5"/>
    <n v="0.64"/>
    <n v="980"/>
    <x v="1151"/>
    <n v="225.792"/>
    <n v="0.36"/>
  </r>
  <r>
    <x v="0"/>
    <n v="1128299"/>
    <x v="307"/>
    <x v="2"/>
    <s v="Arizona"/>
    <s v="Phoenix"/>
    <x v="0"/>
    <n v="0.48"/>
    <n v="1560"/>
    <x v="1502"/>
    <n v="366.91199999999998"/>
    <n v="0.49"/>
  </r>
  <r>
    <x v="0"/>
    <n v="1128299"/>
    <x v="307"/>
    <x v="2"/>
    <s v="Arizona"/>
    <s v="Phoenix"/>
    <x v="1"/>
    <n v="0.51"/>
    <n v="1380"/>
    <x v="2258"/>
    <n v="365.97600000000006"/>
    <n v="0.52"/>
  </r>
  <r>
    <x v="0"/>
    <n v="1128299"/>
    <x v="307"/>
    <x v="2"/>
    <s v="Arizona"/>
    <s v="Phoenix"/>
    <x v="2"/>
    <n v="0.51"/>
    <n v="1380"/>
    <x v="2258"/>
    <n v="316.70999999999998"/>
    <n v="0.44999999999999996"/>
  </r>
  <r>
    <x v="0"/>
    <n v="1128299"/>
    <x v="307"/>
    <x v="2"/>
    <s v="Arizona"/>
    <s v="Phoenix"/>
    <x v="3"/>
    <n v="0.46"/>
    <n v="950"/>
    <x v="1832"/>
    <n v="218.5"/>
    <n v="0.5"/>
  </r>
  <r>
    <x v="0"/>
    <n v="1128299"/>
    <x v="307"/>
    <x v="2"/>
    <s v="Arizona"/>
    <s v="Phoenix"/>
    <x v="4"/>
    <n v="0.51"/>
    <n v="680"/>
    <x v="2054"/>
    <n v="145.65600000000001"/>
    <n v="0.42"/>
  </r>
  <r>
    <x v="0"/>
    <n v="1128299"/>
    <x v="307"/>
    <x v="2"/>
    <s v="Arizona"/>
    <s v="Phoenix"/>
    <x v="5"/>
    <n v="0.69"/>
    <n v="1310"/>
    <x v="2259"/>
    <n v="352.52100000000002"/>
    <n v="0.39"/>
  </r>
  <r>
    <x v="0"/>
    <n v="1128299"/>
    <x v="336"/>
    <x v="2"/>
    <s v="Arizona"/>
    <s v="Phoenix"/>
    <x v="0"/>
    <n v="0.49"/>
    <n v="1960"/>
    <x v="867"/>
    <n v="470.596"/>
    <n v="0.49"/>
  </r>
  <r>
    <x v="0"/>
    <n v="1128299"/>
    <x v="336"/>
    <x v="2"/>
    <s v="Arizona"/>
    <s v="Phoenix"/>
    <x v="1"/>
    <n v="0.5"/>
    <n v="1420"/>
    <x v="2156"/>
    <n v="362.1"/>
    <n v="0.51"/>
  </r>
  <r>
    <x v="0"/>
    <n v="1128299"/>
    <x v="336"/>
    <x v="2"/>
    <s v="Arizona"/>
    <s v="Phoenix"/>
    <x v="2"/>
    <n v="0.51"/>
    <n v="1330"/>
    <x v="1884"/>
    <n v="318.80099999999999"/>
    <n v="0.47"/>
  </r>
  <r>
    <x v="0"/>
    <n v="1128299"/>
    <x v="336"/>
    <x v="2"/>
    <s v="Arizona"/>
    <s v="Phoenix"/>
    <x v="3"/>
    <n v="0.48"/>
    <n v="1010"/>
    <x v="2260"/>
    <n v="218.15999999999997"/>
    <n v="0.44999999999999996"/>
  </r>
  <r>
    <x v="0"/>
    <n v="1128299"/>
    <x v="336"/>
    <x v="2"/>
    <s v="Arizona"/>
    <s v="Phoenix"/>
    <x v="4"/>
    <n v="0.52"/>
    <n v="1280"/>
    <x v="2261"/>
    <n v="286.20800000000003"/>
    <n v="0.43"/>
  </r>
  <r>
    <x v="0"/>
    <n v="1128299"/>
    <x v="336"/>
    <x v="2"/>
    <s v="Arizona"/>
    <s v="Phoenix"/>
    <x v="5"/>
    <n v="0.67"/>
    <n v="1230"/>
    <x v="2262"/>
    <n v="313.15800000000002"/>
    <n v="0.38"/>
  </r>
  <r>
    <x v="0"/>
    <n v="1128299"/>
    <x v="368"/>
    <x v="2"/>
    <s v="Arizona"/>
    <s v="Phoenix"/>
    <x v="0"/>
    <n v="0.5"/>
    <n v="1630"/>
    <x v="1941"/>
    <n v="407.5"/>
    <n v="0.5"/>
  </r>
  <r>
    <x v="0"/>
    <n v="1128299"/>
    <x v="368"/>
    <x v="2"/>
    <s v="Arizona"/>
    <s v="Phoenix"/>
    <x v="1"/>
    <n v="0.56999999999999995"/>
    <n v="1610"/>
    <x v="2263"/>
    <n v="458.84999999999997"/>
    <n v="0.5"/>
  </r>
  <r>
    <x v="0"/>
    <n v="1128299"/>
    <x v="368"/>
    <x v="2"/>
    <s v="Arizona"/>
    <s v="Phoenix"/>
    <x v="2"/>
    <n v="0.54"/>
    <n v="1130"/>
    <x v="2264"/>
    <n v="298.99799999999999"/>
    <n v="0.49"/>
  </r>
  <r>
    <x v="0"/>
    <n v="1128299"/>
    <x v="368"/>
    <x v="2"/>
    <s v="Arizona"/>
    <s v="Phoenix"/>
    <x v="3"/>
    <n v="0.52"/>
    <n v="1120"/>
    <x v="808"/>
    <n v="285.37599999999998"/>
    <n v="0.49"/>
  </r>
  <r>
    <x v="0"/>
    <n v="1128299"/>
    <x v="368"/>
    <x v="2"/>
    <s v="Arizona"/>
    <s v="Phoenix"/>
    <x v="4"/>
    <n v="0.59"/>
    <n v="1160"/>
    <x v="2265"/>
    <n v="280.60399999999998"/>
    <n v="0.41"/>
  </r>
  <r>
    <x v="0"/>
    <n v="1128299"/>
    <x v="368"/>
    <x v="2"/>
    <s v="Arizona"/>
    <s v="Phoenix"/>
    <x v="5"/>
    <n v="0.65"/>
    <n v="940"/>
    <x v="1890"/>
    <n v="244.4"/>
    <n v="0.4"/>
  </r>
  <r>
    <x v="0"/>
    <n v="1128299"/>
    <x v="400"/>
    <x v="2"/>
    <s v="Arizona"/>
    <s v="Phoenix"/>
    <x v="0"/>
    <n v="0.41"/>
    <n v="1670"/>
    <x v="2266"/>
    <n v="335.50299999999999"/>
    <n v="0.49"/>
  </r>
  <r>
    <x v="0"/>
    <n v="1128299"/>
    <x v="400"/>
    <x v="2"/>
    <s v="Arizona"/>
    <s v="Phoenix"/>
    <x v="1"/>
    <n v="0.45"/>
    <n v="1610"/>
    <x v="1101"/>
    <n v="383.98500000000001"/>
    <n v="0.53"/>
  </r>
  <r>
    <x v="0"/>
    <n v="1128299"/>
    <x v="400"/>
    <x v="2"/>
    <s v="Arizona"/>
    <s v="Phoenix"/>
    <x v="2"/>
    <n v="0.43"/>
    <n v="1280"/>
    <x v="1186"/>
    <n v="247.67999999999998"/>
    <n v="0.44999999999999996"/>
  </r>
  <r>
    <x v="0"/>
    <n v="1128299"/>
    <x v="400"/>
    <x v="2"/>
    <s v="Arizona"/>
    <s v="Phoenix"/>
    <x v="3"/>
    <n v="0.41"/>
    <n v="1130"/>
    <x v="1780"/>
    <n v="217.75099999999998"/>
    <n v="0.47"/>
  </r>
  <r>
    <x v="0"/>
    <n v="1128299"/>
    <x v="400"/>
    <x v="2"/>
    <s v="Arizona"/>
    <s v="Phoenix"/>
    <x v="4"/>
    <n v="0.54"/>
    <n v="1050"/>
    <x v="1228"/>
    <n v="249.48"/>
    <n v="0.44"/>
  </r>
  <r>
    <x v="0"/>
    <n v="1128299"/>
    <x v="400"/>
    <x v="2"/>
    <s v="Arizona"/>
    <s v="Phoenix"/>
    <x v="5"/>
    <n v="0.56000000000000005"/>
    <n v="1190"/>
    <x v="805"/>
    <n v="246.56800000000004"/>
    <n v="0.37"/>
  </r>
  <r>
    <x v="0"/>
    <n v="1128299"/>
    <x v="429"/>
    <x v="2"/>
    <s v="Arizona"/>
    <s v="Phoenix"/>
    <x v="0"/>
    <n v="0.41"/>
    <n v="1350"/>
    <x v="1833"/>
    <n v="265.68"/>
    <n v="0.48"/>
  </r>
  <r>
    <x v="0"/>
    <n v="1128299"/>
    <x v="429"/>
    <x v="2"/>
    <s v="Arizona"/>
    <s v="Phoenix"/>
    <x v="1"/>
    <n v="0.47"/>
    <n v="1450"/>
    <x v="1925"/>
    <n v="361.19499999999999"/>
    <n v="0.53"/>
  </r>
  <r>
    <x v="0"/>
    <n v="1128299"/>
    <x v="429"/>
    <x v="2"/>
    <s v="Arizona"/>
    <s v="Phoenix"/>
    <x v="2"/>
    <n v="0.44"/>
    <n v="910"/>
    <x v="1477"/>
    <n v="192.19199999999998"/>
    <n v="0.48"/>
  </r>
  <r>
    <x v="0"/>
    <n v="1128299"/>
    <x v="429"/>
    <x v="2"/>
    <s v="Arizona"/>
    <s v="Phoenix"/>
    <x v="3"/>
    <n v="0.43"/>
    <n v="900"/>
    <x v="2267"/>
    <n v="189.63"/>
    <n v="0.49"/>
  </r>
  <r>
    <x v="0"/>
    <n v="1128299"/>
    <x v="429"/>
    <x v="2"/>
    <s v="Arizona"/>
    <s v="Phoenix"/>
    <x v="4"/>
    <n v="0.53"/>
    <n v="690"/>
    <x v="2268"/>
    <n v="146.28000000000003"/>
    <n v="0.4"/>
  </r>
  <r>
    <x v="0"/>
    <n v="1128299"/>
    <x v="429"/>
    <x v="2"/>
    <s v="Arizona"/>
    <s v="Phoenix"/>
    <x v="5"/>
    <n v="0.56000000000000005"/>
    <n v="850"/>
    <x v="1696"/>
    <n v="180.88000000000002"/>
    <n v="0.38"/>
  </r>
  <r>
    <x v="0"/>
    <n v="1128299"/>
    <x v="460"/>
    <x v="2"/>
    <s v="Arizona"/>
    <s v="Phoenix"/>
    <x v="0"/>
    <n v="0.42"/>
    <n v="1350"/>
    <x v="1228"/>
    <n v="266.49"/>
    <n v="0.47"/>
  </r>
  <r>
    <x v="0"/>
    <n v="1128299"/>
    <x v="460"/>
    <x v="2"/>
    <s v="Arizona"/>
    <s v="Phoenix"/>
    <x v="1"/>
    <n v="0.46"/>
    <n v="1470"/>
    <x v="2269"/>
    <n v="351.62400000000002"/>
    <n v="0.52"/>
  </r>
  <r>
    <x v="0"/>
    <n v="1128299"/>
    <x v="460"/>
    <x v="2"/>
    <s v="Arizona"/>
    <s v="Phoenix"/>
    <x v="2"/>
    <n v="0.44"/>
    <n v="1050"/>
    <x v="1506"/>
    <n v="212.51999999999998"/>
    <n v="0.45999999999999996"/>
  </r>
  <r>
    <x v="0"/>
    <n v="1128299"/>
    <x v="460"/>
    <x v="2"/>
    <s v="Arizona"/>
    <s v="Phoenix"/>
    <x v="3"/>
    <n v="0.42"/>
    <n v="980"/>
    <x v="1740"/>
    <n v="193.45199999999997"/>
    <n v="0.47"/>
  </r>
  <r>
    <x v="0"/>
    <n v="1128299"/>
    <x v="460"/>
    <x v="2"/>
    <s v="Arizona"/>
    <s v="Phoenix"/>
    <x v="4"/>
    <n v="0.53"/>
    <n v="870"/>
    <x v="1998"/>
    <n v="189.05099999999999"/>
    <n v="0.41"/>
  </r>
  <r>
    <x v="0"/>
    <n v="1128299"/>
    <x v="460"/>
    <x v="2"/>
    <s v="Arizona"/>
    <s v="Phoenix"/>
    <x v="5"/>
    <n v="0.55000000000000004"/>
    <n v="1110"/>
    <x v="1251"/>
    <n v="225.88499999999999"/>
    <n v="0.37"/>
  </r>
  <r>
    <x v="0"/>
    <n v="1128299"/>
    <x v="489"/>
    <x v="2"/>
    <s v="Arizona"/>
    <s v="Phoenix"/>
    <x v="0"/>
    <n v="0.44"/>
    <n v="1810"/>
    <x v="2270"/>
    <n v="366.34399999999994"/>
    <n v="0.45999999999999996"/>
  </r>
  <r>
    <x v="0"/>
    <n v="1128299"/>
    <x v="489"/>
    <x v="2"/>
    <s v="Arizona"/>
    <s v="Phoenix"/>
    <x v="1"/>
    <n v="0.49"/>
    <n v="1750"/>
    <x v="695"/>
    <n v="463.05"/>
    <n v="0.54"/>
  </r>
  <r>
    <x v="5"/>
    <n v="1128299"/>
    <x v="489"/>
    <x v="2"/>
    <s v="Arizona"/>
    <s v="Phoenix"/>
    <x v="2"/>
    <n v="0.43"/>
    <n v="1230"/>
    <x v="2271"/>
    <n v="253.87199999999999"/>
    <n v="0.48"/>
  </r>
  <r>
    <x v="5"/>
    <n v="1128299"/>
    <x v="489"/>
    <x v="2"/>
    <s v="Arizona"/>
    <s v="Phoenix"/>
    <x v="3"/>
    <n v="0.44"/>
    <n v="1150"/>
    <x v="2272"/>
    <n v="227.7"/>
    <n v="0.44999999999999996"/>
  </r>
  <r>
    <x v="5"/>
    <n v="1128299"/>
    <x v="489"/>
    <x v="2"/>
    <s v="Arizona"/>
    <s v="Phoenix"/>
    <x v="4"/>
    <n v="0.52"/>
    <n v="880"/>
    <x v="2174"/>
    <n v="196.768"/>
    <n v="0.43"/>
  </r>
  <r>
    <x v="5"/>
    <n v="1128299"/>
    <x v="489"/>
    <x v="2"/>
    <s v="Arizona"/>
    <s v="Phoenix"/>
    <x v="5"/>
    <n v="0.57999999999999996"/>
    <n v="1350"/>
    <x v="1957"/>
    <n v="289.70999999999998"/>
    <n v="0.37"/>
  </r>
  <r>
    <x v="5"/>
    <n v="1128299"/>
    <x v="190"/>
    <x v="2"/>
    <s v="Arizona"/>
    <s v="Phoenix"/>
    <x v="0"/>
    <n v="0.33"/>
    <n v="1330"/>
    <x v="2204"/>
    <n v="215.06100000000001"/>
    <n v="0.49"/>
  </r>
  <r>
    <x v="5"/>
    <n v="1128299"/>
    <x v="190"/>
    <x v="2"/>
    <s v="Arizona"/>
    <s v="Phoenix"/>
    <x v="1"/>
    <n v="0.42"/>
    <n v="1380"/>
    <x v="1880"/>
    <n v="307.18800000000005"/>
    <n v="0.53"/>
  </r>
  <r>
    <x v="5"/>
    <n v="1128299"/>
    <x v="190"/>
    <x v="2"/>
    <s v="Arizona"/>
    <s v="Phoenix"/>
    <x v="2"/>
    <n v="0.42"/>
    <n v="1380"/>
    <x v="1880"/>
    <n v="266.61599999999999"/>
    <n v="0.45999999999999996"/>
  </r>
  <r>
    <x v="5"/>
    <n v="1128299"/>
    <x v="190"/>
    <x v="2"/>
    <s v="Arizona"/>
    <s v="Phoenix"/>
    <x v="3"/>
    <n v="0.43"/>
    <n v="850"/>
    <x v="2273"/>
    <n v="179.095"/>
    <n v="0.49"/>
  </r>
  <r>
    <x v="5"/>
    <n v="1128299"/>
    <x v="190"/>
    <x v="2"/>
    <s v="Arizona"/>
    <s v="Phoenix"/>
    <x v="4"/>
    <n v="0.45"/>
    <n v="800"/>
    <x v="1100"/>
    <n v="147.6"/>
    <n v="0.41"/>
  </r>
  <r>
    <x v="5"/>
    <n v="1128299"/>
    <x v="190"/>
    <x v="2"/>
    <s v="Arizona"/>
    <s v="Phoenix"/>
    <x v="5"/>
    <n v="0.42"/>
    <n v="1280"/>
    <x v="1252"/>
    <n v="193.536"/>
    <n v="0.36"/>
  </r>
  <r>
    <x v="5"/>
    <n v="1128299"/>
    <x v="700"/>
    <x v="2"/>
    <s v="Arizona"/>
    <s v="Phoenix"/>
    <x v="0"/>
    <n v="0.33"/>
    <n v="1470"/>
    <x v="1053"/>
    <n v="237.69900000000001"/>
    <n v="0.49"/>
  </r>
  <r>
    <x v="5"/>
    <n v="1128299"/>
    <x v="700"/>
    <x v="2"/>
    <s v="Arizona"/>
    <s v="Phoenix"/>
    <x v="1"/>
    <n v="0.44"/>
    <n v="1060"/>
    <x v="1432"/>
    <n v="256.52"/>
    <n v="0.55000000000000004"/>
  </r>
  <r>
    <x v="5"/>
    <n v="1128299"/>
    <x v="700"/>
    <x v="2"/>
    <s v="Arizona"/>
    <s v="Phoenix"/>
    <x v="2"/>
    <n v="0.41"/>
    <n v="1110"/>
    <x v="1099"/>
    <n v="209.34599999999998"/>
    <n v="0.45999999999999996"/>
  </r>
  <r>
    <x v="5"/>
    <n v="1128299"/>
    <x v="700"/>
    <x v="2"/>
    <s v="New Mexico"/>
    <s v="Albuquerque"/>
    <x v="3"/>
    <n v="0.43"/>
    <n v="740"/>
    <x v="2274"/>
    <n v="155.91799999999998"/>
    <n v="0.49"/>
  </r>
  <r>
    <x v="5"/>
    <n v="1128299"/>
    <x v="700"/>
    <x v="2"/>
    <s v="New Mexico"/>
    <s v="Albuquerque"/>
    <x v="4"/>
    <n v="0.45"/>
    <n v="540"/>
    <x v="1994"/>
    <n v="106.92"/>
    <n v="0.44"/>
  </r>
  <r>
    <x v="5"/>
    <n v="1128299"/>
    <x v="700"/>
    <x v="2"/>
    <s v="New Mexico"/>
    <s v="Albuquerque"/>
    <x v="5"/>
    <n v="0.41"/>
    <n v="1040"/>
    <x v="2275"/>
    <n v="162.03199999999998"/>
    <n v="0.38"/>
  </r>
  <r>
    <x v="5"/>
    <n v="1128299"/>
    <x v="712"/>
    <x v="2"/>
    <s v="New Mexico"/>
    <s v="Albuquerque"/>
    <x v="0"/>
    <n v="0.44"/>
    <n v="1650"/>
    <x v="1490"/>
    <n v="363"/>
    <n v="0.5"/>
  </r>
  <r>
    <x v="5"/>
    <n v="1128299"/>
    <x v="712"/>
    <x v="2"/>
    <s v="New Mexico"/>
    <s v="Albuquerque"/>
    <x v="1"/>
    <n v="0.51"/>
    <n v="1120"/>
    <x v="2276"/>
    <n v="302.73600000000005"/>
    <n v="0.53"/>
  </r>
  <r>
    <x v="5"/>
    <n v="1128299"/>
    <x v="712"/>
    <x v="2"/>
    <s v="New Mexico"/>
    <s v="Albuquerque"/>
    <x v="2"/>
    <n v="0.52"/>
    <n v="1120"/>
    <x v="808"/>
    <n v="285.37599999999998"/>
    <n v="0.49"/>
  </r>
  <r>
    <x v="5"/>
    <n v="1128299"/>
    <x v="712"/>
    <x v="2"/>
    <s v="New Mexico"/>
    <s v="Albuquerque"/>
    <x v="3"/>
    <n v="0.5"/>
    <n v="830"/>
    <x v="1823"/>
    <n v="190.89999999999998"/>
    <n v="0.45999999999999996"/>
  </r>
  <r>
    <x v="5"/>
    <n v="1128299"/>
    <x v="712"/>
    <x v="2"/>
    <s v="New Mexico"/>
    <s v="Albuquerque"/>
    <x v="4"/>
    <n v="0.55000000000000004"/>
    <n v="530"/>
    <x v="2277"/>
    <n v="125.345"/>
    <n v="0.43"/>
  </r>
  <r>
    <x v="5"/>
    <n v="1128299"/>
    <x v="712"/>
    <x v="2"/>
    <s v="New Mexico"/>
    <s v="Albuquerque"/>
    <x v="5"/>
    <n v="0.5"/>
    <n v="980"/>
    <x v="2278"/>
    <n v="186.2"/>
    <n v="0.38"/>
  </r>
  <r>
    <x v="5"/>
    <n v="1128299"/>
    <x v="249"/>
    <x v="2"/>
    <s v="New Mexico"/>
    <s v="Albuquerque"/>
    <x v="0"/>
    <n v="0.51"/>
    <n v="1540"/>
    <x v="2279"/>
    <n v="353.42999999999995"/>
    <n v="0.44999999999999996"/>
  </r>
  <r>
    <x v="5"/>
    <n v="1128299"/>
    <x v="249"/>
    <x v="2"/>
    <s v="New Mexico"/>
    <s v="Albuquerque"/>
    <x v="1"/>
    <n v="0.59"/>
    <n v="980"/>
    <x v="1262"/>
    <n v="289.09999999999997"/>
    <n v="0.5"/>
  </r>
  <r>
    <x v="5"/>
    <n v="1128299"/>
    <x v="249"/>
    <x v="2"/>
    <s v="New Mexico"/>
    <s v="Albuquerque"/>
    <x v="2"/>
    <n v="0.55000000000000004"/>
    <n v="1160"/>
    <x v="2230"/>
    <n v="319"/>
    <n v="0.5"/>
  </r>
  <r>
    <x v="5"/>
    <n v="1128299"/>
    <x v="249"/>
    <x v="2"/>
    <s v="New Mexico"/>
    <s v="Albuquerque"/>
    <x v="3"/>
    <n v="0.54"/>
    <n v="870"/>
    <x v="2280"/>
    <n v="216.10799999999998"/>
    <n v="0.45999999999999996"/>
  </r>
  <r>
    <x v="5"/>
    <n v="1128299"/>
    <x v="249"/>
    <x v="2"/>
    <s v="New Mexico"/>
    <s v="Albuquerque"/>
    <x v="4"/>
    <n v="0.56000000000000005"/>
    <n v="580"/>
    <x v="2281"/>
    <n v="133.16800000000001"/>
    <n v="0.41"/>
  </r>
  <r>
    <x v="5"/>
    <n v="1128299"/>
    <x v="249"/>
    <x v="2"/>
    <s v="New Mexico"/>
    <s v="Albuquerque"/>
    <x v="5"/>
    <n v="0.69"/>
    <n v="1010"/>
    <x v="2282"/>
    <n v="264.822"/>
    <n v="0.38"/>
  </r>
  <r>
    <x v="5"/>
    <n v="1128299"/>
    <x v="280"/>
    <x v="2"/>
    <s v="New Mexico"/>
    <s v="Albuquerque"/>
    <x v="0"/>
    <n v="0.51"/>
    <n v="1500"/>
    <x v="796"/>
    <n v="344.24999999999994"/>
    <n v="0.44999999999999996"/>
  </r>
  <r>
    <x v="5"/>
    <n v="1128299"/>
    <x v="280"/>
    <x v="2"/>
    <s v="New Mexico"/>
    <s v="Albuquerque"/>
    <x v="1"/>
    <n v="0.57999999999999996"/>
    <n v="1110"/>
    <x v="809"/>
    <n v="328.33799999999997"/>
    <n v="0.51"/>
  </r>
  <r>
    <x v="5"/>
    <n v="1128299"/>
    <x v="280"/>
    <x v="2"/>
    <s v="New Mexico"/>
    <s v="Albuquerque"/>
    <x v="2"/>
    <n v="0.56000000000000005"/>
    <n v="1260"/>
    <x v="820"/>
    <n v="331.63200000000001"/>
    <n v="0.47"/>
  </r>
  <r>
    <x v="5"/>
    <n v="1128299"/>
    <x v="280"/>
    <x v="2"/>
    <s v="New Mexico"/>
    <s v="Albuquerque"/>
    <x v="3"/>
    <n v="0.51"/>
    <n v="910"/>
    <x v="1511"/>
    <n v="213.48599999999999"/>
    <n v="0.45999999999999996"/>
  </r>
  <r>
    <x v="5"/>
    <n v="1128299"/>
    <x v="280"/>
    <x v="2"/>
    <s v="New Mexico"/>
    <s v="Albuquerque"/>
    <x v="4"/>
    <n v="0.56000000000000005"/>
    <n v="650"/>
    <x v="2283"/>
    <n v="152.88000000000002"/>
    <n v="0.42"/>
  </r>
  <r>
    <x v="5"/>
    <n v="1128299"/>
    <x v="280"/>
    <x v="2"/>
    <s v="New Mexico"/>
    <s v="Albuquerque"/>
    <x v="5"/>
    <n v="0.69"/>
    <n v="1150"/>
    <x v="2284"/>
    <n v="309.46499999999997"/>
    <n v="0.39"/>
  </r>
  <r>
    <x v="5"/>
    <n v="1128299"/>
    <x v="310"/>
    <x v="2"/>
    <s v="New Mexico"/>
    <s v="Albuquerque"/>
    <x v="0"/>
    <n v="0.52"/>
    <n v="2030"/>
    <x v="2285"/>
    <n v="506.68800000000005"/>
    <n v="0.48"/>
  </r>
  <r>
    <x v="5"/>
    <n v="1128299"/>
    <x v="310"/>
    <x v="2"/>
    <s v="New Mexico"/>
    <s v="Albuquerque"/>
    <x v="1"/>
    <n v="0.54"/>
    <n v="1540"/>
    <x v="953"/>
    <n v="432.43200000000002"/>
    <n v="0.52"/>
  </r>
  <r>
    <x v="5"/>
    <n v="1128299"/>
    <x v="310"/>
    <x v="2"/>
    <s v="New Mexico"/>
    <s v="Albuquerque"/>
    <x v="2"/>
    <n v="0.54"/>
    <n v="1490"/>
    <x v="1568"/>
    <n v="402.3"/>
    <n v="0.5"/>
  </r>
  <r>
    <x v="5"/>
    <n v="1128299"/>
    <x v="310"/>
    <x v="2"/>
    <s v="New Mexico"/>
    <s v="Albuquerque"/>
    <x v="3"/>
    <n v="0.54"/>
    <n v="1060"/>
    <x v="2239"/>
    <n v="257.58000000000004"/>
    <n v="0.44999999999999996"/>
  </r>
  <r>
    <x v="5"/>
    <n v="1128299"/>
    <x v="310"/>
    <x v="2"/>
    <s v="New Mexico"/>
    <s v="Albuquerque"/>
    <x v="4"/>
    <n v="0.56000000000000005"/>
    <n v="870"/>
    <x v="1822"/>
    <n v="209.49600000000001"/>
    <n v="0.43"/>
  </r>
  <r>
    <x v="5"/>
    <n v="1128299"/>
    <x v="310"/>
    <x v="2"/>
    <s v="New Mexico"/>
    <s v="Albuquerque"/>
    <x v="5"/>
    <n v="0.74"/>
    <n v="1620"/>
    <x v="2286"/>
    <n v="431.56799999999998"/>
    <n v="0.36"/>
  </r>
  <r>
    <x v="5"/>
    <n v="1128299"/>
    <x v="339"/>
    <x v="2"/>
    <s v="New Mexico"/>
    <s v="Albuquerque"/>
    <x v="0"/>
    <n v="0.54"/>
    <n v="2030"/>
    <x v="2287"/>
    <n v="515.21399999999994"/>
    <n v="0.47"/>
  </r>
  <r>
    <x v="5"/>
    <n v="1128299"/>
    <x v="339"/>
    <x v="2"/>
    <s v="New Mexico"/>
    <s v="Albuquerque"/>
    <x v="1"/>
    <n v="0.56000000000000005"/>
    <n v="1800"/>
    <x v="2288"/>
    <n v="544.32000000000005"/>
    <n v="0.54"/>
  </r>
  <r>
    <x v="5"/>
    <n v="1128299"/>
    <x v="339"/>
    <x v="2"/>
    <s v="New Mexico"/>
    <s v="Albuquerque"/>
    <x v="2"/>
    <n v="0.57999999999999996"/>
    <n v="1600"/>
    <x v="2289"/>
    <n v="445.43999999999994"/>
    <n v="0.48"/>
  </r>
  <r>
    <x v="5"/>
    <n v="1128299"/>
    <x v="339"/>
    <x v="2"/>
    <s v="New Mexico"/>
    <s v="Albuquerque"/>
    <x v="3"/>
    <n v="0.54"/>
    <n v="1350"/>
    <x v="2290"/>
    <n v="328.04999999999995"/>
    <n v="0.44999999999999996"/>
  </r>
  <r>
    <x v="5"/>
    <n v="1128299"/>
    <x v="339"/>
    <x v="2"/>
    <s v="New Mexico"/>
    <s v="Albuquerque"/>
    <x v="4"/>
    <n v="0.56999999999999995"/>
    <n v="1450"/>
    <x v="2291"/>
    <n v="355.39499999999992"/>
    <n v="0.43"/>
  </r>
  <r>
    <x v="5"/>
    <n v="1128299"/>
    <x v="339"/>
    <x v="2"/>
    <s v="New Mexico"/>
    <s v="Albuquerque"/>
    <x v="5"/>
    <n v="0.69"/>
    <n v="1400"/>
    <x v="2292"/>
    <n v="367.08"/>
    <n v="0.38"/>
  </r>
  <r>
    <x v="5"/>
    <n v="1128299"/>
    <x v="371"/>
    <x v="2"/>
    <s v="New Mexico"/>
    <s v="Albuquerque"/>
    <x v="0"/>
    <n v="0.56000000000000005"/>
    <n v="1750"/>
    <x v="2293"/>
    <n v="490.00000000000006"/>
    <n v="0.5"/>
  </r>
  <r>
    <x v="5"/>
    <n v="1128299"/>
    <x v="371"/>
    <x v="2"/>
    <s v="New Mexico"/>
    <s v="Albuquerque"/>
    <x v="1"/>
    <n v="0.6"/>
    <n v="1760"/>
    <x v="843"/>
    <n v="549.12"/>
    <n v="0.52"/>
  </r>
  <r>
    <x v="5"/>
    <n v="1128299"/>
    <x v="371"/>
    <x v="2"/>
    <s v="New Mexico"/>
    <s v="Albuquerque"/>
    <x v="2"/>
    <n v="0.57999999999999996"/>
    <n v="1420"/>
    <x v="2294"/>
    <n v="378.85599999999994"/>
    <n v="0.45999999999999996"/>
  </r>
  <r>
    <x v="5"/>
    <n v="1128299"/>
    <x v="371"/>
    <x v="2"/>
    <s v="New Mexico"/>
    <s v="Albuquerque"/>
    <x v="3"/>
    <n v="0.55000000000000004"/>
    <n v="1430"/>
    <x v="2042"/>
    <n v="369.65500000000003"/>
    <n v="0.47"/>
  </r>
  <r>
    <x v="5"/>
    <n v="1128299"/>
    <x v="371"/>
    <x v="2"/>
    <s v="New Mexico"/>
    <s v="Albuquerque"/>
    <x v="4"/>
    <n v="0.67"/>
    <n v="1240"/>
    <x v="1173"/>
    <n v="332.32000000000005"/>
    <n v="0.4"/>
  </r>
  <r>
    <x v="5"/>
    <n v="1128299"/>
    <x v="371"/>
    <x v="2"/>
    <s v="New Mexico"/>
    <s v="Albuquerque"/>
    <x v="5"/>
    <n v="0.7"/>
    <n v="1260"/>
    <x v="1392"/>
    <n v="335.16"/>
    <n v="0.38"/>
  </r>
  <r>
    <x v="5"/>
    <n v="1128299"/>
    <x v="403"/>
    <x v="2"/>
    <s v="New Mexico"/>
    <s v="Albuquerque"/>
    <x v="0"/>
    <n v="0.49"/>
    <n v="1630"/>
    <x v="2295"/>
    <n v="359.41499999999991"/>
    <n v="0.44999999999999996"/>
  </r>
  <r>
    <x v="5"/>
    <n v="1128299"/>
    <x v="403"/>
    <x v="2"/>
    <s v="New Mexico"/>
    <s v="Albuquerque"/>
    <x v="1"/>
    <n v="0.51"/>
    <n v="1560"/>
    <x v="2296"/>
    <n v="405.75600000000003"/>
    <n v="0.51"/>
  </r>
  <r>
    <x v="5"/>
    <n v="1128299"/>
    <x v="403"/>
    <x v="2"/>
    <s v="New Mexico"/>
    <s v="Albuquerque"/>
    <x v="2"/>
    <n v="0.46"/>
    <n v="1430"/>
    <x v="2297"/>
    <n v="309.166"/>
    <n v="0.47"/>
  </r>
  <r>
    <x v="5"/>
    <n v="1128299"/>
    <x v="403"/>
    <x v="2"/>
    <s v="New Mexico"/>
    <s v="Albuquerque"/>
    <x v="3"/>
    <n v="0.49"/>
    <n v="1230"/>
    <x v="2298"/>
    <n v="283.26900000000001"/>
    <n v="0.47"/>
  </r>
  <r>
    <x v="5"/>
    <n v="1128299"/>
    <x v="403"/>
    <x v="2"/>
    <s v="New Mexico"/>
    <s v="Albuquerque"/>
    <x v="4"/>
    <n v="0.54"/>
    <n v="1110"/>
    <x v="2299"/>
    <n v="239.76000000000005"/>
    <n v="0.4"/>
  </r>
  <r>
    <x v="5"/>
    <n v="1128299"/>
    <x v="403"/>
    <x v="2"/>
    <s v="New Mexico"/>
    <s v="Albuquerque"/>
    <x v="5"/>
    <n v="0.59"/>
    <n v="1330"/>
    <x v="2300"/>
    <n v="282.49199999999996"/>
    <n v="0.36"/>
  </r>
  <r>
    <x v="5"/>
    <n v="1128299"/>
    <x v="432"/>
    <x v="2"/>
    <s v="New Mexico"/>
    <s v="Albuquerque"/>
    <x v="0"/>
    <n v="0.48"/>
    <n v="1650"/>
    <x v="1843"/>
    <n v="396"/>
    <n v="0.5"/>
  </r>
  <r>
    <x v="5"/>
    <n v="1128299"/>
    <x v="432"/>
    <x v="2"/>
    <s v="New Mexico"/>
    <s v="Albuquerque"/>
    <x v="1"/>
    <n v="0.5"/>
    <n v="1490"/>
    <x v="2301"/>
    <n v="394.85"/>
    <n v="0.53"/>
  </r>
  <r>
    <x v="5"/>
    <n v="1128299"/>
    <x v="432"/>
    <x v="2"/>
    <s v="New Mexico"/>
    <s v="Albuquerque"/>
    <x v="2"/>
    <n v="0.48"/>
    <n v="1050"/>
    <x v="1747"/>
    <n v="236.88"/>
    <n v="0.47"/>
  </r>
  <r>
    <x v="5"/>
    <n v="1128299"/>
    <x v="432"/>
    <x v="2"/>
    <s v="New Mexico"/>
    <s v="Albuquerque"/>
    <x v="3"/>
    <n v="0.46"/>
    <n v="950"/>
    <x v="1832"/>
    <n v="214.13"/>
    <n v="0.49"/>
  </r>
  <r>
    <x v="5"/>
    <n v="1128299"/>
    <x v="432"/>
    <x v="2"/>
    <s v="New Mexico"/>
    <s v="Albuquerque"/>
    <x v="4"/>
    <n v="0.56000000000000005"/>
    <n v="910"/>
    <x v="2103"/>
    <n v="224.22400000000002"/>
    <n v="0.44"/>
  </r>
  <r>
    <x v="5"/>
    <n v="1128299"/>
    <x v="432"/>
    <x v="2"/>
    <s v="New Mexico"/>
    <s v="Albuquerque"/>
    <x v="5"/>
    <n v="0.68"/>
    <n v="1050"/>
    <x v="1295"/>
    <n v="264.18"/>
    <n v="0.37"/>
  </r>
  <r>
    <x v="5"/>
    <n v="1128299"/>
    <x v="463"/>
    <x v="2"/>
    <s v="New Mexico"/>
    <s v="Albuquerque"/>
    <x v="0"/>
    <n v="0.57999999999999996"/>
    <n v="1600"/>
    <x v="2289"/>
    <n v="454.71999999999991"/>
    <n v="0.49"/>
  </r>
  <r>
    <x v="5"/>
    <n v="1128299"/>
    <x v="463"/>
    <x v="2"/>
    <s v="New Mexico"/>
    <s v="Albuquerque"/>
    <x v="1"/>
    <n v="0.59"/>
    <n v="1500"/>
    <x v="1913"/>
    <n v="477.90000000000003"/>
    <n v="0.54"/>
  </r>
  <r>
    <x v="5"/>
    <n v="1128299"/>
    <x v="463"/>
    <x v="2"/>
    <s v="New Mexico"/>
    <s v="Albuquerque"/>
    <x v="2"/>
    <n v="0.54"/>
    <n v="1170"/>
    <x v="812"/>
    <n v="303.26400000000001"/>
    <n v="0.48"/>
  </r>
  <r>
    <x v="5"/>
    <n v="1128299"/>
    <x v="463"/>
    <x v="2"/>
    <s v="New Mexico"/>
    <s v="Albuquerque"/>
    <x v="3"/>
    <n v="0.55000000000000004"/>
    <n v="1150"/>
    <x v="2302"/>
    <n v="297.27499999999998"/>
    <n v="0.47"/>
  </r>
  <r>
    <x v="5"/>
    <n v="1128299"/>
    <x v="463"/>
    <x v="2"/>
    <s v="New Mexico"/>
    <s v="Albuquerque"/>
    <x v="4"/>
    <n v="0.65"/>
    <n v="1130"/>
    <x v="2303"/>
    <n v="323.18"/>
    <n v="0.44"/>
  </r>
  <r>
    <x v="5"/>
    <n v="1128299"/>
    <x v="463"/>
    <x v="2"/>
    <s v="New Mexico"/>
    <s v="Albuquerque"/>
    <x v="5"/>
    <n v="0.72"/>
    <n v="1400"/>
    <x v="2304"/>
    <n v="393.12"/>
    <n v="0.39"/>
  </r>
  <r>
    <x v="5"/>
    <n v="1128299"/>
    <x v="492"/>
    <x v="2"/>
    <s v="New Mexico"/>
    <s v="Albuquerque"/>
    <x v="0"/>
    <n v="0.55000000000000004"/>
    <n v="2100"/>
    <x v="1901"/>
    <n v="531.29999999999995"/>
    <n v="0.45999999999999996"/>
  </r>
  <r>
    <x v="5"/>
    <n v="1128299"/>
    <x v="492"/>
    <x v="2"/>
    <s v="New Mexico"/>
    <s v="Albuquerque"/>
    <x v="1"/>
    <n v="0.61"/>
    <n v="1820"/>
    <x v="2305"/>
    <n v="555.1"/>
    <n v="0.5"/>
  </r>
  <r>
    <x v="2"/>
    <n v="1128299"/>
    <x v="492"/>
    <x v="2"/>
    <s v="New Mexico"/>
    <s v="Albuquerque"/>
    <x v="2"/>
    <n v="0.59"/>
    <n v="1300"/>
    <x v="1791"/>
    <n v="375.83"/>
    <n v="0.49"/>
  </r>
  <r>
    <x v="2"/>
    <n v="1128299"/>
    <x v="492"/>
    <x v="2"/>
    <s v="New Mexico"/>
    <s v="Albuquerque"/>
    <x v="3"/>
    <n v="0.55000000000000004"/>
    <n v="1450"/>
    <x v="2306"/>
    <n v="366.85"/>
    <n v="0.45999999999999996"/>
  </r>
  <r>
    <x v="2"/>
    <n v="1128299"/>
    <x v="492"/>
    <x v="2"/>
    <s v="New Mexico"/>
    <s v="Albuquerque"/>
    <x v="4"/>
    <n v="0.64"/>
    <n v="1190"/>
    <x v="2105"/>
    <n v="342.71999999999997"/>
    <n v="0.44999999999999996"/>
  </r>
  <r>
    <x v="2"/>
    <n v="1128299"/>
    <x v="492"/>
    <x v="2"/>
    <s v="New Mexico"/>
    <s v="Albuquerque"/>
    <x v="5"/>
    <n v="0.72"/>
    <n v="1310"/>
    <x v="2307"/>
    <n v="330.11999999999995"/>
    <n v="0.35"/>
  </r>
  <r>
    <x v="2"/>
    <n v="1128299"/>
    <x v="177"/>
    <x v="2"/>
    <s v="New Mexico"/>
    <s v="Albuquerque"/>
    <x v="0"/>
    <n v="0.28999999999999998"/>
    <n v="1310"/>
    <x v="1655"/>
    <n v="193.749"/>
    <n v="0.51"/>
  </r>
  <r>
    <x v="2"/>
    <n v="1128299"/>
    <x v="177"/>
    <x v="2"/>
    <s v="New Mexico"/>
    <s v="Albuquerque"/>
    <x v="1"/>
    <n v="0.39"/>
    <n v="1350"/>
    <x v="1145"/>
    <n v="268.51499999999999"/>
    <n v="0.51"/>
  </r>
  <r>
    <x v="2"/>
    <n v="1128299"/>
    <x v="177"/>
    <x v="2"/>
    <s v="New Mexico"/>
    <s v="Albuquerque"/>
    <x v="2"/>
    <n v="0.38"/>
    <n v="1260"/>
    <x v="2308"/>
    <n v="215.45999999999998"/>
    <n v="0.44999999999999996"/>
  </r>
  <r>
    <x v="2"/>
    <n v="1128299"/>
    <x v="177"/>
    <x v="2"/>
    <s v="New Mexico"/>
    <s v="Albuquerque"/>
    <x v="3"/>
    <n v="0.39"/>
    <n v="750"/>
    <x v="2102"/>
    <n v="146.25"/>
    <n v="0.5"/>
  </r>
  <r>
    <x v="2"/>
    <n v="1128299"/>
    <x v="177"/>
    <x v="2"/>
    <s v="New Mexico"/>
    <s v="Albuquerque"/>
    <x v="4"/>
    <n v="0.41"/>
    <n v="630"/>
    <x v="2134"/>
    <n v="116.235"/>
    <n v="0.44999999999999996"/>
  </r>
  <r>
    <x v="2"/>
    <n v="1128299"/>
    <x v="177"/>
    <x v="2"/>
    <s v="New Mexico"/>
    <s v="Albuquerque"/>
    <x v="5"/>
    <n v="0.36"/>
    <n v="1170"/>
    <x v="1299"/>
    <n v="164.268"/>
    <n v="0.39"/>
  </r>
  <r>
    <x v="2"/>
    <n v="1128299"/>
    <x v="208"/>
    <x v="2"/>
    <s v="New Mexico"/>
    <s v="Albuquerque"/>
    <x v="0"/>
    <n v="0.28999999999999998"/>
    <n v="1450"/>
    <x v="2309"/>
    <n v="222.86499999999998"/>
    <n v="0.53"/>
  </r>
  <r>
    <x v="2"/>
    <n v="1128299"/>
    <x v="208"/>
    <x v="2"/>
    <s v="New Mexico"/>
    <s v="Albuquerque"/>
    <x v="1"/>
    <n v="0.37"/>
    <n v="1120"/>
    <x v="2310"/>
    <n v="227.92000000000002"/>
    <n v="0.55000000000000004"/>
  </r>
  <r>
    <x v="2"/>
    <n v="1128299"/>
    <x v="208"/>
    <x v="2"/>
    <s v="New Mexico"/>
    <s v="Albuquerque"/>
    <x v="2"/>
    <n v="0.37"/>
    <n v="1040"/>
    <x v="2311"/>
    <n v="192.4"/>
    <n v="0.5"/>
  </r>
  <r>
    <x v="2"/>
    <n v="1128299"/>
    <x v="208"/>
    <x v="4"/>
    <s v="Georgia"/>
    <s v="Atlanta"/>
    <x v="3"/>
    <n v="0.36"/>
    <n v="630"/>
    <x v="1439"/>
    <n v="117.93599999999999"/>
    <n v="0.52"/>
  </r>
  <r>
    <x v="2"/>
    <n v="1128299"/>
    <x v="208"/>
    <x v="4"/>
    <s v="Georgia"/>
    <s v="Atlanta"/>
    <x v="4"/>
    <n v="0.41"/>
    <n v="510"/>
    <x v="1593"/>
    <n v="100.36799999999999"/>
    <n v="0.48"/>
  </r>
  <r>
    <x v="2"/>
    <n v="1128299"/>
    <x v="208"/>
    <x v="4"/>
    <s v="Georgia"/>
    <s v="Atlanta"/>
    <x v="5"/>
    <n v="0.37"/>
    <n v="980"/>
    <x v="2312"/>
    <n v="130.536"/>
    <n v="0.36"/>
  </r>
  <r>
    <x v="2"/>
    <n v="1128299"/>
    <x v="217"/>
    <x v="4"/>
    <s v="Georgia"/>
    <s v="Atlanta"/>
    <x v="0"/>
    <n v="0.37"/>
    <n v="1370"/>
    <x v="2313"/>
    <n v="253.45"/>
    <n v="0.5"/>
  </r>
  <r>
    <x v="2"/>
    <n v="1128299"/>
    <x v="217"/>
    <x v="4"/>
    <s v="Georgia"/>
    <s v="Atlanta"/>
    <x v="1"/>
    <n v="0.46"/>
    <n v="1010"/>
    <x v="2314"/>
    <n v="246.23800000000003"/>
    <n v="0.53"/>
  </r>
  <r>
    <x v="2"/>
    <n v="1128299"/>
    <x v="217"/>
    <x v="4"/>
    <s v="Georgia"/>
    <s v="Atlanta"/>
    <x v="2"/>
    <n v="0.49"/>
    <n v="1130"/>
    <x v="2315"/>
    <n v="271.31300000000005"/>
    <n v="0.49"/>
  </r>
  <r>
    <x v="2"/>
    <n v="1128299"/>
    <x v="217"/>
    <x v="4"/>
    <s v="Georgia"/>
    <s v="Atlanta"/>
    <x v="3"/>
    <n v="0.47"/>
    <n v="730"/>
    <x v="2316"/>
    <n v="178.41199999999998"/>
    <n v="0.52"/>
  </r>
  <r>
    <x v="2"/>
    <n v="1128299"/>
    <x v="217"/>
    <x v="4"/>
    <s v="Georgia"/>
    <s v="Atlanta"/>
    <x v="4"/>
    <n v="0.51"/>
    <n v="390"/>
    <x v="2317"/>
    <n v="93.483000000000004"/>
    <n v="0.47"/>
  </r>
  <r>
    <x v="2"/>
    <n v="1128299"/>
    <x v="217"/>
    <x v="4"/>
    <s v="Georgia"/>
    <s v="Atlanta"/>
    <x v="5"/>
    <n v="0.48"/>
    <n v="950"/>
    <x v="2251"/>
    <n v="164.16"/>
    <n v="0.36"/>
  </r>
  <r>
    <x v="2"/>
    <n v="1128299"/>
    <x v="236"/>
    <x v="4"/>
    <s v="Georgia"/>
    <s v="Atlanta"/>
    <x v="0"/>
    <n v="0.45"/>
    <n v="1420"/>
    <x v="2318"/>
    <n v="325.89"/>
    <n v="0.51"/>
  </r>
  <r>
    <x v="2"/>
    <n v="1128299"/>
    <x v="236"/>
    <x v="4"/>
    <s v="Georgia"/>
    <s v="Atlanta"/>
    <x v="1"/>
    <n v="0.51"/>
    <n v="880"/>
    <x v="1785"/>
    <n v="224.4"/>
    <n v="0.5"/>
  </r>
  <r>
    <x v="2"/>
    <n v="1128299"/>
    <x v="236"/>
    <x v="4"/>
    <s v="Georgia"/>
    <s v="Atlanta"/>
    <x v="2"/>
    <n v="0.5"/>
    <n v="940"/>
    <x v="1024"/>
    <n v="235"/>
    <n v="0.5"/>
  </r>
  <r>
    <x v="2"/>
    <n v="1128299"/>
    <x v="236"/>
    <x v="4"/>
    <s v="Georgia"/>
    <s v="Atlanta"/>
    <x v="3"/>
    <n v="0.48"/>
    <n v="690"/>
    <x v="2086"/>
    <n v="182.16"/>
    <n v="0.55000000000000004"/>
  </r>
  <r>
    <x v="2"/>
    <n v="1128299"/>
    <x v="236"/>
    <x v="4"/>
    <s v="Georgia"/>
    <s v="Atlanta"/>
    <x v="4"/>
    <n v="0.52"/>
    <n v="530"/>
    <x v="2319"/>
    <n v="132.28800000000001"/>
    <n v="0.48"/>
  </r>
  <r>
    <x v="2"/>
    <n v="1128299"/>
    <x v="236"/>
    <x v="4"/>
    <s v="Georgia"/>
    <s v="Atlanta"/>
    <x v="5"/>
    <n v="0.63"/>
    <n v="1050"/>
    <x v="1916"/>
    <n v="264.60000000000002"/>
    <n v="0.4"/>
  </r>
  <r>
    <x v="2"/>
    <n v="1128299"/>
    <x v="267"/>
    <x v="4"/>
    <s v="Georgia"/>
    <s v="Atlanta"/>
    <x v="0"/>
    <n v="0.47"/>
    <n v="1600"/>
    <x v="2320"/>
    <n v="406.08000000000004"/>
    <n v="0.54"/>
  </r>
  <r>
    <x v="2"/>
    <n v="1128299"/>
    <x v="267"/>
    <x v="4"/>
    <s v="Georgia"/>
    <s v="Atlanta"/>
    <x v="1"/>
    <n v="0.52"/>
    <n v="1080"/>
    <x v="795"/>
    <n v="292.03200000000004"/>
    <n v="0.52"/>
  </r>
  <r>
    <x v="2"/>
    <n v="1128299"/>
    <x v="267"/>
    <x v="4"/>
    <s v="Georgia"/>
    <s v="Atlanta"/>
    <x v="2"/>
    <n v="0.52"/>
    <n v="1230"/>
    <x v="2321"/>
    <n v="319.8"/>
    <n v="0.5"/>
  </r>
  <r>
    <x v="2"/>
    <n v="1128299"/>
    <x v="267"/>
    <x v="4"/>
    <s v="Georgia"/>
    <s v="Atlanta"/>
    <x v="3"/>
    <n v="0.47"/>
    <n v="910"/>
    <x v="2322"/>
    <n v="230.958"/>
    <n v="0.54"/>
  </r>
  <r>
    <x v="2"/>
    <n v="1128299"/>
    <x v="267"/>
    <x v="4"/>
    <s v="Georgia"/>
    <s v="Atlanta"/>
    <x v="4"/>
    <n v="0.5"/>
    <n v="560"/>
    <x v="1764"/>
    <n v="134.4"/>
    <n v="0.48"/>
  </r>
  <r>
    <x v="2"/>
    <n v="1128299"/>
    <x v="267"/>
    <x v="4"/>
    <s v="Georgia"/>
    <s v="Atlanta"/>
    <x v="5"/>
    <n v="0.64"/>
    <n v="1200"/>
    <x v="1363"/>
    <n v="307.20000000000005"/>
    <n v="0.4"/>
  </r>
  <r>
    <x v="2"/>
    <n v="1128299"/>
    <x v="297"/>
    <x v="4"/>
    <s v="Georgia"/>
    <s v="Atlanta"/>
    <x v="0"/>
    <n v="0.46"/>
    <n v="1760"/>
    <x v="963"/>
    <n v="429.08800000000002"/>
    <n v="0.53"/>
  </r>
  <r>
    <x v="2"/>
    <n v="1128299"/>
    <x v="297"/>
    <x v="4"/>
    <s v="Georgia"/>
    <s v="Atlanta"/>
    <x v="1"/>
    <n v="0.54"/>
    <n v="1470"/>
    <x v="2323"/>
    <n v="404.83800000000002"/>
    <n v="0.51"/>
  </r>
  <r>
    <x v="2"/>
    <n v="1128299"/>
    <x v="297"/>
    <x v="4"/>
    <s v="Georgia"/>
    <s v="Atlanta"/>
    <x v="2"/>
    <n v="0.52"/>
    <n v="1420"/>
    <x v="2324"/>
    <n v="354.43199999999996"/>
    <n v="0.48"/>
  </r>
  <r>
    <x v="2"/>
    <n v="1128299"/>
    <x v="297"/>
    <x v="4"/>
    <s v="Georgia"/>
    <s v="Atlanta"/>
    <x v="3"/>
    <n v="0.49"/>
    <n v="1200"/>
    <x v="1125"/>
    <n v="299.88"/>
    <n v="0.51"/>
  </r>
  <r>
    <x v="2"/>
    <n v="1128299"/>
    <x v="297"/>
    <x v="4"/>
    <s v="Georgia"/>
    <s v="Atlanta"/>
    <x v="4"/>
    <n v="0.51"/>
    <n v="720"/>
    <x v="2325"/>
    <n v="176.256"/>
    <n v="0.48"/>
  </r>
  <r>
    <x v="2"/>
    <n v="1128299"/>
    <x v="297"/>
    <x v="4"/>
    <s v="Georgia"/>
    <s v="Atlanta"/>
    <x v="5"/>
    <n v="0.67"/>
    <n v="1500"/>
    <x v="2326"/>
    <n v="351.75"/>
    <n v="0.35"/>
  </r>
  <r>
    <x v="2"/>
    <n v="1128299"/>
    <x v="326"/>
    <x v="4"/>
    <s v="Georgia"/>
    <s v="Atlanta"/>
    <x v="0"/>
    <n v="0.47"/>
    <n v="1960"/>
    <x v="2327"/>
    <n v="460.59999999999997"/>
    <n v="0.5"/>
  </r>
  <r>
    <x v="2"/>
    <n v="1128299"/>
    <x v="326"/>
    <x v="4"/>
    <s v="Georgia"/>
    <s v="Atlanta"/>
    <x v="1"/>
    <n v="0.51"/>
    <n v="1730"/>
    <x v="1730"/>
    <n v="449.97300000000007"/>
    <n v="0.51"/>
  </r>
  <r>
    <x v="2"/>
    <n v="1128299"/>
    <x v="326"/>
    <x v="4"/>
    <s v="Georgia"/>
    <s v="Atlanta"/>
    <x v="2"/>
    <n v="0.5"/>
    <n v="1370"/>
    <x v="2328"/>
    <n v="342.5"/>
    <n v="0.5"/>
  </r>
  <r>
    <x v="2"/>
    <n v="1128299"/>
    <x v="326"/>
    <x v="4"/>
    <s v="Georgia"/>
    <s v="Atlanta"/>
    <x v="3"/>
    <n v="0.46"/>
    <n v="1280"/>
    <x v="2329"/>
    <n v="300.28800000000007"/>
    <n v="0.51"/>
  </r>
  <r>
    <x v="2"/>
    <n v="1128299"/>
    <x v="326"/>
    <x v="4"/>
    <s v="Georgia"/>
    <s v="Atlanta"/>
    <x v="4"/>
    <n v="0.54"/>
    <n v="1380"/>
    <x v="2330"/>
    <n v="357.69600000000003"/>
    <n v="0.48"/>
  </r>
  <r>
    <x v="2"/>
    <n v="1128299"/>
    <x v="326"/>
    <x v="4"/>
    <s v="Georgia"/>
    <s v="Atlanta"/>
    <x v="5"/>
    <n v="0.67"/>
    <n v="1430"/>
    <x v="1277"/>
    <n v="364.07800000000003"/>
    <n v="0.38"/>
  </r>
  <r>
    <x v="2"/>
    <n v="1128299"/>
    <x v="358"/>
    <x v="4"/>
    <s v="Georgia"/>
    <s v="Atlanta"/>
    <x v="0"/>
    <n v="0.53"/>
    <n v="1820"/>
    <x v="1368"/>
    <n v="491.94600000000003"/>
    <n v="0.51"/>
  </r>
  <r>
    <x v="2"/>
    <n v="1128299"/>
    <x v="358"/>
    <x v="4"/>
    <s v="Georgia"/>
    <s v="Atlanta"/>
    <x v="1"/>
    <n v="0.57999999999999996"/>
    <n v="1750"/>
    <x v="871"/>
    <n v="527.79999999999995"/>
    <n v="0.52"/>
  </r>
  <r>
    <x v="2"/>
    <n v="1128299"/>
    <x v="358"/>
    <x v="4"/>
    <s v="Georgia"/>
    <s v="Atlanta"/>
    <x v="2"/>
    <n v="0.54"/>
    <n v="1500"/>
    <x v="1864"/>
    <n v="372.59999999999997"/>
    <n v="0.45999999999999996"/>
  </r>
  <r>
    <x v="2"/>
    <n v="1128299"/>
    <x v="358"/>
    <x v="4"/>
    <s v="Georgia"/>
    <s v="Atlanta"/>
    <x v="3"/>
    <n v="0.53"/>
    <n v="1130"/>
    <x v="2257"/>
    <n v="311.428"/>
    <n v="0.52"/>
  </r>
  <r>
    <x v="2"/>
    <n v="1128299"/>
    <x v="358"/>
    <x v="4"/>
    <s v="Georgia"/>
    <s v="Atlanta"/>
    <x v="4"/>
    <n v="0.6"/>
    <n v="1260"/>
    <x v="830"/>
    <n v="362.88"/>
    <n v="0.48"/>
  </r>
  <r>
    <x v="2"/>
    <n v="1128299"/>
    <x v="358"/>
    <x v="4"/>
    <s v="Georgia"/>
    <s v="Atlanta"/>
    <x v="5"/>
    <n v="0.68"/>
    <n v="1190"/>
    <x v="2150"/>
    <n v="283.21999999999997"/>
    <n v="0.35"/>
  </r>
  <r>
    <x v="2"/>
    <n v="1128299"/>
    <x v="390"/>
    <x v="4"/>
    <s v="Georgia"/>
    <s v="Atlanta"/>
    <x v="0"/>
    <n v="0.43"/>
    <n v="1800"/>
    <x v="1544"/>
    <n v="417.96000000000004"/>
    <n v="0.54"/>
  </r>
  <r>
    <x v="2"/>
    <n v="1128299"/>
    <x v="390"/>
    <x v="4"/>
    <s v="Georgia"/>
    <s v="Atlanta"/>
    <x v="1"/>
    <n v="0.47"/>
    <n v="1560"/>
    <x v="2331"/>
    <n v="403.26"/>
    <n v="0.55000000000000004"/>
  </r>
  <r>
    <x v="2"/>
    <n v="1128299"/>
    <x v="390"/>
    <x v="4"/>
    <s v="Georgia"/>
    <s v="Atlanta"/>
    <x v="2"/>
    <n v="0.42"/>
    <n v="1350"/>
    <x v="1228"/>
    <n v="266.49"/>
    <n v="0.47"/>
  </r>
  <r>
    <x v="2"/>
    <n v="1128299"/>
    <x v="390"/>
    <x v="4"/>
    <s v="Georgia"/>
    <s v="Atlanta"/>
    <x v="3"/>
    <n v="0.43"/>
    <n v="1200"/>
    <x v="2037"/>
    <n v="278.64000000000004"/>
    <n v="0.54"/>
  </r>
  <r>
    <x v="2"/>
    <n v="1128299"/>
    <x v="390"/>
    <x v="4"/>
    <s v="Georgia"/>
    <s v="Atlanta"/>
    <x v="4"/>
    <n v="0.54"/>
    <n v="1000"/>
    <x v="2018"/>
    <n v="259.2"/>
    <n v="0.48"/>
  </r>
  <r>
    <x v="2"/>
    <n v="1128299"/>
    <x v="390"/>
    <x v="4"/>
    <s v="Georgia"/>
    <s v="Atlanta"/>
    <x v="5"/>
    <n v="0.59"/>
    <n v="1310"/>
    <x v="2332"/>
    <n v="309.16000000000003"/>
    <n v="0.4"/>
  </r>
  <r>
    <x v="2"/>
    <n v="1128299"/>
    <x v="419"/>
    <x v="4"/>
    <s v="Georgia"/>
    <s v="Atlanta"/>
    <x v="0"/>
    <n v="0.42"/>
    <n v="1310"/>
    <x v="2333"/>
    <n v="280.60199999999998"/>
    <n v="0.51"/>
  </r>
  <r>
    <x v="2"/>
    <n v="1128299"/>
    <x v="419"/>
    <x v="4"/>
    <s v="Georgia"/>
    <s v="Atlanta"/>
    <x v="1"/>
    <n v="0.47"/>
    <n v="1420"/>
    <x v="2334"/>
    <n v="347.048"/>
    <n v="0.52"/>
  </r>
  <r>
    <x v="2"/>
    <n v="1128299"/>
    <x v="419"/>
    <x v="4"/>
    <s v="Georgia"/>
    <s v="Atlanta"/>
    <x v="2"/>
    <n v="0.42"/>
    <n v="1050"/>
    <x v="1702"/>
    <n v="207.26999999999998"/>
    <n v="0.47"/>
  </r>
  <r>
    <x v="2"/>
    <n v="1128299"/>
    <x v="419"/>
    <x v="4"/>
    <s v="Georgia"/>
    <s v="Atlanta"/>
    <x v="3"/>
    <n v="0.44"/>
    <n v="880"/>
    <x v="2335"/>
    <n v="193.6"/>
    <n v="0.5"/>
  </r>
  <r>
    <x v="2"/>
    <n v="1128299"/>
    <x v="419"/>
    <x v="4"/>
    <s v="Georgia"/>
    <s v="Atlanta"/>
    <x v="4"/>
    <n v="0.5"/>
    <n v="900"/>
    <x v="179"/>
    <n v="206.99999999999997"/>
    <n v="0.45999999999999996"/>
  </r>
  <r>
    <x v="2"/>
    <n v="1128299"/>
    <x v="419"/>
    <x v="4"/>
    <s v="Georgia"/>
    <s v="Atlanta"/>
    <x v="5"/>
    <n v="0.64"/>
    <n v="1020"/>
    <x v="2336"/>
    <n v="254.59200000000004"/>
    <n v="0.39"/>
  </r>
  <r>
    <x v="2"/>
    <n v="1128299"/>
    <x v="450"/>
    <x v="4"/>
    <s v="Georgia"/>
    <s v="Atlanta"/>
    <x v="0"/>
    <n v="0.51"/>
    <n v="1370"/>
    <x v="1287"/>
    <n v="356.33700000000005"/>
    <n v="0.51"/>
  </r>
  <r>
    <x v="2"/>
    <n v="1128299"/>
    <x v="450"/>
    <x v="4"/>
    <s v="Georgia"/>
    <s v="Atlanta"/>
    <x v="1"/>
    <n v="0.57999999999999996"/>
    <n v="1730"/>
    <x v="2337"/>
    <n v="541.83600000000001"/>
    <n v="0.54"/>
  </r>
  <r>
    <x v="2"/>
    <n v="1128299"/>
    <x v="450"/>
    <x v="4"/>
    <s v="Georgia"/>
    <s v="Atlanta"/>
    <x v="2"/>
    <n v="0.54"/>
    <n v="1150"/>
    <x v="1007"/>
    <n v="291.87"/>
    <n v="0.47"/>
  </r>
  <r>
    <x v="2"/>
    <n v="1128299"/>
    <x v="450"/>
    <x v="4"/>
    <s v="Georgia"/>
    <s v="Atlanta"/>
    <x v="3"/>
    <n v="0.51"/>
    <n v="1160"/>
    <x v="1253"/>
    <n v="307.63200000000001"/>
    <n v="0.52"/>
  </r>
  <r>
    <x v="2"/>
    <n v="1128299"/>
    <x v="450"/>
    <x v="4"/>
    <s v="Georgia"/>
    <s v="Atlanta"/>
    <x v="4"/>
    <n v="0.6"/>
    <n v="1020"/>
    <x v="2338"/>
    <n v="287.64"/>
    <n v="0.47"/>
  </r>
  <r>
    <x v="2"/>
    <n v="1128299"/>
    <x v="450"/>
    <x v="4"/>
    <s v="Georgia"/>
    <s v="Atlanta"/>
    <x v="5"/>
    <n v="0.65"/>
    <n v="1240"/>
    <x v="2339"/>
    <n v="282.09999999999997"/>
    <n v="0.35"/>
  </r>
  <r>
    <x v="2"/>
    <n v="1128299"/>
    <x v="479"/>
    <x v="4"/>
    <s v="Georgia"/>
    <s v="Atlanta"/>
    <x v="0"/>
    <n v="0.5"/>
    <n v="2030"/>
    <x v="2340"/>
    <n v="558.25"/>
    <n v="0.55000000000000004"/>
  </r>
  <r>
    <x v="2"/>
    <n v="1128299"/>
    <x v="479"/>
    <x v="4"/>
    <s v="Georgia"/>
    <s v="Atlanta"/>
    <x v="1"/>
    <n v="0.57999999999999996"/>
    <n v="1890"/>
    <x v="2341"/>
    <n v="580.98599999999988"/>
    <n v="0.53"/>
  </r>
  <r>
    <x v="0"/>
    <n v="1128299"/>
    <x v="479"/>
    <x v="4"/>
    <s v="Georgia"/>
    <s v="Atlanta"/>
    <x v="2"/>
    <n v="0.53"/>
    <n v="1380"/>
    <x v="2342"/>
    <n v="365.70000000000005"/>
    <n v="0.5"/>
  </r>
  <r>
    <x v="0"/>
    <n v="1128299"/>
    <x v="479"/>
    <x v="4"/>
    <s v="Georgia"/>
    <s v="Atlanta"/>
    <x v="3"/>
    <n v="0.51"/>
    <n v="1280"/>
    <x v="1293"/>
    <n v="326.39999999999998"/>
    <n v="0.5"/>
  </r>
  <r>
    <x v="0"/>
    <n v="1128299"/>
    <x v="479"/>
    <x v="4"/>
    <s v="Georgia"/>
    <s v="Atlanta"/>
    <x v="4"/>
    <n v="0.64"/>
    <n v="1160"/>
    <x v="2343"/>
    <n v="371.2"/>
    <n v="0.5"/>
  </r>
  <r>
    <x v="0"/>
    <n v="1128299"/>
    <x v="479"/>
    <x v="4"/>
    <s v="Georgia"/>
    <s v="Atlanta"/>
    <x v="5"/>
    <n v="0.64"/>
    <n v="1350"/>
    <x v="1140"/>
    <n v="302.39999999999998"/>
    <n v="0.35"/>
  </r>
  <r>
    <x v="0"/>
    <n v="1185732"/>
    <x v="173"/>
    <x v="4"/>
    <s v="Georgia"/>
    <s v="Atlanta"/>
    <x v="0"/>
    <n v="0.39"/>
    <n v="2560"/>
    <x v="2344"/>
    <n v="579.07200000000012"/>
    <n v="0.58000000000000007"/>
  </r>
  <r>
    <x v="0"/>
    <n v="1185732"/>
    <x v="173"/>
    <x v="4"/>
    <s v="Georgia"/>
    <s v="Atlanta"/>
    <x v="1"/>
    <n v="0.37"/>
    <n v="2060"/>
    <x v="2345"/>
    <n v="342.99"/>
    <n v="0.44999999999999996"/>
  </r>
  <r>
    <x v="0"/>
    <n v="1185732"/>
    <x v="173"/>
    <x v="4"/>
    <s v="Georgia"/>
    <s v="Atlanta"/>
    <x v="2"/>
    <n v="0.28999999999999998"/>
    <n v="2480"/>
    <x v="2346"/>
    <n v="280.488"/>
    <n v="0.39"/>
  </r>
  <r>
    <x v="0"/>
    <n v="1185732"/>
    <x v="173"/>
    <x v="4"/>
    <s v="Georgia"/>
    <s v="Atlanta"/>
    <x v="3"/>
    <n v="0.34"/>
    <n v="2030"/>
    <x v="800"/>
    <n v="303.68800000000005"/>
    <n v="0.44"/>
  </r>
  <r>
    <x v="0"/>
    <n v="1185732"/>
    <x v="173"/>
    <x v="4"/>
    <s v="Georgia"/>
    <s v="Atlanta"/>
    <x v="4"/>
    <n v="0.47"/>
    <n v="1890"/>
    <x v="2347"/>
    <n v="417.50099999999998"/>
    <n v="0.47"/>
  </r>
  <r>
    <x v="0"/>
    <n v="1185732"/>
    <x v="173"/>
    <x v="4"/>
    <s v="Georgia"/>
    <s v="Atlanta"/>
    <x v="5"/>
    <n v="0.37"/>
    <n v="2390"/>
    <x v="2348"/>
    <n v="530.57999999999993"/>
    <n v="0.6"/>
  </r>
  <r>
    <x v="0"/>
    <n v="1185732"/>
    <x v="202"/>
    <x v="4"/>
    <s v="Georgia"/>
    <s v="Atlanta"/>
    <x v="0"/>
    <n v="0.38"/>
    <n v="3120"/>
    <x v="1909"/>
    <n v="699.50400000000002"/>
    <n v="0.59000000000000008"/>
  </r>
  <r>
    <x v="0"/>
    <n v="1185732"/>
    <x v="202"/>
    <x v="4"/>
    <s v="Georgia"/>
    <s v="Atlanta"/>
    <x v="1"/>
    <n v="0.39"/>
    <n v="2180"/>
    <x v="2349"/>
    <n v="391.09199999999998"/>
    <n v="0.45999999999999996"/>
  </r>
  <r>
    <x v="0"/>
    <n v="1185732"/>
    <x v="202"/>
    <x v="4"/>
    <s v="Georgia"/>
    <s v="Atlanta"/>
    <x v="2"/>
    <n v="0.28999999999999998"/>
    <n v="2170"/>
    <x v="2350"/>
    <n v="232.84099999999998"/>
    <n v="0.37"/>
  </r>
  <r>
    <x v="0"/>
    <n v="1185732"/>
    <x v="202"/>
    <x v="4"/>
    <s v="South Carolina"/>
    <s v="Charleston"/>
    <x v="3"/>
    <n v="0.33"/>
    <n v="1690"/>
    <x v="2351"/>
    <n v="250.965"/>
    <n v="0.44999999999999996"/>
  </r>
  <r>
    <x v="0"/>
    <n v="1185732"/>
    <x v="202"/>
    <x v="4"/>
    <s v="South Carolina"/>
    <s v="Charleston"/>
    <x v="4"/>
    <n v="0.49"/>
    <n v="1890"/>
    <x v="2352"/>
    <n v="435.267"/>
    <n v="0.47"/>
  </r>
  <r>
    <x v="0"/>
    <n v="1185732"/>
    <x v="202"/>
    <x v="4"/>
    <s v="South Carolina"/>
    <s v="Charleston"/>
    <x v="5"/>
    <n v="0.34"/>
    <n v="2160"/>
    <x v="2012"/>
    <n v="477.36000000000007"/>
    <n v="0.65"/>
  </r>
  <r>
    <x v="0"/>
    <n v="1185732"/>
    <x v="707"/>
    <x v="4"/>
    <s v="South Carolina"/>
    <s v="Charleston"/>
    <x v="0"/>
    <n v="0.33"/>
    <n v="2650"/>
    <x v="2353"/>
    <n v="507.21000000000004"/>
    <n v="0.58000000000000007"/>
  </r>
  <r>
    <x v="0"/>
    <n v="1185732"/>
    <x v="707"/>
    <x v="4"/>
    <s v="South Carolina"/>
    <s v="Charleston"/>
    <x v="1"/>
    <n v="0.32"/>
    <n v="2100"/>
    <x v="1777"/>
    <n v="329.28"/>
    <n v="0.49"/>
  </r>
  <r>
    <x v="0"/>
    <n v="1185732"/>
    <x v="707"/>
    <x v="4"/>
    <s v="South Carolina"/>
    <s v="Charleston"/>
    <x v="2"/>
    <n v="0.24"/>
    <n v="1810"/>
    <x v="2354"/>
    <n v="165.072"/>
    <n v="0.38"/>
  </r>
  <r>
    <x v="0"/>
    <n v="1185732"/>
    <x v="707"/>
    <x v="4"/>
    <s v="South Carolina"/>
    <s v="Charleston"/>
    <x v="3"/>
    <n v="0.27"/>
    <n v="1440"/>
    <x v="2355"/>
    <n v="163.29599999999999"/>
    <n v="0.42"/>
  </r>
  <r>
    <x v="0"/>
    <n v="1185732"/>
    <x v="707"/>
    <x v="4"/>
    <s v="South Carolina"/>
    <s v="Charleston"/>
    <x v="4"/>
    <n v="0.41"/>
    <n v="1810"/>
    <x v="2356"/>
    <n v="356.20799999999997"/>
    <n v="0.48"/>
  </r>
  <r>
    <x v="0"/>
    <n v="1185732"/>
    <x v="707"/>
    <x v="4"/>
    <s v="South Carolina"/>
    <s v="Charleston"/>
    <x v="5"/>
    <n v="0.32"/>
    <n v="1890"/>
    <x v="1234"/>
    <n v="381.02400000000006"/>
    <n v="0.63"/>
  </r>
  <r>
    <x v="0"/>
    <n v="1185732"/>
    <x v="229"/>
    <x v="4"/>
    <s v="South Carolina"/>
    <s v="Charleston"/>
    <x v="0"/>
    <n v="0.33"/>
    <n v="2830"/>
    <x v="2357"/>
    <n v="532.32300000000009"/>
    <n v="0.57000000000000006"/>
  </r>
  <r>
    <x v="0"/>
    <n v="1185732"/>
    <x v="229"/>
    <x v="4"/>
    <s v="South Carolina"/>
    <s v="Charleston"/>
    <x v="1"/>
    <n v="0.34"/>
    <n v="1820"/>
    <x v="2358"/>
    <n v="284.64800000000002"/>
    <n v="0.45999999999999996"/>
  </r>
  <r>
    <x v="0"/>
    <n v="1185732"/>
    <x v="229"/>
    <x v="4"/>
    <s v="South Carolina"/>
    <s v="Charleston"/>
    <x v="2"/>
    <n v="0.24"/>
    <n v="1820"/>
    <x v="1729"/>
    <n v="165.98400000000001"/>
    <n v="0.38"/>
  </r>
  <r>
    <x v="0"/>
    <n v="1185732"/>
    <x v="229"/>
    <x v="4"/>
    <s v="South Carolina"/>
    <s v="Charleston"/>
    <x v="3"/>
    <n v="0.27"/>
    <n v="1800"/>
    <x v="2359"/>
    <n v="208.98000000000002"/>
    <n v="0.43"/>
  </r>
  <r>
    <x v="0"/>
    <n v="1185732"/>
    <x v="229"/>
    <x v="4"/>
    <s v="South Carolina"/>
    <s v="Charleston"/>
    <x v="4"/>
    <n v="0.47"/>
    <n v="1880"/>
    <x v="1373"/>
    <n v="441.79999999999995"/>
    <n v="0.5"/>
  </r>
  <r>
    <x v="0"/>
    <n v="1185732"/>
    <x v="229"/>
    <x v="4"/>
    <s v="South Carolina"/>
    <s v="Charleston"/>
    <x v="5"/>
    <n v="0.39"/>
    <n v="2090"/>
    <x v="2360"/>
    <n v="513.51300000000003"/>
    <n v="0.63"/>
  </r>
  <r>
    <x v="0"/>
    <n v="1185732"/>
    <x v="258"/>
    <x v="4"/>
    <s v="South Carolina"/>
    <s v="Charleston"/>
    <x v="0"/>
    <n v="0.48"/>
    <n v="2820"/>
    <x v="2361"/>
    <n v="744.48"/>
    <n v="0.55000000000000004"/>
  </r>
  <r>
    <x v="0"/>
    <n v="1185732"/>
    <x v="258"/>
    <x v="4"/>
    <s v="South Carolina"/>
    <s v="Charleston"/>
    <x v="1"/>
    <n v="0.45"/>
    <n v="1880"/>
    <x v="2362"/>
    <n v="380.7"/>
    <n v="0.44999999999999996"/>
  </r>
  <r>
    <x v="0"/>
    <n v="1185732"/>
    <x v="258"/>
    <x v="4"/>
    <s v="South Carolina"/>
    <s v="Charleston"/>
    <x v="2"/>
    <n v="0.41"/>
    <n v="2100"/>
    <x v="1326"/>
    <n v="318.57"/>
    <n v="0.37"/>
  </r>
  <r>
    <x v="0"/>
    <n v="1185732"/>
    <x v="258"/>
    <x v="4"/>
    <s v="South Carolina"/>
    <s v="Charleston"/>
    <x v="3"/>
    <n v="0.43"/>
    <n v="1820"/>
    <x v="2363"/>
    <n v="328.69200000000001"/>
    <n v="0.42"/>
  </r>
  <r>
    <x v="0"/>
    <n v="1185732"/>
    <x v="258"/>
    <x v="4"/>
    <s v="South Carolina"/>
    <s v="Charleston"/>
    <x v="4"/>
    <n v="0.53"/>
    <n v="1960"/>
    <x v="2364"/>
    <n v="519.4"/>
    <n v="0.5"/>
  </r>
  <r>
    <x v="0"/>
    <n v="1185732"/>
    <x v="258"/>
    <x v="4"/>
    <s v="South Carolina"/>
    <s v="Charleston"/>
    <x v="5"/>
    <n v="0.59"/>
    <n v="2000"/>
    <x v="2365"/>
    <n v="708"/>
    <n v="0.6"/>
  </r>
  <r>
    <x v="0"/>
    <n v="1185732"/>
    <x v="291"/>
    <x v="4"/>
    <s v="South Carolina"/>
    <s v="Charleston"/>
    <x v="0"/>
    <n v="0.51"/>
    <n v="2730"/>
    <x v="2366"/>
    <n v="779.6880000000001"/>
    <n v="0.56000000000000005"/>
  </r>
  <r>
    <x v="0"/>
    <n v="1185732"/>
    <x v="291"/>
    <x v="4"/>
    <s v="South Carolina"/>
    <s v="Charleston"/>
    <x v="1"/>
    <n v="0.49"/>
    <n v="2000"/>
    <x v="1077"/>
    <n v="440.99999999999994"/>
    <n v="0.44999999999999996"/>
  </r>
  <r>
    <x v="0"/>
    <n v="1185732"/>
    <x v="291"/>
    <x v="4"/>
    <s v="South Carolina"/>
    <s v="Charleston"/>
    <x v="2"/>
    <n v="0.47"/>
    <n v="2090"/>
    <x v="2367"/>
    <n v="353.62799999999999"/>
    <n v="0.36"/>
  </r>
  <r>
    <x v="0"/>
    <n v="1185732"/>
    <x v="291"/>
    <x v="4"/>
    <s v="South Carolina"/>
    <s v="Charleston"/>
    <x v="3"/>
    <n v="0.47"/>
    <n v="2180"/>
    <x v="952"/>
    <n v="461.06999999999994"/>
    <n v="0.44999999999999996"/>
  </r>
  <r>
    <x v="0"/>
    <n v="1185732"/>
    <x v="291"/>
    <x v="4"/>
    <s v="South Carolina"/>
    <s v="Charleston"/>
    <x v="4"/>
    <n v="0.62"/>
    <n v="1950"/>
    <x v="2368"/>
    <n v="544.04999999999995"/>
    <n v="0.44999999999999996"/>
  </r>
  <r>
    <x v="0"/>
    <n v="1185732"/>
    <x v="291"/>
    <x v="4"/>
    <s v="South Carolina"/>
    <s v="Charleston"/>
    <x v="5"/>
    <n v="0.65"/>
    <n v="2500"/>
    <x v="128"/>
    <n v="1040"/>
    <n v="0.64"/>
  </r>
  <r>
    <x v="0"/>
    <n v="1185732"/>
    <x v="319"/>
    <x v="4"/>
    <s v="South Carolina"/>
    <s v="Charleston"/>
    <x v="0"/>
    <n v="0.63"/>
    <n v="3110"/>
    <x v="2369"/>
    <n v="1155.9870000000001"/>
    <n v="0.59000000000000008"/>
  </r>
  <r>
    <x v="0"/>
    <n v="1185732"/>
    <x v="319"/>
    <x v="4"/>
    <s v="South Carolina"/>
    <s v="Charleston"/>
    <x v="1"/>
    <n v="0.57999999999999996"/>
    <n v="2700"/>
    <x v="794"/>
    <n v="767.34"/>
    <n v="0.49"/>
  </r>
  <r>
    <x v="0"/>
    <n v="1185732"/>
    <x v="319"/>
    <x v="4"/>
    <s v="South Carolina"/>
    <s v="Charleston"/>
    <x v="2"/>
    <n v="0.51"/>
    <n v="2480"/>
    <x v="2370"/>
    <n v="455.32799999999997"/>
    <n v="0.36"/>
  </r>
  <r>
    <x v="0"/>
    <n v="1185732"/>
    <x v="319"/>
    <x v="4"/>
    <s v="South Carolina"/>
    <s v="Charleston"/>
    <x v="3"/>
    <n v="0.52"/>
    <n v="2020"/>
    <x v="2221"/>
    <n v="441.16800000000001"/>
    <n v="0.42"/>
  </r>
  <r>
    <x v="0"/>
    <n v="1185732"/>
    <x v="319"/>
    <x v="4"/>
    <s v="South Carolina"/>
    <s v="Charleston"/>
    <x v="4"/>
    <n v="0.64"/>
    <n v="2400"/>
    <x v="2371"/>
    <n v="691.19999999999993"/>
    <n v="0.44999999999999996"/>
  </r>
  <r>
    <x v="0"/>
    <n v="1185732"/>
    <x v="319"/>
    <x v="4"/>
    <s v="South Carolina"/>
    <s v="Charleston"/>
    <x v="5"/>
    <n v="0.66"/>
    <n v="2440"/>
    <x v="2372"/>
    <n v="1046.76"/>
    <n v="0.65"/>
  </r>
  <r>
    <x v="0"/>
    <n v="1185732"/>
    <x v="351"/>
    <x v="4"/>
    <s v="South Carolina"/>
    <s v="Charleston"/>
    <x v="0"/>
    <n v="0.62"/>
    <n v="3260"/>
    <x v="2373"/>
    <n v="1152.0840000000001"/>
    <n v="0.57000000000000006"/>
  </r>
  <r>
    <x v="0"/>
    <n v="1185732"/>
    <x v="351"/>
    <x v="4"/>
    <s v="South Carolina"/>
    <s v="Charleston"/>
    <x v="1"/>
    <n v="0.54"/>
    <n v="2430"/>
    <x v="2374"/>
    <n v="642.97800000000007"/>
    <n v="0.49"/>
  </r>
  <r>
    <x v="0"/>
    <n v="1185732"/>
    <x v="351"/>
    <x v="4"/>
    <s v="South Carolina"/>
    <s v="Charleston"/>
    <x v="2"/>
    <n v="0.5"/>
    <n v="2310"/>
    <x v="1901"/>
    <n v="462"/>
    <n v="0.4"/>
  </r>
  <r>
    <x v="0"/>
    <n v="1185732"/>
    <x v="351"/>
    <x v="4"/>
    <s v="South Carolina"/>
    <s v="Charleston"/>
    <x v="3"/>
    <n v="0.44"/>
    <n v="2330"/>
    <x v="1387"/>
    <n v="420.33199999999999"/>
    <n v="0.41"/>
  </r>
  <r>
    <x v="0"/>
    <n v="1185732"/>
    <x v="351"/>
    <x v="4"/>
    <s v="South Carolina"/>
    <s v="Charleston"/>
    <x v="4"/>
    <n v="0.51"/>
    <n v="2250"/>
    <x v="2138"/>
    <n v="527.84999999999991"/>
    <n v="0.45999999999999996"/>
  </r>
  <r>
    <x v="0"/>
    <n v="1185732"/>
    <x v="351"/>
    <x v="4"/>
    <s v="South Carolina"/>
    <s v="Charleston"/>
    <x v="5"/>
    <n v="0.57999999999999996"/>
    <n v="2780"/>
    <x v="2375"/>
    <n v="983.56399999999985"/>
    <n v="0.61"/>
  </r>
  <r>
    <x v="0"/>
    <n v="1185732"/>
    <x v="381"/>
    <x v="4"/>
    <s v="South Carolina"/>
    <s v="Charleston"/>
    <x v="0"/>
    <n v="0.51"/>
    <n v="2870"/>
    <x v="2376"/>
    <n v="848.94600000000014"/>
    <n v="0.58000000000000007"/>
  </r>
  <r>
    <x v="0"/>
    <n v="1185732"/>
    <x v="381"/>
    <x v="4"/>
    <s v="South Carolina"/>
    <s v="Charleston"/>
    <x v="1"/>
    <n v="0.48"/>
    <n v="2230"/>
    <x v="2377"/>
    <n v="513.79199999999992"/>
    <n v="0.48"/>
  </r>
  <r>
    <x v="0"/>
    <n v="1185732"/>
    <x v="381"/>
    <x v="4"/>
    <s v="South Carolina"/>
    <s v="Charleston"/>
    <x v="2"/>
    <n v="0.38"/>
    <n v="1960"/>
    <x v="2378"/>
    <n v="290.47199999999998"/>
    <n v="0.39"/>
  </r>
  <r>
    <x v="0"/>
    <n v="1185732"/>
    <x v="381"/>
    <x v="4"/>
    <s v="South Carolina"/>
    <s v="Charleston"/>
    <x v="3"/>
    <n v="0.39"/>
    <n v="2100"/>
    <x v="851"/>
    <n v="327.60000000000002"/>
    <n v="0.4"/>
  </r>
  <r>
    <x v="0"/>
    <n v="1185732"/>
    <x v="381"/>
    <x v="4"/>
    <s v="South Carolina"/>
    <s v="Charleston"/>
    <x v="4"/>
    <n v="0.48"/>
    <n v="1750"/>
    <x v="862"/>
    <n v="386.4"/>
    <n v="0.45999999999999996"/>
  </r>
  <r>
    <x v="0"/>
    <n v="1185732"/>
    <x v="381"/>
    <x v="4"/>
    <s v="South Carolina"/>
    <s v="Charleston"/>
    <x v="5"/>
    <n v="0.52"/>
    <n v="2320"/>
    <x v="2379"/>
    <n v="723.84"/>
    <n v="0.6"/>
  </r>
  <r>
    <x v="0"/>
    <n v="1185732"/>
    <x v="413"/>
    <x v="4"/>
    <s v="South Carolina"/>
    <s v="Charleston"/>
    <x v="0"/>
    <n v="0.5"/>
    <n v="2440"/>
    <x v="2380"/>
    <n v="732"/>
    <n v="0.6"/>
  </r>
  <r>
    <x v="0"/>
    <n v="1185732"/>
    <x v="413"/>
    <x v="4"/>
    <s v="South Carolina"/>
    <s v="Charleston"/>
    <x v="1"/>
    <n v="0.42"/>
    <n v="2080"/>
    <x v="2381"/>
    <n v="436.8"/>
    <n v="0.5"/>
  </r>
  <r>
    <x v="0"/>
    <n v="1185732"/>
    <x v="413"/>
    <x v="4"/>
    <s v="South Carolina"/>
    <s v="Charleston"/>
    <x v="2"/>
    <n v="0.41"/>
    <n v="1760"/>
    <x v="933"/>
    <n v="281.42399999999998"/>
    <n v="0.39"/>
  </r>
  <r>
    <x v="0"/>
    <n v="1185732"/>
    <x v="413"/>
    <x v="4"/>
    <s v="South Carolina"/>
    <s v="Charleston"/>
    <x v="3"/>
    <n v="0.41"/>
    <n v="1760"/>
    <x v="933"/>
    <n v="288.64"/>
    <n v="0.4"/>
  </r>
  <r>
    <x v="0"/>
    <n v="1185732"/>
    <x v="413"/>
    <x v="4"/>
    <s v="South Carolina"/>
    <s v="Charleston"/>
    <x v="4"/>
    <n v="0.52"/>
    <n v="1890"/>
    <x v="751"/>
    <n v="471.74400000000003"/>
    <n v="0.48"/>
  </r>
  <r>
    <x v="0"/>
    <n v="1185732"/>
    <x v="413"/>
    <x v="4"/>
    <s v="South Carolina"/>
    <s v="Charleston"/>
    <x v="5"/>
    <n v="0.56000000000000005"/>
    <n v="2250"/>
    <x v="2382"/>
    <n v="819.00000000000023"/>
    <n v="0.65"/>
  </r>
  <r>
    <x v="0"/>
    <n v="1185732"/>
    <x v="443"/>
    <x v="4"/>
    <s v="South Carolina"/>
    <s v="Charleston"/>
    <x v="0"/>
    <n v="0.5"/>
    <n v="2780"/>
    <x v="2383"/>
    <n v="792.30000000000007"/>
    <n v="0.57000000000000006"/>
  </r>
  <r>
    <x v="0"/>
    <n v="1185732"/>
    <x v="443"/>
    <x v="4"/>
    <s v="South Carolina"/>
    <s v="Charleston"/>
    <x v="1"/>
    <n v="0.44"/>
    <n v="1880"/>
    <x v="2384"/>
    <n v="372.24"/>
    <n v="0.44999999999999996"/>
  </r>
  <r>
    <x v="0"/>
    <n v="1185732"/>
    <x v="443"/>
    <x v="4"/>
    <s v="South Carolina"/>
    <s v="Charleston"/>
    <x v="2"/>
    <n v="0.43"/>
    <n v="2020"/>
    <x v="2385"/>
    <n v="304.01"/>
    <n v="0.35"/>
  </r>
  <r>
    <x v="0"/>
    <n v="1185732"/>
    <x v="443"/>
    <x v="4"/>
    <s v="South Carolina"/>
    <s v="Charleston"/>
    <x v="3"/>
    <n v="0.53"/>
    <n v="2250"/>
    <x v="2386"/>
    <n v="500.84999999999997"/>
    <n v="0.42"/>
  </r>
  <r>
    <x v="0"/>
    <n v="1185732"/>
    <x v="443"/>
    <x v="4"/>
    <s v="South Carolina"/>
    <s v="Charleston"/>
    <x v="4"/>
    <n v="0.66"/>
    <n v="1960"/>
    <x v="1109"/>
    <n v="607.99200000000008"/>
    <n v="0.47"/>
  </r>
  <r>
    <x v="0"/>
    <n v="1185732"/>
    <x v="443"/>
    <x v="4"/>
    <s v="South Carolina"/>
    <s v="Charleston"/>
    <x v="5"/>
    <n v="0.74"/>
    <n v="2060"/>
    <x v="2387"/>
    <n v="960.37200000000007"/>
    <n v="0.63"/>
  </r>
  <r>
    <x v="0"/>
    <n v="1185732"/>
    <x v="472"/>
    <x v="4"/>
    <s v="South Carolina"/>
    <s v="Charleston"/>
    <x v="0"/>
    <n v="0.67"/>
    <n v="2900"/>
    <x v="2388"/>
    <n v="1165.8000000000002"/>
    <n v="0.6"/>
  </r>
  <r>
    <x v="0"/>
    <n v="1185732"/>
    <x v="472"/>
    <x v="4"/>
    <s v="South Carolina"/>
    <s v="Charleston"/>
    <x v="1"/>
    <n v="0.57999999999999996"/>
    <n v="2190"/>
    <x v="2389"/>
    <n v="571.58999999999992"/>
    <n v="0.44999999999999996"/>
  </r>
  <r>
    <x v="2"/>
    <n v="1185732"/>
    <x v="472"/>
    <x v="4"/>
    <s v="South Carolina"/>
    <s v="Charleston"/>
    <x v="2"/>
    <n v="0.56000000000000005"/>
    <n v="2150"/>
    <x v="753"/>
    <n v="421.40000000000003"/>
    <n v="0.35"/>
  </r>
  <r>
    <x v="2"/>
    <n v="1185732"/>
    <x v="472"/>
    <x v="4"/>
    <s v="South Carolina"/>
    <s v="Charleston"/>
    <x v="3"/>
    <n v="0.59"/>
    <n v="1940"/>
    <x v="2390"/>
    <n v="515.06999999999994"/>
    <n v="0.44999999999999996"/>
  </r>
  <r>
    <x v="2"/>
    <n v="1185732"/>
    <x v="472"/>
    <x v="4"/>
    <s v="South Carolina"/>
    <s v="Charleston"/>
    <x v="4"/>
    <n v="0.66"/>
    <n v="2250"/>
    <x v="2391"/>
    <n v="668.24999999999989"/>
    <n v="0.44999999999999996"/>
  </r>
  <r>
    <x v="2"/>
    <n v="1185732"/>
    <x v="472"/>
    <x v="4"/>
    <s v="South Carolina"/>
    <s v="Charleston"/>
    <x v="5"/>
    <n v="0.68"/>
    <n v="2280"/>
    <x v="2392"/>
    <n v="930.24"/>
    <n v="0.6"/>
  </r>
  <r>
    <x v="2"/>
    <n v="1185732"/>
    <x v="170"/>
    <x v="4"/>
    <s v="South Carolina"/>
    <s v="Charleston"/>
    <x v="0"/>
    <n v="0.33"/>
    <n v="2310"/>
    <x v="2393"/>
    <n v="381.15000000000003"/>
    <n v="0.5"/>
  </r>
  <r>
    <x v="2"/>
    <n v="1185732"/>
    <x v="170"/>
    <x v="4"/>
    <s v="South Carolina"/>
    <s v="Charleston"/>
    <x v="1"/>
    <n v="0.34"/>
    <n v="1810"/>
    <x v="2394"/>
    <n v="307.70000000000005"/>
    <n v="0.5"/>
  </r>
  <r>
    <x v="2"/>
    <n v="1185732"/>
    <x v="170"/>
    <x v="4"/>
    <s v="South Carolina"/>
    <s v="Charleston"/>
    <x v="2"/>
    <n v="0.24"/>
    <n v="1890"/>
    <x v="2395"/>
    <n v="244.94399999999999"/>
    <n v="0.54"/>
  </r>
  <r>
    <x v="2"/>
    <n v="1185732"/>
    <x v="170"/>
    <x v="4"/>
    <s v="South Carolina"/>
    <s v="Charleston"/>
    <x v="3"/>
    <n v="0.28999999999999998"/>
    <n v="1730"/>
    <x v="2396"/>
    <n v="275.935"/>
    <n v="0.55000000000000004"/>
  </r>
  <r>
    <x v="2"/>
    <n v="1185732"/>
    <x v="170"/>
    <x v="4"/>
    <s v="South Carolina"/>
    <s v="Charleston"/>
    <x v="4"/>
    <n v="0.42"/>
    <n v="1560"/>
    <x v="2397"/>
    <n v="301.39199999999994"/>
    <n v="0.45999999999999996"/>
  </r>
  <r>
    <x v="2"/>
    <n v="1185732"/>
    <x v="170"/>
    <x v="4"/>
    <s v="South Carolina"/>
    <s v="Charleston"/>
    <x v="5"/>
    <n v="0.34"/>
    <n v="1960"/>
    <x v="805"/>
    <n v="426.49600000000009"/>
    <n v="0.64"/>
  </r>
  <r>
    <x v="2"/>
    <n v="1185732"/>
    <x v="199"/>
    <x v="4"/>
    <s v="South Carolina"/>
    <s v="Charleston"/>
    <x v="0"/>
    <n v="0.34"/>
    <n v="2630"/>
    <x v="2398"/>
    <n v="447.1"/>
    <n v="0.5"/>
  </r>
  <r>
    <x v="2"/>
    <n v="1185732"/>
    <x v="199"/>
    <x v="4"/>
    <s v="South Carolina"/>
    <s v="Charleston"/>
    <x v="1"/>
    <n v="0.34"/>
    <n v="1880"/>
    <x v="1230"/>
    <n v="306.81600000000003"/>
    <n v="0.48"/>
  </r>
  <r>
    <x v="2"/>
    <n v="1185732"/>
    <x v="199"/>
    <x v="4"/>
    <s v="South Carolina"/>
    <s v="Charleston"/>
    <x v="2"/>
    <n v="0.23"/>
    <n v="1690"/>
    <x v="2399"/>
    <n v="213.78500000000003"/>
    <n v="0.55000000000000004"/>
  </r>
  <r>
    <x v="2"/>
    <n v="1185732"/>
    <x v="199"/>
    <x v="4"/>
    <s v="North Carolina"/>
    <s v="Charlotte"/>
    <x v="3"/>
    <n v="0.28999999999999998"/>
    <n v="1420"/>
    <x v="2400"/>
    <n v="205.89999999999998"/>
    <n v="0.5"/>
  </r>
  <r>
    <x v="2"/>
    <n v="1185732"/>
    <x v="199"/>
    <x v="4"/>
    <s v="North Carolina"/>
    <s v="Charlotte"/>
    <x v="4"/>
    <n v="0.44"/>
    <n v="1800"/>
    <x v="1843"/>
    <n v="396"/>
    <n v="0.5"/>
  </r>
  <r>
    <x v="2"/>
    <n v="1185732"/>
    <x v="199"/>
    <x v="4"/>
    <s v="North Carolina"/>
    <s v="Charlotte"/>
    <x v="5"/>
    <n v="0.28999999999999998"/>
    <n v="2030"/>
    <x v="2401"/>
    <n v="353.21999999999997"/>
    <n v="0.6"/>
  </r>
  <r>
    <x v="2"/>
    <n v="1185732"/>
    <x v="704"/>
    <x v="4"/>
    <s v="North Carolina"/>
    <s v="Charlotte"/>
    <x v="0"/>
    <n v="0.28000000000000003"/>
    <n v="2760"/>
    <x v="1106"/>
    <n v="417.31200000000007"/>
    <n v="0.54"/>
  </r>
  <r>
    <x v="2"/>
    <n v="1185732"/>
    <x v="704"/>
    <x v="4"/>
    <s v="North Carolina"/>
    <s v="Charlotte"/>
    <x v="1"/>
    <n v="0.28999999999999998"/>
    <n v="1500"/>
    <x v="2402"/>
    <n v="195.74999999999994"/>
    <n v="0.44999999999999996"/>
  </r>
  <r>
    <x v="2"/>
    <n v="1185732"/>
    <x v="704"/>
    <x v="4"/>
    <s v="North Carolina"/>
    <s v="Charlotte"/>
    <x v="2"/>
    <n v="0.19"/>
    <n v="1810"/>
    <x v="2403"/>
    <n v="178.828"/>
    <n v="0.52"/>
  </r>
  <r>
    <x v="2"/>
    <n v="1185732"/>
    <x v="704"/>
    <x v="4"/>
    <s v="North Carolina"/>
    <s v="Charlotte"/>
    <x v="3"/>
    <n v="0.25"/>
    <n v="1240"/>
    <x v="2013"/>
    <n v="167.4"/>
    <n v="0.54"/>
  </r>
  <r>
    <x v="2"/>
    <n v="1185732"/>
    <x v="704"/>
    <x v="4"/>
    <s v="North Carolina"/>
    <s v="Charlotte"/>
    <x v="4"/>
    <n v="0.37"/>
    <n v="1580"/>
    <x v="2404"/>
    <n v="263.07"/>
    <n v="0.44999999999999996"/>
  </r>
  <r>
    <x v="2"/>
    <n v="1185732"/>
    <x v="704"/>
    <x v="4"/>
    <s v="North Carolina"/>
    <s v="Charlotte"/>
    <x v="5"/>
    <n v="0.27"/>
    <n v="1690"/>
    <x v="2405"/>
    <n v="282.90600000000001"/>
    <n v="0.62"/>
  </r>
  <r>
    <x v="2"/>
    <n v="1185732"/>
    <x v="721"/>
    <x v="4"/>
    <s v="North Carolina"/>
    <s v="Charlotte"/>
    <x v="0"/>
    <n v="0.27"/>
    <n v="2630"/>
    <x v="2406"/>
    <n v="383.45400000000006"/>
    <n v="0.54"/>
  </r>
  <r>
    <x v="2"/>
    <n v="1185732"/>
    <x v="721"/>
    <x v="4"/>
    <s v="North Carolina"/>
    <s v="Charlotte"/>
    <x v="1"/>
    <n v="0.28000000000000003"/>
    <n v="1550"/>
    <x v="2407"/>
    <n v="203.98000000000002"/>
    <n v="0.47"/>
  </r>
  <r>
    <x v="2"/>
    <n v="1185732"/>
    <x v="721"/>
    <x v="4"/>
    <s v="North Carolina"/>
    <s v="Charlotte"/>
    <x v="2"/>
    <n v="0.2"/>
    <n v="1440"/>
    <x v="1478"/>
    <n v="158.4"/>
    <n v="0.55000000000000004"/>
  </r>
  <r>
    <x v="2"/>
    <n v="1185732"/>
    <x v="721"/>
    <x v="4"/>
    <s v="North Carolina"/>
    <s v="Charlotte"/>
    <x v="3"/>
    <n v="0.24"/>
    <n v="1400"/>
    <x v="1602"/>
    <n v="181.44"/>
    <n v="0.54"/>
  </r>
  <r>
    <x v="2"/>
    <n v="1185732"/>
    <x v="721"/>
    <x v="4"/>
    <s v="North Carolina"/>
    <s v="Charlotte"/>
    <x v="4"/>
    <n v="0.42"/>
    <n v="1310"/>
    <x v="2333"/>
    <n v="275.09999999999997"/>
    <n v="0.5"/>
  </r>
  <r>
    <x v="2"/>
    <n v="1185732"/>
    <x v="721"/>
    <x v="4"/>
    <s v="North Carolina"/>
    <s v="Charlotte"/>
    <x v="5"/>
    <n v="0.32"/>
    <n v="1890"/>
    <x v="1234"/>
    <n v="368.92800000000005"/>
    <n v="0.61"/>
  </r>
  <r>
    <x v="2"/>
    <n v="1185732"/>
    <x v="255"/>
    <x v="4"/>
    <s v="North Carolina"/>
    <s v="Charlotte"/>
    <x v="0"/>
    <n v="0.41"/>
    <n v="2460"/>
    <x v="2408"/>
    <n v="554.73"/>
    <n v="0.55000000000000004"/>
  </r>
  <r>
    <x v="2"/>
    <n v="1185732"/>
    <x v="255"/>
    <x v="4"/>
    <s v="North Carolina"/>
    <s v="Charlotte"/>
    <x v="1"/>
    <n v="0.42"/>
    <n v="1820"/>
    <x v="940"/>
    <n v="351.62399999999997"/>
    <n v="0.45999999999999996"/>
  </r>
  <r>
    <x v="2"/>
    <n v="1185732"/>
    <x v="255"/>
    <x v="4"/>
    <s v="North Carolina"/>
    <s v="Charlotte"/>
    <x v="2"/>
    <n v="0.37"/>
    <n v="1690"/>
    <x v="2409"/>
    <n v="331.40899999999999"/>
    <n v="0.53"/>
  </r>
  <r>
    <x v="2"/>
    <n v="1185732"/>
    <x v="255"/>
    <x v="4"/>
    <s v="North Carolina"/>
    <s v="Charlotte"/>
    <x v="3"/>
    <n v="0.38"/>
    <n v="1500"/>
    <x v="2104"/>
    <n v="307.8"/>
    <n v="0.54"/>
  </r>
  <r>
    <x v="2"/>
    <n v="1185732"/>
    <x v="255"/>
    <x v="4"/>
    <s v="North Carolina"/>
    <s v="Charlotte"/>
    <x v="4"/>
    <n v="0.46"/>
    <n v="1500"/>
    <x v="1312"/>
    <n v="338.09999999999997"/>
    <n v="0.49"/>
  </r>
  <r>
    <x v="2"/>
    <n v="1185732"/>
    <x v="255"/>
    <x v="4"/>
    <s v="North Carolina"/>
    <s v="Charlotte"/>
    <x v="5"/>
    <n v="0.51"/>
    <n v="2030"/>
    <x v="912"/>
    <n v="641.88599999999997"/>
    <n v="0.62"/>
  </r>
  <r>
    <x v="2"/>
    <n v="1185732"/>
    <x v="288"/>
    <x v="4"/>
    <s v="North Carolina"/>
    <s v="Charlotte"/>
    <x v="0"/>
    <n v="0.46"/>
    <n v="2380"/>
    <x v="2410"/>
    <n v="602.14"/>
    <n v="0.55000000000000004"/>
  </r>
  <r>
    <x v="2"/>
    <n v="1185732"/>
    <x v="288"/>
    <x v="4"/>
    <s v="North Carolina"/>
    <s v="Charlotte"/>
    <x v="1"/>
    <n v="0.42"/>
    <n v="1820"/>
    <x v="940"/>
    <n v="359.26799999999997"/>
    <n v="0.47"/>
  </r>
  <r>
    <x v="2"/>
    <n v="1185732"/>
    <x v="288"/>
    <x v="4"/>
    <s v="North Carolina"/>
    <s v="Charlotte"/>
    <x v="2"/>
    <n v="0.47"/>
    <n v="1690"/>
    <x v="945"/>
    <n v="428.92200000000003"/>
    <n v="0.54"/>
  </r>
  <r>
    <x v="2"/>
    <n v="1185732"/>
    <x v="288"/>
    <x v="4"/>
    <s v="North Carolina"/>
    <s v="Charlotte"/>
    <x v="3"/>
    <n v="0.49"/>
    <n v="1690"/>
    <x v="2411"/>
    <n v="422.33100000000002"/>
    <n v="0.51"/>
  </r>
  <r>
    <x v="2"/>
    <n v="1185732"/>
    <x v="288"/>
    <x v="4"/>
    <s v="North Carolina"/>
    <s v="Charlotte"/>
    <x v="4"/>
    <n v="0.61"/>
    <n v="1630"/>
    <x v="2412"/>
    <n v="487.20699999999999"/>
    <n v="0.49"/>
  </r>
  <r>
    <x v="2"/>
    <n v="1185732"/>
    <x v="288"/>
    <x v="4"/>
    <s v="North Carolina"/>
    <s v="Charlotte"/>
    <x v="5"/>
    <n v="0.67"/>
    <n v="2310"/>
    <x v="2413"/>
    <n v="928.62"/>
    <n v="0.6"/>
  </r>
  <r>
    <x v="2"/>
    <n v="1185732"/>
    <x v="316"/>
    <x v="4"/>
    <s v="North Carolina"/>
    <s v="Charlotte"/>
    <x v="0"/>
    <n v="0.6"/>
    <n v="2940"/>
    <x v="2186"/>
    <n v="882"/>
    <n v="0.5"/>
  </r>
  <r>
    <x v="2"/>
    <n v="1185732"/>
    <x v="316"/>
    <x v="4"/>
    <s v="North Carolina"/>
    <s v="Charlotte"/>
    <x v="1"/>
    <n v="0.57999999999999996"/>
    <n v="2240"/>
    <x v="2414"/>
    <n v="649.59999999999991"/>
    <n v="0.5"/>
  </r>
  <r>
    <x v="2"/>
    <n v="1185732"/>
    <x v="316"/>
    <x v="4"/>
    <s v="North Carolina"/>
    <s v="Charlotte"/>
    <x v="2"/>
    <n v="0.53"/>
    <n v="1960"/>
    <x v="2364"/>
    <n v="571.34"/>
    <n v="0.55000000000000004"/>
  </r>
  <r>
    <x v="2"/>
    <n v="1185732"/>
    <x v="316"/>
    <x v="4"/>
    <s v="North Carolina"/>
    <s v="Charlotte"/>
    <x v="3"/>
    <n v="0.52"/>
    <n v="2030"/>
    <x v="2285"/>
    <n v="538.35600000000011"/>
    <n v="0.51"/>
  </r>
  <r>
    <x v="2"/>
    <n v="1185732"/>
    <x v="316"/>
    <x v="4"/>
    <s v="North Carolina"/>
    <s v="Charlotte"/>
    <x v="4"/>
    <n v="0.59"/>
    <n v="1820"/>
    <x v="913"/>
    <n v="526.16199999999992"/>
    <n v="0.49"/>
  </r>
  <r>
    <x v="2"/>
    <n v="1185732"/>
    <x v="316"/>
    <x v="4"/>
    <s v="North Carolina"/>
    <s v="Charlotte"/>
    <x v="5"/>
    <n v="0.64"/>
    <n v="2630"/>
    <x v="2415"/>
    <n v="1060.4159999999999"/>
    <n v="0.63"/>
  </r>
  <r>
    <x v="2"/>
    <n v="1185732"/>
    <x v="348"/>
    <x v="4"/>
    <s v="North Carolina"/>
    <s v="Charlotte"/>
    <x v="0"/>
    <n v="0.61"/>
    <n v="3080"/>
    <x v="2416"/>
    <n v="995.76400000000001"/>
    <n v="0.53"/>
  </r>
  <r>
    <x v="2"/>
    <n v="1185732"/>
    <x v="348"/>
    <x v="4"/>
    <s v="North Carolina"/>
    <s v="Charlotte"/>
    <x v="1"/>
    <n v="0.57999999999999996"/>
    <n v="2000"/>
    <x v="2417"/>
    <n v="522"/>
    <n v="0.44999999999999996"/>
  </r>
  <r>
    <x v="2"/>
    <n v="1185732"/>
    <x v="348"/>
    <x v="4"/>
    <s v="North Carolina"/>
    <s v="Charlotte"/>
    <x v="2"/>
    <n v="0.54"/>
    <n v="2100"/>
    <x v="875"/>
    <n v="601.02"/>
    <n v="0.53"/>
  </r>
  <r>
    <x v="2"/>
    <n v="1185732"/>
    <x v="348"/>
    <x v="4"/>
    <s v="North Carolina"/>
    <s v="Charlotte"/>
    <x v="3"/>
    <n v="0.44"/>
    <n v="1820"/>
    <x v="2418"/>
    <n v="424.42399999999998"/>
    <n v="0.53"/>
  </r>
  <r>
    <x v="2"/>
    <n v="1185732"/>
    <x v="348"/>
    <x v="4"/>
    <s v="North Carolina"/>
    <s v="Charlotte"/>
    <x v="4"/>
    <n v="0.53"/>
    <n v="1760"/>
    <x v="2419"/>
    <n v="447.74400000000003"/>
    <n v="0.48"/>
  </r>
  <r>
    <x v="2"/>
    <n v="1185732"/>
    <x v="348"/>
    <x v="4"/>
    <s v="North Carolina"/>
    <s v="Charlotte"/>
    <x v="5"/>
    <n v="0.54"/>
    <n v="2310"/>
    <x v="2420"/>
    <n v="798.33600000000013"/>
    <n v="0.64"/>
  </r>
  <r>
    <x v="2"/>
    <n v="1185732"/>
    <x v="378"/>
    <x v="4"/>
    <s v="North Carolina"/>
    <s v="Charlotte"/>
    <x v="0"/>
    <n v="0.53"/>
    <n v="2500"/>
    <x v="2421"/>
    <n v="689"/>
    <n v="0.52"/>
  </r>
  <r>
    <x v="2"/>
    <n v="1185732"/>
    <x v="378"/>
    <x v="4"/>
    <s v="North Carolina"/>
    <s v="Charlotte"/>
    <x v="1"/>
    <n v="0.49"/>
    <n v="1810"/>
    <x v="2232"/>
    <n v="443.45"/>
    <n v="0.5"/>
  </r>
  <r>
    <x v="2"/>
    <n v="1185732"/>
    <x v="378"/>
    <x v="4"/>
    <s v="North Carolina"/>
    <s v="Charlotte"/>
    <x v="2"/>
    <n v="0.28000000000000003"/>
    <n v="1750"/>
    <x v="1066"/>
    <n v="249.90000000000003"/>
    <n v="0.51"/>
  </r>
  <r>
    <x v="2"/>
    <n v="1185732"/>
    <x v="378"/>
    <x v="4"/>
    <s v="North Carolina"/>
    <s v="Charlotte"/>
    <x v="3"/>
    <n v="0.28000000000000003"/>
    <n v="1500"/>
    <x v="2422"/>
    <n v="210.00000000000003"/>
    <n v="0.5"/>
  </r>
  <r>
    <x v="2"/>
    <n v="1185732"/>
    <x v="378"/>
    <x v="4"/>
    <s v="North Carolina"/>
    <s v="Charlotte"/>
    <x v="4"/>
    <n v="0.38"/>
    <n v="1560"/>
    <x v="1922"/>
    <n v="272.68799999999993"/>
    <n v="0.45999999999999996"/>
  </r>
  <r>
    <x v="2"/>
    <n v="1185732"/>
    <x v="378"/>
    <x v="4"/>
    <s v="North Carolina"/>
    <s v="Charlotte"/>
    <x v="5"/>
    <n v="0.41"/>
    <n v="2030"/>
    <x v="2423"/>
    <n v="507.70299999999997"/>
    <n v="0.61"/>
  </r>
  <r>
    <x v="2"/>
    <n v="1185732"/>
    <x v="410"/>
    <x v="4"/>
    <s v="North Carolina"/>
    <s v="Charlotte"/>
    <x v="0"/>
    <n v="0.42"/>
    <n v="2450"/>
    <x v="866"/>
    <n v="555.66000000000008"/>
    <n v="0.54"/>
  </r>
  <r>
    <x v="2"/>
    <n v="1185732"/>
    <x v="410"/>
    <x v="4"/>
    <s v="North Carolina"/>
    <s v="Charlotte"/>
    <x v="1"/>
    <n v="0.33"/>
    <n v="1960"/>
    <x v="1842"/>
    <n v="297.52800000000002"/>
    <n v="0.45999999999999996"/>
  </r>
  <r>
    <x v="2"/>
    <n v="1185732"/>
    <x v="410"/>
    <x v="4"/>
    <s v="North Carolina"/>
    <s v="Charlotte"/>
    <x v="2"/>
    <n v="0.34"/>
    <n v="1500"/>
    <x v="2078"/>
    <n v="260.10000000000002"/>
    <n v="0.51"/>
  </r>
  <r>
    <x v="2"/>
    <n v="1185732"/>
    <x v="410"/>
    <x v="4"/>
    <s v="North Carolina"/>
    <s v="Charlotte"/>
    <x v="3"/>
    <n v="0.34"/>
    <n v="1600"/>
    <x v="1313"/>
    <n v="293.76"/>
    <n v="0.54"/>
  </r>
  <r>
    <x v="2"/>
    <n v="1185732"/>
    <x v="410"/>
    <x v="4"/>
    <s v="North Carolina"/>
    <s v="Charlotte"/>
    <x v="4"/>
    <n v="0.42"/>
    <n v="1490"/>
    <x v="2424"/>
    <n v="294.12599999999998"/>
    <n v="0.47"/>
  </r>
  <r>
    <x v="2"/>
    <n v="1185732"/>
    <x v="410"/>
    <x v="4"/>
    <s v="North Carolina"/>
    <s v="Charlotte"/>
    <x v="5"/>
    <n v="0.48"/>
    <n v="1760"/>
    <x v="2425"/>
    <n v="532.22399999999993"/>
    <n v="0.63"/>
  </r>
  <r>
    <x v="2"/>
    <n v="1185732"/>
    <x v="440"/>
    <x v="4"/>
    <s v="North Carolina"/>
    <s v="Charlotte"/>
    <x v="0"/>
    <n v="0.44"/>
    <n v="2150"/>
    <x v="2426"/>
    <n v="520.30000000000007"/>
    <n v="0.55000000000000004"/>
  </r>
  <r>
    <x v="2"/>
    <n v="1185732"/>
    <x v="440"/>
    <x v="4"/>
    <s v="North Carolina"/>
    <s v="Charlotte"/>
    <x v="1"/>
    <n v="0.32"/>
    <n v="1950"/>
    <x v="1202"/>
    <n v="293.27999999999997"/>
    <n v="0.47"/>
  </r>
  <r>
    <x v="2"/>
    <n v="1185732"/>
    <x v="440"/>
    <x v="4"/>
    <s v="North Carolina"/>
    <s v="Charlotte"/>
    <x v="2"/>
    <n v="0.38"/>
    <n v="1670"/>
    <x v="1508"/>
    <n v="342.68400000000003"/>
    <n v="0.54"/>
  </r>
  <r>
    <x v="2"/>
    <n v="1185732"/>
    <x v="440"/>
    <x v="4"/>
    <s v="North Carolina"/>
    <s v="Charlotte"/>
    <x v="3"/>
    <n v="0.55000000000000004"/>
    <n v="1630"/>
    <x v="2427"/>
    <n v="457.21500000000009"/>
    <n v="0.51"/>
  </r>
  <r>
    <x v="2"/>
    <n v="1185732"/>
    <x v="440"/>
    <x v="4"/>
    <s v="North Carolina"/>
    <s v="Charlotte"/>
    <x v="4"/>
    <n v="0.72"/>
    <n v="1630"/>
    <x v="1325"/>
    <n v="575.06399999999996"/>
    <n v="0.49"/>
  </r>
  <r>
    <x v="2"/>
    <n v="1185732"/>
    <x v="440"/>
    <x v="4"/>
    <s v="North Carolina"/>
    <s v="Charlotte"/>
    <x v="5"/>
    <n v="0.72"/>
    <n v="2100"/>
    <x v="2428"/>
    <n v="967.68000000000006"/>
    <n v="0.64"/>
  </r>
  <r>
    <x v="2"/>
    <n v="1185732"/>
    <x v="469"/>
    <x v="4"/>
    <s v="North Carolina"/>
    <s v="Charlotte"/>
    <x v="0"/>
    <n v="0.64"/>
    <n v="2440"/>
    <x v="2429"/>
    <n v="796.41600000000005"/>
    <n v="0.51"/>
  </r>
  <r>
    <x v="2"/>
    <n v="1185732"/>
    <x v="469"/>
    <x v="4"/>
    <s v="North Carolina"/>
    <s v="Charlotte"/>
    <x v="1"/>
    <n v="0.55000000000000004"/>
    <n v="2020"/>
    <x v="2430"/>
    <n v="499.94999999999993"/>
    <n v="0.44999999999999996"/>
  </r>
  <r>
    <x v="1"/>
    <n v="1185732"/>
    <x v="469"/>
    <x v="4"/>
    <s v="North Carolina"/>
    <s v="Charlotte"/>
    <x v="2"/>
    <n v="0.55000000000000004"/>
    <n v="2180"/>
    <x v="895"/>
    <n v="611.49"/>
    <n v="0.51"/>
  </r>
  <r>
    <x v="1"/>
    <n v="1185732"/>
    <x v="469"/>
    <x v="4"/>
    <s v="North Carolina"/>
    <s v="Charlotte"/>
    <x v="3"/>
    <n v="0.55000000000000004"/>
    <n v="1960"/>
    <x v="2431"/>
    <n v="582.12"/>
    <n v="0.54"/>
  </r>
  <r>
    <x v="1"/>
    <n v="1185732"/>
    <x v="469"/>
    <x v="4"/>
    <s v="North Carolina"/>
    <s v="Charlotte"/>
    <x v="4"/>
    <n v="0.65"/>
    <n v="1690"/>
    <x v="2432"/>
    <n v="538.26499999999999"/>
    <n v="0.49"/>
  </r>
  <r>
    <x v="1"/>
    <n v="1185732"/>
    <x v="469"/>
    <x v="4"/>
    <s v="North Carolina"/>
    <s v="Charlotte"/>
    <x v="5"/>
    <n v="0.69"/>
    <n v="2250"/>
    <x v="2433"/>
    <n v="1009.1249999999999"/>
    <n v="0.65"/>
  </r>
  <r>
    <x v="1"/>
    <n v="1185732"/>
    <x v="177"/>
    <x v="4"/>
    <s v="North Carolina"/>
    <s v="Charlotte"/>
    <x v="0"/>
    <n v="0.32"/>
    <n v="1940"/>
    <x v="2434"/>
    <n v="322.81600000000003"/>
    <n v="0.52"/>
  </r>
  <r>
    <x v="1"/>
    <n v="1185732"/>
    <x v="177"/>
    <x v="4"/>
    <s v="North Carolina"/>
    <s v="Charlotte"/>
    <x v="1"/>
    <n v="0.33"/>
    <n v="1500"/>
    <x v="2435"/>
    <n v="247.5"/>
    <n v="0.5"/>
  </r>
  <r>
    <x v="1"/>
    <n v="1185732"/>
    <x v="177"/>
    <x v="4"/>
    <s v="North Carolina"/>
    <s v="Charlotte"/>
    <x v="2"/>
    <n v="0.24"/>
    <n v="1670"/>
    <x v="2436"/>
    <n v="216.43200000000002"/>
    <n v="0.54"/>
  </r>
  <r>
    <x v="1"/>
    <n v="1185732"/>
    <x v="177"/>
    <x v="4"/>
    <s v="North Carolina"/>
    <s v="Charlotte"/>
    <x v="3"/>
    <n v="0.28999999999999998"/>
    <n v="1230"/>
    <x v="2044"/>
    <n v="185.48400000000001"/>
    <n v="0.52"/>
  </r>
  <r>
    <x v="1"/>
    <n v="1185732"/>
    <x v="177"/>
    <x v="4"/>
    <s v="North Carolina"/>
    <s v="Charlotte"/>
    <x v="4"/>
    <n v="0.44"/>
    <n v="1280"/>
    <x v="803"/>
    <n v="281.60000000000002"/>
    <n v="0.5"/>
  </r>
  <r>
    <x v="1"/>
    <n v="1185732"/>
    <x v="177"/>
    <x v="4"/>
    <s v="North Carolina"/>
    <s v="Charlotte"/>
    <x v="5"/>
    <n v="0.32"/>
    <n v="1730"/>
    <x v="1475"/>
    <n v="359.84000000000003"/>
    <n v="0.65"/>
  </r>
  <r>
    <x v="1"/>
    <n v="1185732"/>
    <x v="206"/>
    <x v="4"/>
    <s v="North Carolina"/>
    <s v="Charlotte"/>
    <x v="0"/>
    <n v="0.32"/>
    <n v="2310"/>
    <x v="1956"/>
    <n v="369.6"/>
    <n v="0.5"/>
  </r>
  <r>
    <x v="1"/>
    <n v="1185732"/>
    <x v="206"/>
    <x v="4"/>
    <s v="North Carolina"/>
    <s v="Charlotte"/>
    <x v="1"/>
    <n v="0.33"/>
    <n v="1430"/>
    <x v="1783"/>
    <n v="235.95000000000002"/>
    <n v="0.5"/>
  </r>
  <r>
    <x v="1"/>
    <n v="1185732"/>
    <x v="206"/>
    <x v="4"/>
    <s v="North Carolina"/>
    <s v="Charlotte"/>
    <x v="2"/>
    <n v="0.23"/>
    <n v="1580"/>
    <x v="2437"/>
    <n v="181.70000000000002"/>
    <n v="0.5"/>
  </r>
  <r>
    <x v="1"/>
    <n v="1185732"/>
    <x v="206"/>
    <x v="3"/>
    <s v="Ohio"/>
    <s v="Columbus"/>
    <x v="3"/>
    <n v="0.28999999999999998"/>
    <n v="1010"/>
    <x v="2068"/>
    <n v="146.44999999999999"/>
    <n v="0.5"/>
  </r>
  <r>
    <x v="1"/>
    <n v="1185732"/>
    <x v="206"/>
    <x v="3"/>
    <s v="Ohio"/>
    <s v="Columbus"/>
    <x v="4"/>
    <n v="0.41"/>
    <n v="1220"/>
    <x v="2166"/>
    <n v="230.09199999999998"/>
    <n v="0.45999999999999996"/>
  </r>
  <r>
    <x v="1"/>
    <n v="1185732"/>
    <x v="206"/>
    <x v="3"/>
    <s v="Ohio"/>
    <s v="Columbus"/>
    <x v="5"/>
    <n v="0.28999999999999998"/>
    <n v="1430"/>
    <x v="1923"/>
    <n v="252.96699999999998"/>
    <n v="0.61"/>
  </r>
  <r>
    <x v="1"/>
    <n v="1185732"/>
    <x v="214"/>
    <x v="3"/>
    <s v="Ohio"/>
    <s v="Columbus"/>
    <x v="0"/>
    <n v="0.27"/>
    <n v="2310"/>
    <x v="2438"/>
    <n v="324.32400000000001"/>
    <n v="0.52"/>
  </r>
  <r>
    <x v="1"/>
    <n v="1185732"/>
    <x v="214"/>
    <x v="3"/>
    <s v="Ohio"/>
    <s v="Columbus"/>
    <x v="1"/>
    <n v="0.27"/>
    <n v="1260"/>
    <x v="2439"/>
    <n v="153.09"/>
    <n v="0.44999999999999996"/>
  </r>
  <r>
    <x v="1"/>
    <n v="1185732"/>
    <x v="214"/>
    <x v="3"/>
    <s v="Ohio"/>
    <s v="Columbus"/>
    <x v="2"/>
    <n v="0.2"/>
    <n v="1240"/>
    <x v="2440"/>
    <n v="131.44"/>
    <n v="0.53"/>
  </r>
  <r>
    <x v="1"/>
    <n v="1185732"/>
    <x v="214"/>
    <x v="3"/>
    <s v="Ohio"/>
    <s v="Columbus"/>
    <x v="3"/>
    <n v="0.24"/>
    <n v="980"/>
    <x v="1039"/>
    <n v="122.304"/>
    <n v="0.52"/>
  </r>
  <r>
    <x v="1"/>
    <n v="1185732"/>
    <x v="214"/>
    <x v="3"/>
    <s v="Ohio"/>
    <s v="Columbus"/>
    <x v="4"/>
    <n v="0.37"/>
    <n v="1130"/>
    <x v="2441"/>
    <n v="204.869"/>
    <n v="0.49"/>
  </r>
  <r>
    <x v="1"/>
    <n v="1185732"/>
    <x v="214"/>
    <x v="3"/>
    <s v="Ohio"/>
    <s v="Columbus"/>
    <x v="5"/>
    <n v="0.28000000000000003"/>
    <n v="1280"/>
    <x v="2442"/>
    <n v="218.62400000000002"/>
    <n v="0.61"/>
  </r>
  <r>
    <x v="1"/>
    <n v="1185732"/>
    <x v="233"/>
    <x v="3"/>
    <s v="Ohio"/>
    <s v="Columbus"/>
    <x v="0"/>
    <n v="0.28000000000000003"/>
    <n v="2180"/>
    <x v="2443"/>
    <n v="335.72000000000008"/>
    <n v="0.55000000000000004"/>
  </r>
  <r>
    <x v="1"/>
    <n v="1185732"/>
    <x v="233"/>
    <x v="3"/>
    <s v="Ohio"/>
    <s v="Columbus"/>
    <x v="1"/>
    <n v="0.28000000000000003"/>
    <n v="1110"/>
    <x v="1614"/>
    <n v="152.292"/>
    <n v="0.49"/>
  </r>
  <r>
    <x v="1"/>
    <n v="1185732"/>
    <x v="233"/>
    <x v="3"/>
    <s v="Ohio"/>
    <s v="Columbus"/>
    <x v="2"/>
    <n v="0.19"/>
    <n v="1060"/>
    <x v="2444"/>
    <n v="106.742"/>
    <n v="0.53"/>
  </r>
  <r>
    <x v="1"/>
    <n v="1185732"/>
    <x v="233"/>
    <x v="3"/>
    <s v="Ohio"/>
    <s v="Columbus"/>
    <x v="3"/>
    <n v="0.24"/>
    <n v="1020"/>
    <x v="2169"/>
    <n v="122.39999999999999"/>
    <n v="0.5"/>
  </r>
  <r>
    <x v="1"/>
    <n v="1185732"/>
    <x v="233"/>
    <x v="3"/>
    <s v="Ohio"/>
    <s v="Columbus"/>
    <x v="4"/>
    <n v="0.42"/>
    <n v="1010"/>
    <x v="2445"/>
    <n v="199.374"/>
    <n v="0.47"/>
  </r>
  <r>
    <x v="1"/>
    <n v="1185732"/>
    <x v="233"/>
    <x v="3"/>
    <s v="Ohio"/>
    <s v="Columbus"/>
    <x v="5"/>
    <n v="0.34"/>
    <n v="1370"/>
    <x v="2446"/>
    <n v="302.77000000000004"/>
    <n v="0.65"/>
  </r>
  <r>
    <x v="1"/>
    <n v="1185732"/>
    <x v="262"/>
    <x v="3"/>
    <s v="Ohio"/>
    <s v="Columbus"/>
    <x v="0"/>
    <n v="0.42"/>
    <n v="2070"/>
    <x v="2447"/>
    <n v="434.7"/>
    <n v="0.5"/>
  </r>
  <r>
    <x v="1"/>
    <n v="1185732"/>
    <x v="262"/>
    <x v="3"/>
    <s v="Ohio"/>
    <s v="Columbus"/>
    <x v="1"/>
    <n v="0.44"/>
    <n v="1350"/>
    <x v="1786"/>
    <n v="291.06"/>
    <n v="0.49"/>
  </r>
  <r>
    <x v="1"/>
    <n v="1185732"/>
    <x v="262"/>
    <x v="3"/>
    <s v="Ohio"/>
    <s v="Columbus"/>
    <x v="2"/>
    <n v="0.39"/>
    <n v="1430"/>
    <x v="2351"/>
    <n v="284.42700000000002"/>
    <n v="0.51"/>
  </r>
  <r>
    <x v="1"/>
    <n v="1185732"/>
    <x v="262"/>
    <x v="3"/>
    <s v="Ohio"/>
    <s v="Columbus"/>
    <x v="3"/>
    <n v="0.38"/>
    <n v="1230"/>
    <x v="1242"/>
    <n v="257.07"/>
    <n v="0.55000000000000004"/>
  </r>
  <r>
    <x v="1"/>
    <n v="1185732"/>
    <x v="262"/>
    <x v="3"/>
    <s v="Ohio"/>
    <s v="Columbus"/>
    <x v="4"/>
    <n v="0.49"/>
    <n v="1260"/>
    <x v="815"/>
    <n v="284.00399999999996"/>
    <n v="0.45999999999999996"/>
  </r>
  <r>
    <x v="1"/>
    <n v="1185732"/>
    <x v="262"/>
    <x v="3"/>
    <s v="Ohio"/>
    <s v="Columbus"/>
    <x v="5"/>
    <n v="0.53"/>
    <n v="1430"/>
    <x v="2448"/>
    <n v="485.05600000000004"/>
    <n v="0.64"/>
  </r>
  <r>
    <x v="1"/>
    <n v="1185732"/>
    <x v="295"/>
    <x v="3"/>
    <s v="Ohio"/>
    <s v="Columbus"/>
    <x v="0"/>
    <n v="0.49"/>
    <n v="2320"/>
    <x v="1236"/>
    <n v="602.50400000000002"/>
    <n v="0.53"/>
  </r>
  <r>
    <x v="1"/>
    <n v="1185732"/>
    <x v="295"/>
    <x v="3"/>
    <s v="Ohio"/>
    <s v="Columbus"/>
    <x v="1"/>
    <n v="0.41"/>
    <n v="1380"/>
    <x v="1906"/>
    <n v="260.26799999999997"/>
    <n v="0.45999999999999996"/>
  </r>
  <r>
    <x v="1"/>
    <n v="1185732"/>
    <x v="295"/>
    <x v="3"/>
    <s v="Ohio"/>
    <s v="Columbus"/>
    <x v="2"/>
    <n v="0.49"/>
    <n v="1420"/>
    <x v="2449"/>
    <n v="375.73200000000003"/>
    <n v="0.54"/>
  </r>
  <r>
    <x v="1"/>
    <n v="1185732"/>
    <x v="295"/>
    <x v="3"/>
    <s v="Ohio"/>
    <s v="Columbus"/>
    <x v="3"/>
    <n v="0.49"/>
    <n v="1400"/>
    <x v="2450"/>
    <n v="349.86"/>
    <n v="0.51"/>
  </r>
  <r>
    <x v="1"/>
    <n v="1185732"/>
    <x v="295"/>
    <x v="3"/>
    <s v="Ohio"/>
    <s v="Columbus"/>
    <x v="4"/>
    <n v="0.62"/>
    <n v="1500"/>
    <x v="1893"/>
    <n v="437.09999999999997"/>
    <n v="0.47"/>
  </r>
  <r>
    <x v="1"/>
    <n v="1185732"/>
    <x v="295"/>
    <x v="3"/>
    <s v="Ohio"/>
    <s v="Columbus"/>
    <x v="5"/>
    <n v="0.64"/>
    <n v="1960"/>
    <x v="2451"/>
    <n v="777.72800000000007"/>
    <n v="0.62"/>
  </r>
  <r>
    <x v="1"/>
    <n v="1185732"/>
    <x v="323"/>
    <x v="3"/>
    <s v="Ohio"/>
    <s v="Columbus"/>
    <x v="0"/>
    <n v="0.63"/>
    <n v="2520"/>
    <x v="2452"/>
    <n v="825.55200000000002"/>
    <n v="0.52"/>
  </r>
  <r>
    <x v="1"/>
    <n v="1185732"/>
    <x v="323"/>
    <x v="3"/>
    <s v="Ohio"/>
    <s v="Columbus"/>
    <x v="1"/>
    <n v="0.56000000000000005"/>
    <n v="1950"/>
    <x v="1646"/>
    <n v="513.24"/>
    <n v="0.47"/>
  </r>
  <r>
    <x v="1"/>
    <n v="1185732"/>
    <x v="323"/>
    <x v="3"/>
    <s v="Ohio"/>
    <s v="Columbus"/>
    <x v="2"/>
    <n v="0.51"/>
    <n v="1730"/>
    <x v="1730"/>
    <n v="449.97300000000007"/>
    <n v="0.51"/>
  </r>
  <r>
    <x v="1"/>
    <n v="1185732"/>
    <x v="323"/>
    <x v="3"/>
    <s v="Ohio"/>
    <s v="Columbus"/>
    <x v="3"/>
    <n v="0.53"/>
    <n v="1520"/>
    <x v="2453"/>
    <n v="435.02400000000006"/>
    <n v="0.54"/>
  </r>
  <r>
    <x v="1"/>
    <n v="1185732"/>
    <x v="323"/>
    <x v="3"/>
    <s v="Ohio"/>
    <s v="Columbus"/>
    <x v="4"/>
    <n v="0.59"/>
    <n v="1540"/>
    <x v="2454"/>
    <n v="417.9559999999999"/>
    <n v="0.45999999999999996"/>
  </r>
  <r>
    <x v="1"/>
    <n v="1185732"/>
    <x v="323"/>
    <x v="3"/>
    <s v="Ohio"/>
    <s v="Columbus"/>
    <x v="5"/>
    <n v="0.69"/>
    <n v="1810"/>
    <x v="1894"/>
    <n v="786.8069999999999"/>
    <n v="0.63"/>
  </r>
  <r>
    <x v="1"/>
    <n v="1185732"/>
    <x v="355"/>
    <x v="3"/>
    <s v="Ohio"/>
    <s v="Columbus"/>
    <x v="0"/>
    <n v="0.61"/>
    <n v="2280"/>
    <x v="2455"/>
    <n v="695.4"/>
    <n v="0.5"/>
  </r>
  <r>
    <x v="1"/>
    <n v="1185732"/>
    <x v="355"/>
    <x v="3"/>
    <s v="Ohio"/>
    <s v="Columbus"/>
    <x v="1"/>
    <n v="0.57999999999999996"/>
    <n v="1950"/>
    <x v="1214"/>
    <n v="520.26"/>
    <n v="0.45999999999999996"/>
  </r>
  <r>
    <x v="1"/>
    <n v="1185732"/>
    <x v="355"/>
    <x v="3"/>
    <s v="Ohio"/>
    <s v="Columbus"/>
    <x v="2"/>
    <n v="0.53"/>
    <n v="1500"/>
    <x v="1898"/>
    <n v="405.45"/>
    <n v="0.51"/>
  </r>
  <r>
    <x v="1"/>
    <n v="1185732"/>
    <x v="355"/>
    <x v="3"/>
    <s v="Ohio"/>
    <s v="Columbus"/>
    <x v="3"/>
    <n v="0.41"/>
    <n v="1580"/>
    <x v="2456"/>
    <n v="330.37799999999999"/>
    <n v="0.51"/>
  </r>
  <r>
    <x v="1"/>
    <n v="1185732"/>
    <x v="355"/>
    <x v="3"/>
    <s v="Ohio"/>
    <s v="Columbus"/>
    <x v="4"/>
    <n v="0.5"/>
    <n v="1350"/>
    <x v="304"/>
    <n v="330.75"/>
    <n v="0.49"/>
  </r>
  <r>
    <x v="1"/>
    <n v="1185732"/>
    <x v="355"/>
    <x v="3"/>
    <s v="Ohio"/>
    <s v="Columbus"/>
    <x v="5"/>
    <n v="0.54"/>
    <n v="1690"/>
    <x v="2457"/>
    <n v="556.68600000000004"/>
    <n v="0.61"/>
  </r>
  <r>
    <x v="1"/>
    <n v="1185732"/>
    <x v="385"/>
    <x v="3"/>
    <s v="Ohio"/>
    <s v="Columbus"/>
    <x v="0"/>
    <n v="0.5"/>
    <n v="2250"/>
    <x v="123"/>
    <n v="607.5"/>
    <n v="0.54"/>
  </r>
  <r>
    <x v="1"/>
    <n v="1185732"/>
    <x v="385"/>
    <x v="3"/>
    <s v="Ohio"/>
    <s v="Columbus"/>
    <x v="1"/>
    <n v="0.47"/>
    <n v="1730"/>
    <x v="2458"/>
    <n v="382.15699999999993"/>
    <n v="0.47"/>
  </r>
  <r>
    <x v="1"/>
    <n v="1185732"/>
    <x v="385"/>
    <x v="3"/>
    <s v="Ohio"/>
    <s v="Columbus"/>
    <x v="2"/>
    <n v="0.23"/>
    <n v="1380"/>
    <x v="2459"/>
    <n v="174.57000000000002"/>
    <n v="0.55000000000000004"/>
  </r>
  <r>
    <x v="1"/>
    <n v="1185732"/>
    <x v="385"/>
    <x v="3"/>
    <s v="Ohio"/>
    <s v="Columbus"/>
    <x v="3"/>
    <n v="0.24"/>
    <n v="1130"/>
    <x v="2460"/>
    <n v="138.31199999999998"/>
    <n v="0.51"/>
  </r>
  <r>
    <x v="1"/>
    <n v="1185732"/>
    <x v="385"/>
    <x v="3"/>
    <s v="Ohio"/>
    <s v="Columbus"/>
    <x v="4"/>
    <n v="0.32"/>
    <n v="1220"/>
    <x v="1179"/>
    <n v="187.392"/>
    <n v="0.48"/>
  </r>
  <r>
    <x v="1"/>
    <n v="1185732"/>
    <x v="385"/>
    <x v="3"/>
    <s v="Ohio"/>
    <s v="Columbus"/>
    <x v="5"/>
    <n v="0.37"/>
    <n v="1380"/>
    <x v="2461"/>
    <n v="316.572"/>
    <n v="0.62"/>
  </r>
  <r>
    <x v="1"/>
    <n v="1185732"/>
    <x v="417"/>
    <x v="3"/>
    <s v="Ohio"/>
    <s v="Columbus"/>
    <x v="0"/>
    <n v="0.36"/>
    <n v="2100"/>
    <x v="830"/>
    <n v="393.12"/>
    <n v="0.52"/>
  </r>
  <r>
    <x v="1"/>
    <n v="1185732"/>
    <x v="417"/>
    <x v="3"/>
    <s v="Ohio"/>
    <s v="Columbus"/>
    <x v="1"/>
    <n v="0.28999999999999998"/>
    <n v="1380"/>
    <x v="1263"/>
    <n v="188.09399999999999"/>
    <n v="0.47"/>
  </r>
  <r>
    <x v="1"/>
    <n v="1185732"/>
    <x v="417"/>
    <x v="3"/>
    <s v="Ohio"/>
    <s v="Columbus"/>
    <x v="2"/>
    <n v="0.27"/>
    <n v="1060"/>
    <x v="1136"/>
    <n v="151.68600000000004"/>
    <n v="0.53"/>
  </r>
  <r>
    <x v="1"/>
    <n v="1185732"/>
    <x v="417"/>
    <x v="3"/>
    <s v="Ohio"/>
    <s v="Columbus"/>
    <x v="3"/>
    <n v="0.28999999999999998"/>
    <n v="1120"/>
    <x v="1995"/>
    <n v="165.64799999999997"/>
    <n v="0.51"/>
  </r>
  <r>
    <x v="1"/>
    <n v="1185732"/>
    <x v="417"/>
    <x v="3"/>
    <s v="Ohio"/>
    <s v="Columbus"/>
    <x v="4"/>
    <n v="0.37"/>
    <n v="1160"/>
    <x v="1250"/>
    <n v="197.43199999999999"/>
    <n v="0.45999999999999996"/>
  </r>
  <r>
    <x v="1"/>
    <n v="1185732"/>
    <x v="417"/>
    <x v="3"/>
    <s v="Ohio"/>
    <s v="Columbus"/>
    <x v="5"/>
    <n v="0.38"/>
    <n v="1470"/>
    <x v="1514"/>
    <n v="351.91800000000001"/>
    <n v="0.63"/>
  </r>
  <r>
    <x v="1"/>
    <n v="1185732"/>
    <x v="447"/>
    <x v="3"/>
    <s v="Ohio"/>
    <s v="Columbus"/>
    <x v="0"/>
    <n v="0.34"/>
    <n v="1690"/>
    <x v="2462"/>
    <n v="298.79200000000003"/>
    <n v="0.52"/>
  </r>
  <r>
    <x v="1"/>
    <n v="1185732"/>
    <x v="447"/>
    <x v="3"/>
    <s v="Ohio"/>
    <s v="Columbus"/>
    <x v="1"/>
    <n v="0.24"/>
    <n v="1400"/>
    <x v="1602"/>
    <n v="151.19999999999999"/>
    <n v="0.44999999999999996"/>
  </r>
  <r>
    <x v="1"/>
    <n v="1185732"/>
    <x v="447"/>
    <x v="3"/>
    <s v="Ohio"/>
    <s v="Columbus"/>
    <x v="2"/>
    <n v="0.32"/>
    <n v="1160"/>
    <x v="1062"/>
    <n v="185.6"/>
    <n v="0.5"/>
  </r>
  <r>
    <x v="1"/>
    <n v="1185732"/>
    <x v="447"/>
    <x v="3"/>
    <s v="Ohio"/>
    <s v="Columbus"/>
    <x v="3"/>
    <n v="0.59"/>
    <n v="1350"/>
    <x v="2463"/>
    <n v="398.25"/>
    <n v="0.5"/>
  </r>
  <r>
    <x v="1"/>
    <n v="1185732"/>
    <x v="447"/>
    <x v="3"/>
    <s v="Ohio"/>
    <s v="Columbus"/>
    <x v="4"/>
    <n v="0.76"/>
    <n v="1380"/>
    <x v="1357"/>
    <n v="513.91199999999992"/>
    <n v="0.49"/>
  </r>
  <r>
    <x v="1"/>
    <n v="1185732"/>
    <x v="447"/>
    <x v="3"/>
    <s v="Ohio"/>
    <s v="Columbus"/>
    <x v="5"/>
    <n v="0.74"/>
    <n v="1670"/>
    <x v="2464"/>
    <n v="790.91200000000003"/>
    <n v="0.64"/>
  </r>
  <r>
    <x v="1"/>
    <n v="1185732"/>
    <x v="476"/>
    <x v="3"/>
    <s v="Ohio"/>
    <s v="Columbus"/>
    <x v="0"/>
    <n v="0.7"/>
    <n v="2310"/>
    <x v="1333"/>
    <n v="808.5"/>
    <n v="0.5"/>
  </r>
  <r>
    <x v="1"/>
    <n v="1185732"/>
    <x v="476"/>
    <x v="3"/>
    <s v="Ohio"/>
    <s v="Columbus"/>
    <x v="1"/>
    <n v="0.6"/>
    <n v="1810"/>
    <x v="2465"/>
    <n v="510.41999999999996"/>
    <n v="0.47"/>
  </r>
  <r>
    <x v="4"/>
    <n v="1185732"/>
    <x v="476"/>
    <x v="3"/>
    <s v="Ohio"/>
    <s v="Columbus"/>
    <x v="2"/>
    <n v="0.59"/>
    <n v="1610"/>
    <x v="2466"/>
    <n v="493.94799999999998"/>
    <n v="0.52"/>
  </r>
  <r>
    <x v="4"/>
    <n v="1185732"/>
    <x v="476"/>
    <x v="3"/>
    <s v="Ohio"/>
    <s v="Columbus"/>
    <x v="3"/>
    <n v="0.63"/>
    <n v="1470"/>
    <x v="2352"/>
    <n v="463.05"/>
    <n v="0.5"/>
  </r>
  <r>
    <x v="4"/>
    <n v="1185732"/>
    <x v="476"/>
    <x v="3"/>
    <s v="Ohio"/>
    <s v="Columbus"/>
    <x v="4"/>
    <n v="0.68"/>
    <n v="1420"/>
    <x v="2467"/>
    <n v="473.14400000000001"/>
    <n v="0.49"/>
  </r>
  <r>
    <x v="4"/>
    <n v="1185732"/>
    <x v="476"/>
    <x v="3"/>
    <s v="Ohio"/>
    <s v="Columbus"/>
    <x v="5"/>
    <n v="0.74"/>
    <n v="1560"/>
    <x v="2468"/>
    <n v="692.64"/>
    <n v="0.6"/>
  </r>
  <r>
    <x v="1"/>
    <n v="1185732"/>
    <x v="186"/>
    <x v="3"/>
    <s v="Ohio"/>
    <s v="Columbus"/>
    <x v="0"/>
    <n v="0.37"/>
    <n v="1350"/>
    <x v="1888"/>
    <n v="269.73"/>
    <n v="0.54"/>
  </r>
  <r>
    <x v="1"/>
    <n v="1185732"/>
    <x v="186"/>
    <x v="3"/>
    <s v="Ohio"/>
    <s v="Columbus"/>
    <x v="1"/>
    <n v="0.38"/>
    <n v="780"/>
    <x v="2469"/>
    <n v="139.30799999999999"/>
    <n v="0.47"/>
  </r>
  <r>
    <x v="1"/>
    <n v="1185732"/>
    <x v="186"/>
    <x v="3"/>
    <s v="Ohio"/>
    <s v="Columbus"/>
    <x v="2"/>
    <n v="0.28000000000000003"/>
    <n v="750"/>
    <x v="2470"/>
    <n v="109.20000000000002"/>
    <n v="0.52"/>
  </r>
  <r>
    <x v="1"/>
    <n v="1185732"/>
    <x v="186"/>
    <x v="3"/>
    <s v="Ohio"/>
    <s v="Columbus"/>
    <x v="3"/>
    <n v="0.34"/>
    <n v="420"/>
    <x v="2471"/>
    <n v="71.400000000000006"/>
    <n v="0.5"/>
  </r>
  <r>
    <x v="1"/>
    <n v="1185732"/>
    <x v="186"/>
    <x v="3"/>
    <s v="Ohio"/>
    <s v="Columbus"/>
    <x v="4"/>
    <n v="0.46"/>
    <n v="520"/>
    <x v="1189"/>
    <n v="112.42400000000001"/>
    <n v="0.47"/>
  </r>
  <r>
    <x v="1"/>
    <n v="1185732"/>
    <x v="186"/>
    <x v="3"/>
    <s v="Ohio"/>
    <s v="Columbus"/>
    <x v="5"/>
    <n v="0.37"/>
    <n v="810"/>
    <x v="1597"/>
    <n v="161.83799999999999"/>
    <n v="0.54"/>
  </r>
  <r>
    <x v="1"/>
    <n v="1185732"/>
    <x v="696"/>
    <x v="3"/>
    <s v="Ohio"/>
    <s v="Columbus"/>
    <x v="0"/>
    <n v="0.38"/>
    <n v="1380"/>
    <x v="2472"/>
    <n v="277.93200000000002"/>
    <n v="0.53"/>
  </r>
  <r>
    <x v="1"/>
    <n v="1185732"/>
    <x v="696"/>
    <x v="3"/>
    <s v="Ohio"/>
    <s v="Columbus"/>
    <x v="1"/>
    <n v="0.38"/>
    <n v="580"/>
    <x v="1965"/>
    <n v="101.384"/>
    <n v="0.45999999999999996"/>
  </r>
  <r>
    <x v="1"/>
    <n v="1185732"/>
    <x v="696"/>
    <x v="3"/>
    <s v="Ohio"/>
    <s v="Columbus"/>
    <x v="2"/>
    <n v="0.28999999999999998"/>
    <n v="630"/>
    <x v="1637"/>
    <n v="96.831000000000003"/>
    <n v="0.53"/>
  </r>
  <r>
    <x v="1"/>
    <n v="1185732"/>
    <x v="696"/>
    <x v="4"/>
    <s v="Kentucky"/>
    <s v="Louisville"/>
    <x v="3"/>
    <n v="0.34"/>
    <n v="340"/>
    <x v="2473"/>
    <n v="62.424000000000007"/>
    <n v="0.54"/>
  </r>
  <r>
    <x v="1"/>
    <n v="1185732"/>
    <x v="696"/>
    <x v="4"/>
    <s v="Kentucky"/>
    <s v="Louisville"/>
    <x v="4"/>
    <n v="0.48"/>
    <n v="540"/>
    <x v="1134"/>
    <n v="121.82399999999998"/>
    <n v="0.47"/>
  </r>
  <r>
    <x v="1"/>
    <n v="1185732"/>
    <x v="696"/>
    <x v="4"/>
    <s v="Kentucky"/>
    <s v="Louisville"/>
    <x v="5"/>
    <n v="0.39"/>
    <n v="780"/>
    <x v="1660"/>
    <n v="155.142"/>
    <n v="0.51"/>
  </r>
  <r>
    <x v="1"/>
    <n v="1185732"/>
    <x v="226"/>
    <x v="4"/>
    <s v="Kentucky"/>
    <s v="Louisville"/>
    <x v="0"/>
    <n v="0.41"/>
    <n v="1560"/>
    <x v="1494"/>
    <n v="326.19599999999997"/>
    <n v="0.51"/>
  </r>
  <r>
    <x v="1"/>
    <n v="1185732"/>
    <x v="226"/>
    <x v="4"/>
    <s v="Kentucky"/>
    <s v="Louisville"/>
    <x v="1"/>
    <n v="0.41"/>
    <n v="590"/>
    <x v="2474"/>
    <n v="118.53099999999999"/>
    <n v="0.49"/>
  </r>
  <r>
    <x v="1"/>
    <n v="1185732"/>
    <x v="226"/>
    <x v="4"/>
    <s v="Kentucky"/>
    <s v="Louisville"/>
    <x v="2"/>
    <n v="0.34"/>
    <n v="730"/>
    <x v="2475"/>
    <n v="124.10000000000001"/>
    <n v="0.5"/>
  </r>
  <r>
    <x v="1"/>
    <n v="1185732"/>
    <x v="226"/>
    <x v="4"/>
    <s v="Kentucky"/>
    <s v="Louisville"/>
    <x v="3"/>
    <n v="0.36"/>
    <n v="270"/>
    <x v="1616"/>
    <n v="50.544000000000004"/>
    <n v="0.52"/>
  </r>
  <r>
    <x v="1"/>
    <n v="1185732"/>
    <x v="226"/>
    <x v="4"/>
    <s v="Kentucky"/>
    <s v="Louisville"/>
    <x v="4"/>
    <n v="0.52"/>
    <n v="440"/>
    <x v="1142"/>
    <n v="105.24799999999999"/>
    <n v="0.45999999999999996"/>
  </r>
  <r>
    <x v="1"/>
    <n v="1185732"/>
    <x v="226"/>
    <x v="4"/>
    <s v="Kentucky"/>
    <s v="Louisville"/>
    <x v="5"/>
    <n v="0.42"/>
    <n v="650"/>
    <x v="2209"/>
    <n v="139.22999999999999"/>
    <n v="0.51"/>
  </r>
  <r>
    <x v="1"/>
    <n v="1185732"/>
    <x v="245"/>
    <x v="4"/>
    <s v="Kentucky"/>
    <s v="Louisville"/>
    <x v="0"/>
    <n v="0.41"/>
    <n v="1190"/>
    <x v="1187"/>
    <n v="268.34500000000003"/>
    <n v="0.55000000000000004"/>
  </r>
  <r>
    <x v="1"/>
    <n v="1185732"/>
    <x v="245"/>
    <x v="4"/>
    <s v="Kentucky"/>
    <s v="Louisville"/>
    <x v="1"/>
    <n v="0.41"/>
    <n v="490"/>
    <x v="2476"/>
    <n v="96.431999999999988"/>
    <n v="0.48"/>
  </r>
  <r>
    <x v="1"/>
    <n v="1185732"/>
    <x v="245"/>
    <x v="4"/>
    <s v="Kentucky"/>
    <s v="Louisville"/>
    <x v="2"/>
    <n v="0.38"/>
    <n v="490"/>
    <x v="1433"/>
    <n v="102.41"/>
    <n v="0.55000000000000004"/>
  </r>
  <r>
    <x v="1"/>
    <n v="1185732"/>
    <x v="245"/>
    <x v="4"/>
    <s v="Kentucky"/>
    <s v="Louisville"/>
    <x v="3"/>
    <n v="0.42"/>
    <n v="290"/>
    <x v="2477"/>
    <n v="60.9"/>
    <n v="0.5"/>
  </r>
  <r>
    <x v="1"/>
    <n v="1185732"/>
    <x v="245"/>
    <x v="4"/>
    <s v="Kentucky"/>
    <s v="Louisville"/>
    <x v="4"/>
    <n v="0.47"/>
    <n v="350"/>
    <x v="2478"/>
    <n v="80.605000000000004"/>
    <n v="0.49"/>
  </r>
  <r>
    <x v="1"/>
    <n v="1185732"/>
    <x v="245"/>
    <x v="4"/>
    <s v="Kentucky"/>
    <s v="Louisville"/>
    <x v="5"/>
    <n v="0.36"/>
    <n v="750"/>
    <x v="1144"/>
    <n v="135"/>
    <n v="0.5"/>
  </r>
  <r>
    <x v="1"/>
    <n v="1185732"/>
    <x v="276"/>
    <x v="4"/>
    <s v="Kentucky"/>
    <s v="Louisville"/>
    <x v="0"/>
    <n v="0.49"/>
    <n v="1560"/>
    <x v="940"/>
    <n v="389.84399999999999"/>
    <n v="0.51"/>
  </r>
  <r>
    <x v="1"/>
    <n v="1185732"/>
    <x v="276"/>
    <x v="4"/>
    <s v="Kentucky"/>
    <s v="Louisville"/>
    <x v="1"/>
    <n v="0.42"/>
    <n v="680"/>
    <x v="2479"/>
    <n v="142.79999999999998"/>
    <n v="0.5"/>
  </r>
  <r>
    <x v="1"/>
    <n v="1185732"/>
    <x v="276"/>
    <x v="4"/>
    <s v="Kentucky"/>
    <s v="Louisville"/>
    <x v="2"/>
    <n v="0.38"/>
    <n v="580"/>
    <x v="1965"/>
    <n v="114.608"/>
    <n v="0.52"/>
  </r>
  <r>
    <x v="1"/>
    <n v="1185732"/>
    <x v="276"/>
    <x v="4"/>
    <s v="Kentucky"/>
    <s v="Louisville"/>
    <x v="3"/>
    <n v="0.38"/>
    <n v="380"/>
    <x v="1131"/>
    <n v="77.976000000000013"/>
    <n v="0.54"/>
  </r>
  <r>
    <x v="1"/>
    <n v="1185732"/>
    <x v="276"/>
    <x v="4"/>
    <s v="Kentucky"/>
    <s v="Louisville"/>
    <x v="4"/>
    <n v="0.46"/>
    <n v="420"/>
    <x v="2480"/>
    <n v="88.872"/>
    <n v="0.45999999999999996"/>
  </r>
  <r>
    <x v="1"/>
    <n v="1185732"/>
    <x v="276"/>
    <x v="4"/>
    <s v="Kentucky"/>
    <s v="Louisville"/>
    <x v="5"/>
    <n v="0.51"/>
    <n v="830"/>
    <x v="2481"/>
    <n v="215.88300000000001"/>
    <n v="0.51"/>
  </r>
  <r>
    <x v="1"/>
    <n v="1185732"/>
    <x v="306"/>
    <x v="4"/>
    <s v="Kentucky"/>
    <s v="Louisville"/>
    <x v="0"/>
    <n v="0.36"/>
    <n v="1420"/>
    <x v="2482"/>
    <n v="255.6"/>
    <n v="0.5"/>
  </r>
  <r>
    <x v="1"/>
    <n v="1185732"/>
    <x v="306"/>
    <x v="4"/>
    <s v="Kentucky"/>
    <s v="Louisville"/>
    <x v="1"/>
    <n v="0.33"/>
    <n v="770"/>
    <x v="2483"/>
    <n v="124.50900000000001"/>
    <n v="0.49"/>
  </r>
  <r>
    <x v="1"/>
    <n v="1185732"/>
    <x v="306"/>
    <x v="4"/>
    <s v="Kentucky"/>
    <s v="Louisville"/>
    <x v="2"/>
    <n v="0.28000000000000003"/>
    <n v="560"/>
    <x v="2484"/>
    <n v="86.240000000000009"/>
    <n v="0.55000000000000004"/>
  </r>
  <r>
    <x v="1"/>
    <n v="1185732"/>
    <x v="306"/>
    <x v="4"/>
    <s v="Kentucky"/>
    <s v="Louisville"/>
    <x v="3"/>
    <n v="0.28999999999999998"/>
    <n v="520"/>
    <x v="2485"/>
    <n v="82.94"/>
    <n v="0.55000000000000004"/>
  </r>
  <r>
    <x v="1"/>
    <n v="1185732"/>
    <x v="306"/>
    <x v="4"/>
    <s v="Kentucky"/>
    <s v="Louisville"/>
    <x v="4"/>
    <n v="0.49"/>
    <n v="540"/>
    <x v="1045"/>
    <n v="129.654"/>
    <n v="0.49"/>
  </r>
  <r>
    <x v="1"/>
    <n v="1185732"/>
    <x v="306"/>
    <x v="4"/>
    <s v="Kentucky"/>
    <s v="Louisville"/>
    <x v="5"/>
    <n v="0.52"/>
    <n v="1010"/>
    <x v="2486"/>
    <n v="273.10400000000004"/>
    <n v="0.52"/>
  </r>
  <r>
    <x v="1"/>
    <n v="1185732"/>
    <x v="335"/>
    <x v="4"/>
    <s v="Kentucky"/>
    <s v="Louisville"/>
    <x v="0"/>
    <n v="0.47"/>
    <n v="1680"/>
    <x v="2487"/>
    <n v="434.28"/>
    <n v="0.55000000000000004"/>
  </r>
  <r>
    <x v="1"/>
    <n v="1185732"/>
    <x v="335"/>
    <x v="4"/>
    <s v="Kentucky"/>
    <s v="Louisville"/>
    <x v="1"/>
    <n v="0.44"/>
    <n v="950"/>
    <x v="2488"/>
    <n v="204.82"/>
    <n v="0.49"/>
  </r>
  <r>
    <x v="1"/>
    <n v="1185732"/>
    <x v="335"/>
    <x v="4"/>
    <s v="Kentucky"/>
    <s v="Louisville"/>
    <x v="2"/>
    <n v="0.38"/>
    <n v="690"/>
    <x v="2489"/>
    <n v="136.34399999999999"/>
    <n v="0.52"/>
  </r>
  <r>
    <x v="1"/>
    <n v="1185732"/>
    <x v="335"/>
    <x v="4"/>
    <s v="Kentucky"/>
    <s v="Louisville"/>
    <x v="3"/>
    <n v="0.37"/>
    <n v="630"/>
    <x v="1022"/>
    <n v="125.87400000000001"/>
    <n v="0.54"/>
  </r>
  <r>
    <x v="1"/>
    <n v="1185732"/>
    <x v="335"/>
    <x v="4"/>
    <s v="Kentucky"/>
    <s v="Louisville"/>
    <x v="4"/>
    <n v="0.46"/>
    <n v="750"/>
    <x v="1044"/>
    <n v="158.69999999999999"/>
    <n v="0.45999999999999996"/>
  </r>
  <r>
    <x v="1"/>
    <n v="1185732"/>
    <x v="335"/>
    <x v="4"/>
    <s v="Kentucky"/>
    <s v="Louisville"/>
    <x v="5"/>
    <n v="0.5"/>
    <n v="1150"/>
    <x v="1303"/>
    <n v="310.5"/>
    <n v="0.54"/>
  </r>
  <r>
    <x v="1"/>
    <n v="1185732"/>
    <x v="367"/>
    <x v="4"/>
    <s v="Kentucky"/>
    <s v="Louisville"/>
    <x v="0"/>
    <n v="0.46"/>
    <n v="1670"/>
    <x v="1310"/>
    <n v="414.82800000000003"/>
    <n v="0.54"/>
  </r>
  <r>
    <x v="1"/>
    <n v="1185732"/>
    <x v="367"/>
    <x v="4"/>
    <s v="Kentucky"/>
    <s v="Louisville"/>
    <x v="1"/>
    <n v="0.41"/>
    <n v="910"/>
    <x v="2490"/>
    <n v="175.35699999999997"/>
    <n v="0.47"/>
  </r>
  <r>
    <x v="1"/>
    <n v="1185732"/>
    <x v="367"/>
    <x v="4"/>
    <s v="Kentucky"/>
    <s v="Louisville"/>
    <x v="2"/>
    <n v="0.36"/>
    <n v="800"/>
    <x v="1478"/>
    <n v="155.52000000000001"/>
    <n v="0.54"/>
  </r>
  <r>
    <x v="1"/>
    <n v="1185732"/>
    <x v="367"/>
    <x v="4"/>
    <s v="Kentucky"/>
    <s v="Louisville"/>
    <x v="3"/>
    <n v="0.38"/>
    <n v="750"/>
    <x v="1021"/>
    <n v="142.5"/>
    <n v="0.5"/>
  </r>
  <r>
    <x v="1"/>
    <n v="1185732"/>
    <x v="367"/>
    <x v="4"/>
    <s v="Kentucky"/>
    <s v="Louisville"/>
    <x v="4"/>
    <n v="0.49"/>
    <n v="650"/>
    <x v="1001"/>
    <n v="156.065"/>
    <n v="0.49"/>
  </r>
  <r>
    <x v="1"/>
    <n v="1185732"/>
    <x v="367"/>
    <x v="4"/>
    <s v="Kentucky"/>
    <s v="Louisville"/>
    <x v="5"/>
    <n v="0.51"/>
    <n v="1200"/>
    <x v="2338"/>
    <n v="330.48"/>
    <n v="0.54"/>
  </r>
  <r>
    <x v="1"/>
    <n v="1185732"/>
    <x v="399"/>
    <x v="4"/>
    <s v="Kentucky"/>
    <s v="Louisville"/>
    <x v="0"/>
    <n v="0.48"/>
    <n v="1370"/>
    <x v="1945"/>
    <n v="348.52800000000002"/>
    <n v="0.53"/>
  </r>
  <r>
    <x v="1"/>
    <n v="1185732"/>
    <x v="399"/>
    <x v="4"/>
    <s v="Kentucky"/>
    <s v="Louisville"/>
    <x v="1"/>
    <n v="0.44"/>
    <n v="940"/>
    <x v="1784"/>
    <n v="202.66400000000002"/>
    <n v="0.49"/>
  </r>
  <r>
    <x v="1"/>
    <n v="1185732"/>
    <x v="399"/>
    <x v="4"/>
    <s v="Kentucky"/>
    <s v="Louisville"/>
    <x v="2"/>
    <n v="0.33"/>
    <n v="650"/>
    <x v="1410"/>
    <n v="113.685"/>
    <n v="0.53"/>
  </r>
  <r>
    <x v="1"/>
    <n v="1185732"/>
    <x v="399"/>
    <x v="4"/>
    <s v="Kentucky"/>
    <s v="Louisville"/>
    <x v="3"/>
    <n v="0.32"/>
    <n v="540"/>
    <x v="2491"/>
    <n v="88.128000000000014"/>
    <n v="0.51"/>
  </r>
  <r>
    <x v="1"/>
    <n v="1185732"/>
    <x v="399"/>
    <x v="4"/>
    <s v="Kentucky"/>
    <s v="Louisville"/>
    <x v="4"/>
    <n v="0.43"/>
    <n v="580"/>
    <x v="1249"/>
    <n v="117.21799999999999"/>
    <n v="0.47"/>
  </r>
  <r>
    <x v="1"/>
    <n v="1185732"/>
    <x v="399"/>
    <x v="4"/>
    <s v="Kentucky"/>
    <s v="Louisville"/>
    <x v="5"/>
    <n v="0.49"/>
    <n v="740"/>
    <x v="2492"/>
    <n v="188.55199999999999"/>
    <n v="0.52"/>
  </r>
  <r>
    <x v="1"/>
    <n v="1185732"/>
    <x v="428"/>
    <x v="4"/>
    <s v="Kentucky"/>
    <s v="Louisville"/>
    <x v="0"/>
    <n v="0.53"/>
    <n v="1260"/>
    <x v="2493"/>
    <n v="367.29000000000008"/>
    <n v="0.55000000000000004"/>
  </r>
  <r>
    <x v="1"/>
    <n v="1185732"/>
    <x v="428"/>
    <x v="4"/>
    <s v="Kentucky"/>
    <s v="Louisville"/>
    <x v="1"/>
    <n v="0.41"/>
    <n v="830"/>
    <x v="2494"/>
    <n v="170.14999999999998"/>
    <n v="0.5"/>
  </r>
  <r>
    <x v="1"/>
    <n v="1185732"/>
    <x v="428"/>
    <x v="4"/>
    <s v="Kentucky"/>
    <s v="Louisville"/>
    <x v="2"/>
    <n v="0.43"/>
    <n v="470"/>
    <x v="2495"/>
    <n v="109.134"/>
    <n v="0.54"/>
  </r>
  <r>
    <x v="1"/>
    <n v="1185732"/>
    <x v="428"/>
    <x v="4"/>
    <s v="Kentucky"/>
    <s v="Louisville"/>
    <x v="3"/>
    <n v="0.41"/>
    <n v="420"/>
    <x v="2496"/>
    <n v="89.543999999999997"/>
    <n v="0.52"/>
  </r>
  <r>
    <x v="1"/>
    <n v="1185732"/>
    <x v="428"/>
    <x v="4"/>
    <s v="Kentucky"/>
    <s v="Louisville"/>
    <x v="4"/>
    <n v="0.53"/>
    <n v="410"/>
    <x v="2497"/>
    <n v="106.477"/>
    <n v="0.49"/>
  </r>
  <r>
    <x v="1"/>
    <n v="1185732"/>
    <x v="428"/>
    <x v="4"/>
    <s v="Kentucky"/>
    <s v="Louisville"/>
    <x v="5"/>
    <n v="0.53"/>
    <n v="830"/>
    <x v="2498"/>
    <n v="219.95000000000002"/>
    <n v="0.5"/>
  </r>
  <r>
    <x v="1"/>
    <n v="1185732"/>
    <x v="459"/>
    <x v="4"/>
    <s v="Kentucky"/>
    <s v="Louisville"/>
    <x v="0"/>
    <n v="0.48"/>
    <n v="1230"/>
    <x v="1098"/>
    <n v="307.00799999999998"/>
    <n v="0.52"/>
  </r>
  <r>
    <x v="1"/>
    <n v="1185732"/>
    <x v="459"/>
    <x v="4"/>
    <s v="Kentucky"/>
    <s v="Louisville"/>
    <x v="1"/>
    <n v="0.39"/>
    <n v="720"/>
    <x v="1483"/>
    <n v="131.976"/>
    <n v="0.47"/>
  </r>
  <r>
    <x v="1"/>
    <n v="1185732"/>
    <x v="459"/>
    <x v="4"/>
    <s v="Kentucky"/>
    <s v="Louisville"/>
    <x v="2"/>
    <n v="0.41"/>
    <n v="570"/>
    <x v="2045"/>
    <n v="119.187"/>
    <n v="0.51"/>
  </r>
  <r>
    <x v="0"/>
    <n v="1185732"/>
    <x v="459"/>
    <x v="4"/>
    <s v="Kentucky"/>
    <s v="Louisville"/>
    <x v="3"/>
    <n v="0.52"/>
    <n v="520"/>
    <x v="1716"/>
    <n v="135.20000000000002"/>
    <n v="0.5"/>
  </r>
  <r>
    <x v="0"/>
    <n v="1185732"/>
    <x v="459"/>
    <x v="4"/>
    <s v="Kentucky"/>
    <s v="Louisville"/>
    <x v="4"/>
    <n v="0.59"/>
    <n v="530"/>
    <x v="2499"/>
    <n v="150.09599999999998"/>
    <n v="0.48"/>
  </r>
  <r>
    <x v="0"/>
    <n v="1185732"/>
    <x v="459"/>
    <x v="4"/>
    <s v="Kentucky"/>
    <s v="Louisville"/>
    <x v="5"/>
    <n v="0.66"/>
    <n v="800"/>
    <x v="1482"/>
    <n v="285.12"/>
    <n v="0.54"/>
  </r>
  <r>
    <x v="0"/>
    <n v="1185732"/>
    <x v="488"/>
    <x v="4"/>
    <s v="Kentucky"/>
    <s v="Louisville"/>
    <x v="0"/>
    <n v="0.59"/>
    <n v="1580"/>
    <x v="2500"/>
    <n v="512.71"/>
    <n v="0.55000000000000004"/>
  </r>
  <r>
    <x v="0"/>
    <n v="1185732"/>
    <x v="488"/>
    <x v="4"/>
    <s v="Kentucky"/>
    <s v="Louisville"/>
    <x v="1"/>
    <n v="0.52"/>
    <n v="980"/>
    <x v="2103"/>
    <n v="244.608"/>
    <n v="0.48"/>
  </r>
  <r>
    <x v="0"/>
    <n v="1185732"/>
    <x v="488"/>
    <x v="4"/>
    <s v="Kentucky"/>
    <s v="Louisville"/>
    <x v="2"/>
    <n v="0.51"/>
    <n v="740"/>
    <x v="2501"/>
    <n v="207.57000000000002"/>
    <n v="0.55000000000000004"/>
  </r>
  <r>
    <x v="0"/>
    <n v="1185732"/>
    <x v="488"/>
    <x v="4"/>
    <s v="Kentucky"/>
    <s v="Louisville"/>
    <x v="3"/>
    <n v="0.49"/>
    <n v="680"/>
    <x v="2502"/>
    <n v="176.596"/>
    <n v="0.53"/>
  </r>
  <r>
    <x v="0"/>
    <n v="1185732"/>
    <x v="488"/>
    <x v="4"/>
    <s v="Kentucky"/>
    <s v="Louisville"/>
    <x v="4"/>
    <n v="0.54"/>
    <n v="680"/>
    <x v="1834"/>
    <n v="172.584"/>
    <n v="0.47"/>
  </r>
  <r>
    <x v="0"/>
    <n v="1185732"/>
    <x v="488"/>
    <x v="4"/>
    <s v="Kentucky"/>
    <s v="Louisville"/>
    <x v="5"/>
    <n v="0.64"/>
    <n v="980"/>
    <x v="1151"/>
    <n v="332.41600000000005"/>
    <n v="0.53"/>
  </r>
  <r>
    <x v="0"/>
    <n v="1185732"/>
    <x v="184"/>
    <x v="4"/>
    <s v="Kentucky"/>
    <s v="Louisville"/>
    <x v="0"/>
    <n v="0.28999999999999998"/>
    <n v="1890"/>
    <x v="1563"/>
    <n v="295.97399999999999"/>
    <n v="0.54"/>
  </r>
  <r>
    <x v="0"/>
    <n v="1185732"/>
    <x v="184"/>
    <x v="4"/>
    <s v="Kentucky"/>
    <s v="Louisville"/>
    <x v="1"/>
    <n v="0.28999999999999998"/>
    <n v="1420"/>
    <x v="2400"/>
    <n v="185.30999999999997"/>
    <n v="0.44999999999999996"/>
  </r>
  <r>
    <x v="0"/>
    <n v="1185732"/>
    <x v="184"/>
    <x v="4"/>
    <s v="Kentucky"/>
    <s v="Louisville"/>
    <x v="2"/>
    <n v="0.18"/>
    <n v="1580"/>
    <x v="2503"/>
    <n v="156.41999999999999"/>
    <n v="0.55000000000000004"/>
  </r>
  <r>
    <x v="0"/>
    <n v="1185732"/>
    <x v="184"/>
    <x v="4"/>
    <s v="Kentucky"/>
    <s v="Louisville"/>
    <x v="3"/>
    <n v="0.23"/>
    <n v="1010"/>
    <x v="2504"/>
    <n v="123.11900000000001"/>
    <n v="0.53"/>
  </r>
  <r>
    <x v="0"/>
    <n v="1185732"/>
    <x v="184"/>
    <x v="4"/>
    <s v="Kentucky"/>
    <s v="Louisville"/>
    <x v="4"/>
    <n v="0.38"/>
    <n v="1150"/>
    <x v="1832"/>
    <n v="209.76"/>
    <n v="0.48"/>
  </r>
  <r>
    <x v="0"/>
    <n v="1185732"/>
    <x v="184"/>
    <x v="4"/>
    <s v="Kentucky"/>
    <s v="Louisville"/>
    <x v="5"/>
    <n v="0.28999999999999998"/>
    <n v="1580"/>
    <x v="1656"/>
    <n v="284.084"/>
    <n v="0.62"/>
  </r>
  <r>
    <x v="0"/>
    <n v="1185732"/>
    <x v="213"/>
    <x v="4"/>
    <s v="Kentucky"/>
    <s v="Louisville"/>
    <x v="0"/>
    <n v="0.28000000000000003"/>
    <n v="2250"/>
    <x v="2505"/>
    <n v="327.60000000000008"/>
    <n v="0.52"/>
  </r>
  <r>
    <x v="0"/>
    <n v="1185732"/>
    <x v="213"/>
    <x v="4"/>
    <s v="Kentucky"/>
    <s v="Louisville"/>
    <x v="1"/>
    <n v="0.27"/>
    <n v="1060"/>
    <x v="1136"/>
    <n v="137.376"/>
    <n v="0.48"/>
  </r>
  <r>
    <x v="0"/>
    <n v="1185732"/>
    <x v="213"/>
    <x v="4"/>
    <s v="Kentucky"/>
    <s v="Louisville"/>
    <x v="2"/>
    <n v="0.18"/>
    <n v="1240"/>
    <x v="2506"/>
    <n v="122.76"/>
    <n v="0.55000000000000004"/>
  </r>
  <r>
    <x v="0"/>
    <n v="1185732"/>
    <x v="213"/>
    <x v="1"/>
    <s v="Mississippi"/>
    <s v="Jackson"/>
    <x v="3"/>
    <n v="0.25"/>
    <n v="910"/>
    <x v="2507"/>
    <n v="113.75"/>
    <n v="0.5"/>
  </r>
  <r>
    <x v="0"/>
    <n v="1185732"/>
    <x v="213"/>
    <x v="1"/>
    <s v="Mississippi"/>
    <s v="Jackson"/>
    <x v="4"/>
    <n v="0.39"/>
    <n v="1080"/>
    <x v="1299"/>
    <n v="193.75199999999998"/>
    <n v="0.45999999999999996"/>
  </r>
  <r>
    <x v="0"/>
    <n v="1185732"/>
    <x v="213"/>
    <x v="1"/>
    <s v="Mississippi"/>
    <s v="Jackson"/>
    <x v="5"/>
    <n v="0.24"/>
    <n v="1250"/>
    <x v="172"/>
    <n v="180"/>
    <n v="0.6"/>
  </r>
  <r>
    <x v="0"/>
    <n v="1185732"/>
    <x v="221"/>
    <x v="1"/>
    <s v="Mississippi"/>
    <s v="Jackson"/>
    <x v="0"/>
    <n v="0.23"/>
    <n v="1870"/>
    <x v="2508"/>
    <n v="236.55500000000004"/>
    <n v="0.55000000000000004"/>
  </r>
  <r>
    <x v="0"/>
    <n v="1185732"/>
    <x v="221"/>
    <x v="1"/>
    <s v="Mississippi"/>
    <s v="Jackson"/>
    <x v="1"/>
    <n v="0.24"/>
    <n v="1000"/>
    <x v="2509"/>
    <n v="112.8"/>
    <n v="0.47"/>
  </r>
  <r>
    <x v="0"/>
    <n v="1185732"/>
    <x v="221"/>
    <x v="1"/>
    <s v="Mississippi"/>
    <s v="Jackson"/>
    <x v="2"/>
    <n v="0.14000000000000001"/>
    <n v="1280"/>
    <x v="1570"/>
    <n v="94.976000000000013"/>
    <n v="0.53"/>
  </r>
  <r>
    <x v="0"/>
    <n v="1185732"/>
    <x v="221"/>
    <x v="1"/>
    <s v="Mississippi"/>
    <s v="Jackson"/>
    <x v="3"/>
    <n v="0.19"/>
    <n v="800"/>
    <x v="2510"/>
    <n v="79.040000000000006"/>
    <n v="0.52"/>
  </r>
  <r>
    <x v="0"/>
    <n v="1185732"/>
    <x v="221"/>
    <x v="1"/>
    <s v="Mississippi"/>
    <s v="Jackson"/>
    <x v="4"/>
    <n v="0.32"/>
    <n v="810"/>
    <x v="1134"/>
    <n v="119.23199999999999"/>
    <n v="0.45999999999999996"/>
  </r>
  <r>
    <x v="0"/>
    <n v="1185732"/>
    <x v="221"/>
    <x v="1"/>
    <s v="Mississippi"/>
    <s v="Jackson"/>
    <x v="5"/>
    <n v="0.24"/>
    <n v="1230"/>
    <x v="2511"/>
    <n v="183.024"/>
    <n v="0.62"/>
  </r>
  <r>
    <x v="0"/>
    <n v="1185732"/>
    <x v="240"/>
    <x v="1"/>
    <s v="Mississippi"/>
    <s v="Jackson"/>
    <x v="0"/>
    <n v="0.23"/>
    <n v="1690"/>
    <x v="2399"/>
    <n v="209.898"/>
    <n v="0.54"/>
  </r>
  <r>
    <x v="0"/>
    <n v="1185732"/>
    <x v="240"/>
    <x v="1"/>
    <s v="Mississippi"/>
    <s v="Jackson"/>
    <x v="1"/>
    <n v="0.23"/>
    <n v="1090"/>
    <x v="2512"/>
    <n v="125.35000000000001"/>
    <n v="0.5"/>
  </r>
  <r>
    <x v="0"/>
    <n v="1185732"/>
    <x v="240"/>
    <x v="1"/>
    <s v="Mississippi"/>
    <s v="Jackson"/>
    <x v="2"/>
    <n v="0.14000000000000001"/>
    <n v="1010"/>
    <x v="2513"/>
    <n v="77.77000000000001"/>
    <n v="0.55000000000000004"/>
  </r>
  <r>
    <x v="0"/>
    <n v="1185732"/>
    <x v="240"/>
    <x v="1"/>
    <s v="Mississippi"/>
    <s v="Jackson"/>
    <x v="3"/>
    <n v="0.19"/>
    <n v="750"/>
    <x v="2514"/>
    <n v="74.100000000000009"/>
    <n v="0.52"/>
  </r>
  <r>
    <x v="0"/>
    <n v="1185732"/>
    <x v="240"/>
    <x v="1"/>
    <s v="Mississippi"/>
    <s v="Jackson"/>
    <x v="4"/>
    <n v="0.38"/>
    <n v="810"/>
    <x v="1063"/>
    <n v="147.744"/>
    <n v="0.48"/>
  </r>
  <r>
    <x v="0"/>
    <n v="1185732"/>
    <x v="240"/>
    <x v="1"/>
    <s v="Mississippi"/>
    <s v="Jackson"/>
    <x v="5"/>
    <n v="0.28000000000000003"/>
    <n v="1240"/>
    <x v="1526"/>
    <n v="211.79200000000003"/>
    <n v="0.61"/>
  </r>
  <r>
    <x v="0"/>
    <n v="1185732"/>
    <x v="269"/>
    <x v="1"/>
    <s v="Mississippi"/>
    <s v="Jackson"/>
    <x v="0"/>
    <n v="0.39"/>
    <n v="1940"/>
    <x v="2515"/>
    <n v="416.13000000000005"/>
    <n v="0.55000000000000004"/>
  </r>
  <r>
    <x v="0"/>
    <n v="1185732"/>
    <x v="269"/>
    <x v="1"/>
    <s v="Mississippi"/>
    <s v="Jackson"/>
    <x v="1"/>
    <n v="0.37"/>
    <n v="1310"/>
    <x v="1928"/>
    <n v="218.11499999999998"/>
    <n v="0.44999999999999996"/>
  </r>
  <r>
    <x v="0"/>
    <n v="1185732"/>
    <x v="269"/>
    <x v="1"/>
    <s v="Mississippi"/>
    <s v="Jackson"/>
    <x v="2"/>
    <n v="0.33"/>
    <n v="1190"/>
    <x v="1933"/>
    <n v="212.05800000000005"/>
    <n v="0.54"/>
  </r>
  <r>
    <x v="0"/>
    <n v="1185732"/>
    <x v="269"/>
    <x v="1"/>
    <s v="Mississippi"/>
    <s v="Jackson"/>
    <x v="3"/>
    <n v="0.33"/>
    <n v="1010"/>
    <x v="1527"/>
    <n v="169.983"/>
    <n v="0.51"/>
  </r>
  <r>
    <x v="0"/>
    <n v="1185732"/>
    <x v="269"/>
    <x v="1"/>
    <s v="Mississippi"/>
    <s v="Jackson"/>
    <x v="4"/>
    <n v="0.41"/>
    <n v="1160"/>
    <x v="1190"/>
    <n v="223.53199999999998"/>
    <n v="0.47"/>
  </r>
  <r>
    <x v="0"/>
    <n v="1185732"/>
    <x v="269"/>
    <x v="1"/>
    <s v="Mississippi"/>
    <s v="Jackson"/>
    <x v="5"/>
    <n v="0.47"/>
    <n v="1400"/>
    <x v="1949"/>
    <n v="421.12"/>
    <n v="0.64"/>
  </r>
  <r>
    <x v="0"/>
    <n v="1185732"/>
    <x v="302"/>
    <x v="1"/>
    <s v="Mississippi"/>
    <s v="Jackson"/>
    <x v="0"/>
    <n v="0.44"/>
    <n v="2100"/>
    <x v="885"/>
    <n v="480.48"/>
    <n v="0.52"/>
  </r>
  <r>
    <x v="0"/>
    <n v="1185732"/>
    <x v="302"/>
    <x v="1"/>
    <s v="Mississippi"/>
    <s v="Jackson"/>
    <x v="1"/>
    <n v="0.37"/>
    <n v="1250"/>
    <x v="2516"/>
    <n v="217.375"/>
    <n v="0.47"/>
  </r>
  <r>
    <x v="0"/>
    <n v="1185732"/>
    <x v="302"/>
    <x v="1"/>
    <s v="Mississippi"/>
    <s v="Jackson"/>
    <x v="2"/>
    <n v="0.41"/>
    <n v="1430"/>
    <x v="2517"/>
    <n v="322.46499999999997"/>
    <n v="0.55000000000000004"/>
  </r>
  <r>
    <x v="0"/>
    <n v="1185732"/>
    <x v="302"/>
    <x v="1"/>
    <s v="Mississippi"/>
    <s v="Jackson"/>
    <x v="3"/>
    <n v="0.43"/>
    <n v="1170"/>
    <x v="2518"/>
    <n v="251.54999999999998"/>
    <n v="0.5"/>
  </r>
  <r>
    <x v="0"/>
    <n v="1185732"/>
    <x v="302"/>
    <x v="1"/>
    <s v="Mississippi"/>
    <s v="Jackson"/>
    <x v="4"/>
    <n v="0.56999999999999995"/>
    <n v="1350"/>
    <x v="2519"/>
    <n v="346.27499999999992"/>
    <n v="0.44999999999999996"/>
  </r>
  <r>
    <x v="0"/>
    <n v="1185732"/>
    <x v="302"/>
    <x v="1"/>
    <s v="Mississippi"/>
    <s v="Jackson"/>
    <x v="5"/>
    <n v="0.6"/>
    <n v="1880"/>
    <x v="1349"/>
    <n v="710.64"/>
    <n v="0.63"/>
  </r>
  <r>
    <x v="0"/>
    <n v="1185732"/>
    <x v="330"/>
    <x v="1"/>
    <s v="Mississippi"/>
    <s v="Jackson"/>
    <x v="0"/>
    <n v="0.57999999999999996"/>
    <n v="2210"/>
    <x v="2520"/>
    <n v="653.71799999999996"/>
    <n v="0.51"/>
  </r>
  <r>
    <x v="3"/>
    <n v="1185732"/>
    <x v="330"/>
    <x v="1"/>
    <s v="Mississippi"/>
    <s v="Jackson"/>
    <x v="1"/>
    <n v="0.53"/>
    <n v="1560"/>
    <x v="2521"/>
    <n v="372.06"/>
    <n v="0.44999999999999996"/>
  </r>
  <r>
    <x v="3"/>
    <n v="1185732"/>
    <x v="330"/>
    <x v="1"/>
    <s v="Mississippi"/>
    <s v="Jackson"/>
    <x v="2"/>
    <n v="0.48"/>
    <n v="1420"/>
    <x v="2173"/>
    <n v="340.8"/>
    <n v="0.5"/>
  </r>
  <r>
    <x v="3"/>
    <n v="1185732"/>
    <x v="330"/>
    <x v="1"/>
    <s v="Mississippi"/>
    <s v="Jackson"/>
    <x v="3"/>
    <n v="0.48"/>
    <n v="1240"/>
    <x v="2227"/>
    <n v="315.45599999999996"/>
    <n v="0.53"/>
  </r>
  <r>
    <x v="3"/>
    <n v="1185732"/>
    <x v="330"/>
    <x v="1"/>
    <s v="Mississippi"/>
    <s v="Jackson"/>
    <x v="4"/>
    <n v="0.59"/>
    <n v="1500"/>
    <x v="1913"/>
    <n v="424.8"/>
    <n v="0.48"/>
  </r>
  <r>
    <x v="3"/>
    <n v="1185732"/>
    <x v="330"/>
    <x v="1"/>
    <s v="Mississippi"/>
    <s v="Jackson"/>
    <x v="5"/>
    <n v="0.61"/>
    <n v="1760"/>
    <x v="2522"/>
    <n v="654.89599999999996"/>
    <n v="0.61"/>
  </r>
  <r>
    <x v="3"/>
    <n v="1185732"/>
    <x v="362"/>
    <x v="1"/>
    <s v="Mississippi"/>
    <s v="Jackson"/>
    <x v="0"/>
    <n v="0.56000000000000005"/>
    <n v="2150"/>
    <x v="753"/>
    <n v="650.1600000000002"/>
    <n v="0.54"/>
  </r>
  <r>
    <x v="3"/>
    <n v="1185732"/>
    <x v="362"/>
    <x v="1"/>
    <s v="Mississippi"/>
    <s v="Jackson"/>
    <x v="1"/>
    <n v="0.5"/>
    <n v="1680"/>
    <x v="862"/>
    <n v="403.2"/>
    <n v="0.48"/>
  </r>
  <r>
    <x v="3"/>
    <n v="1185732"/>
    <x v="362"/>
    <x v="1"/>
    <s v="Mississippi"/>
    <s v="Jackson"/>
    <x v="2"/>
    <n v="0.48"/>
    <n v="1470"/>
    <x v="820"/>
    <n v="366.91200000000003"/>
    <n v="0.52"/>
  </r>
  <r>
    <x v="3"/>
    <n v="1185732"/>
    <x v="362"/>
    <x v="1"/>
    <s v="Mississippi"/>
    <s v="Jackson"/>
    <x v="3"/>
    <n v="0.39"/>
    <n v="1280"/>
    <x v="2523"/>
    <n v="259.58400000000006"/>
    <n v="0.52"/>
  </r>
  <r>
    <x v="3"/>
    <n v="1185732"/>
    <x v="362"/>
    <x v="1"/>
    <s v="Mississippi"/>
    <s v="Jackson"/>
    <x v="4"/>
    <n v="0.46"/>
    <n v="1220"/>
    <x v="1129"/>
    <n v="252.54"/>
    <n v="0.44999999999999996"/>
  </r>
  <r>
    <x v="3"/>
    <n v="1185732"/>
    <x v="362"/>
    <x v="1"/>
    <s v="Mississippi"/>
    <s v="Jackson"/>
    <x v="5"/>
    <n v="0.53"/>
    <n v="1690"/>
    <x v="2524"/>
    <n v="582.20500000000004"/>
    <n v="0.65"/>
  </r>
  <r>
    <x v="3"/>
    <n v="1185732"/>
    <x v="392"/>
    <x v="1"/>
    <s v="Mississippi"/>
    <s v="Jackson"/>
    <x v="0"/>
    <n v="0.47"/>
    <n v="2030"/>
    <x v="1396"/>
    <n v="515.21399999999994"/>
    <n v="0.54"/>
  </r>
  <r>
    <x v="3"/>
    <n v="1185732"/>
    <x v="392"/>
    <x v="1"/>
    <s v="Mississippi"/>
    <s v="Jackson"/>
    <x v="1"/>
    <n v="0.42"/>
    <n v="1470"/>
    <x v="815"/>
    <n v="277.83"/>
    <n v="0.44999999999999996"/>
  </r>
  <r>
    <x v="3"/>
    <n v="1185732"/>
    <x v="392"/>
    <x v="1"/>
    <s v="Mississippi"/>
    <s v="Jackson"/>
    <x v="2"/>
    <n v="0.19"/>
    <n v="1230"/>
    <x v="2045"/>
    <n v="116.85"/>
    <n v="0.5"/>
  </r>
  <r>
    <x v="3"/>
    <n v="1185732"/>
    <x v="392"/>
    <x v="1"/>
    <s v="Mississippi"/>
    <s v="Jackson"/>
    <x v="3"/>
    <n v="0.19"/>
    <n v="1000"/>
    <x v="2117"/>
    <n v="104.50000000000001"/>
    <n v="0.55000000000000004"/>
  </r>
  <r>
    <x v="3"/>
    <n v="1185732"/>
    <x v="392"/>
    <x v="1"/>
    <s v="Mississippi"/>
    <s v="Jackson"/>
    <x v="4"/>
    <n v="0.28999999999999998"/>
    <n v="1080"/>
    <x v="2525"/>
    <n v="150.33599999999998"/>
    <n v="0.48"/>
  </r>
  <r>
    <x v="3"/>
    <n v="1185732"/>
    <x v="392"/>
    <x v="1"/>
    <s v="Mississippi"/>
    <s v="Jackson"/>
    <x v="5"/>
    <n v="0.32"/>
    <n v="1300"/>
    <x v="1797"/>
    <n v="257.92"/>
    <n v="0.62"/>
  </r>
  <r>
    <x v="3"/>
    <n v="1185732"/>
    <x v="424"/>
    <x v="1"/>
    <s v="Mississippi"/>
    <s v="Jackson"/>
    <x v="0"/>
    <n v="0.32"/>
    <n v="1760"/>
    <x v="803"/>
    <n v="304.12800000000004"/>
    <n v="0.54"/>
  </r>
  <r>
    <x v="3"/>
    <n v="1185732"/>
    <x v="424"/>
    <x v="1"/>
    <s v="Mississippi"/>
    <s v="Jackson"/>
    <x v="1"/>
    <n v="0.25"/>
    <n v="1450"/>
    <x v="2526"/>
    <n v="163.12499999999997"/>
    <n v="0.44999999999999996"/>
  </r>
  <r>
    <x v="3"/>
    <n v="1185732"/>
    <x v="424"/>
    <x v="1"/>
    <s v="Mississippi"/>
    <s v="Jackson"/>
    <x v="2"/>
    <n v="0.24"/>
    <n v="980"/>
    <x v="1039"/>
    <n v="127.008"/>
    <n v="0.54"/>
  </r>
  <r>
    <x v="3"/>
    <n v="1185732"/>
    <x v="424"/>
    <x v="1"/>
    <s v="Mississippi"/>
    <s v="Jackson"/>
    <x v="3"/>
    <n v="0.23"/>
    <n v="1050"/>
    <x v="2527"/>
    <n v="120.75"/>
    <n v="0.5"/>
  </r>
  <r>
    <x v="3"/>
    <n v="1185732"/>
    <x v="424"/>
    <x v="1"/>
    <s v="Mississippi"/>
    <s v="Jackson"/>
    <x v="4"/>
    <n v="0.32"/>
    <n v="980"/>
    <x v="1626"/>
    <n v="156.80000000000001"/>
    <n v="0.5"/>
  </r>
  <r>
    <x v="2"/>
    <n v="1185732"/>
    <x v="424"/>
    <x v="1"/>
    <s v="Mississippi"/>
    <s v="Jackson"/>
    <x v="5"/>
    <n v="0.33"/>
    <n v="1240"/>
    <x v="2528"/>
    <n v="261.88800000000003"/>
    <n v="0.64"/>
  </r>
  <r>
    <x v="2"/>
    <n v="1185732"/>
    <x v="454"/>
    <x v="1"/>
    <s v="Mississippi"/>
    <s v="Jackson"/>
    <x v="0"/>
    <n v="0.28000000000000003"/>
    <n v="1630"/>
    <x v="1628"/>
    <n v="246.45600000000005"/>
    <n v="0.54"/>
  </r>
  <r>
    <x v="2"/>
    <n v="1185732"/>
    <x v="454"/>
    <x v="1"/>
    <s v="Mississippi"/>
    <s v="Jackson"/>
    <x v="1"/>
    <n v="0.18"/>
    <n v="1170"/>
    <x v="1009"/>
    <n v="94.769999999999982"/>
    <n v="0.44999999999999996"/>
  </r>
  <r>
    <x v="2"/>
    <n v="1185732"/>
    <x v="454"/>
    <x v="1"/>
    <s v="Mississippi"/>
    <s v="Jackson"/>
    <x v="2"/>
    <n v="0.28000000000000003"/>
    <n v="1110"/>
    <x v="1614"/>
    <n v="167.83200000000002"/>
    <n v="0.54"/>
  </r>
  <r>
    <x v="2"/>
    <n v="1185732"/>
    <x v="454"/>
    <x v="1"/>
    <s v="Mississippi"/>
    <s v="Jackson"/>
    <x v="3"/>
    <n v="0.54"/>
    <n v="1170"/>
    <x v="812"/>
    <n v="334.85400000000004"/>
    <n v="0.53"/>
  </r>
  <r>
    <x v="2"/>
    <n v="1185732"/>
    <x v="454"/>
    <x v="1"/>
    <s v="Mississippi"/>
    <s v="Jackson"/>
    <x v="4"/>
    <n v="0.71"/>
    <n v="1230"/>
    <x v="839"/>
    <n v="392.98499999999996"/>
    <n v="0.44999999999999996"/>
  </r>
  <r>
    <x v="2"/>
    <n v="1185732"/>
    <x v="454"/>
    <x v="1"/>
    <s v="Mississippi"/>
    <s v="Jackson"/>
    <x v="5"/>
    <n v="0.68"/>
    <n v="1580"/>
    <x v="2529"/>
    <n v="655.38400000000001"/>
    <n v="0.61"/>
  </r>
  <r>
    <x v="2"/>
    <n v="1185732"/>
    <x v="483"/>
    <x v="1"/>
    <s v="Mississippi"/>
    <s v="Jackson"/>
    <x v="0"/>
    <n v="0.68"/>
    <n v="1940"/>
    <x v="2530"/>
    <n v="699.17600000000004"/>
    <n v="0.53"/>
  </r>
  <r>
    <x v="2"/>
    <n v="1185732"/>
    <x v="483"/>
    <x v="1"/>
    <s v="Mississippi"/>
    <s v="Jackson"/>
    <x v="1"/>
    <n v="0.57999999999999996"/>
    <n v="1550"/>
    <x v="1845"/>
    <n v="440.50999999999993"/>
    <n v="0.49"/>
  </r>
  <r>
    <x v="2"/>
    <n v="1185732"/>
    <x v="483"/>
    <x v="1"/>
    <s v="Mississippi"/>
    <s v="Jackson"/>
    <x v="2"/>
    <n v="0.59"/>
    <n v="1370"/>
    <x v="2531"/>
    <n v="436.48200000000003"/>
    <n v="0.54"/>
  </r>
  <r>
    <x v="2"/>
    <n v="1185732"/>
    <x v="483"/>
    <x v="1"/>
    <s v="Mississippi"/>
    <s v="Jackson"/>
    <x v="3"/>
    <n v="0.56000000000000005"/>
    <n v="1330"/>
    <x v="1513"/>
    <n v="387.29600000000005"/>
    <n v="0.52"/>
  </r>
  <r>
    <x v="2"/>
    <n v="1185732"/>
    <x v="483"/>
    <x v="1"/>
    <s v="Mississippi"/>
    <s v="Jackson"/>
    <x v="4"/>
    <n v="0.65"/>
    <n v="1240"/>
    <x v="2339"/>
    <n v="403"/>
    <n v="0.5"/>
  </r>
  <r>
    <x v="2"/>
    <n v="1185732"/>
    <x v="483"/>
    <x v="1"/>
    <s v="Mississippi"/>
    <s v="Jackson"/>
    <x v="5"/>
    <n v="0.71"/>
    <n v="1440"/>
    <x v="1978"/>
    <n v="623.66399999999999"/>
    <n v="0.61"/>
  </r>
  <r>
    <x v="2"/>
    <n v="1197831"/>
    <x v="187"/>
    <x v="1"/>
    <s v="Mississippi"/>
    <s v="Jackson"/>
    <x v="0"/>
    <n v="0.24"/>
    <n v="1760"/>
    <x v="1531"/>
    <n v="215.42399999999998"/>
    <n v="0.51"/>
  </r>
  <r>
    <x v="2"/>
    <n v="1197831"/>
    <x v="187"/>
    <x v="1"/>
    <s v="Mississippi"/>
    <s v="Jackson"/>
    <x v="1"/>
    <n v="0.25"/>
    <n v="1310"/>
    <x v="2532"/>
    <n v="147.37499999999997"/>
    <n v="0.44999999999999996"/>
  </r>
  <r>
    <x v="2"/>
    <n v="1197831"/>
    <x v="187"/>
    <x v="1"/>
    <s v="Mississippi"/>
    <s v="Jackson"/>
    <x v="2"/>
    <n v="0.14000000000000001"/>
    <n v="1170"/>
    <x v="2533"/>
    <n v="83.538000000000011"/>
    <n v="0.51"/>
  </r>
  <r>
    <x v="2"/>
    <n v="1197831"/>
    <x v="187"/>
    <x v="1"/>
    <s v="Mississippi"/>
    <s v="Jackson"/>
    <x v="3"/>
    <n v="0.19"/>
    <n v="780"/>
    <x v="2534"/>
    <n v="78.545999999999992"/>
    <n v="0.53"/>
  </r>
  <r>
    <x v="2"/>
    <n v="1197831"/>
    <x v="187"/>
    <x v="1"/>
    <s v="Mississippi"/>
    <s v="Jackson"/>
    <x v="4"/>
    <n v="0.34"/>
    <n v="950"/>
    <x v="2535"/>
    <n v="155.04"/>
    <n v="0.48"/>
  </r>
  <r>
    <x v="2"/>
    <n v="1197831"/>
    <x v="187"/>
    <x v="1"/>
    <s v="Mississippi"/>
    <s v="Jackson"/>
    <x v="5"/>
    <n v="0.23"/>
    <n v="1220"/>
    <x v="2114"/>
    <n v="145.91200000000001"/>
    <n v="0.52"/>
  </r>
  <r>
    <x v="2"/>
    <n v="1197831"/>
    <x v="695"/>
    <x v="1"/>
    <s v="Mississippi"/>
    <s v="Jackson"/>
    <x v="0"/>
    <n v="0.24"/>
    <n v="1890"/>
    <x v="2395"/>
    <n v="231.33599999999998"/>
    <n v="0.51"/>
  </r>
  <r>
    <x v="2"/>
    <n v="1197831"/>
    <x v="695"/>
    <x v="1"/>
    <s v="Mississippi"/>
    <s v="Jackson"/>
    <x v="1"/>
    <n v="0.24"/>
    <n v="1050"/>
    <x v="2536"/>
    <n v="113.39999999999999"/>
    <n v="0.44999999999999996"/>
  </r>
  <r>
    <x v="2"/>
    <n v="1197831"/>
    <x v="695"/>
    <x v="1"/>
    <s v="Mississippi"/>
    <s v="Jackson"/>
    <x v="2"/>
    <n v="0.14000000000000001"/>
    <n v="1200"/>
    <x v="2537"/>
    <n v="84.000000000000014"/>
    <n v="0.5"/>
  </r>
  <r>
    <x v="3"/>
    <n v="1197831"/>
    <x v="695"/>
    <x v="1"/>
    <s v="Arkansas"/>
    <s v="Little Rock"/>
    <x v="3"/>
    <n v="0.18"/>
    <n v="700"/>
    <x v="2099"/>
    <n v="63"/>
    <n v="0.5"/>
  </r>
  <r>
    <x v="3"/>
    <n v="1197831"/>
    <x v="695"/>
    <x v="1"/>
    <s v="Arkansas"/>
    <s v="Little Rock"/>
    <x v="4"/>
    <n v="0.34"/>
    <n v="980"/>
    <x v="2203"/>
    <n v="149.94"/>
    <n v="0.44999999999999996"/>
  </r>
  <r>
    <x v="3"/>
    <n v="1197831"/>
    <x v="695"/>
    <x v="1"/>
    <s v="Arkansas"/>
    <s v="Little Rock"/>
    <x v="5"/>
    <n v="0.19"/>
    <n v="1150"/>
    <x v="2053"/>
    <n v="117.99000000000001"/>
    <n v="0.54"/>
  </r>
  <r>
    <x v="3"/>
    <n v="1197831"/>
    <x v="224"/>
    <x v="1"/>
    <s v="Arkansas"/>
    <s v="Little Rock"/>
    <x v="0"/>
    <n v="0.18"/>
    <n v="1810"/>
    <x v="2538"/>
    <n v="172.67400000000001"/>
    <n v="0.53"/>
  </r>
  <r>
    <x v="3"/>
    <n v="1197831"/>
    <x v="224"/>
    <x v="1"/>
    <s v="Arkansas"/>
    <s v="Little Rock"/>
    <x v="1"/>
    <n v="0.2"/>
    <n v="980"/>
    <x v="2539"/>
    <n v="88.199999999999989"/>
    <n v="0.44999999999999996"/>
  </r>
  <r>
    <x v="3"/>
    <n v="1197831"/>
    <x v="224"/>
    <x v="1"/>
    <s v="Arkansas"/>
    <s v="Little Rock"/>
    <x v="2"/>
    <n v="0.1"/>
    <n v="880"/>
    <x v="999"/>
    <n v="47.52"/>
    <n v="0.54"/>
  </r>
  <r>
    <x v="3"/>
    <n v="1197831"/>
    <x v="224"/>
    <x v="1"/>
    <s v="Arkansas"/>
    <s v="Little Rock"/>
    <x v="3"/>
    <n v="0.19"/>
    <n v="600"/>
    <x v="2540"/>
    <n v="59.28"/>
    <n v="0.52"/>
  </r>
  <r>
    <x v="3"/>
    <n v="1197831"/>
    <x v="224"/>
    <x v="1"/>
    <s v="Arkansas"/>
    <s v="Little Rock"/>
    <x v="4"/>
    <n v="0.32"/>
    <n v="650"/>
    <x v="1413"/>
    <n v="95.679999999999993"/>
    <n v="0.45999999999999996"/>
  </r>
  <r>
    <x v="3"/>
    <n v="1197831"/>
    <x v="224"/>
    <x v="1"/>
    <s v="Arkansas"/>
    <s v="Little Rock"/>
    <x v="5"/>
    <n v="0.24"/>
    <n v="1020"/>
    <x v="2169"/>
    <n v="124.848"/>
    <n v="0.51"/>
  </r>
  <r>
    <x v="3"/>
    <n v="1197831"/>
    <x v="243"/>
    <x v="1"/>
    <s v="Arkansas"/>
    <s v="Little Rock"/>
    <x v="0"/>
    <n v="0.23"/>
    <n v="1740"/>
    <x v="2541"/>
    <n v="216.10800000000003"/>
    <n v="0.54"/>
  </r>
  <r>
    <x v="3"/>
    <n v="1197831"/>
    <x v="243"/>
    <x v="1"/>
    <s v="Arkansas"/>
    <s v="Little Rock"/>
    <x v="1"/>
    <n v="0.24"/>
    <n v="810"/>
    <x v="1117"/>
    <n v="95.256"/>
    <n v="0.49"/>
  </r>
  <r>
    <x v="3"/>
    <n v="1197831"/>
    <x v="243"/>
    <x v="1"/>
    <s v="Arkansas"/>
    <s v="Little Rock"/>
    <x v="2"/>
    <n v="0.14000000000000001"/>
    <n v="750"/>
    <x v="2072"/>
    <n v="54.600000000000009"/>
    <n v="0.52"/>
  </r>
  <r>
    <x v="3"/>
    <n v="1197831"/>
    <x v="243"/>
    <x v="1"/>
    <s v="Arkansas"/>
    <s v="Little Rock"/>
    <x v="3"/>
    <n v="0.2"/>
    <n v="630"/>
    <x v="2099"/>
    <n v="66.78"/>
    <n v="0.53"/>
  </r>
  <r>
    <x v="3"/>
    <n v="1197831"/>
    <x v="243"/>
    <x v="1"/>
    <s v="Arkansas"/>
    <s v="Little Rock"/>
    <x v="4"/>
    <n v="0.37"/>
    <n v="730"/>
    <x v="1446"/>
    <n v="129.648"/>
    <n v="0.48"/>
  </r>
  <r>
    <x v="3"/>
    <n v="1197831"/>
    <x v="243"/>
    <x v="1"/>
    <s v="Arkansas"/>
    <s v="Little Rock"/>
    <x v="5"/>
    <n v="0.28000000000000003"/>
    <n v="1160"/>
    <x v="2281"/>
    <n v="165.648"/>
    <n v="0.51"/>
  </r>
  <r>
    <x v="3"/>
    <n v="1197831"/>
    <x v="272"/>
    <x v="1"/>
    <s v="Arkansas"/>
    <s v="Little Rock"/>
    <x v="0"/>
    <n v="0.39"/>
    <n v="1810"/>
    <x v="2542"/>
    <n v="381.18600000000004"/>
    <n v="0.54"/>
  </r>
  <r>
    <x v="3"/>
    <n v="1197831"/>
    <x v="272"/>
    <x v="1"/>
    <s v="Arkansas"/>
    <s v="Little Rock"/>
    <x v="1"/>
    <n v="0.38"/>
    <n v="1130"/>
    <x v="2249"/>
    <n v="214.7"/>
    <n v="0.5"/>
  </r>
  <r>
    <x v="3"/>
    <n v="1197831"/>
    <x v="272"/>
    <x v="1"/>
    <s v="Arkansas"/>
    <s v="Little Rock"/>
    <x v="2"/>
    <n v="0.34"/>
    <n v="910"/>
    <x v="2543"/>
    <n v="170.17000000000004"/>
    <n v="0.55000000000000004"/>
  </r>
  <r>
    <x v="3"/>
    <n v="1197831"/>
    <x v="272"/>
    <x v="1"/>
    <s v="Arkansas"/>
    <s v="Little Rock"/>
    <x v="3"/>
    <n v="0.34"/>
    <n v="780"/>
    <x v="2544"/>
    <n v="140.55600000000004"/>
    <n v="0.53"/>
  </r>
  <r>
    <x v="3"/>
    <n v="1197831"/>
    <x v="272"/>
    <x v="1"/>
    <s v="Arkansas"/>
    <s v="Little Rock"/>
    <x v="4"/>
    <n v="0.42"/>
    <n v="850"/>
    <x v="2545"/>
    <n v="167.79"/>
    <n v="0.47"/>
  </r>
  <r>
    <x v="3"/>
    <n v="1197831"/>
    <x v="272"/>
    <x v="1"/>
    <s v="Arkansas"/>
    <s v="Little Rock"/>
    <x v="5"/>
    <n v="0.44"/>
    <n v="1110"/>
    <x v="1114"/>
    <n v="268.62"/>
    <n v="0.55000000000000004"/>
  </r>
  <r>
    <x v="3"/>
    <n v="1197831"/>
    <x v="305"/>
    <x v="1"/>
    <s v="Arkansas"/>
    <s v="Little Rock"/>
    <x v="0"/>
    <n v="0.36"/>
    <n v="2030"/>
    <x v="1203"/>
    <n v="365.4"/>
    <n v="0.5"/>
  </r>
  <r>
    <x v="3"/>
    <n v="1197831"/>
    <x v="305"/>
    <x v="1"/>
    <s v="Arkansas"/>
    <s v="Little Rock"/>
    <x v="1"/>
    <n v="0.32"/>
    <n v="1060"/>
    <x v="1735"/>
    <n v="166.208"/>
    <n v="0.49"/>
  </r>
  <r>
    <x v="3"/>
    <n v="1197831"/>
    <x v="305"/>
    <x v="1"/>
    <s v="Arkansas"/>
    <s v="Little Rock"/>
    <x v="2"/>
    <n v="0.38"/>
    <n v="1040"/>
    <x v="2546"/>
    <n v="213.40800000000002"/>
    <n v="0.54"/>
  </r>
  <r>
    <x v="3"/>
    <n v="1197831"/>
    <x v="305"/>
    <x v="1"/>
    <s v="Arkansas"/>
    <s v="Little Rock"/>
    <x v="3"/>
    <n v="0.37"/>
    <n v="980"/>
    <x v="2312"/>
    <n v="188.55200000000002"/>
    <n v="0.52"/>
  </r>
  <r>
    <x v="3"/>
    <n v="1197831"/>
    <x v="305"/>
    <x v="1"/>
    <s v="Arkansas"/>
    <s v="Little Rock"/>
    <x v="4"/>
    <n v="0.54"/>
    <n v="980"/>
    <x v="1442"/>
    <n v="254.01600000000002"/>
    <n v="0.48"/>
  </r>
  <r>
    <x v="3"/>
    <n v="1197831"/>
    <x v="305"/>
    <x v="1"/>
    <s v="Arkansas"/>
    <s v="Little Rock"/>
    <x v="5"/>
    <n v="0.54"/>
    <n v="1600"/>
    <x v="1140"/>
    <n v="466.56000000000006"/>
    <n v="0.54"/>
  </r>
  <r>
    <x v="3"/>
    <n v="1197831"/>
    <x v="333"/>
    <x v="1"/>
    <s v="Arkansas"/>
    <s v="Little Rock"/>
    <x v="0"/>
    <n v="0.5"/>
    <n v="2330"/>
    <x v="2547"/>
    <n v="582.5"/>
    <n v="0.5"/>
  </r>
  <r>
    <x v="3"/>
    <n v="1197831"/>
    <x v="333"/>
    <x v="1"/>
    <s v="Arkansas"/>
    <s v="Little Rock"/>
    <x v="1"/>
    <n v="0.47"/>
    <n v="1470"/>
    <x v="1090"/>
    <n v="310.90499999999997"/>
    <n v="0.44999999999999996"/>
  </r>
  <r>
    <x v="3"/>
    <n v="1197831"/>
    <x v="333"/>
    <x v="1"/>
    <s v="Arkansas"/>
    <s v="Little Rock"/>
    <x v="2"/>
    <n v="0.43"/>
    <n v="1260"/>
    <x v="2548"/>
    <n v="276.31799999999998"/>
    <n v="0.51"/>
  </r>
  <r>
    <x v="3"/>
    <n v="1197831"/>
    <x v="333"/>
    <x v="1"/>
    <s v="Arkansas"/>
    <s v="Little Rock"/>
    <x v="3"/>
    <n v="0.41"/>
    <n v="1160"/>
    <x v="1190"/>
    <n v="256.82400000000001"/>
    <n v="0.54"/>
  </r>
  <r>
    <x v="3"/>
    <n v="1197831"/>
    <x v="333"/>
    <x v="1"/>
    <s v="Arkansas"/>
    <s v="Little Rock"/>
    <x v="4"/>
    <n v="0.55000000000000004"/>
    <n v="1190"/>
    <x v="2549"/>
    <n v="320.70499999999998"/>
    <n v="0.49"/>
  </r>
  <r>
    <x v="3"/>
    <n v="1197831"/>
    <x v="333"/>
    <x v="1"/>
    <s v="Arkansas"/>
    <s v="Little Rock"/>
    <x v="5"/>
    <n v="0.63"/>
    <n v="1500"/>
    <x v="1366"/>
    <n v="510.3"/>
    <n v="0.54"/>
  </r>
  <r>
    <x v="3"/>
    <n v="1197831"/>
    <x v="365"/>
    <x v="1"/>
    <s v="Arkansas"/>
    <s v="Little Rock"/>
    <x v="0"/>
    <n v="0.55000000000000004"/>
    <n v="2100"/>
    <x v="1901"/>
    <n v="623.70000000000005"/>
    <n v="0.54"/>
  </r>
  <r>
    <x v="3"/>
    <n v="1197831"/>
    <x v="365"/>
    <x v="1"/>
    <s v="Arkansas"/>
    <s v="Little Rock"/>
    <x v="1"/>
    <n v="0.5"/>
    <n v="1520"/>
    <x v="2550"/>
    <n v="364.8"/>
    <n v="0.48"/>
  </r>
  <r>
    <x v="3"/>
    <n v="1197831"/>
    <x v="365"/>
    <x v="1"/>
    <s v="Arkansas"/>
    <s v="Little Rock"/>
    <x v="2"/>
    <n v="0.47"/>
    <n v="1260"/>
    <x v="1931"/>
    <n v="307.94399999999996"/>
    <n v="0.52"/>
  </r>
  <r>
    <x v="3"/>
    <n v="1197831"/>
    <x v="365"/>
    <x v="1"/>
    <s v="Arkansas"/>
    <s v="Little Rock"/>
    <x v="3"/>
    <n v="0.39"/>
    <n v="1040"/>
    <x v="2551"/>
    <n v="202.8"/>
    <n v="0.5"/>
  </r>
  <r>
    <x v="3"/>
    <n v="1197831"/>
    <x v="365"/>
    <x v="1"/>
    <s v="Arkansas"/>
    <s v="Little Rock"/>
    <x v="4"/>
    <n v="0.48"/>
    <n v="1130"/>
    <x v="2552"/>
    <n v="265.77600000000001"/>
    <n v="0.49"/>
  </r>
  <r>
    <x v="3"/>
    <n v="1197831"/>
    <x v="365"/>
    <x v="1"/>
    <s v="Arkansas"/>
    <s v="Little Rock"/>
    <x v="5"/>
    <n v="0.5"/>
    <n v="1430"/>
    <x v="2553"/>
    <n v="371.8"/>
    <n v="0.52"/>
  </r>
  <r>
    <x v="3"/>
    <n v="1197831"/>
    <x v="395"/>
    <x v="1"/>
    <s v="Arkansas"/>
    <s v="Little Rock"/>
    <x v="0"/>
    <n v="0.48"/>
    <n v="1820"/>
    <x v="2381"/>
    <n v="454.27200000000005"/>
    <n v="0.52"/>
  </r>
  <r>
    <x v="3"/>
    <n v="1197831"/>
    <x v="395"/>
    <x v="1"/>
    <s v="Arkansas"/>
    <s v="Little Rock"/>
    <x v="1"/>
    <n v="0.39"/>
    <n v="1260"/>
    <x v="1704"/>
    <n v="235.87200000000001"/>
    <n v="0.48"/>
  </r>
  <r>
    <x v="3"/>
    <n v="1197831"/>
    <x v="395"/>
    <x v="1"/>
    <s v="Arkansas"/>
    <s v="Little Rock"/>
    <x v="2"/>
    <n v="0.14000000000000001"/>
    <n v="880"/>
    <x v="2554"/>
    <n v="64.064000000000007"/>
    <n v="0.52"/>
  </r>
  <r>
    <x v="3"/>
    <n v="1197831"/>
    <x v="395"/>
    <x v="1"/>
    <s v="Arkansas"/>
    <s v="Little Rock"/>
    <x v="3"/>
    <n v="0.14000000000000001"/>
    <n v="880"/>
    <x v="2554"/>
    <n v="64.064000000000007"/>
    <n v="0.52"/>
  </r>
  <r>
    <x v="3"/>
    <n v="1197831"/>
    <x v="395"/>
    <x v="1"/>
    <s v="Arkansas"/>
    <s v="Little Rock"/>
    <x v="4"/>
    <n v="0.23"/>
    <n v="940"/>
    <x v="2555"/>
    <n v="108.10000000000001"/>
    <n v="0.5"/>
  </r>
  <r>
    <x v="3"/>
    <n v="1197831"/>
    <x v="395"/>
    <x v="1"/>
    <s v="Arkansas"/>
    <s v="Little Rock"/>
    <x v="5"/>
    <n v="0.28999999999999998"/>
    <n v="1190"/>
    <x v="2244"/>
    <n v="186.35399999999998"/>
    <n v="0.54"/>
  </r>
  <r>
    <x v="3"/>
    <n v="1197831"/>
    <x v="427"/>
    <x v="1"/>
    <s v="Arkansas"/>
    <s v="Little Rock"/>
    <x v="0"/>
    <n v="0.27"/>
    <n v="1500"/>
    <x v="1153"/>
    <n v="202.5"/>
    <n v="0.5"/>
  </r>
  <r>
    <x v="3"/>
    <n v="1197831"/>
    <x v="427"/>
    <x v="1"/>
    <s v="Arkansas"/>
    <s v="Little Rock"/>
    <x v="1"/>
    <n v="0.19"/>
    <n v="1060"/>
    <x v="2444"/>
    <n v="90.63"/>
    <n v="0.44999999999999996"/>
  </r>
  <r>
    <x v="3"/>
    <n v="1197831"/>
    <x v="427"/>
    <x v="1"/>
    <s v="Arkansas"/>
    <s v="Little Rock"/>
    <x v="2"/>
    <n v="0.19"/>
    <n v="780"/>
    <x v="2534"/>
    <n v="74.099999999999994"/>
    <n v="0.5"/>
  </r>
  <r>
    <x v="3"/>
    <n v="1197831"/>
    <x v="427"/>
    <x v="1"/>
    <s v="Arkansas"/>
    <s v="Little Rock"/>
    <x v="3"/>
    <n v="0.19"/>
    <n v="720"/>
    <x v="2118"/>
    <n v="72.504000000000005"/>
    <n v="0.53"/>
  </r>
  <r>
    <x v="3"/>
    <n v="1197831"/>
    <x v="427"/>
    <x v="1"/>
    <s v="Arkansas"/>
    <s v="Little Rock"/>
    <x v="4"/>
    <n v="0.27"/>
    <n v="830"/>
    <x v="2556"/>
    <n v="105.327"/>
    <n v="0.47"/>
  </r>
  <r>
    <x v="4"/>
    <n v="1197831"/>
    <x v="427"/>
    <x v="1"/>
    <s v="Arkansas"/>
    <s v="Little Rock"/>
    <x v="5"/>
    <n v="0.28999999999999998"/>
    <n v="1040"/>
    <x v="2557"/>
    <n v="159.84799999999998"/>
    <n v="0.53"/>
  </r>
  <r>
    <x v="4"/>
    <n v="1197831"/>
    <x v="457"/>
    <x v="1"/>
    <s v="Arkansas"/>
    <s v="Little Rock"/>
    <x v="0"/>
    <n v="0.24"/>
    <n v="1430"/>
    <x v="1964"/>
    <n v="171.6"/>
    <n v="0.5"/>
  </r>
  <r>
    <x v="4"/>
    <n v="1197831"/>
    <x v="457"/>
    <x v="1"/>
    <s v="Arkansas"/>
    <s v="Little Rock"/>
    <x v="1"/>
    <n v="0.14000000000000001"/>
    <n v="940"/>
    <x v="2558"/>
    <n v="65.800000000000011"/>
    <n v="0.5"/>
  </r>
  <r>
    <x v="4"/>
    <n v="1197831"/>
    <x v="457"/>
    <x v="1"/>
    <s v="Arkansas"/>
    <s v="Little Rock"/>
    <x v="2"/>
    <n v="0.23"/>
    <n v="900"/>
    <x v="1676"/>
    <n v="105.57000000000001"/>
    <n v="0.51"/>
  </r>
  <r>
    <x v="4"/>
    <n v="1197831"/>
    <x v="457"/>
    <x v="1"/>
    <s v="Arkansas"/>
    <s v="Little Rock"/>
    <x v="3"/>
    <n v="0.51"/>
    <n v="1090"/>
    <x v="2559"/>
    <n v="277.95"/>
    <n v="0.5"/>
  </r>
  <r>
    <x v="4"/>
    <n v="1197831"/>
    <x v="457"/>
    <x v="1"/>
    <s v="Arkansas"/>
    <s v="Little Rock"/>
    <x v="4"/>
    <n v="0.69"/>
    <n v="910"/>
    <x v="2560"/>
    <n v="295.113"/>
    <n v="0.47"/>
  </r>
  <r>
    <x v="4"/>
    <n v="1197831"/>
    <x v="457"/>
    <x v="1"/>
    <s v="Arkansas"/>
    <s v="Little Rock"/>
    <x v="5"/>
    <n v="0.73"/>
    <n v="1170"/>
    <x v="2561"/>
    <n v="452.67300000000006"/>
    <n v="0.53"/>
  </r>
  <r>
    <x v="4"/>
    <n v="1197831"/>
    <x v="486"/>
    <x v="1"/>
    <s v="Arkansas"/>
    <s v="Little Rock"/>
    <x v="0"/>
    <n v="0.67"/>
    <n v="2030"/>
    <x v="2562"/>
    <n v="748.05500000000018"/>
    <n v="0.55000000000000004"/>
  </r>
  <r>
    <x v="4"/>
    <n v="1197831"/>
    <x v="486"/>
    <x v="1"/>
    <s v="Arkansas"/>
    <s v="Little Rock"/>
    <x v="1"/>
    <n v="0.54"/>
    <n v="1400"/>
    <x v="830"/>
    <n v="355.32"/>
    <n v="0.47"/>
  </r>
  <r>
    <x v="4"/>
    <n v="1197831"/>
    <x v="486"/>
    <x v="1"/>
    <s v="Arkansas"/>
    <s v="Little Rock"/>
    <x v="2"/>
    <n v="0.55000000000000004"/>
    <n v="1260"/>
    <x v="797"/>
    <n v="374.22"/>
    <n v="0.54"/>
  </r>
  <r>
    <x v="4"/>
    <n v="1197831"/>
    <x v="486"/>
    <x v="1"/>
    <s v="Arkansas"/>
    <s v="Little Rock"/>
    <x v="3"/>
    <n v="0.56999999999999995"/>
    <n v="1200"/>
    <x v="2563"/>
    <n v="348.84"/>
    <n v="0.51"/>
  </r>
  <r>
    <x v="4"/>
    <n v="1197831"/>
    <x v="486"/>
    <x v="1"/>
    <s v="Arkansas"/>
    <s v="Little Rock"/>
    <x v="4"/>
    <n v="0.64"/>
    <n v="1120"/>
    <x v="2564"/>
    <n v="351.23200000000003"/>
    <n v="0.49"/>
  </r>
  <r>
    <x v="4"/>
    <n v="1197831"/>
    <x v="486"/>
    <x v="1"/>
    <s v="Arkansas"/>
    <s v="Little Rock"/>
    <x v="5"/>
    <n v="0.7"/>
    <n v="1500"/>
    <x v="194"/>
    <n v="535.5"/>
    <n v="0.51"/>
  </r>
  <r>
    <x v="4"/>
    <n v="1197831"/>
    <x v="187"/>
    <x v="1"/>
    <s v="Arkansas"/>
    <s v="Little Rock"/>
    <x v="0"/>
    <n v="0.24"/>
    <n v="1670"/>
    <x v="2436"/>
    <n v="212.42400000000001"/>
    <n v="0.53"/>
  </r>
  <r>
    <x v="4"/>
    <n v="1197831"/>
    <x v="187"/>
    <x v="1"/>
    <s v="Arkansas"/>
    <s v="Little Rock"/>
    <x v="1"/>
    <n v="0.25"/>
    <n v="1090"/>
    <x v="2565"/>
    <n v="122.62499999999999"/>
    <n v="0.44999999999999996"/>
  </r>
  <r>
    <x v="4"/>
    <n v="1197831"/>
    <x v="187"/>
    <x v="1"/>
    <s v="Arkansas"/>
    <s v="Little Rock"/>
    <x v="2"/>
    <n v="0.15"/>
    <n v="980"/>
    <x v="2566"/>
    <n v="80.850000000000009"/>
    <n v="0.55000000000000004"/>
  </r>
  <r>
    <x v="4"/>
    <n v="1197831"/>
    <x v="187"/>
    <x v="1"/>
    <s v="Arkansas"/>
    <s v="Little Rock"/>
    <x v="3"/>
    <n v="0.18"/>
    <n v="650"/>
    <x v="2567"/>
    <n v="64.350000000000009"/>
    <n v="0.55000000000000004"/>
  </r>
  <r>
    <x v="4"/>
    <n v="1197831"/>
    <x v="187"/>
    <x v="1"/>
    <s v="Arkansas"/>
    <s v="Little Rock"/>
    <x v="4"/>
    <n v="0.33"/>
    <n v="800"/>
    <x v="2568"/>
    <n v="132"/>
    <n v="0.5"/>
  </r>
  <r>
    <x v="4"/>
    <n v="1197831"/>
    <x v="187"/>
    <x v="1"/>
    <s v="Arkansas"/>
    <s v="Little Rock"/>
    <x v="5"/>
    <n v="0.23"/>
    <n v="1010"/>
    <x v="2504"/>
    <n v="120.79600000000001"/>
    <n v="0.52"/>
  </r>
  <r>
    <x v="4"/>
    <n v="1197831"/>
    <x v="695"/>
    <x v="1"/>
    <s v="Arkansas"/>
    <s v="Little Rock"/>
    <x v="0"/>
    <n v="0.24"/>
    <n v="1690"/>
    <x v="1520"/>
    <n v="210.91199999999998"/>
    <n v="0.52"/>
  </r>
  <r>
    <x v="4"/>
    <n v="1197831"/>
    <x v="695"/>
    <x v="1"/>
    <s v="Arkansas"/>
    <s v="Little Rock"/>
    <x v="1"/>
    <n v="0.23"/>
    <n v="800"/>
    <x v="2080"/>
    <n v="84.639999999999986"/>
    <n v="0.45999999999999996"/>
  </r>
  <r>
    <x v="4"/>
    <n v="1197831"/>
    <x v="695"/>
    <x v="1"/>
    <s v="Arkansas"/>
    <s v="Little Rock"/>
    <x v="2"/>
    <n v="0.15"/>
    <n v="910"/>
    <x v="2569"/>
    <n v="68.25"/>
    <n v="0.5"/>
  </r>
  <r>
    <x v="4"/>
    <n v="1197831"/>
    <x v="695"/>
    <x v="1"/>
    <s v="Oklahoma"/>
    <s v="Oklahoma City"/>
    <x v="3"/>
    <n v="0.19"/>
    <n v="490"/>
    <x v="2570"/>
    <n v="47.480999999999995"/>
    <n v="0.51"/>
  </r>
  <r>
    <x v="4"/>
    <n v="1197831"/>
    <x v="695"/>
    <x v="1"/>
    <s v="Oklahoma"/>
    <s v="Oklahoma City"/>
    <x v="4"/>
    <n v="0.34"/>
    <n v="750"/>
    <x v="2571"/>
    <n v="119.85000000000001"/>
    <n v="0.47"/>
  </r>
  <r>
    <x v="4"/>
    <n v="1197831"/>
    <x v="695"/>
    <x v="1"/>
    <s v="Oklahoma"/>
    <s v="Oklahoma City"/>
    <x v="5"/>
    <n v="0.18"/>
    <n v="980"/>
    <x v="1444"/>
    <n v="89.963999999999999"/>
    <n v="0.51"/>
  </r>
  <r>
    <x v="4"/>
    <n v="1197831"/>
    <x v="224"/>
    <x v="1"/>
    <s v="Oklahoma"/>
    <s v="Oklahoma City"/>
    <x v="0"/>
    <n v="0.19"/>
    <n v="1540"/>
    <x v="2246"/>
    <n v="146.30000000000001"/>
    <n v="0.5"/>
  </r>
  <r>
    <x v="4"/>
    <n v="1197831"/>
    <x v="224"/>
    <x v="1"/>
    <s v="Oklahoma"/>
    <s v="Oklahoma City"/>
    <x v="1"/>
    <n v="0.19"/>
    <n v="730"/>
    <x v="2572"/>
    <n v="66.575999999999993"/>
    <n v="0.48"/>
  </r>
  <r>
    <x v="4"/>
    <n v="1197831"/>
    <x v="224"/>
    <x v="1"/>
    <s v="Oklahoma"/>
    <s v="Oklahoma City"/>
    <x v="2"/>
    <n v="0.09"/>
    <n v="800"/>
    <x v="2573"/>
    <n v="36"/>
    <n v="0.5"/>
  </r>
  <r>
    <x v="4"/>
    <n v="1197831"/>
    <x v="224"/>
    <x v="1"/>
    <s v="Oklahoma"/>
    <s v="Oklahoma City"/>
    <x v="3"/>
    <n v="0.2"/>
    <n v="340"/>
    <x v="2574"/>
    <n v="34"/>
    <n v="0.5"/>
  </r>
  <r>
    <x v="4"/>
    <n v="1197831"/>
    <x v="224"/>
    <x v="1"/>
    <s v="Oklahoma"/>
    <s v="Oklahoma City"/>
    <x v="4"/>
    <n v="0.34"/>
    <n v="490"/>
    <x v="1633"/>
    <n v="78.302000000000007"/>
    <n v="0.47"/>
  </r>
  <r>
    <x v="4"/>
    <n v="1197831"/>
    <x v="224"/>
    <x v="1"/>
    <s v="Oklahoma"/>
    <s v="Oklahoma City"/>
    <x v="5"/>
    <n v="0.23"/>
    <n v="690"/>
    <x v="2575"/>
    <n v="85.698000000000022"/>
    <n v="0.54"/>
  </r>
  <r>
    <x v="4"/>
    <n v="1197831"/>
    <x v="243"/>
    <x v="1"/>
    <s v="Oklahoma"/>
    <s v="Oklahoma City"/>
    <x v="0"/>
    <n v="0.24"/>
    <n v="1520"/>
    <x v="2576"/>
    <n v="193.34400000000002"/>
    <n v="0.53"/>
  </r>
  <r>
    <x v="4"/>
    <n v="1197831"/>
    <x v="243"/>
    <x v="1"/>
    <s v="Oklahoma"/>
    <s v="Oklahoma City"/>
    <x v="1"/>
    <n v="0.23"/>
    <n v="650"/>
    <x v="2577"/>
    <n v="71.759999999999991"/>
    <n v="0.48"/>
  </r>
  <r>
    <x v="4"/>
    <n v="1197831"/>
    <x v="243"/>
    <x v="1"/>
    <s v="Oklahoma"/>
    <s v="Oklahoma City"/>
    <x v="2"/>
    <n v="0.14000000000000001"/>
    <n v="680"/>
    <x v="1671"/>
    <n v="50.456000000000003"/>
    <n v="0.53"/>
  </r>
  <r>
    <x v="4"/>
    <n v="1197831"/>
    <x v="243"/>
    <x v="1"/>
    <s v="Oklahoma"/>
    <s v="Oklahoma City"/>
    <x v="3"/>
    <n v="0.18"/>
    <n v="450"/>
    <x v="2578"/>
    <n v="42.93"/>
    <n v="0.53"/>
  </r>
  <r>
    <x v="4"/>
    <n v="1197831"/>
    <x v="243"/>
    <x v="1"/>
    <s v="Oklahoma"/>
    <s v="Oklahoma City"/>
    <x v="4"/>
    <n v="0.38"/>
    <n v="530"/>
    <x v="2444"/>
    <n v="100.7"/>
    <n v="0.5"/>
  </r>
  <r>
    <x v="4"/>
    <n v="1197831"/>
    <x v="243"/>
    <x v="1"/>
    <s v="Oklahoma"/>
    <s v="Oklahoma City"/>
    <x v="5"/>
    <n v="0.28000000000000003"/>
    <n v="940"/>
    <x v="2047"/>
    <n v="144.76000000000005"/>
    <n v="0.55000000000000004"/>
  </r>
  <r>
    <x v="4"/>
    <n v="1197831"/>
    <x v="272"/>
    <x v="1"/>
    <s v="Oklahoma"/>
    <s v="Oklahoma City"/>
    <x v="0"/>
    <n v="0.36"/>
    <n v="1670"/>
    <x v="2233"/>
    <n v="324.64799999999997"/>
    <n v="0.54"/>
  </r>
  <r>
    <x v="4"/>
    <n v="1197831"/>
    <x v="272"/>
    <x v="1"/>
    <s v="Oklahoma"/>
    <s v="Oklahoma City"/>
    <x v="1"/>
    <n v="0.39"/>
    <n v="870"/>
    <x v="2579"/>
    <n v="152.685"/>
    <n v="0.44999999999999996"/>
  </r>
  <r>
    <x v="4"/>
    <n v="1197831"/>
    <x v="272"/>
    <x v="1"/>
    <s v="Oklahoma"/>
    <s v="Oklahoma City"/>
    <x v="2"/>
    <n v="0.34"/>
    <n v="720"/>
    <x v="2214"/>
    <n v="127.29600000000001"/>
    <n v="0.52"/>
  </r>
  <r>
    <x v="4"/>
    <n v="1197831"/>
    <x v="272"/>
    <x v="1"/>
    <s v="Oklahoma"/>
    <s v="Oklahoma City"/>
    <x v="3"/>
    <n v="0.34"/>
    <n v="590"/>
    <x v="2580"/>
    <n v="110.33000000000003"/>
    <n v="0.55000000000000004"/>
  </r>
  <r>
    <x v="4"/>
    <n v="1197831"/>
    <x v="272"/>
    <x v="1"/>
    <s v="Oklahoma"/>
    <s v="Oklahoma City"/>
    <x v="4"/>
    <n v="0.43"/>
    <n v="750"/>
    <x v="2581"/>
    <n v="145.12499999999997"/>
    <n v="0.44999999999999996"/>
  </r>
  <r>
    <x v="4"/>
    <n v="1197831"/>
    <x v="272"/>
    <x v="1"/>
    <s v="Oklahoma"/>
    <s v="Oklahoma City"/>
    <x v="5"/>
    <n v="0.42"/>
    <n v="980"/>
    <x v="1740"/>
    <n v="214.03199999999998"/>
    <n v="0.52"/>
  </r>
  <r>
    <x v="4"/>
    <n v="1197831"/>
    <x v="305"/>
    <x v="1"/>
    <s v="Oklahoma"/>
    <s v="Oklahoma City"/>
    <x v="0"/>
    <n v="0.38"/>
    <n v="1560"/>
    <x v="1922"/>
    <n v="302.32799999999997"/>
    <n v="0.51"/>
  </r>
  <r>
    <x v="4"/>
    <n v="1197831"/>
    <x v="305"/>
    <x v="1"/>
    <s v="Oklahoma"/>
    <s v="Oklahoma City"/>
    <x v="1"/>
    <n v="0.33"/>
    <n v="880"/>
    <x v="2582"/>
    <n v="130.68"/>
    <n v="0.44999999999999996"/>
  </r>
  <r>
    <x v="4"/>
    <n v="1197831"/>
    <x v="305"/>
    <x v="1"/>
    <s v="Oklahoma"/>
    <s v="Oklahoma City"/>
    <x v="2"/>
    <n v="0.36"/>
    <n v="880"/>
    <x v="2128"/>
    <n v="164.73600000000002"/>
    <n v="0.52"/>
  </r>
  <r>
    <x v="4"/>
    <n v="1197831"/>
    <x v="305"/>
    <x v="1"/>
    <s v="Oklahoma"/>
    <s v="Oklahoma City"/>
    <x v="3"/>
    <n v="0.38"/>
    <n v="870"/>
    <x v="2583"/>
    <n v="165.3"/>
    <n v="0.5"/>
  </r>
  <r>
    <x v="4"/>
    <n v="1197831"/>
    <x v="305"/>
    <x v="1"/>
    <s v="Oklahoma"/>
    <s v="Oklahoma City"/>
    <x v="4"/>
    <n v="0.51"/>
    <n v="870"/>
    <x v="2584"/>
    <n v="208.53899999999999"/>
    <n v="0.47"/>
  </r>
  <r>
    <x v="4"/>
    <n v="1197831"/>
    <x v="305"/>
    <x v="1"/>
    <s v="Oklahoma"/>
    <s v="Oklahoma City"/>
    <x v="5"/>
    <n v="0.55000000000000004"/>
    <n v="1240"/>
    <x v="2585"/>
    <n v="347.82"/>
    <n v="0.51"/>
  </r>
  <r>
    <x v="4"/>
    <n v="1197831"/>
    <x v="333"/>
    <x v="1"/>
    <s v="Oklahoma"/>
    <s v="Oklahoma City"/>
    <x v="0"/>
    <n v="0.5"/>
    <n v="1820"/>
    <x v="911"/>
    <n v="473.2"/>
    <n v="0.52"/>
  </r>
  <r>
    <x v="4"/>
    <n v="1197831"/>
    <x v="333"/>
    <x v="1"/>
    <s v="Oklahoma"/>
    <s v="Oklahoma City"/>
    <x v="1"/>
    <n v="0.45"/>
    <n v="1170"/>
    <x v="1145"/>
    <n v="263.25"/>
    <n v="0.5"/>
  </r>
  <r>
    <x v="4"/>
    <n v="1197831"/>
    <x v="333"/>
    <x v="1"/>
    <s v="Oklahoma"/>
    <s v="Oklahoma City"/>
    <x v="2"/>
    <n v="0.44"/>
    <n v="940"/>
    <x v="1784"/>
    <n v="223.34400000000002"/>
    <n v="0.54"/>
  </r>
  <r>
    <x v="4"/>
    <n v="1197831"/>
    <x v="333"/>
    <x v="1"/>
    <s v="Oklahoma"/>
    <s v="Oklahoma City"/>
    <x v="3"/>
    <n v="0.41"/>
    <n v="850"/>
    <x v="2586"/>
    <n v="184.70500000000001"/>
    <n v="0.53"/>
  </r>
  <r>
    <x v="4"/>
    <n v="1197831"/>
    <x v="333"/>
    <x v="1"/>
    <s v="Oklahoma"/>
    <s v="Oklahoma City"/>
    <x v="4"/>
    <n v="0.59"/>
    <n v="980"/>
    <x v="1262"/>
    <n v="265.97199999999992"/>
    <n v="0.45999999999999996"/>
  </r>
  <r>
    <x v="4"/>
    <n v="1197831"/>
    <x v="333"/>
    <x v="1"/>
    <s v="Oklahoma"/>
    <s v="Oklahoma City"/>
    <x v="5"/>
    <n v="0.61"/>
    <n v="1420"/>
    <x v="2587"/>
    <n v="467.74799999999999"/>
    <n v="0.54"/>
  </r>
  <r>
    <x v="4"/>
    <n v="1197831"/>
    <x v="365"/>
    <x v="1"/>
    <s v="Oklahoma"/>
    <s v="Oklahoma City"/>
    <x v="0"/>
    <n v="0.56000000000000005"/>
    <n v="1890"/>
    <x v="1206"/>
    <n v="539.78400000000011"/>
    <n v="0.51"/>
  </r>
  <r>
    <x v="4"/>
    <n v="1197831"/>
    <x v="365"/>
    <x v="1"/>
    <s v="Oklahoma"/>
    <s v="Oklahoma City"/>
    <x v="1"/>
    <n v="0.51"/>
    <n v="1130"/>
    <x v="1512"/>
    <n v="270.86099999999999"/>
    <n v="0.47"/>
  </r>
  <r>
    <x v="4"/>
    <n v="1197831"/>
    <x v="365"/>
    <x v="1"/>
    <s v="Oklahoma"/>
    <s v="Oklahoma City"/>
    <x v="2"/>
    <n v="0.47"/>
    <n v="1130"/>
    <x v="2588"/>
    <n v="281.483"/>
    <n v="0.53"/>
  </r>
  <r>
    <x v="4"/>
    <n v="1197831"/>
    <x v="365"/>
    <x v="1"/>
    <s v="Oklahoma"/>
    <s v="Oklahoma City"/>
    <x v="3"/>
    <n v="0.37"/>
    <n v="880"/>
    <x v="1188"/>
    <n v="169.31200000000001"/>
    <n v="0.52"/>
  </r>
  <r>
    <x v="4"/>
    <n v="1197831"/>
    <x v="365"/>
    <x v="1"/>
    <s v="Oklahoma"/>
    <s v="Oklahoma City"/>
    <x v="4"/>
    <n v="0.47"/>
    <n v="810"/>
    <x v="2589"/>
    <n v="171.31499999999997"/>
    <n v="0.44999999999999996"/>
  </r>
  <r>
    <x v="4"/>
    <n v="1197831"/>
    <x v="365"/>
    <x v="1"/>
    <s v="Oklahoma"/>
    <s v="Oklahoma City"/>
    <x v="5"/>
    <n v="0.5"/>
    <n v="1240"/>
    <x v="1461"/>
    <n v="322.40000000000003"/>
    <n v="0.52"/>
  </r>
  <r>
    <x v="4"/>
    <n v="1197831"/>
    <x v="395"/>
    <x v="1"/>
    <s v="Oklahoma"/>
    <s v="Oklahoma City"/>
    <x v="0"/>
    <n v="0.49"/>
    <n v="1500"/>
    <x v="1701"/>
    <n v="396.90000000000003"/>
    <n v="0.54"/>
  </r>
  <r>
    <x v="4"/>
    <n v="1197831"/>
    <x v="395"/>
    <x v="1"/>
    <s v="Oklahoma"/>
    <s v="Oklahoma City"/>
    <x v="1"/>
    <n v="0.38"/>
    <n v="980"/>
    <x v="1560"/>
    <n v="167.57999999999998"/>
    <n v="0.44999999999999996"/>
  </r>
  <r>
    <x v="4"/>
    <n v="1197831"/>
    <x v="395"/>
    <x v="1"/>
    <s v="Oklahoma"/>
    <s v="Oklahoma City"/>
    <x v="2"/>
    <n v="0.14000000000000001"/>
    <n v="690"/>
    <x v="2590"/>
    <n v="49.266000000000005"/>
    <n v="0.51"/>
  </r>
  <r>
    <x v="4"/>
    <n v="1197831"/>
    <x v="395"/>
    <x v="1"/>
    <s v="Oklahoma"/>
    <s v="Oklahoma City"/>
    <x v="3"/>
    <n v="0.14000000000000001"/>
    <n v="630"/>
    <x v="2591"/>
    <n v="44.981999999999999"/>
    <n v="0.51"/>
  </r>
  <r>
    <x v="4"/>
    <n v="1197831"/>
    <x v="395"/>
    <x v="1"/>
    <s v="Oklahoma"/>
    <s v="Oklahoma City"/>
    <x v="4"/>
    <n v="0.23"/>
    <n v="680"/>
    <x v="1121"/>
    <n v="70.38"/>
    <n v="0.44999999999999996"/>
  </r>
  <r>
    <x v="4"/>
    <n v="1197831"/>
    <x v="395"/>
    <x v="1"/>
    <s v="Oklahoma"/>
    <s v="Oklahoma City"/>
    <x v="5"/>
    <n v="0.28000000000000003"/>
    <n v="910"/>
    <x v="2592"/>
    <n v="132.49600000000001"/>
    <n v="0.52"/>
  </r>
  <r>
    <x v="4"/>
    <n v="1197831"/>
    <x v="427"/>
    <x v="1"/>
    <s v="Oklahoma"/>
    <s v="Oklahoma City"/>
    <x v="0"/>
    <n v="0.28999999999999998"/>
    <n v="1370"/>
    <x v="2593"/>
    <n v="214.542"/>
    <n v="0.54"/>
  </r>
  <r>
    <x v="4"/>
    <n v="1197831"/>
    <x v="427"/>
    <x v="1"/>
    <s v="Oklahoma"/>
    <s v="Oklahoma City"/>
    <x v="1"/>
    <n v="0.19"/>
    <n v="880"/>
    <x v="1613"/>
    <n v="76.911999999999992"/>
    <n v="0.45999999999999996"/>
  </r>
  <r>
    <x v="4"/>
    <n v="1197831"/>
    <x v="427"/>
    <x v="1"/>
    <s v="Oklahoma"/>
    <s v="Oklahoma City"/>
    <x v="2"/>
    <n v="0.2"/>
    <n v="560"/>
    <x v="2594"/>
    <n v="57.120000000000005"/>
    <n v="0.51"/>
  </r>
  <r>
    <x v="4"/>
    <n v="1197831"/>
    <x v="427"/>
    <x v="1"/>
    <s v="Oklahoma"/>
    <s v="Oklahoma City"/>
    <x v="3"/>
    <n v="0.18"/>
    <n v="520"/>
    <x v="2595"/>
    <n v="48.671999999999997"/>
    <n v="0.52"/>
  </r>
  <r>
    <x v="4"/>
    <n v="1197831"/>
    <x v="427"/>
    <x v="1"/>
    <s v="Oklahoma"/>
    <s v="Oklahoma City"/>
    <x v="4"/>
    <n v="0.28999999999999998"/>
    <n v="500"/>
    <x v="2596"/>
    <n v="69.599999999999994"/>
    <n v="0.48"/>
  </r>
  <r>
    <x v="5"/>
    <n v="1197831"/>
    <x v="427"/>
    <x v="1"/>
    <s v="Oklahoma"/>
    <s v="Oklahoma City"/>
    <x v="5"/>
    <n v="0.28999999999999998"/>
    <n v="910"/>
    <x v="1958"/>
    <n v="145.14500000000001"/>
    <n v="0.55000000000000004"/>
  </r>
  <r>
    <x v="5"/>
    <n v="1197831"/>
    <x v="457"/>
    <x v="1"/>
    <s v="Oklahoma"/>
    <s v="Oklahoma City"/>
    <x v="0"/>
    <n v="0.23"/>
    <n v="1330"/>
    <x v="2084"/>
    <n v="165.18600000000004"/>
    <n v="0.54"/>
  </r>
  <r>
    <x v="5"/>
    <n v="1197831"/>
    <x v="457"/>
    <x v="1"/>
    <s v="Oklahoma"/>
    <s v="Oklahoma City"/>
    <x v="1"/>
    <n v="0.14000000000000001"/>
    <n v="780"/>
    <x v="2597"/>
    <n v="51.324000000000005"/>
    <n v="0.47"/>
  </r>
  <r>
    <x v="5"/>
    <n v="1197831"/>
    <x v="457"/>
    <x v="1"/>
    <s v="Oklahoma"/>
    <s v="Oklahoma City"/>
    <x v="2"/>
    <n v="0.23"/>
    <n v="740"/>
    <x v="1635"/>
    <n v="91.908000000000015"/>
    <n v="0.54"/>
  </r>
  <r>
    <x v="5"/>
    <n v="1197831"/>
    <x v="457"/>
    <x v="1"/>
    <s v="Oklahoma"/>
    <s v="Oklahoma City"/>
    <x v="3"/>
    <n v="0.52"/>
    <n v="750"/>
    <x v="1036"/>
    <n v="206.70000000000002"/>
    <n v="0.53"/>
  </r>
  <r>
    <x v="5"/>
    <n v="1197831"/>
    <x v="457"/>
    <x v="1"/>
    <s v="Oklahoma"/>
    <s v="Oklahoma City"/>
    <x v="4"/>
    <n v="0.71"/>
    <n v="770"/>
    <x v="2598"/>
    <n v="267.88299999999998"/>
    <n v="0.49"/>
  </r>
  <r>
    <x v="5"/>
    <n v="1197831"/>
    <x v="457"/>
    <x v="1"/>
    <s v="Oklahoma"/>
    <s v="Oklahoma City"/>
    <x v="5"/>
    <n v="0.72"/>
    <n v="1050"/>
    <x v="830"/>
    <n v="378"/>
    <n v="0.5"/>
  </r>
  <r>
    <x v="5"/>
    <n v="1197831"/>
    <x v="486"/>
    <x v="1"/>
    <s v="Oklahoma"/>
    <s v="Oklahoma City"/>
    <x v="0"/>
    <n v="0.64"/>
    <n v="1690"/>
    <x v="2599"/>
    <n v="594.88"/>
    <n v="0.55000000000000004"/>
  </r>
  <r>
    <x v="5"/>
    <n v="1197831"/>
    <x v="486"/>
    <x v="1"/>
    <s v="Oklahoma"/>
    <s v="Oklahoma City"/>
    <x v="1"/>
    <n v="0.57999999999999996"/>
    <n v="1190"/>
    <x v="2600"/>
    <n v="310.58999999999992"/>
    <n v="0.44999999999999996"/>
  </r>
  <r>
    <x v="5"/>
    <n v="1197831"/>
    <x v="486"/>
    <x v="1"/>
    <s v="Oklahoma"/>
    <s v="Oklahoma City"/>
    <x v="2"/>
    <n v="0.55000000000000004"/>
    <n v="1010"/>
    <x v="1484"/>
    <n v="277.75"/>
    <n v="0.5"/>
  </r>
  <r>
    <x v="5"/>
    <n v="1197831"/>
    <x v="486"/>
    <x v="1"/>
    <s v="Oklahoma"/>
    <s v="Oklahoma City"/>
    <x v="3"/>
    <n v="0.54"/>
    <n v="940"/>
    <x v="1194"/>
    <n v="269.02800000000002"/>
    <n v="0.53"/>
  </r>
  <r>
    <x v="5"/>
    <n v="1197831"/>
    <x v="486"/>
    <x v="1"/>
    <s v="Oklahoma"/>
    <s v="Oklahoma City"/>
    <x v="4"/>
    <n v="0.69"/>
    <n v="810"/>
    <x v="2601"/>
    <n v="268.27199999999999"/>
    <n v="0.48"/>
  </r>
  <r>
    <x v="5"/>
    <n v="1197831"/>
    <x v="486"/>
    <x v="1"/>
    <s v="Oklahoma"/>
    <s v="Oklahoma City"/>
    <x v="5"/>
    <n v="0.68"/>
    <n v="1230"/>
    <x v="1771"/>
    <n v="418.20000000000005"/>
    <n v="0.5"/>
  </r>
  <r>
    <x v="5"/>
    <n v="1197831"/>
    <x v="180"/>
    <x v="1"/>
    <s v="Oklahoma"/>
    <s v="Oklahoma City"/>
    <x v="0"/>
    <n v="0.23"/>
    <n v="1490"/>
    <x v="2007"/>
    <n v="167.923"/>
    <n v="0.49"/>
  </r>
  <r>
    <x v="5"/>
    <n v="1197831"/>
    <x v="180"/>
    <x v="1"/>
    <s v="Oklahoma"/>
    <s v="Oklahoma City"/>
    <x v="1"/>
    <n v="0.23"/>
    <n v="910"/>
    <x v="2065"/>
    <n v="102.557"/>
    <n v="0.49"/>
  </r>
  <r>
    <x v="5"/>
    <n v="1197831"/>
    <x v="180"/>
    <x v="1"/>
    <s v="Oklahoma"/>
    <s v="Oklahoma City"/>
    <x v="2"/>
    <n v="0.14000000000000001"/>
    <n v="880"/>
    <x v="2554"/>
    <n v="59.136000000000003"/>
    <n v="0.48"/>
  </r>
  <r>
    <x v="5"/>
    <n v="1197831"/>
    <x v="180"/>
    <x v="1"/>
    <s v="Oklahoma"/>
    <s v="Oklahoma City"/>
    <x v="3"/>
    <n v="0.19"/>
    <n v="560"/>
    <x v="1424"/>
    <n v="52.136000000000003"/>
    <n v="0.49"/>
  </r>
  <r>
    <x v="5"/>
    <n v="1197831"/>
    <x v="180"/>
    <x v="1"/>
    <s v="Oklahoma"/>
    <s v="Oklahoma City"/>
    <x v="4"/>
    <n v="0.33"/>
    <n v="650"/>
    <x v="1410"/>
    <n v="102.96"/>
    <n v="0.48"/>
  </r>
  <r>
    <x v="5"/>
    <n v="1197831"/>
    <x v="180"/>
    <x v="1"/>
    <s v="Oklahoma"/>
    <s v="Oklahoma City"/>
    <x v="5"/>
    <n v="0.23"/>
    <n v="1020"/>
    <x v="1011"/>
    <n v="117.30000000000001"/>
    <n v="0.5"/>
  </r>
  <r>
    <x v="5"/>
    <n v="1197831"/>
    <x v="209"/>
    <x v="1"/>
    <s v="Oklahoma"/>
    <s v="Oklahoma City"/>
    <x v="0"/>
    <n v="0.23"/>
    <n v="1620"/>
    <x v="2602"/>
    <n v="175.12200000000001"/>
    <n v="0.47"/>
  </r>
  <r>
    <x v="5"/>
    <n v="1197831"/>
    <x v="209"/>
    <x v="1"/>
    <s v="Oklahoma"/>
    <s v="Oklahoma City"/>
    <x v="1"/>
    <n v="0.23"/>
    <n v="650"/>
    <x v="2577"/>
    <n v="74.75"/>
    <n v="0.5"/>
  </r>
  <r>
    <x v="5"/>
    <n v="1197831"/>
    <x v="209"/>
    <x v="1"/>
    <s v="Oklahoma"/>
    <s v="Oklahoma City"/>
    <x v="2"/>
    <n v="0.14000000000000001"/>
    <n v="750"/>
    <x v="2072"/>
    <n v="51.45"/>
    <n v="0.49"/>
  </r>
  <r>
    <x v="5"/>
    <n v="1197831"/>
    <x v="209"/>
    <x v="3"/>
    <s v="Kansas"/>
    <s v="Wichita"/>
    <x v="3"/>
    <n v="0.2"/>
    <n v="420"/>
    <x v="1132"/>
    <n v="37.799999999999997"/>
    <n v="0.44999999999999996"/>
  </r>
  <r>
    <x v="5"/>
    <n v="1197831"/>
    <x v="209"/>
    <x v="3"/>
    <s v="Kansas"/>
    <s v="Wichita"/>
    <x v="4"/>
    <n v="0.32"/>
    <n v="680"/>
    <x v="1574"/>
    <n v="104.44799999999999"/>
    <n v="0.48"/>
  </r>
  <r>
    <x v="5"/>
    <n v="1197831"/>
    <x v="209"/>
    <x v="3"/>
    <s v="Kansas"/>
    <s v="Wichita"/>
    <x v="5"/>
    <n v="0.18"/>
    <n v="980"/>
    <x v="1444"/>
    <n v="86.436000000000007"/>
    <n v="0.49"/>
  </r>
  <r>
    <x v="5"/>
    <n v="1197831"/>
    <x v="217"/>
    <x v="3"/>
    <s v="Kansas"/>
    <s v="Wichita"/>
    <x v="0"/>
    <n v="0.2"/>
    <n v="1530"/>
    <x v="2205"/>
    <n v="149.94"/>
    <n v="0.49"/>
  </r>
  <r>
    <x v="5"/>
    <n v="1197831"/>
    <x v="217"/>
    <x v="3"/>
    <s v="Kansas"/>
    <s v="Wichita"/>
    <x v="1"/>
    <n v="0.19"/>
    <n v="590"/>
    <x v="2603"/>
    <n v="52.686999999999998"/>
    <n v="0.47"/>
  </r>
  <r>
    <x v="5"/>
    <n v="1197831"/>
    <x v="217"/>
    <x v="3"/>
    <s v="Kansas"/>
    <s v="Wichita"/>
    <x v="2"/>
    <n v="0.09"/>
    <n v="750"/>
    <x v="2604"/>
    <n v="31.049999999999997"/>
    <n v="0.45999999999999996"/>
  </r>
  <r>
    <x v="5"/>
    <n v="1197831"/>
    <x v="217"/>
    <x v="3"/>
    <s v="Kansas"/>
    <s v="Wichita"/>
    <x v="3"/>
    <n v="0.2"/>
    <n v="260"/>
    <x v="2605"/>
    <n v="24.96"/>
    <n v="0.48"/>
  </r>
  <r>
    <x v="5"/>
    <n v="1197831"/>
    <x v="217"/>
    <x v="3"/>
    <s v="Kansas"/>
    <s v="Wichita"/>
    <x v="4"/>
    <n v="0.32"/>
    <n v="410"/>
    <x v="2606"/>
    <n v="60.35199999999999"/>
    <n v="0.45999999999999996"/>
  </r>
  <r>
    <x v="5"/>
    <n v="1197831"/>
    <x v="217"/>
    <x v="3"/>
    <s v="Kansas"/>
    <s v="Wichita"/>
    <x v="5"/>
    <n v="0.23"/>
    <n v="650"/>
    <x v="2577"/>
    <n v="74.75"/>
    <n v="0.5"/>
  </r>
  <r>
    <x v="5"/>
    <n v="1197831"/>
    <x v="236"/>
    <x v="3"/>
    <s v="Kansas"/>
    <s v="Wichita"/>
    <x v="0"/>
    <n v="0.24"/>
    <n v="1500"/>
    <x v="1100"/>
    <n v="161.99999999999997"/>
    <n v="0.44999999999999996"/>
  </r>
  <r>
    <x v="5"/>
    <n v="1197831"/>
    <x v="236"/>
    <x v="3"/>
    <s v="Kansas"/>
    <s v="Wichita"/>
    <x v="1"/>
    <n v="0.25"/>
    <n v="580"/>
    <x v="2596"/>
    <n v="69.599999999999994"/>
    <n v="0.48"/>
  </r>
  <r>
    <x v="5"/>
    <n v="1197831"/>
    <x v="236"/>
    <x v="3"/>
    <s v="Kansas"/>
    <s v="Wichita"/>
    <x v="2"/>
    <n v="0.14000000000000001"/>
    <n v="600"/>
    <x v="2607"/>
    <n v="42.000000000000007"/>
    <n v="0.5"/>
  </r>
  <r>
    <x v="5"/>
    <n v="1197831"/>
    <x v="236"/>
    <x v="3"/>
    <s v="Kansas"/>
    <s v="Wichita"/>
    <x v="3"/>
    <n v="0.19"/>
    <n v="350"/>
    <x v="2608"/>
    <n v="29.924999999999997"/>
    <n v="0.44999999999999996"/>
  </r>
  <r>
    <x v="5"/>
    <n v="1197831"/>
    <x v="236"/>
    <x v="3"/>
    <s v="Kansas"/>
    <s v="Wichita"/>
    <x v="4"/>
    <n v="0.39"/>
    <n v="380"/>
    <x v="2609"/>
    <n v="72.618000000000009"/>
    <n v="0.49"/>
  </r>
  <r>
    <x v="5"/>
    <n v="1197831"/>
    <x v="236"/>
    <x v="3"/>
    <s v="Kansas"/>
    <s v="Wichita"/>
    <x v="5"/>
    <n v="0.28999999999999998"/>
    <n v="810"/>
    <x v="2610"/>
    <n v="115.10099999999998"/>
    <n v="0.49"/>
  </r>
  <r>
    <x v="5"/>
    <n v="1197831"/>
    <x v="265"/>
    <x v="3"/>
    <s v="Kansas"/>
    <s v="Wichita"/>
    <x v="0"/>
    <n v="0.36"/>
    <n v="1430"/>
    <x v="1180"/>
    <n v="231.65999999999997"/>
    <n v="0.44999999999999996"/>
  </r>
  <r>
    <x v="5"/>
    <n v="1197831"/>
    <x v="265"/>
    <x v="3"/>
    <s v="Kansas"/>
    <s v="Wichita"/>
    <x v="1"/>
    <n v="0.39"/>
    <n v="770"/>
    <x v="2611"/>
    <n v="144.14400000000001"/>
    <n v="0.48"/>
  </r>
  <r>
    <x v="5"/>
    <n v="1197831"/>
    <x v="265"/>
    <x v="3"/>
    <s v="Kansas"/>
    <s v="Wichita"/>
    <x v="2"/>
    <n v="0.32"/>
    <n v="650"/>
    <x v="1413"/>
    <n v="101.92"/>
    <n v="0.49"/>
  </r>
  <r>
    <x v="5"/>
    <n v="1197831"/>
    <x v="265"/>
    <x v="3"/>
    <s v="Kansas"/>
    <s v="Wichita"/>
    <x v="3"/>
    <n v="0.32"/>
    <n v="580"/>
    <x v="2612"/>
    <n v="92.8"/>
    <n v="0.5"/>
  </r>
  <r>
    <x v="5"/>
    <n v="1197831"/>
    <x v="265"/>
    <x v="3"/>
    <s v="Kansas"/>
    <s v="Wichita"/>
    <x v="4"/>
    <n v="0.43"/>
    <n v="560"/>
    <x v="1781"/>
    <n v="120.39999999999999"/>
    <n v="0.5"/>
  </r>
  <r>
    <x v="5"/>
    <n v="1197831"/>
    <x v="265"/>
    <x v="3"/>
    <s v="Kansas"/>
    <s v="Wichita"/>
    <x v="5"/>
    <n v="0.42"/>
    <n v="940"/>
    <x v="2613"/>
    <n v="177.66"/>
    <n v="0.44999999999999996"/>
  </r>
  <r>
    <x v="5"/>
    <n v="1197831"/>
    <x v="298"/>
    <x v="3"/>
    <s v="Kansas"/>
    <s v="Wichita"/>
    <x v="0"/>
    <n v="0.37"/>
    <n v="1440"/>
    <x v="1663"/>
    <n v="266.39999999999998"/>
    <n v="0.5"/>
  </r>
  <r>
    <x v="5"/>
    <n v="1197831"/>
    <x v="298"/>
    <x v="3"/>
    <s v="Kansas"/>
    <s v="Wichita"/>
    <x v="1"/>
    <n v="0.32"/>
    <n v="940"/>
    <x v="2614"/>
    <n v="144.38399999999999"/>
    <n v="0.48"/>
  </r>
  <r>
    <x v="5"/>
    <n v="1197831"/>
    <x v="298"/>
    <x v="3"/>
    <s v="Kansas"/>
    <s v="Wichita"/>
    <x v="2"/>
    <n v="0.37"/>
    <n v="810"/>
    <x v="1597"/>
    <n v="137.86199999999999"/>
    <n v="0.45999999999999996"/>
  </r>
  <r>
    <x v="5"/>
    <n v="1197831"/>
    <x v="298"/>
    <x v="3"/>
    <s v="Kansas"/>
    <s v="Wichita"/>
    <x v="3"/>
    <n v="0.38"/>
    <n v="800"/>
    <x v="2615"/>
    <n v="136.79999999999998"/>
    <n v="0.44999999999999996"/>
  </r>
  <r>
    <x v="5"/>
    <n v="1197831"/>
    <x v="298"/>
    <x v="3"/>
    <s v="Kansas"/>
    <s v="Wichita"/>
    <x v="4"/>
    <n v="0.54"/>
    <n v="830"/>
    <x v="2132"/>
    <n v="215.13600000000002"/>
    <n v="0.48"/>
  </r>
  <r>
    <x v="5"/>
    <n v="1197831"/>
    <x v="298"/>
    <x v="3"/>
    <s v="Kansas"/>
    <s v="Wichita"/>
    <x v="5"/>
    <n v="0.57999999999999996"/>
    <n v="1170"/>
    <x v="2616"/>
    <n v="332.51399999999995"/>
    <n v="0.49"/>
  </r>
  <r>
    <x v="5"/>
    <n v="1197831"/>
    <x v="326"/>
    <x v="3"/>
    <s v="Kansas"/>
    <s v="Wichita"/>
    <x v="0"/>
    <n v="0.51"/>
    <n v="1820"/>
    <x v="822"/>
    <n v="464.1"/>
    <n v="0.5"/>
  </r>
  <r>
    <x v="5"/>
    <n v="1197831"/>
    <x v="326"/>
    <x v="3"/>
    <s v="Kansas"/>
    <s v="Wichita"/>
    <x v="1"/>
    <n v="0.49"/>
    <n v="1190"/>
    <x v="942"/>
    <n v="291.55"/>
    <n v="0.5"/>
  </r>
  <r>
    <x v="5"/>
    <n v="1197831"/>
    <x v="326"/>
    <x v="3"/>
    <s v="Kansas"/>
    <s v="Wichita"/>
    <x v="2"/>
    <n v="0.42"/>
    <n v="1020"/>
    <x v="2617"/>
    <n v="197.06399999999996"/>
    <n v="0.45999999999999996"/>
  </r>
  <r>
    <x v="5"/>
    <n v="1197831"/>
    <x v="326"/>
    <x v="3"/>
    <s v="Kansas"/>
    <s v="Wichita"/>
    <x v="3"/>
    <n v="0.43"/>
    <n v="750"/>
    <x v="2581"/>
    <n v="158.02500000000001"/>
    <n v="0.49"/>
  </r>
  <r>
    <x v="5"/>
    <n v="1197831"/>
    <x v="326"/>
    <x v="3"/>
    <s v="Kansas"/>
    <s v="Wichita"/>
    <x v="4"/>
    <n v="0.56000000000000005"/>
    <n v="910"/>
    <x v="2103"/>
    <n v="234.416"/>
    <n v="0.45999999999999996"/>
  </r>
  <r>
    <x v="5"/>
    <n v="1197831"/>
    <x v="326"/>
    <x v="3"/>
    <s v="Kansas"/>
    <s v="Wichita"/>
    <x v="5"/>
    <n v="0.6"/>
    <n v="1400"/>
    <x v="862"/>
    <n v="411.59999999999997"/>
    <n v="0.49"/>
  </r>
  <r>
    <x v="5"/>
    <n v="1197831"/>
    <x v="358"/>
    <x v="3"/>
    <s v="Kansas"/>
    <s v="Wichita"/>
    <x v="0"/>
    <n v="0.56000000000000005"/>
    <n v="1890"/>
    <x v="1206"/>
    <n v="529.20000000000005"/>
    <n v="0.5"/>
  </r>
  <r>
    <x v="5"/>
    <n v="1197831"/>
    <x v="358"/>
    <x v="3"/>
    <s v="Kansas"/>
    <s v="Wichita"/>
    <x v="1"/>
    <n v="0.51"/>
    <n v="1110"/>
    <x v="2618"/>
    <n v="254.74499999999998"/>
    <n v="0.44999999999999996"/>
  </r>
  <r>
    <x v="5"/>
    <n v="1197831"/>
    <x v="358"/>
    <x v="3"/>
    <s v="Kansas"/>
    <s v="Wichita"/>
    <x v="2"/>
    <n v="0.47"/>
    <n v="1020"/>
    <x v="2619"/>
    <n v="239.7"/>
    <n v="0.5"/>
  </r>
  <r>
    <x v="5"/>
    <n v="1197831"/>
    <x v="358"/>
    <x v="3"/>
    <s v="Kansas"/>
    <s v="Wichita"/>
    <x v="3"/>
    <n v="0.37"/>
    <n v="900"/>
    <x v="1837"/>
    <n v="163.16999999999999"/>
    <n v="0.49"/>
  </r>
  <r>
    <x v="5"/>
    <n v="1197831"/>
    <x v="358"/>
    <x v="3"/>
    <s v="Kansas"/>
    <s v="Wichita"/>
    <x v="4"/>
    <n v="0.47"/>
    <n v="690"/>
    <x v="1975"/>
    <n v="162.14999999999998"/>
    <n v="0.5"/>
  </r>
  <r>
    <x v="5"/>
    <n v="1197831"/>
    <x v="358"/>
    <x v="3"/>
    <s v="Kansas"/>
    <s v="Wichita"/>
    <x v="5"/>
    <n v="0.52"/>
    <n v="1130"/>
    <x v="1992"/>
    <n v="293.8"/>
    <n v="0.5"/>
  </r>
  <r>
    <x v="5"/>
    <n v="1197831"/>
    <x v="388"/>
    <x v="3"/>
    <s v="Kansas"/>
    <s v="Wichita"/>
    <x v="0"/>
    <n v="0.47"/>
    <n v="1650"/>
    <x v="2620"/>
    <n v="387.75"/>
    <n v="0.5"/>
  </r>
  <r>
    <x v="5"/>
    <n v="1197831"/>
    <x v="388"/>
    <x v="3"/>
    <s v="Kansas"/>
    <s v="Wichita"/>
    <x v="1"/>
    <n v="0.38"/>
    <n v="910"/>
    <x v="2202"/>
    <n v="155.60999999999999"/>
    <n v="0.44999999999999996"/>
  </r>
  <r>
    <x v="5"/>
    <n v="1197831"/>
    <x v="388"/>
    <x v="3"/>
    <s v="Kansas"/>
    <s v="Wichita"/>
    <x v="2"/>
    <n v="0.15"/>
    <n v="750"/>
    <x v="178"/>
    <n v="52.875"/>
    <n v="0.47"/>
  </r>
  <r>
    <x v="5"/>
    <n v="1197831"/>
    <x v="388"/>
    <x v="3"/>
    <s v="Kansas"/>
    <s v="Wichita"/>
    <x v="3"/>
    <n v="0.14000000000000001"/>
    <n v="650"/>
    <x v="2621"/>
    <n v="42.77"/>
    <n v="0.47"/>
  </r>
  <r>
    <x v="5"/>
    <n v="1197831"/>
    <x v="388"/>
    <x v="3"/>
    <s v="Kansas"/>
    <s v="Wichita"/>
    <x v="4"/>
    <n v="0.24"/>
    <n v="610"/>
    <x v="2622"/>
    <n v="71.736000000000004"/>
    <n v="0.49"/>
  </r>
  <r>
    <x v="5"/>
    <n v="1197831"/>
    <x v="388"/>
    <x v="3"/>
    <s v="Kansas"/>
    <s v="Wichita"/>
    <x v="5"/>
    <n v="0.28999999999999998"/>
    <n v="940"/>
    <x v="2623"/>
    <n v="133.57399999999998"/>
    <n v="0.49"/>
  </r>
  <r>
    <x v="5"/>
    <n v="1197831"/>
    <x v="420"/>
    <x v="3"/>
    <s v="Kansas"/>
    <s v="Wichita"/>
    <x v="0"/>
    <n v="0.28999999999999998"/>
    <n v="1450"/>
    <x v="2309"/>
    <n v="193.42999999999995"/>
    <n v="0.45999999999999996"/>
  </r>
  <r>
    <x v="5"/>
    <n v="1197831"/>
    <x v="420"/>
    <x v="3"/>
    <s v="Kansas"/>
    <s v="Wichita"/>
    <x v="1"/>
    <n v="0.19"/>
    <n v="850"/>
    <x v="2624"/>
    <n v="74.289999999999992"/>
    <n v="0.45999999999999996"/>
  </r>
  <r>
    <x v="5"/>
    <n v="1197831"/>
    <x v="420"/>
    <x v="3"/>
    <s v="Kansas"/>
    <s v="Wichita"/>
    <x v="2"/>
    <n v="0.19"/>
    <n v="600"/>
    <x v="2540"/>
    <n v="53.58"/>
    <n v="0.47"/>
  </r>
  <r>
    <x v="5"/>
    <n v="1197831"/>
    <x v="420"/>
    <x v="3"/>
    <s v="Kansas"/>
    <s v="Wichita"/>
    <x v="3"/>
    <n v="0.19"/>
    <n v="470"/>
    <x v="1423"/>
    <n v="42.863999999999997"/>
    <n v="0.48"/>
  </r>
  <r>
    <x v="5"/>
    <n v="1197831"/>
    <x v="420"/>
    <x v="3"/>
    <s v="Kansas"/>
    <s v="Wichita"/>
    <x v="4"/>
    <n v="0.28999999999999998"/>
    <n v="460"/>
    <x v="2625"/>
    <n v="65.365999999999985"/>
    <n v="0.49"/>
  </r>
  <r>
    <x v="0"/>
    <n v="1197831"/>
    <x v="420"/>
    <x v="3"/>
    <s v="Kansas"/>
    <s v="Wichita"/>
    <x v="5"/>
    <n v="0.28000000000000003"/>
    <n v="900"/>
    <x v="2626"/>
    <n v="120.96000000000001"/>
    <n v="0.48"/>
  </r>
  <r>
    <x v="0"/>
    <n v="1197831"/>
    <x v="450"/>
    <x v="3"/>
    <s v="Kansas"/>
    <s v="Wichita"/>
    <x v="0"/>
    <n v="0.23"/>
    <n v="1220"/>
    <x v="2114"/>
    <n v="131.88200000000001"/>
    <n v="0.47"/>
  </r>
  <r>
    <x v="0"/>
    <n v="1197831"/>
    <x v="450"/>
    <x v="3"/>
    <s v="Kansas"/>
    <s v="Wichita"/>
    <x v="1"/>
    <n v="0.14000000000000001"/>
    <n v="720"/>
    <x v="2627"/>
    <n v="50.400000000000006"/>
    <n v="0.5"/>
  </r>
  <r>
    <x v="0"/>
    <n v="1197831"/>
    <x v="450"/>
    <x v="3"/>
    <s v="Kansas"/>
    <s v="Wichita"/>
    <x v="2"/>
    <n v="0.23"/>
    <n v="550"/>
    <x v="2628"/>
    <n v="63.25"/>
    <n v="0.5"/>
  </r>
  <r>
    <x v="0"/>
    <n v="1197831"/>
    <x v="450"/>
    <x v="3"/>
    <s v="Kansas"/>
    <s v="Wichita"/>
    <x v="3"/>
    <n v="0.54"/>
    <n v="830"/>
    <x v="2132"/>
    <n v="215.13600000000002"/>
    <n v="0.48"/>
  </r>
  <r>
    <x v="0"/>
    <n v="1197831"/>
    <x v="450"/>
    <x v="3"/>
    <s v="Kansas"/>
    <s v="Wichita"/>
    <x v="4"/>
    <n v="0.68"/>
    <n v="700"/>
    <x v="1696"/>
    <n v="218.96"/>
    <n v="0.45999999999999996"/>
  </r>
  <r>
    <x v="0"/>
    <n v="1197831"/>
    <x v="450"/>
    <x v="3"/>
    <s v="Kansas"/>
    <s v="Wichita"/>
    <x v="5"/>
    <n v="0.73"/>
    <n v="880"/>
    <x v="2629"/>
    <n v="295.50399999999996"/>
    <n v="0.45999999999999996"/>
  </r>
  <r>
    <x v="0"/>
    <n v="1197831"/>
    <x v="479"/>
    <x v="3"/>
    <s v="Kansas"/>
    <s v="Wichita"/>
    <x v="0"/>
    <n v="0.66"/>
    <n v="1500"/>
    <x v="608"/>
    <n v="495"/>
    <n v="0.5"/>
  </r>
  <r>
    <x v="0"/>
    <n v="1197831"/>
    <x v="479"/>
    <x v="3"/>
    <s v="Kansas"/>
    <s v="Wichita"/>
    <x v="1"/>
    <n v="0.59"/>
    <n v="1200"/>
    <x v="2630"/>
    <n v="354"/>
    <n v="0.5"/>
  </r>
  <r>
    <x v="0"/>
    <n v="1197831"/>
    <x v="479"/>
    <x v="3"/>
    <s v="Kansas"/>
    <s v="Wichita"/>
    <x v="2"/>
    <n v="0.57999999999999996"/>
    <n v="950"/>
    <x v="1652"/>
    <n v="253.45999999999998"/>
    <n v="0.45999999999999996"/>
  </r>
  <r>
    <x v="0"/>
    <n v="1197831"/>
    <x v="479"/>
    <x v="3"/>
    <s v="Kansas"/>
    <s v="Wichita"/>
    <x v="3"/>
    <n v="0.59"/>
    <n v="900"/>
    <x v="1321"/>
    <n v="238.95"/>
    <n v="0.44999999999999996"/>
  </r>
  <r>
    <x v="0"/>
    <n v="1197831"/>
    <x v="479"/>
    <x v="3"/>
    <s v="Kansas"/>
    <s v="Wichita"/>
    <x v="4"/>
    <n v="0.64"/>
    <n v="810"/>
    <x v="1047"/>
    <n v="259.2"/>
    <n v="0.5"/>
  </r>
  <r>
    <x v="0"/>
    <n v="1197831"/>
    <x v="479"/>
    <x v="3"/>
    <s v="Kansas"/>
    <s v="Wichita"/>
    <x v="5"/>
    <n v="0.68"/>
    <n v="1120"/>
    <x v="2105"/>
    <n v="350.33599999999996"/>
    <n v="0.45999999999999996"/>
  </r>
  <r>
    <x v="0"/>
    <n v="1185732"/>
    <x v="176"/>
    <x v="3"/>
    <s v="Kansas"/>
    <s v="Wichita"/>
    <x v="0"/>
    <n v="0.38"/>
    <n v="1380"/>
    <x v="2472"/>
    <n v="256.95599999999996"/>
    <n v="0.49"/>
  </r>
  <r>
    <x v="0"/>
    <n v="1185732"/>
    <x v="176"/>
    <x v="3"/>
    <s v="Kansas"/>
    <s v="Wichita"/>
    <x v="1"/>
    <n v="0.37"/>
    <n v="800"/>
    <x v="2631"/>
    <n v="118.4"/>
    <n v="0.4"/>
  </r>
  <r>
    <x v="0"/>
    <n v="1185732"/>
    <x v="176"/>
    <x v="3"/>
    <s v="Kansas"/>
    <s v="Wichita"/>
    <x v="2"/>
    <n v="0.27"/>
    <n v="830"/>
    <x v="2556"/>
    <n v="98.604000000000013"/>
    <n v="0.44"/>
  </r>
  <r>
    <x v="0"/>
    <n v="1185732"/>
    <x v="176"/>
    <x v="3"/>
    <s v="Kansas"/>
    <s v="Wichita"/>
    <x v="3"/>
    <n v="0.34"/>
    <n v="360"/>
    <x v="2632"/>
    <n v="48.960000000000008"/>
    <n v="0.4"/>
  </r>
  <r>
    <x v="0"/>
    <n v="1185732"/>
    <x v="176"/>
    <x v="3"/>
    <s v="Kansas"/>
    <s v="Wichita"/>
    <x v="4"/>
    <n v="0.48"/>
    <n v="440"/>
    <x v="997"/>
    <n v="99.263999999999996"/>
    <n v="0.47"/>
  </r>
  <r>
    <x v="0"/>
    <n v="1185732"/>
    <x v="176"/>
    <x v="3"/>
    <s v="Kansas"/>
    <s v="Wichita"/>
    <x v="5"/>
    <n v="0.37"/>
    <n v="720"/>
    <x v="2633"/>
    <n v="146.52000000000001"/>
    <n v="0.55000000000000004"/>
  </r>
  <r>
    <x v="0"/>
    <n v="1185732"/>
    <x v="207"/>
    <x v="3"/>
    <s v="Kansas"/>
    <s v="Wichita"/>
    <x v="0"/>
    <n v="0.37"/>
    <n v="1580"/>
    <x v="2404"/>
    <n v="292.3"/>
    <n v="0.5"/>
  </r>
  <r>
    <x v="0"/>
    <n v="1185732"/>
    <x v="207"/>
    <x v="3"/>
    <s v="Kansas"/>
    <s v="Wichita"/>
    <x v="1"/>
    <n v="0.39"/>
    <n v="470"/>
    <x v="2634"/>
    <n v="80.652000000000001"/>
    <n v="0.44"/>
  </r>
  <r>
    <x v="0"/>
    <n v="1185732"/>
    <x v="207"/>
    <x v="3"/>
    <s v="Kansas"/>
    <s v="Wichita"/>
    <x v="2"/>
    <n v="0.28999999999999998"/>
    <n v="590"/>
    <x v="2635"/>
    <n v="73.572999999999993"/>
    <n v="0.43"/>
  </r>
  <r>
    <x v="0"/>
    <n v="1185732"/>
    <x v="207"/>
    <x v="3"/>
    <s v="South Dakota"/>
    <s v="Sioux Falls"/>
    <x v="3"/>
    <n v="0.33"/>
    <n v="250"/>
    <x v="2636"/>
    <n v="36.299999999999997"/>
    <n v="0.44"/>
  </r>
  <r>
    <x v="0"/>
    <n v="1185732"/>
    <x v="207"/>
    <x v="3"/>
    <s v="South Dakota"/>
    <s v="Sioux Falls"/>
    <x v="4"/>
    <n v="0.48"/>
    <n v="460"/>
    <x v="2637"/>
    <n v="99.359999999999985"/>
    <n v="0.44999999999999996"/>
  </r>
  <r>
    <x v="0"/>
    <n v="1185732"/>
    <x v="207"/>
    <x v="3"/>
    <s v="South Dakota"/>
    <s v="Sioux Falls"/>
    <x v="5"/>
    <n v="0.32"/>
    <n v="800"/>
    <x v="2638"/>
    <n v="140.80000000000001"/>
    <n v="0.55000000000000004"/>
  </r>
  <r>
    <x v="0"/>
    <n v="1185732"/>
    <x v="216"/>
    <x v="3"/>
    <s v="South Dakota"/>
    <s v="Sioux Falls"/>
    <x v="0"/>
    <n v="0.39"/>
    <n v="1240"/>
    <x v="2639"/>
    <n v="236.964"/>
    <n v="0.49"/>
  </r>
  <r>
    <x v="0"/>
    <n v="1185732"/>
    <x v="216"/>
    <x v="3"/>
    <s v="South Dakota"/>
    <s v="Sioux Falls"/>
    <x v="1"/>
    <n v="0.37"/>
    <n v="500"/>
    <x v="2640"/>
    <n v="77.7"/>
    <n v="0.42"/>
  </r>
  <r>
    <x v="0"/>
    <n v="1185732"/>
    <x v="216"/>
    <x v="3"/>
    <s v="South Dakota"/>
    <s v="Sioux Falls"/>
    <x v="2"/>
    <n v="0.27"/>
    <n v="590"/>
    <x v="2641"/>
    <n v="66.906000000000006"/>
    <n v="0.42"/>
  </r>
  <r>
    <x v="0"/>
    <n v="1185732"/>
    <x v="216"/>
    <x v="3"/>
    <s v="South Dakota"/>
    <s v="Sioux Falls"/>
    <x v="3"/>
    <n v="0.33"/>
    <n v="230"/>
    <x v="2642"/>
    <n v="33.396000000000001"/>
    <n v="0.44"/>
  </r>
  <r>
    <x v="0"/>
    <n v="1185732"/>
    <x v="216"/>
    <x v="3"/>
    <s v="South Dakota"/>
    <s v="Sioux Falls"/>
    <x v="4"/>
    <n v="0.47"/>
    <n v="310"/>
    <x v="2643"/>
    <n v="72.849999999999994"/>
    <n v="0.5"/>
  </r>
  <r>
    <x v="0"/>
    <n v="1185732"/>
    <x v="216"/>
    <x v="3"/>
    <s v="South Dakota"/>
    <s v="Sioux Falls"/>
    <x v="5"/>
    <n v="0.37"/>
    <n v="590"/>
    <x v="2644"/>
    <n v="115.69900000000001"/>
    <n v="0.53"/>
  </r>
  <r>
    <x v="0"/>
    <n v="1185732"/>
    <x v="235"/>
    <x v="3"/>
    <s v="South Dakota"/>
    <s v="Sioux Falls"/>
    <x v="0"/>
    <n v="0.38"/>
    <n v="1130"/>
    <x v="2249"/>
    <n v="197.52399999999997"/>
    <n v="0.45999999999999996"/>
  </r>
  <r>
    <x v="0"/>
    <n v="1185732"/>
    <x v="235"/>
    <x v="3"/>
    <s v="South Dakota"/>
    <s v="Sioux Falls"/>
    <x v="1"/>
    <n v="0.39"/>
    <n v="420"/>
    <x v="2533"/>
    <n v="67.158000000000001"/>
    <n v="0.41"/>
  </r>
  <r>
    <x v="0"/>
    <n v="1185732"/>
    <x v="235"/>
    <x v="3"/>
    <s v="South Dakota"/>
    <s v="Sioux Falls"/>
    <x v="2"/>
    <n v="0.28999999999999998"/>
    <n v="450"/>
    <x v="2645"/>
    <n v="52.2"/>
    <n v="0.4"/>
  </r>
  <r>
    <x v="0"/>
    <n v="1185732"/>
    <x v="235"/>
    <x v="3"/>
    <s v="South Dakota"/>
    <s v="Sioux Falls"/>
    <x v="3"/>
    <n v="0.34"/>
    <n v="200"/>
    <x v="2574"/>
    <n v="29.24"/>
    <n v="0.43"/>
  </r>
  <r>
    <x v="0"/>
    <n v="1185732"/>
    <x v="235"/>
    <x v="3"/>
    <s v="South Dakota"/>
    <s v="Sioux Falls"/>
    <x v="4"/>
    <n v="0.56000000000000005"/>
    <n v="290"/>
    <x v="2646"/>
    <n v="74.703999999999994"/>
    <n v="0.45999999999999996"/>
  </r>
  <r>
    <x v="0"/>
    <n v="1185732"/>
    <x v="235"/>
    <x v="3"/>
    <s v="South Dakota"/>
    <s v="Sioux Falls"/>
    <x v="5"/>
    <n v="0.48"/>
    <n v="610"/>
    <x v="2647"/>
    <n v="155.18400000000003"/>
    <n v="0.53"/>
  </r>
  <r>
    <x v="0"/>
    <n v="1185732"/>
    <x v="266"/>
    <x v="3"/>
    <s v="South Dakota"/>
    <s v="Sioux Falls"/>
    <x v="0"/>
    <n v="0.57999999999999996"/>
    <n v="1390"/>
    <x v="2648"/>
    <n v="378.91399999999993"/>
    <n v="0.47"/>
  </r>
  <r>
    <x v="0"/>
    <n v="1185732"/>
    <x v="266"/>
    <x v="3"/>
    <s v="South Dakota"/>
    <s v="Sioux Falls"/>
    <x v="1"/>
    <n v="0.45"/>
    <n v="600"/>
    <x v="1144"/>
    <n v="121.49999999999999"/>
    <n v="0.44999999999999996"/>
  </r>
  <r>
    <x v="0"/>
    <n v="1185732"/>
    <x v="266"/>
    <x v="3"/>
    <s v="South Dakota"/>
    <s v="Sioux Falls"/>
    <x v="2"/>
    <n v="0.43"/>
    <n v="460"/>
    <x v="2649"/>
    <n v="83.075999999999993"/>
    <n v="0.42"/>
  </r>
  <r>
    <x v="0"/>
    <n v="1185732"/>
    <x v="266"/>
    <x v="3"/>
    <s v="South Dakota"/>
    <s v="Sioux Falls"/>
    <x v="3"/>
    <n v="0.43"/>
    <n v="260"/>
    <x v="2650"/>
    <n v="50.309999999999995"/>
    <n v="0.44999999999999996"/>
  </r>
  <r>
    <x v="0"/>
    <n v="1185732"/>
    <x v="266"/>
    <x v="3"/>
    <s v="South Dakota"/>
    <s v="Sioux Falls"/>
    <x v="4"/>
    <n v="0.51"/>
    <n v="380"/>
    <x v="1440"/>
    <n v="96.9"/>
    <n v="0.5"/>
  </r>
  <r>
    <x v="0"/>
    <n v="1185732"/>
    <x v="266"/>
    <x v="3"/>
    <s v="South Dakota"/>
    <s v="Sioux Falls"/>
    <x v="5"/>
    <n v="0.57999999999999996"/>
    <n v="680"/>
    <x v="2651"/>
    <n v="201.14400000000001"/>
    <n v="0.51"/>
  </r>
  <r>
    <x v="0"/>
    <n v="1185732"/>
    <x v="296"/>
    <x v="3"/>
    <s v="South Dakota"/>
    <s v="Sioux Falls"/>
    <x v="0"/>
    <n v="0.41"/>
    <n v="1350"/>
    <x v="1833"/>
    <n v="254.60999999999999"/>
    <n v="0.45999999999999996"/>
  </r>
  <r>
    <x v="0"/>
    <n v="1185732"/>
    <x v="296"/>
    <x v="3"/>
    <s v="South Dakota"/>
    <s v="Sioux Falls"/>
    <x v="1"/>
    <n v="0.39"/>
    <n v="700"/>
    <x v="2209"/>
    <n v="109.2"/>
    <n v="0.4"/>
  </r>
  <r>
    <x v="0"/>
    <n v="1185732"/>
    <x v="296"/>
    <x v="3"/>
    <s v="South Dakota"/>
    <s v="Sioux Falls"/>
    <x v="2"/>
    <n v="0.32"/>
    <n v="540"/>
    <x v="2491"/>
    <n v="74.304000000000002"/>
    <n v="0.43"/>
  </r>
  <r>
    <x v="0"/>
    <n v="1185732"/>
    <x v="296"/>
    <x v="3"/>
    <s v="South Dakota"/>
    <s v="Sioux Falls"/>
    <x v="3"/>
    <n v="0.32"/>
    <n v="490"/>
    <x v="2484"/>
    <n v="70.56"/>
    <n v="0.44999999999999996"/>
  </r>
  <r>
    <x v="0"/>
    <n v="1185732"/>
    <x v="296"/>
    <x v="3"/>
    <s v="South Dakota"/>
    <s v="Sioux Falls"/>
    <x v="4"/>
    <n v="0.41"/>
    <n v="510"/>
    <x v="1593"/>
    <n v="94.094999999999985"/>
    <n v="0.44999999999999996"/>
  </r>
  <r>
    <x v="0"/>
    <n v="1185732"/>
    <x v="296"/>
    <x v="3"/>
    <s v="South Dakota"/>
    <s v="Sioux Falls"/>
    <x v="5"/>
    <n v="0.5"/>
    <n v="940"/>
    <x v="1024"/>
    <n v="249.10000000000002"/>
    <n v="0.53"/>
  </r>
  <r>
    <x v="0"/>
    <n v="1185732"/>
    <x v="325"/>
    <x v="3"/>
    <s v="South Dakota"/>
    <s v="Sioux Falls"/>
    <x v="0"/>
    <n v="0.47"/>
    <n v="1540"/>
    <x v="2652"/>
    <n v="332.94799999999998"/>
    <n v="0.45999999999999996"/>
  </r>
  <r>
    <x v="0"/>
    <n v="1185732"/>
    <x v="325"/>
    <x v="3"/>
    <s v="South Dakota"/>
    <s v="Sioux Falls"/>
    <x v="1"/>
    <n v="0.44"/>
    <n v="810"/>
    <x v="1472"/>
    <n v="160.37999999999997"/>
    <n v="0.44999999999999996"/>
  </r>
  <r>
    <x v="0"/>
    <n v="1185732"/>
    <x v="325"/>
    <x v="3"/>
    <s v="South Dakota"/>
    <s v="Sioux Falls"/>
    <x v="2"/>
    <n v="0.37"/>
    <n v="610"/>
    <x v="2653"/>
    <n v="94.793999999999997"/>
    <n v="0.42"/>
  </r>
  <r>
    <x v="0"/>
    <n v="1185732"/>
    <x v="325"/>
    <x v="3"/>
    <s v="South Dakota"/>
    <s v="Sioux Falls"/>
    <x v="3"/>
    <n v="0.38"/>
    <n v="440"/>
    <x v="1613"/>
    <n v="71.896000000000001"/>
    <n v="0.43"/>
  </r>
  <r>
    <x v="0"/>
    <n v="1185732"/>
    <x v="325"/>
    <x v="3"/>
    <s v="South Dakota"/>
    <s v="Sioux Falls"/>
    <x v="4"/>
    <n v="0.49"/>
    <n v="520"/>
    <x v="2154"/>
    <n v="117.20799999999998"/>
    <n v="0.45999999999999996"/>
  </r>
  <r>
    <x v="0"/>
    <n v="1185732"/>
    <x v="325"/>
    <x v="3"/>
    <s v="South Dakota"/>
    <s v="Sioux Falls"/>
    <x v="5"/>
    <n v="0.53"/>
    <n v="940"/>
    <x v="2654"/>
    <n v="264.04600000000005"/>
    <n v="0.53"/>
  </r>
  <r>
    <x v="0"/>
    <n v="1185732"/>
    <x v="357"/>
    <x v="3"/>
    <s v="South Dakota"/>
    <s v="Sioux Falls"/>
    <x v="0"/>
    <n v="0.49"/>
    <n v="1310"/>
    <x v="1074"/>
    <n v="308.11199999999997"/>
    <n v="0.48"/>
  </r>
  <r>
    <x v="0"/>
    <n v="1185732"/>
    <x v="357"/>
    <x v="3"/>
    <s v="South Dakota"/>
    <s v="Sioux Falls"/>
    <x v="1"/>
    <n v="0.42"/>
    <n v="780"/>
    <x v="1065"/>
    <n v="147.41999999999996"/>
    <n v="0.44999999999999996"/>
  </r>
  <r>
    <x v="0"/>
    <n v="1185732"/>
    <x v="357"/>
    <x v="3"/>
    <s v="South Dakota"/>
    <s v="Sioux Falls"/>
    <x v="2"/>
    <n v="0.36"/>
    <n v="650"/>
    <x v="1015"/>
    <n v="93.600000000000009"/>
    <n v="0.4"/>
  </r>
  <r>
    <x v="0"/>
    <n v="1185732"/>
    <x v="357"/>
    <x v="3"/>
    <s v="South Dakota"/>
    <s v="Sioux Falls"/>
    <x v="3"/>
    <n v="0.38"/>
    <n v="580"/>
    <x v="1965"/>
    <n v="94.772000000000006"/>
    <n v="0.43"/>
  </r>
  <r>
    <x v="0"/>
    <n v="1185732"/>
    <x v="357"/>
    <x v="3"/>
    <s v="South Dakota"/>
    <s v="Sioux Falls"/>
    <x v="4"/>
    <n v="0.47"/>
    <n v="460"/>
    <x v="2655"/>
    <n v="99.451999999999984"/>
    <n v="0.45999999999999996"/>
  </r>
  <r>
    <x v="0"/>
    <n v="1185732"/>
    <x v="357"/>
    <x v="3"/>
    <s v="South Dakota"/>
    <s v="Sioux Falls"/>
    <x v="5"/>
    <n v="0.53"/>
    <n v="880"/>
    <x v="2656"/>
    <n v="233.20000000000002"/>
    <n v="0.5"/>
  </r>
  <r>
    <x v="0"/>
    <n v="1185732"/>
    <x v="389"/>
    <x v="3"/>
    <s v="South Dakota"/>
    <s v="Sioux Falls"/>
    <x v="0"/>
    <n v="0.42"/>
    <n v="1380"/>
    <x v="1880"/>
    <n v="260.82"/>
    <n v="0.44999999999999996"/>
  </r>
  <r>
    <x v="0"/>
    <n v="1185732"/>
    <x v="389"/>
    <x v="3"/>
    <s v="South Dakota"/>
    <s v="Sioux Falls"/>
    <x v="1"/>
    <n v="0.39"/>
    <n v="800"/>
    <x v="1322"/>
    <n v="124.80000000000001"/>
    <n v="0.4"/>
  </r>
  <r>
    <x v="0"/>
    <n v="1185732"/>
    <x v="389"/>
    <x v="3"/>
    <s v="South Dakota"/>
    <s v="Sioux Falls"/>
    <x v="2"/>
    <n v="0.32"/>
    <n v="530"/>
    <x v="2657"/>
    <n v="67.84"/>
    <n v="0.4"/>
  </r>
  <r>
    <x v="0"/>
    <n v="1185732"/>
    <x v="389"/>
    <x v="3"/>
    <s v="South Dakota"/>
    <s v="Sioux Falls"/>
    <x v="3"/>
    <n v="0.34"/>
    <n v="390"/>
    <x v="1588"/>
    <n v="53.040000000000013"/>
    <n v="0.4"/>
  </r>
  <r>
    <x v="0"/>
    <n v="1185732"/>
    <x v="389"/>
    <x v="3"/>
    <s v="South Dakota"/>
    <s v="Sioux Falls"/>
    <x v="4"/>
    <n v="0.41"/>
    <n v="420"/>
    <x v="2496"/>
    <n v="86.1"/>
    <n v="0.5"/>
  </r>
  <r>
    <x v="0"/>
    <n v="1185732"/>
    <x v="389"/>
    <x v="3"/>
    <s v="South Dakota"/>
    <s v="Sioux Falls"/>
    <x v="5"/>
    <n v="0.46"/>
    <n v="650"/>
    <x v="1038"/>
    <n v="149.5"/>
    <n v="0.5"/>
  </r>
  <r>
    <x v="0"/>
    <n v="1185732"/>
    <x v="418"/>
    <x v="3"/>
    <s v="South Dakota"/>
    <s v="Sioux Falls"/>
    <x v="0"/>
    <n v="0.54"/>
    <n v="1040"/>
    <x v="795"/>
    <n v="258.33600000000001"/>
    <n v="0.45999999999999996"/>
  </r>
  <r>
    <x v="0"/>
    <n v="1185732"/>
    <x v="418"/>
    <x v="3"/>
    <s v="South Dakota"/>
    <s v="Sioux Falls"/>
    <x v="1"/>
    <n v="0.41"/>
    <n v="750"/>
    <x v="1492"/>
    <n v="129.15"/>
    <n v="0.42"/>
  </r>
  <r>
    <x v="0"/>
    <n v="1185732"/>
    <x v="418"/>
    <x v="3"/>
    <s v="South Dakota"/>
    <s v="Sioux Falls"/>
    <x v="2"/>
    <n v="0.43"/>
    <n v="420"/>
    <x v="2658"/>
    <n v="72.239999999999995"/>
    <n v="0.4"/>
  </r>
  <r>
    <x v="0"/>
    <n v="1185732"/>
    <x v="418"/>
    <x v="3"/>
    <s v="South Dakota"/>
    <s v="Sioux Falls"/>
    <x v="3"/>
    <n v="0.43"/>
    <n v="360"/>
    <x v="2659"/>
    <n v="69.66"/>
    <n v="0.44999999999999996"/>
  </r>
  <r>
    <x v="0"/>
    <n v="1185732"/>
    <x v="418"/>
    <x v="3"/>
    <s v="South Dakota"/>
    <s v="Sioux Falls"/>
    <x v="4"/>
    <n v="0.54"/>
    <n v="380"/>
    <x v="2660"/>
    <n v="96.444000000000003"/>
    <n v="0.47"/>
  </r>
  <r>
    <x v="2"/>
    <n v="1185732"/>
    <x v="418"/>
    <x v="3"/>
    <s v="South Dakota"/>
    <s v="Sioux Falls"/>
    <x v="5"/>
    <n v="0.55000000000000004"/>
    <n v="700"/>
    <x v="2661"/>
    <n v="211.75000000000006"/>
    <n v="0.55000000000000004"/>
  </r>
  <r>
    <x v="2"/>
    <n v="1185732"/>
    <x v="449"/>
    <x v="3"/>
    <s v="South Dakota"/>
    <s v="Sioux Falls"/>
    <x v="0"/>
    <n v="0.53"/>
    <n v="1040"/>
    <x v="1500"/>
    <n v="270.08800000000002"/>
    <n v="0.49"/>
  </r>
  <r>
    <x v="2"/>
    <n v="1185732"/>
    <x v="449"/>
    <x v="3"/>
    <s v="South Dakota"/>
    <s v="Sioux Falls"/>
    <x v="1"/>
    <n v="0.41"/>
    <n v="630"/>
    <x v="2134"/>
    <n v="105.90299999999999"/>
    <n v="0.41"/>
  </r>
  <r>
    <x v="2"/>
    <n v="1185732"/>
    <x v="449"/>
    <x v="3"/>
    <s v="South Dakota"/>
    <s v="Sioux Falls"/>
    <x v="2"/>
    <n v="0.43"/>
    <n v="570"/>
    <x v="2662"/>
    <n v="107.84399999999999"/>
    <n v="0.44"/>
  </r>
  <r>
    <x v="2"/>
    <n v="1185732"/>
    <x v="449"/>
    <x v="3"/>
    <s v="South Dakota"/>
    <s v="Sioux Falls"/>
    <x v="3"/>
    <n v="0.43"/>
    <n v="440"/>
    <x v="1698"/>
    <n v="83.24799999999999"/>
    <n v="0.44"/>
  </r>
  <r>
    <x v="2"/>
    <n v="1185732"/>
    <x v="449"/>
    <x v="3"/>
    <s v="South Dakota"/>
    <s v="Sioux Falls"/>
    <x v="4"/>
    <n v="0.59"/>
    <n v="450"/>
    <x v="2663"/>
    <n v="122.13"/>
    <n v="0.45999999999999996"/>
  </r>
  <r>
    <x v="2"/>
    <n v="1185732"/>
    <x v="449"/>
    <x v="3"/>
    <s v="South Dakota"/>
    <s v="Sioux Falls"/>
    <x v="5"/>
    <n v="0.61"/>
    <n v="650"/>
    <x v="1042"/>
    <n v="198.25"/>
    <n v="0.5"/>
  </r>
  <r>
    <x v="2"/>
    <n v="1185732"/>
    <x v="478"/>
    <x v="3"/>
    <s v="South Dakota"/>
    <s v="Sioux Falls"/>
    <x v="0"/>
    <n v="0.57999999999999996"/>
    <n v="1400"/>
    <x v="1863"/>
    <n v="373.52"/>
    <n v="0.45999999999999996"/>
  </r>
  <r>
    <x v="2"/>
    <n v="1185732"/>
    <x v="478"/>
    <x v="3"/>
    <s v="South Dakota"/>
    <s v="Sioux Falls"/>
    <x v="1"/>
    <n v="0.45"/>
    <n v="750"/>
    <x v="121"/>
    <n v="145.125"/>
    <n v="0.43"/>
  </r>
  <r>
    <x v="2"/>
    <n v="1185732"/>
    <x v="478"/>
    <x v="3"/>
    <s v="South Dakota"/>
    <s v="Sioux Falls"/>
    <x v="2"/>
    <n v="0.45"/>
    <n v="730"/>
    <x v="2664"/>
    <n v="137.97"/>
    <n v="0.42"/>
  </r>
  <r>
    <x v="2"/>
    <n v="1185732"/>
    <x v="478"/>
    <x v="3"/>
    <s v="South Dakota"/>
    <s v="Sioux Falls"/>
    <x v="3"/>
    <n v="0.45"/>
    <n v="500"/>
    <x v="354"/>
    <n v="101.24999999999999"/>
    <n v="0.44999999999999996"/>
  </r>
  <r>
    <x v="2"/>
    <n v="1185732"/>
    <x v="478"/>
    <x v="3"/>
    <s v="South Dakota"/>
    <s v="Sioux Falls"/>
    <x v="4"/>
    <n v="0.56000000000000005"/>
    <n v="500"/>
    <x v="1764"/>
    <n v="125.99999999999999"/>
    <n v="0.44999999999999996"/>
  </r>
  <r>
    <x v="2"/>
    <n v="1185732"/>
    <x v="478"/>
    <x v="3"/>
    <s v="South Dakota"/>
    <s v="Sioux Falls"/>
    <x v="5"/>
    <n v="0.64"/>
    <n v="750"/>
    <x v="1291"/>
    <n v="249.60000000000002"/>
    <n v="0.52"/>
  </r>
  <r>
    <x v="2"/>
    <n v="1185732"/>
    <x v="173"/>
    <x v="3"/>
    <s v="South Dakota"/>
    <s v="Sioux Falls"/>
    <x v="0"/>
    <n v="0.33"/>
    <n v="1280"/>
    <x v="2665"/>
    <n v="190.07999999999998"/>
    <n v="0.44999999999999996"/>
  </r>
  <r>
    <x v="2"/>
    <n v="1185732"/>
    <x v="173"/>
    <x v="3"/>
    <s v="South Dakota"/>
    <s v="Sioux Falls"/>
    <x v="1"/>
    <n v="0.32"/>
    <n v="740"/>
    <x v="2666"/>
    <n v="104.19200000000001"/>
    <n v="0.44"/>
  </r>
  <r>
    <x v="2"/>
    <n v="1185732"/>
    <x v="173"/>
    <x v="3"/>
    <s v="South Dakota"/>
    <s v="Sioux Falls"/>
    <x v="2"/>
    <n v="0.25"/>
    <n v="740"/>
    <x v="2640"/>
    <n v="74"/>
    <n v="0.4"/>
  </r>
  <r>
    <x v="2"/>
    <n v="1185732"/>
    <x v="173"/>
    <x v="3"/>
    <s v="South Dakota"/>
    <s v="Sioux Falls"/>
    <x v="3"/>
    <n v="0.28000000000000003"/>
    <n v="330"/>
    <x v="2667"/>
    <n v="41.58"/>
    <n v="0.44999999999999996"/>
  </r>
  <r>
    <x v="2"/>
    <n v="1185732"/>
    <x v="173"/>
    <x v="3"/>
    <s v="South Dakota"/>
    <s v="Sioux Falls"/>
    <x v="4"/>
    <n v="0.43"/>
    <n v="490"/>
    <x v="2668"/>
    <n v="103.24299999999999"/>
    <n v="0.49"/>
  </r>
  <r>
    <x v="2"/>
    <n v="1185732"/>
    <x v="173"/>
    <x v="3"/>
    <s v="South Dakota"/>
    <s v="Sioux Falls"/>
    <x v="5"/>
    <n v="0.33"/>
    <n v="720"/>
    <x v="1464"/>
    <n v="121.17600000000002"/>
    <n v="0.51"/>
  </r>
  <r>
    <x v="2"/>
    <n v="1185732"/>
    <x v="204"/>
    <x v="3"/>
    <s v="South Dakota"/>
    <s v="Sioux Falls"/>
    <x v="0"/>
    <n v="0.34"/>
    <n v="1520"/>
    <x v="1051"/>
    <n v="232.56"/>
    <n v="0.44999999999999996"/>
  </r>
  <r>
    <x v="2"/>
    <n v="1185732"/>
    <x v="204"/>
    <x v="3"/>
    <s v="South Dakota"/>
    <s v="Sioux Falls"/>
    <x v="1"/>
    <n v="0.34"/>
    <n v="510"/>
    <x v="2669"/>
    <n v="74.561999999999998"/>
    <n v="0.43"/>
  </r>
  <r>
    <x v="2"/>
    <n v="1185732"/>
    <x v="204"/>
    <x v="3"/>
    <s v="South Dakota"/>
    <s v="Sioux Falls"/>
    <x v="2"/>
    <n v="0.24"/>
    <n v="680"/>
    <x v="1165"/>
    <n v="68.543999999999997"/>
    <n v="0.42"/>
  </r>
  <r>
    <x v="2"/>
    <n v="1185732"/>
    <x v="204"/>
    <x v="3"/>
    <s v="North Dakota"/>
    <s v="Fargo"/>
    <x v="3"/>
    <n v="0.28999999999999998"/>
    <n v="300"/>
    <x v="2670"/>
    <n v="39.15"/>
    <n v="0.44999999999999996"/>
  </r>
  <r>
    <x v="2"/>
    <n v="1185732"/>
    <x v="204"/>
    <x v="3"/>
    <s v="North Dakota"/>
    <s v="Fargo"/>
    <x v="4"/>
    <n v="0.42"/>
    <n v="510"/>
    <x v="2671"/>
    <n v="104.958"/>
    <n v="0.49"/>
  </r>
  <r>
    <x v="2"/>
    <n v="1185732"/>
    <x v="204"/>
    <x v="3"/>
    <s v="North Dakota"/>
    <s v="Fargo"/>
    <x v="5"/>
    <n v="0.23"/>
    <n v="690"/>
    <x v="2575"/>
    <n v="80.937000000000012"/>
    <n v="0.51"/>
  </r>
  <r>
    <x v="2"/>
    <n v="1185732"/>
    <x v="710"/>
    <x v="3"/>
    <s v="North Dakota"/>
    <s v="Fargo"/>
    <x v="0"/>
    <n v="0.28999999999999998"/>
    <n v="1340"/>
    <x v="2672"/>
    <n v="182.64199999999997"/>
    <n v="0.47"/>
  </r>
  <r>
    <x v="2"/>
    <n v="1185732"/>
    <x v="710"/>
    <x v="3"/>
    <s v="North Dakota"/>
    <s v="Fargo"/>
    <x v="1"/>
    <n v="0.27"/>
    <n v="580"/>
    <x v="2673"/>
    <n v="65.772000000000006"/>
    <n v="0.42"/>
  </r>
  <r>
    <x v="2"/>
    <n v="1185732"/>
    <x v="710"/>
    <x v="3"/>
    <s v="North Dakota"/>
    <s v="Fargo"/>
    <x v="2"/>
    <n v="0.19"/>
    <n v="560"/>
    <x v="1424"/>
    <n v="44.688000000000002"/>
    <n v="0.42"/>
  </r>
  <r>
    <x v="2"/>
    <n v="1185732"/>
    <x v="710"/>
    <x v="3"/>
    <s v="North Dakota"/>
    <s v="Fargo"/>
    <x v="3"/>
    <n v="0.25"/>
    <n v="220"/>
    <x v="2674"/>
    <n v="23.099999999999998"/>
    <n v="0.42"/>
  </r>
  <r>
    <x v="2"/>
    <n v="1185732"/>
    <x v="710"/>
    <x v="3"/>
    <s v="North Dakota"/>
    <s v="Fargo"/>
    <x v="4"/>
    <n v="0.36"/>
    <n v="360"/>
    <x v="1617"/>
    <n v="64.8"/>
    <n v="0.5"/>
  </r>
  <r>
    <x v="2"/>
    <n v="1185732"/>
    <x v="710"/>
    <x v="3"/>
    <s v="North Dakota"/>
    <s v="Fargo"/>
    <x v="5"/>
    <n v="0.28000000000000003"/>
    <n v="630"/>
    <x v="1444"/>
    <n v="91.728000000000009"/>
    <n v="0.52"/>
  </r>
  <r>
    <x v="2"/>
    <n v="1185732"/>
    <x v="232"/>
    <x v="3"/>
    <s v="North Dakota"/>
    <s v="Fargo"/>
    <x v="0"/>
    <n v="0.28000000000000003"/>
    <n v="1130"/>
    <x v="2211"/>
    <n v="155.036"/>
    <n v="0.49"/>
  </r>
  <r>
    <x v="2"/>
    <n v="1185732"/>
    <x v="232"/>
    <x v="3"/>
    <s v="North Dakota"/>
    <s v="Fargo"/>
    <x v="1"/>
    <n v="0.28000000000000003"/>
    <n v="440"/>
    <x v="2554"/>
    <n v="52.976000000000006"/>
    <n v="0.43"/>
  </r>
  <r>
    <x v="2"/>
    <n v="1185732"/>
    <x v="232"/>
    <x v="3"/>
    <s v="North Dakota"/>
    <s v="Fargo"/>
    <x v="2"/>
    <n v="0.19"/>
    <n v="410"/>
    <x v="2675"/>
    <n v="32.718000000000004"/>
    <n v="0.42"/>
  </r>
  <r>
    <x v="2"/>
    <n v="1185732"/>
    <x v="232"/>
    <x v="3"/>
    <s v="North Dakota"/>
    <s v="Fargo"/>
    <x v="3"/>
    <n v="0.24"/>
    <n v="220"/>
    <x v="2676"/>
    <n v="22.703999999999997"/>
    <n v="0.43"/>
  </r>
  <r>
    <x v="2"/>
    <n v="1185732"/>
    <x v="232"/>
    <x v="3"/>
    <s v="North Dakota"/>
    <s v="Fargo"/>
    <x v="4"/>
    <n v="0.57999999999999996"/>
    <n v="300"/>
    <x v="1674"/>
    <n v="83.52"/>
    <n v="0.48"/>
  </r>
  <r>
    <x v="2"/>
    <n v="1185732"/>
    <x v="232"/>
    <x v="3"/>
    <s v="North Dakota"/>
    <s v="Fargo"/>
    <x v="5"/>
    <n v="0.49"/>
    <n v="680"/>
    <x v="2502"/>
    <n v="176.596"/>
    <n v="0.53"/>
  </r>
  <r>
    <x v="2"/>
    <n v="1185732"/>
    <x v="263"/>
    <x v="3"/>
    <s v="North Dakota"/>
    <s v="Fargo"/>
    <x v="0"/>
    <n v="0.55000000000000004"/>
    <n v="1290"/>
    <x v="2677"/>
    <n v="340.56000000000006"/>
    <n v="0.48"/>
  </r>
  <r>
    <x v="2"/>
    <n v="1185732"/>
    <x v="263"/>
    <x v="3"/>
    <s v="North Dakota"/>
    <s v="Fargo"/>
    <x v="1"/>
    <n v="0.41"/>
    <n v="540"/>
    <x v="2678"/>
    <n v="97.415999999999997"/>
    <n v="0.44"/>
  </r>
  <r>
    <x v="2"/>
    <n v="1185732"/>
    <x v="263"/>
    <x v="3"/>
    <s v="North Dakota"/>
    <s v="Fargo"/>
    <x v="2"/>
    <n v="0.37"/>
    <n v="510"/>
    <x v="2679"/>
    <n v="81.140999999999991"/>
    <n v="0.43"/>
  </r>
  <r>
    <x v="2"/>
    <n v="1185732"/>
    <x v="263"/>
    <x v="3"/>
    <s v="North Dakota"/>
    <s v="Fargo"/>
    <x v="3"/>
    <n v="0.36"/>
    <n v="260"/>
    <x v="2595"/>
    <n v="41.183999999999997"/>
    <n v="0.44"/>
  </r>
  <r>
    <x v="2"/>
    <n v="1185732"/>
    <x v="263"/>
    <x v="3"/>
    <s v="North Dakota"/>
    <s v="Fargo"/>
    <x v="4"/>
    <n v="0.46"/>
    <n v="310"/>
    <x v="2680"/>
    <n v="68.447999999999993"/>
    <n v="0.48"/>
  </r>
  <r>
    <x v="2"/>
    <n v="1185732"/>
    <x v="263"/>
    <x v="3"/>
    <s v="North Dakota"/>
    <s v="Fargo"/>
    <x v="5"/>
    <n v="0.52"/>
    <n v="750"/>
    <x v="1036"/>
    <n v="198.9"/>
    <n v="0.51"/>
  </r>
  <r>
    <x v="2"/>
    <n v="1185732"/>
    <x v="293"/>
    <x v="3"/>
    <s v="North Dakota"/>
    <s v="Fargo"/>
    <x v="0"/>
    <n v="0.36"/>
    <n v="1250"/>
    <x v="179"/>
    <n v="202.49999999999997"/>
    <n v="0.44999999999999996"/>
  </r>
  <r>
    <x v="2"/>
    <n v="1185732"/>
    <x v="293"/>
    <x v="3"/>
    <s v="North Dakota"/>
    <s v="Fargo"/>
    <x v="1"/>
    <n v="0.32"/>
    <n v="650"/>
    <x v="1413"/>
    <n v="89.44"/>
    <n v="0.43"/>
  </r>
  <r>
    <x v="2"/>
    <n v="1185732"/>
    <x v="293"/>
    <x v="3"/>
    <s v="North Dakota"/>
    <s v="Fargo"/>
    <x v="2"/>
    <n v="0.27"/>
    <n v="600"/>
    <x v="2681"/>
    <n v="64.8"/>
    <n v="0.4"/>
  </r>
  <r>
    <x v="2"/>
    <n v="1185732"/>
    <x v="293"/>
    <x v="3"/>
    <s v="North Dakota"/>
    <s v="Fargo"/>
    <x v="3"/>
    <n v="0.28999999999999998"/>
    <n v="510"/>
    <x v="2682"/>
    <n v="62.117999999999988"/>
    <n v="0.42"/>
  </r>
  <r>
    <x v="2"/>
    <n v="1185732"/>
    <x v="293"/>
    <x v="3"/>
    <s v="North Dakota"/>
    <s v="Fargo"/>
    <x v="4"/>
    <n v="0.38"/>
    <n v="470"/>
    <x v="1010"/>
    <n v="82.155999999999992"/>
    <n v="0.45999999999999996"/>
  </r>
  <r>
    <x v="2"/>
    <n v="1185732"/>
    <x v="293"/>
    <x v="3"/>
    <s v="North Dakota"/>
    <s v="Fargo"/>
    <x v="5"/>
    <n v="0.51"/>
    <n v="910"/>
    <x v="1511"/>
    <n v="250.61400000000003"/>
    <n v="0.54"/>
  </r>
  <r>
    <x v="2"/>
    <n v="1185732"/>
    <x v="322"/>
    <x v="3"/>
    <s v="North Dakota"/>
    <s v="Fargo"/>
    <x v="0"/>
    <n v="0.48"/>
    <n v="1600"/>
    <x v="1363"/>
    <n v="376.32"/>
    <n v="0.49"/>
  </r>
  <r>
    <x v="2"/>
    <n v="1185732"/>
    <x v="322"/>
    <x v="3"/>
    <s v="North Dakota"/>
    <s v="Fargo"/>
    <x v="1"/>
    <n v="0.44"/>
    <n v="840"/>
    <x v="1930"/>
    <n v="158.928"/>
    <n v="0.43"/>
  </r>
  <r>
    <x v="2"/>
    <n v="1185732"/>
    <x v="322"/>
    <x v="3"/>
    <s v="North Dakota"/>
    <s v="Fargo"/>
    <x v="2"/>
    <n v="0.37"/>
    <n v="590"/>
    <x v="2644"/>
    <n v="87.320000000000007"/>
    <n v="0.4"/>
  </r>
  <r>
    <x v="2"/>
    <n v="1185732"/>
    <x v="322"/>
    <x v="3"/>
    <s v="North Dakota"/>
    <s v="Fargo"/>
    <x v="3"/>
    <n v="0.38"/>
    <n v="530"/>
    <x v="2444"/>
    <n v="86.602000000000004"/>
    <n v="0.43"/>
  </r>
  <r>
    <x v="2"/>
    <n v="1185732"/>
    <x v="322"/>
    <x v="3"/>
    <s v="North Dakota"/>
    <s v="Fargo"/>
    <x v="4"/>
    <n v="0.49"/>
    <n v="600"/>
    <x v="1454"/>
    <n v="135.23999999999998"/>
    <n v="0.45999999999999996"/>
  </r>
  <r>
    <x v="2"/>
    <n v="1185732"/>
    <x v="322"/>
    <x v="3"/>
    <s v="North Dakota"/>
    <s v="Fargo"/>
    <x v="5"/>
    <n v="0.54"/>
    <n v="980"/>
    <x v="1442"/>
    <n v="285.76800000000003"/>
    <n v="0.54"/>
  </r>
  <r>
    <x v="2"/>
    <n v="1185732"/>
    <x v="354"/>
    <x v="3"/>
    <s v="North Dakota"/>
    <s v="Fargo"/>
    <x v="0"/>
    <n v="0.46"/>
    <n v="1470"/>
    <x v="2269"/>
    <n v="331.33800000000002"/>
    <n v="0.49"/>
  </r>
  <r>
    <x v="2"/>
    <n v="1185732"/>
    <x v="354"/>
    <x v="3"/>
    <s v="North Dakota"/>
    <s v="Fargo"/>
    <x v="1"/>
    <n v="0.42"/>
    <n v="900"/>
    <x v="1048"/>
    <n v="151.20000000000002"/>
    <n v="0.4"/>
  </r>
  <r>
    <x v="2"/>
    <n v="1185732"/>
    <x v="354"/>
    <x v="3"/>
    <s v="North Dakota"/>
    <s v="Fargo"/>
    <x v="2"/>
    <n v="0.37"/>
    <n v="630"/>
    <x v="1022"/>
    <n v="95.570999999999998"/>
    <n v="0.41"/>
  </r>
  <r>
    <x v="2"/>
    <n v="1185732"/>
    <x v="354"/>
    <x v="3"/>
    <s v="North Dakota"/>
    <s v="Fargo"/>
    <x v="3"/>
    <n v="0.38"/>
    <n v="520"/>
    <x v="1456"/>
    <n v="81.015999999999991"/>
    <n v="0.41"/>
  </r>
  <r>
    <x v="2"/>
    <n v="1185732"/>
    <x v="354"/>
    <x v="3"/>
    <s v="North Dakota"/>
    <s v="Fargo"/>
    <x v="4"/>
    <n v="0.46"/>
    <n v="440"/>
    <x v="2079"/>
    <n v="93.103999999999999"/>
    <n v="0.45999999999999996"/>
  </r>
  <r>
    <x v="2"/>
    <n v="1185732"/>
    <x v="354"/>
    <x v="3"/>
    <s v="North Dakota"/>
    <s v="Fargo"/>
    <x v="5"/>
    <n v="0.54"/>
    <n v="950"/>
    <x v="1204"/>
    <n v="271.89"/>
    <n v="0.53"/>
  </r>
  <r>
    <x v="2"/>
    <n v="1185732"/>
    <x v="386"/>
    <x v="3"/>
    <s v="North Dakota"/>
    <s v="Fargo"/>
    <x v="0"/>
    <n v="0.36"/>
    <n v="1330"/>
    <x v="2683"/>
    <n v="239.39999999999998"/>
    <n v="0.5"/>
  </r>
  <r>
    <x v="2"/>
    <n v="1185732"/>
    <x v="386"/>
    <x v="3"/>
    <s v="North Dakota"/>
    <s v="Fargo"/>
    <x v="1"/>
    <n v="0.34"/>
    <n v="720"/>
    <x v="2214"/>
    <n v="105.26400000000001"/>
    <n v="0.43"/>
  </r>
  <r>
    <x v="2"/>
    <n v="1185732"/>
    <x v="386"/>
    <x v="3"/>
    <s v="North Dakota"/>
    <s v="Fargo"/>
    <x v="2"/>
    <n v="0.27"/>
    <n v="510"/>
    <x v="2684"/>
    <n v="60.588000000000008"/>
    <n v="0.44"/>
  </r>
  <r>
    <x v="2"/>
    <n v="1185732"/>
    <x v="386"/>
    <x v="3"/>
    <s v="North Dakota"/>
    <s v="Fargo"/>
    <x v="3"/>
    <n v="0.28000000000000003"/>
    <n v="440"/>
    <x v="2554"/>
    <n v="50.512"/>
    <n v="0.41"/>
  </r>
  <r>
    <x v="2"/>
    <n v="1185732"/>
    <x v="386"/>
    <x v="3"/>
    <s v="North Dakota"/>
    <s v="Fargo"/>
    <x v="4"/>
    <n v="0.36"/>
    <n v="420"/>
    <x v="998"/>
    <n v="74.087999999999994"/>
    <n v="0.49"/>
  </r>
  <r>
    <x v="2"/>
    <n v="1185732"/>
    <x v="386"/>
    <x v="3"/>
    <s v="North Dakota"/>
    <s v="Fargo"/>
    <x v="5"/>
    <n v="0.44"/>
    <n v="630"/>
    <x v="1264"/>
    <n v="152.46"/>
    <n v="0.55000000000000004"/>
  </r>
  <r>
    <x v="2"/>
    <n v="1185732"/>
    <x v="415"/>
    <x v="3"/>
    <s v="North Dakota"/>
    <s v="Fargo"/>
    <x v="0"/>
    <n v="0.49"/>
    <n v="1160"/>
    <x v="1345"/>
    <n v="267.14799999999997"/>
    <n v="0.47"/>
  </r>
  <r>
    <x v="2"/>
    <n v="1185732"/>
    <x v="415"/>
    <x v="3"/>
    <s v="North Dakota"/>
    <s v="Fargo"/>
    <x v="1"/>
    <n v="0.36"/>
    <n v="730"/>
    <x v="2685"/>
    <n v="107.748"/>
    <n v="0.41"/>
  </r>
  <r>
    <x v="2"/>
    <n v="1185732"/>
    <x v="415"/>
    <x v="3"/>
    <s v="North Dakota"/>
    <s v="Fargo"/>
    <x v="2"/>
    <n v="0.39"/>
    <n v="390"/>
    <x v="2686"/>
    <n v="66.923999999999992"/>
    <n v="0.44"/>
  </r>
  <r>
    <x v="2"/>
    <n v="1185732"/>
    <x v="415"/>
    <x v="3"/>
    <s v="North Dakota"/>
    <s v="Fargo"/>
    <x v="3"/>
    <n v="0.38"/>
    <n v="330"/>
    <x v="1575"/>
    <n v="50.160000000000004"/>
    <n v="0.4"/>
  </r>
  <r>
    <x v="2"/>
    <n v="1185732"/>
    <x v="415"/>
    <x v="3"/>
    <s v="North Dakota"/>
    <s v="Fargo"/>
    <x v="4"/>
    <n v="0.45"/>
    <n v="340"/>
    <x v="1968"/>
    <n v="71.91"/>
    <n v="0.47"/>
  </r>
  <r>
    <x v="0"/>
    <n v="1185732"/>
    <x v="415"/>
    <x v="3"/>
    <s v="North Dakota"/>
    <s v="Fargo"/>
    <x v="5"/>
    <n v="0.53"/>
    <n v="730"/>
    <x v="1030"/>
    <n v="205.05700000000002"/>
    <n v="0.53"/>
  </r>
  <r>
    <x v="0"/>
    <n v="1185732"/>
    <x v="446"/>
    <x v="3"/>
    <s v="North Dakota"/>
    <s v="Fargo"/>
    <x v="0"/>
    <n v="0.49"/>
    <n v="1200"/>
    <x v="1125"/>
    <n v="294"/>
    <n v="0.5"/>
  </r>
  <r>
    <x v="0"/>
    <n v="1185732"/>
    <x v="446"/>
    <x v="3"/>
    <s v="North Dakota"/>
    <s v="Fargo"/>
    <x v="1"/>
    <n v="0.36"/>
    <n v="730"/>
    <x v="2685"/>
    <n v="118.25999999999999"/>
    <n v="0.44999999999999996"/>
  </r>
  <r>
    <x v="0"/>
    <n v="1185732"/>
    <x v="446"/>
    <x v="3"/>
    <s v="North Dakota"/>
    <s v="Fargo"/>
    <x v="2"/>
    <n v="0.39"/>
    <n v="530"/>
    <x v="2687"/>
    <n v="90.948000000000008"/>
    <n v="0.44"/>
  </r>
  <r>
    <x v="0"/>
    <n v="1185732"/>
    <x v="446"/>
    <x v="3"/>
    <s v="North Dakota"/>
    <s v="Fargo"/>
    <x v="3"/>
    <n v="0.39"/>
    <n v="470"/>
    <x v="2634"/>
    <n v="78.819000000000003"/>
    <n v="0.43"/>
  </r>
  <r>
    <x v="0"/>
    <n v="1185732"/>
    <x v="446"/>
    <x v="3"/>
    <s v="North Dakota"/>
    <s v="Fargo"/>
    <x v="4"/>
    <n v="0.55000000000000004"/>
    <n v="440"/>
    <x v="2688"/>
    <n v="108.9"/>
    <n v="0.44999999999999996"/>
  </r>
  <r>
    <x v="0"/>
    <n v="1185732"/>
    <x v="446"/>
    <x v="3"/>
    <s v="North Dakota"/>
    <s v="Fargo"/>
    <x v="5"/>
    <n v="0.6"/>
    <n v="650"/>
    <x v="1036"/>
    <n v="198.9"/>
    <n v="0.51"/>
  </r>
  <r>
    <x v="0"/>
    <n v="1185732"/>
    <x v="475"/>
    <x v="3"/>
    <s v="North Dakota"/>
    <s v="Fargo"/>
    <x v="0"/>
    <n v="0.55000000000000004"/>
    <n v="1500"/>
    <x v="182"/>
    <n v="379.5"/>
    <n v="0.45999999999999996"/>
  </r>
  <r>
    <x v="0"/>
    <n v="1185732"/>
    <x v="475"/>
    <x v="3"/>
    <s v="North Dakota"/>
    <s v="Fargo"/>
    <x v="1"/>
    <n v="0.46"/>
    <n v="750"/>
    <x v="1044"/>
    <n v="155.24999999999997"/>
    <n v="0.44999999999999996"/>
  </r>
  <r>
    <x v="0"/>
    <n v="1185732"/>
    <x v="475"/>
    <x v="3"/>
    <s v="North Dakota"/>
    <s v="Fargo"/>
    <x v="2"/>
    <n v="0.48"/>
    <n v="730"/>
    <x v="1794"/>
    <n v="157.67999999999998"/>
    <n v="0.44999999999999996"/>
  </r>
  <r>
    <x v="0"/>
    <n v="1185732"/>
    <x v="475"/>
    <x v="3"/>
    <s v="North Dakota"/>
    <s v="Fargo"/>
    <x v="3"/>
    <n v="0.47"/>
    <n v="540"/>
    <x v="2689"/>
    <n v="104.05799999999999"/>
    <n v="0.41"/>
  </r>
  <r>
    <x v="0"/>
    <n v="1185732"/>
    <x v="475"/>
    <x v="3"/>
    <s v="North Dakota"/>
    <s v="Fargo"/>
    <x v="4"/>
    <n v="0.57999999999999996"/>
    <n v="540"/>
    <x v="2525"/>
    <n v="140.93999999999997"/>
    <n v="0.44999999999999996"/>
  </r>
  <r>
    <x v="0"/>
    <n v="1185732"/>
    <x v="475"/>
    <x v="3"/>
    <s v="North Dakota"/>
    <s v="Fargo"/>
    <x v="5"/>
    <n v="0.63"/>
    <n v="780"/>
    <x v="1503"/>
    <n v="260.44200000000001"/>
    <n v="0.53"/>
  </r>
  <r>
    <x v="0"/>
    <n v="1185732"/>
    <x v="170"/>
    <x v="3"/>
    <s v="North Dakota"/>
    <s v="Fargo"/>
    <x v="0"/>
    <n v="0.27"/>
    <n v="1130"/>
    <x v="1963"/>
    <n v="137.29499999999999"/>
    <n v="0.44999999999999996"/>
  </r>
  <r>
    <x v="0"/>
    <n v="1185732"/>
    <x v="170"/>
    <x v="3"/>
    <s v="North Dakota"/>
    <s v="Fargo"/>
    <x v="1"/>
    <n v="0.28999999999999998"/>
    <n v="700"/>
    <x v="2690"/>
    <n v="93.38"/>
    <n v="0.45999999999999996"/>
  </r>
  <r>
    <x v="0"/>
    <n v="1185732"/>
    <x v="170"/>
    <x v="3"/>
    <s v="North Dakota"/>
    <s v="Fargo"/>
    <x v="2"/>
    <n v="0.19"/>
    <n v="680"/>
    <x v="2691"/>
    <n v="58.139999999999986"/>
    <n v="0.44999999999999996"/>
  </r>
  <r>
    <x v="0"/>
    <n v="1185732"/>
    <x v="170"/>
    <x v="3"/>
    <s v="North Dakota"/>
    <s v="Fargo"/>
    <x v="3"/>
    <n v="0.24"/>
    <n v="260"/>
    <x v="2692"/>
    <n v="28.08"/>
    <n v="0.44999999999999996"/>
  </r>
  <r>
    <x v="0"/>
    <n v="1185732"/>
    <x v="170"/>
    <x v="3"/>
    <s v="North Dakota"/>
    <s v="Fargo"/>
    <x v="4"/>
    <n v="0.38"/>
    <n v="420"/>
    <x v="1966"/>
    <n v="100.548"/>
    <n v="0.63"/>
  </r>
  <r>
    <x v="0"/>
    <n v="1185732"/>
    <x v="170"/>
    <x v="3"/>
    <s v="North Dakota"/>
    <s v="Fargo"/>
    <x v="5"/>
    <n v="0.28000000000000003"/>
    <n v="750"/>
    <x v="2470"/>
    <n v="109.20000000000002"/>
    <n v="0.52"/>
  </r>
  <r>
    <x v="0"/>
    <n v="1185732"/>
    <x v="201"/>
    <x v="3"/>
    <s v="North Dakota"/>
    <s v="Fargo"/>
    <x v="0"/>
    <n v="0.28000000000000003"/>
    <n v="1450"/>
    <x v="1061"/>
    <n v="178.64000000000001"/>
    <n v="0.44"/>
  </r>
  <r>
    <x v="0"/>
    <n v="1185732"/>
    <x v="201"/>
    <x v="3"/>
    <s v="North Dakota"/>
    <s v="Fargo"/>
    <x v="1"/>
    <n v="0.28000000000000003"/>
    <n v="450"/>
    <x v="2693"/>
    <n v="57.96"/>
    <n v="0.45999999999999996"/>
  </r>
  <r>
    <x v="0"/>
    <n v="1185732"/>
    <x v="201"/>
    <x v="3"/>
    <s v="North Dakota"/>
    <s v="Fargo"/>
    <x v="2"/>
    <n v="0.19"/>
    <n v="560"/>
    <x v="1424"/>
    <n v="43.624000000000002"/>
    <n v="0.41"/>
  </r>
  <r>
    <x v="0"/>
    <n v="1185732"/>
    <x v="201"/>
    <x v="3"/>
    <s v="Iowa"/>
    <s v="Des Moines"/>
    <x v="3"/>
    <n v="0.25"/>
    <n v="230"/>
    <x v="2694"/>
    <n v="25.3"/>
    <n v="0.44"/>
  </r>
  <r>
    <x v="0"/>
    <n v="1185732"/>
    <x v="201"/>
    <x v="3"/>
    <s v="Iowa"/>
    <s v="Des Moines"/>
    <x v="4"/>
    <n v="0.38"/>
    <n v="380"/>
    <x v="1131"/>
    <n v="93.860000000000014"/>
    <n v="0.65"/>
  </r>
  <r>
    <x v="0"/>
    <n v="1185732"/>
    <x v="201"/>
    <x v="3"/>
    <s v="Iowa"/>
    <s v="Des Moines"/>
    <x v="5"/>
    <n v="0.14000000000000001"/>
    <n v="680"/>
    <x v="1671"/>
    <n v="51.408000000000008"/>
    <n v="0.54"/>
  </r>
  <r>
    <x v="0"/>
    <n v="1185732"/>
    <x v="707"/>
    <x v="3"/>
    <s v="Iowa"/>
    <s v="Des Moines"/>
    <x v="0"/>
    <n v="0.19"/>
    <n v="1360"/>
    <x v="1627"/>
    <n v="103.36"/>
    <n v="0.4"/>
  </r>
  <r>
    <x v="0"/>
    <n v="1185732"/>
    <x v="707"/>
    <x v="3"/>
    <s v="Iowa"/>
    <s v="Des Moines"/>
    <x v="1"/>
    <n v="0.19"/>
    <n v="470"/>
    <x v="1423"/>
    <n v="40.184999999999995"/>
    <n v="0.44999999999999996"/>
  </r>
  <r>
    <x v="0"/>
    <n v="1185732"/>
    <x v="707"/>
    <x v="3"/>
    <s v="Iowa"/>
    <s v="Des Moines"/>
    <x v="2"/>
    <n v="0.09"/>
    <n v="650"/>
    <x v="1583"/>
    <n v="23.400000000000002"/>
    <n v="0.4"/>
  </r>
  <r>
    <x v="0"/>
    <n v="1185732"/>
    <x v="707"/>
    <x v="3"/>
    <s v="Iowa"/>
    <s v="Des Moines"/>
    <x v="3"/>
    <n v="0.14000000000000001"/>
    <n v="280"/>
    <x v="2695"/>
    <n v="16.464000000000002"/>
    <n v="0.42"/>
  </r>
  <r>
    <x v="0"/>
    <n v="1185732"/>
    <x v="707"/>
    <x v="3"/>
    <s v="Iowa"/>
    <s v="Des Moines"/>
    <x v="4"/>
    <n v="0.28000000000000003"/>
    <n v="390"/>
    <x v="2597"/>
    <n v="69.888000000000019"/>
    <n v="0.64"/>
  </r>
  <r>
    <x v="0"/>
    <n v="1185732"/>
    <x v="707"/>
    <x v="3"/>
    <s v="Iowa"/>
    <s v="Des Moines"/>
    <x v="5"/>
    <n v="0.2"/>
    <n v="680"/>
    <x v="2696"/>
    <n v="72.08"/>
    <n v="0.53"/>
  </r>
  <r>
    <x v="0"/>
    <n v="1185732"/>
    <x v="229"/>
    <x v="3"/>
    <s v="Iowa"/>
    <s v="Des Moines"/>
    <x v="0"/>
    <n v="0.2"/>
    <n v="1240"/>
    <x v="2440"/>
    <n v="111.6"/>
    <n v="0.44999999999999996"/>
  </r>
  <r>
    <x v="0"/>
    <n v="1185732"/>
    <x v="229"/>
    <x v="3"/>
    <s v="Iowa"/>
    <s v="Des Moines"/>
    <x v="1"/>
    <n v="0.18"/>
    <n v="490"/>
    <x v="2591"/>
    <n v="43.218000000000004"/>
    <n v="0.49"/>
  </r>
  <r>
    <x v="0"/>
    <n v="1185732"/>
    <x v="229"/>
    <x v="3"/>
    <s v="Iowa"/>
    <s v="Des Moines"/>
    <x v="2"/>
    <n v="0.1"/>
    <n v="530"/>
    <x v="2697"/>
    <n v="23.32"/>
    <n v="0.44"/>
  </r>
  <r>
    <x v="0"/>
    <n v="1185732"/>
    <x v="229"/>
    <x v="3"/>
    <s v="Iowa"/>
    <s v="Des Moines"/>
    <x v="3"/>
    <n v="0.15"/>
    <n v="280"/>
    <x v="2698"/>
    <n v="18.899999999999999"/>
    <n v="0.44999999999999996"/>
  </r>
  <r>
    <x v="0"/>
    <n v="1185732"/>
    <x v="229"/>
    <x v="3"/>
    <s v="Iowa"/>
    <s v="Des Moines"/>
    <x v="4"/>
    <n v="0.55000000000000004"/>
    <n v="340"/>
    <x v="2699"/>
    <n v="114.07000000000002"/>
    <n v="0.61"/>
  </r>
  <r>
    <x v="0"/>
    <n v="1185732"/>
    <x v="229"/>
    <x v="3"/>
    <s v="Iowa"/>
    <s v="Des Moines"/>
    <x v="5"/>
    <n v="0.46"/>
    <n v="630"/>
    <x v="2700"/>
    <n v="150.696"/>
    <n v="0.52"/>
  </r>
  <r>
    <x v="0"/>
    <n v="1185732"/>
    <x v="260"/>
    <x v="3"/>
    <s v="Iowa"/>
    <s v="Des Moines"/>
    <x v="0"/>
    <n v="0.56999999999999995"/>
    <n v="1460"/>
    <x v="2701"/>
    <n v="349.52399999999994"/>
    <n v="0.42"/>
  </r>
  <r>
    <x v="0"/>
    <n v="1185732"/>
    <x v="260"/>
    <x v="3"/>
    <s v="Iowa"/>
    <s v="Des Moines"/>
    <x v="1"/>
    <n v="0.37"/>
    <n v="630"/>
    <x v="1022"/>
    <n v="107.22599999999998"/>
    <n v="0.45999999999999996"/>
  </r>
  <r>
    <x v="0"/>
    <n v="1185732"/>
    <x v="260"/>
    <x v="3"/>
    <s v="Iowa"/>
    <s v="Des Moines"/>
    <x v="2"/>
    <n v="0.33"/>
    <n v="540"/>
    <x v="2702"/>
    <n v="73.061999999999998"/>
    <n v="0.41"/>
  </r>
  <r>
    <x v="0"/>
    <n v="1185732"/>
    <x v="260"/>
    <x v="3"/>
    <s v="Iowa"/>
    <s v="Des Moines"/>
    <x v="3"/>
    <n v="0.33"/>
    <n v="340"/>
    <x v="2703"/>
    <n v="49.368000000000002"/>
    <n v="0.44"/>
  </r>
  <r>
    <x v="0"/>
    <n v="1185732"/>
    <x v="260"/>
    <x v="3"/>
    <s v="Iowa"/>
    <s v="Des Moines"/>
    <x v="4"/>
    <n v="0.43"/>
    <n v="420"/>
    <x v="2658"/>
    <n v="117.39"/>
    <n v="0.65"/>
  </r>
  <r>
    <x v="0"/>
    <n v="1185732"/>
    <x v="260"/>
    <x v="3"/>
    <s v="Iowa"/>
    <s v="Des Moines"/>
    <x v="5"/>
    <n v="0.46"/>
    <n v="690"/>
    <x v="2459"/>
    <n v="165.04800000000003"/>
    <n v="0.52"/>
  </r>
  <r>
    <x v="0"/>
    <n v="1185732"/>
    <x v="290"/>
    <x v="3"/>
    <s v="Iowa"/>
    <s v="Des Moines"/>
    <x v="0"/>
    <n v="0.32"/>
    <n v="1370"/>
    <x v="2704"/>
    <n v="184.12800000000001"/>
    <n v="0.42"/>
  </r>
  <r>
    <x v="0"/>
    <n v="1185732"/>
    <x v="290"/>
    <x v="3"/>
    <s v="Iowa"/>
    <s v="Des Moines"/>
    <x v="1"/>
    <n v="0.28000000000000003"/>
    <n v="770"/>
    <x v="2705"/>
    <n v="103.48800000000001"/>
    <n v="0.48"/>
  </r>
  <r>
    <x v="0"/>
    <n v="1185732"/>
    <x v="290"/>
    <x v="3"/>
    <s v="Iowa"/>
    <s v="Des Moines"/>
    <x v="2"/>
    <n v="0.23"/>
    <n v="500"/>
    <x v="2706"/>
    <n v="51.749999999999993"/>
    <n v="0.44999999999999996"/>
  </r>
  <r>
    <x v="0"/>
    <n v="1185732"/>
    <x v="290"/>
    <x v="3"/>
    <s v="Iowa"/>
    <s v="Des Moines"/>
    <x v="3"/>
    <n v="0.24"/>
    <n v="440"/>
    <x v="2707"/>
    <n v="46.463999999999999"/>
    <n v="0.44"/>
  </r>
  <r>
    <x v="0"/>
    <n v="1185732"/>
    <x v="290"/>
    <x v="3"/>
    <s v="Iowa"/>
    <s v="Des Moines"/>
    <x v="4"/>
    <n v="0.34"/>
    <n v="440"/>
    <x v="2708"/>
    <n v="95.744000000000014"/>
    <n v="0.64"/>
  </r>
  <r>
    <x v="0"/>
    <n v="1185732"/>
    <x v="290"/>
    <x v="3"/>
    <s v="Iowa"/>
    <s v="Des Moines"/>
    <x v="5"/>
    <n v="0.51"/>
    <n v="850"/>
    <x v="2709"/>
    <n v="229.75500000000002"/>
    <n v="0.53"/>
  </r>
  <r>
    <x v="0"/>
    <n v="1185732"/>
    <x v="319"/>
    <x v="3"/>
    <s v="Iowa"/>
    <s v="Des Moines"/>
    <x v="0"/>
    <n v="0.49"/>
    <n v="1380"/>
    <x v="2710"/>
    <n v="297.52799999999996"/>
    <n v="0.44"/>
  </r>
  <r>
    <x v="0"/>
    <n v="1185732"/>
    <x v="319"/>
    <x v="3"/>
    <s v="Iowa"/>
    <s v="Des Moines"/>
    <x v="1"/>
    <n v="0.44"/>
    <n v="870"/>
    <x v="2213"/>
    <n v="187.572"/>
    <n v="0.49"/>
  </r>
  <r>
    <x v="0"/>
    <n v="1185732"/>
    <x v="319"/>
    <x v="3"/>
    <s v="Iowa"/>
    <s v="Des Moines"/>
    <x v="2"/>
    <n v="0.36"/>
    <n v="680"/>
    <x v="2169"/>
    <n v="107.71199999999999"/>
    <n v="0.44"/>
  </r>
  <r>
    <x v="0"/>
    <n v="1185732"/>
    <x v="319"/>
    <x v="3"/>
    <s v="Iowa"/>
    <s v="Des Moines"/>
    <x v="3"/>
    <n v="0.37"/>
    <n v="470"/>
    <x v="2711"/>
    <n v="71.298999999999992"/>
    <n v="0.41"/>
  </r>
  <r>
    <x v="0"/>
    <n v="1185732"/>
    <x v="319"/>
    <x v="3"/>
    <s v="Iowa"/>
    <s v="Des Moines"/>
    <x v="4"/>
    <n v="0.46"/>
    <n v="600"/>
    <x v="991"/>
    <n v="165.6"/>
    <n v="0.6"/>
  </r>
  <r>
    <x v="0"/>
    <n v="1185732"/>
    <x v="319"/>
    <x v="3"/>
    <s v="Iowa"/>
    <s v="Des Moines"/>
    <x v="5"/>
    <n v="0.51"/>
    <n v="940"/>
    <x v="2712"/>
    <n v="239.70000000000002"/>
    <n v="0.5"/>
  </r>
  <r>
    <x v="0"/>
    <n v="1185732"/>
    <x v="351"/>
    <x v="3"/>
    <s v="Iowa"/>
    <s v="Des Moines"/>
    <x v="0"/>
    <n v="0.49"/>
    <n v="1310"/>
    <x v="1074"/>
    <n v="269.59799999999996"/>
    <n v="0.42"/>
  </r>
  <r>
    <x v="0"/>
    <n v="1185732"/>
    <x v="351"/>
    <x v="3"/>
    <s v="Iowa"/>
    <s v="Des Moines"/>
    <x v="1"/>
    <n v="0.42"/>
    <n v="780"/>
    <x v="1065"/>
    <n v="150.69599999999997"/>
    <n v="0.45999999999999996"/>
  </r>
  <r>
    <x v="0"/>
    <n v="1185732"/>
    <x v="351"/>
    <x v="3"/>
    <s v="Iowa"/>
    <s v="Des Moines"/>
    <x v="2"/>
    <n v="0.39"/>
    <n v="610"/>
    <x v="2713"/>
    <n v="102.297"/>
    <n v="0.43"/>
  </r>
  <r>
    <x v="0"/>
    <n v="1185732"/>
    <x v="351"/>
    <x v="3"/>
    <s v="Iowa"/>
    <s v="Des Moines"/>
    <x v="3"/>
    <n v="0.37"/>
    <n v="540"/>
    <x v="2714"/>
    <n v="81.918000000000006"/>
    <n v="0.41"/>
  </r>
  <r>
    <x v="0"/>
    <n v="1185732"/>
    <x v="351"/>
    <x v="3"/>
    <s v="Iowa"/>
    <s v="Des Moines"/>
    <x v="4"/>
    <n v="0.48"/>
    <n v="510"/>
    <x v="2169"/>
    <n v="146.88"/>
    <n v="0.6"/>
  </r>
  <r>
    <x v="0"/>
    <n v="1185732"/>
    <x v="351"/>
    <x v="3"/>
    <s v="Iowa"/>
    <s v="Des Moines"/>
    <x v="5"/>
    <n v="0.53"/>
    <n v="980"/>
    <x v="2715"/>
    <n v="285.67"/>
    <n v="0.55000000000000004"/>
  </r>
  <r>
    <x v="0"/>
    <n v="1185732"/>
    <x v="383"/>
    <x v="3"/>
    <s v="Iowa"/>
    <s v="Des Moines"/>
    <x v="0"/>
    <n v="0.34"/>
    <n v="1330"/>
    <x v="2716"/>
    <n v="180.88000000000002"/>
    <n v="0.4"/>
  </r>
  <r>
    <x v="0"/>
    <n v="1185732"/>
    <x v="383"/>
    <x v="3"/>
    <s v="Iowa"/>
    <s v="Des Moines"/>
    <x v="1"/>
    <n v="0.27"/>
    <n v="770"/>
    <x v="2717"/>
    <n v="97.712999999999994"/>
    <n v="0.47"/>
  </r>
  <r>
    <x v="0"/>
    <n v="1185732"/>
    <x v="383"/>
    <x v="3"/>
    <s v="Iowa"/>
    <s v="Des Moines"/>
    <x v="2"/>
    <n v="0.24"/>
    <n v="490"/>
    <x v="2718"/>
    <n v="47.04"/>
    <n v="0.4"/>
  </r>
  <r>
    <x v="0"/>
    <n v="1185732"/>
    <x v="383"/>
    <x v="3"/>
    <s v="Iowa"/>
    <s v="Des Moines"/>
    <x v="3"/>
    <n v="0.23"/>
    <n v="380"/>
    <x v="2719"/>
    <n v="39.33"/>
    <n v="0.44999999999999996"/>
  </r>
  <r>
    <x v="0"/>
    <n v="1185732"/>
    <x v="383"/>
    <x v="3"/>
    <s v="Iowa"/>
    <s v="Des Moines"/>
    <x v="4"/>
    <n v="0.34"/>
    <n v="450"/>
    <x v="1968"/>
    <n v="93.33"/>
    <n v="0.61"/>
  </r>
  <r>
    <x v="0"/>
    <n v="1185732"/>
    <x v="383"/>
    <x v="3"/>
    <s v="Iowa"/>
    <s v="Des Moines"/>
    <x v="5"/>
    <n v="0.36"/>
    <n v="610"/>
    <x v="2720"/>
    <n v="109.8"/>
    <n v="0.5"/>
  </r>
  <r>
    <x v="0"/>
    <n v="1185732"/>
    <x v="412"/>
    <x v="3"/>
    <s v="Iowa"/>
    <s v="Des Moines"/>
    <x v="0"/>
    <n v="0.43"/>
    <n v="1120"/>
    <x v="2164"/>
    <n v="197.45599999999996"/>
    <n v="0.41"/>
  </r>
  <r>
    <x v="0"/>
    <n v="1185732"/>
    <x v="412"/>
    <x v="3"/>
    <s v="Iowa"/>
    <s v="Des Moines"/>
    <x v="1"/>
    <n v="0.32"/>
    <n v="750"/>
    <x v="2509"/>
    <n v="110.39999999999999"/>
    <n v="0.45999999999999996"/>
  </r>
  <r>
    <x v="0"/>
    <n v="1185732"/>
    <x v="412"/>
    <x v="3"/>
    <s v="Iowa"/>
    <s v="Des Moines"/>
    <x v="2"/>
    <n v="0.34"/>
    <n v="390"/>
    <x v="1588"/>
    <n v="54.366000000000007"/>
    <n v="0.41"/>
  </r>
  <r>
    <x v="0"/>
    <n v="1185732"/>
    <x v="412"/>
    <x v="3"/>
    <s v="Iowa"/>
    <s v="Des Moines"/>
    <x v="3"/>
    <n v="0.34"/>
    <n v="310"/>
    <x v="2721"/>
    <n v="44.268000000000001"/>
    <n v="0.42"/>
  </r>
  <r>
    <x v="0"/>
    <n v="1185732"/>
    <x v="412"/>
    <x v="3"/>
    <s v="Iowa"/>
    <s v="Des Moines"/>
    <x v="4"/>
    <n v="0.42"/>
    <n v="380"/>
    <x v="1966"/>
    <n v="102.14400000000001"/>
    <n v="0.64"/>
  </r>
  <r>
    <x v="4"/>
    <n v="1185732"/>
    <x v="412"/>
    <x v="3"/>
    <s v="Iowa"/>
    <s v="Des Moines"/>
    <x v="5"/>
    <n v="0.49"/>
    <n v="730"/>
    <x v="2722"/>
    <n v="189.58100000000002"/>
    <n v="0.53"/>
  </r>
  <r>
    <x v="4"/>
    <n v="1185732"/>
    <x v="443"/>
    <x v="3"/>
    <s v="Iowa"/>
    <s v="Des Moines"/>
    <x v="0"/>
    <n v="0.41"/>
    <n v="1120"/>
    <x v="2723"/>
    <n v="202.048"/>
    <n v="0.44"/>
  </r>
  <r>
    <x v="4"/>
    <n v="1185732"/>
    <x v="443"/>
    <x v="3"/>
    <s v="Iowa"/>
    <s v="Des Moines"/>
    <x v="1"/>
    <n v="0.32"/>
    <n v="720"/>
    <x v="2724"/>
    <n v="112.896"/>
    <n v="0.49"/>
  </r>
  <r>
    <x v="4"/>
    <n v="1185732"/>
    <x v="443"/>
    <x v="3"/>
    <s v="Iowa"/>
    <s v="Des Moines"/>
    <x v="2"/>
    <n v="0.32"/>
    <n v="570"/>
    <x v="2725"/>
    <n v="80.256"/>
    <n v="0.44"/>
  </r>
  <r>
    <x v="4"/>
    <n v="1185732"/>
    <x v="443"/>
    <x v="3"/>
    <s v="Iowa"/>
    <s v="Des Moines"/>
    <x v="3"/>
    <n v="0.34"/>
    <n v="520"/>
    <x v="1459"/>
    <n v="72.488"/>
    <n v="0.41"/>
  </r>
  <r>
    <x v="4"/>
    <n v="1185732"/>
    <x v="443"/>
    <x v="3"/>
    <s v="Iowa"/>
    <s v="Des Moines"/>
    <x v="4"/>
    <n v="0.55000000000000004"/>
    <n v="490"/>
    <x v="2726"/>
    <n v="161.69999999999999"/>
    <n v="0.6"/>
  </r>
  <r>
    <x v="4"/>
    <n v="1185732"/>
    <x v="443"/>
    <x v="3"/>
    <s v="Iowa"/>
    <s v="Des Moines"/>
    <x v="5"/>
    <n v="0.59"/>
    <n v="720"/>
    <x v="2727"/>
    <n v="220.89599999999999"/>
    <n v="0.52"/>
  </r>
  <r>
    <x v="4"/>
    <n v="1185732"/>
    <x v="472"/>
    <x v="3"/>
    <s v="Iowa"/>
    <s v="Des Moines"/>
    <x v="0"/>
    <n v="0.54"/>
    <n v="1470"/>
    <x v="2323"/>
    <n v="333.39600000000002"/>
    <n v="0.42"/>
  </r>
  <r>
    <x v="4"/>
    <n v="1185732"/>
    <x v="472"/>
    <x v="3"/>
    <s v="Iowa"/>
    <s v="Des Moines"/>
    <x v="1"/>
    <n v="0.47"/>
    <n v="910"/>
    <x v="2322"/>
    <n v="201.01899999999998"/>
    <n v="0.47"/>
  </r>
  <r>
    <x v="4"/>
    <n v="1185732"/>
    <x v="472"/>
    <x v="3"/>
    <s v="Iowa"/>
    <s v="Des Moines"/>
    <x v="2"/>
    <n v="0.47"/>
    <n v="830"/>
    <x v="2728"/>
    <n v="163.84199999999998"/>
    <n v="0.42"/>
  </r>
  <r>
    <x v="4"/>
    <n v="1185732"/>
    <x v="472"/>
    <x v="3"/>
    <s v="Iowa"/>
    <s v="Des Moines"/>
    <x v="3"/>
    <n v="0.49"/>
    <n v="610"/>
    <x v="2729"/>
    <n v="128.52699999999999"/>
    <n v="0.43"/>
  </r>
  <r>
    <x v="4"/>
    <n v="1185732"/>
    <x v="472"/>
    <x v="3"/>
    <s v="Iowa"/>
    <s v="Des Moines"/>
    <x v="4"/>
    <n v="0.59"/>
    <n v="590"/>
    <x v="2730"/>
    <n v="212.34099999999998"/>
    <n v="0.61"/>
  </r>
  <r>
    <x v="4"/>
    <n v="1185732"/>
    <x v="472"/>
    <x v="3"/>
    <s v="Iowa"/>
    <s v="Des Moines"/>
    <x v="5"/>
    <n v="0.59"/>
    <n v="880"/>
    <x v="1846"/>
    <n v="285.56"/>
    <n v="0.55000000000000004"/>
  </r>
  <r>
    <x v="4"/>
    <n v="1185732"/>
    <x v="167"/>
    <x v="3"/>
    <s v="Iowa"/>
    <s v="Des Moines"/>
    <x v="0"/>
    <n v="0.28000000000000003"/>
    <n v="1260"/>
    <x v="2731"/>
    <n v="158.76"/>
    <n v="0.44999999999999996"/>
  </r>
  <r>
    <x v="4"/>
    <n v="1185732"/>
    <x v="167"/>
    <x v="3"/>
    <s v="Iowa"/>
    <s v="Des Moines"/>
    <x v="1"/>
    <n v="0.28999999999999998"/>
    <n v="700"/>
    <x v="2690"/>
    <n v="93.38"/>
    <n v="0.45999999999999996"/>
  </r>
  <r>
    <x v="4"/>
    <n v="1185732"/>
    <x v="167"/>
    <x v="3"/>
    <s v="Iowa"/>
    <s v="Des Moines"/>
    <x v="2"/>
    <n v="0.18"/>
    <n v="650"/>
    <x v="2567"/>
    <n v="47.97"/>
    <n v="0.41"/>
  </r>
  <r>
    <x v="4"/>
    <n v="1185732"/>
    <x v="167"/>
    <x v="3"/>
    <s v="Iowa"/>
    <s v="Des Moines"/>
    <x v="3"/>
    <n v="0.23"/>
    <n v="290"/>
    <x v="2732"/>
    <n v="30.014999999999997"/>
    <n v="0.44999999999999996"/>
  </r>
  <r>
    <x v="4"/>
    <n v="1185732"/>
    <x v="167"/>
    <x v="3"/>
    <s v="Iowa"/>
    <s v="Des Moines"/>
    <x v="4"/>
    <n v="0.38"/>
    <n v="450"/>
    <x v="1458"/>
    <n v="106.02"/>
    <n v="0.62"/>
  </r>
  <r>
    <x v="4"/>
    <n v="1185732"/>
    <x v="167"/>
    <x v="3"/>
    <s v="Iowa"/>
    <s v="Des Moines"/>
    <x v="5"/>
    <n v="0.28000000000000003"/>
    <n v="730"/>
    <x v="2733"/>
    <n v="112.42000000000002"/>
    <n v="0.55000000000000004"/>
  </r>
  <r>
    <x v="4"/>
    <n v="1185732"/>
    <x v="198"/>
    <x v="3"/>
    <s v="Iowa"/>
    <s v="Des Moines"/>
    <x v="0"/>
    <n v="0.28999999999999998"/>
    <n v="1400"/>
    <x v="2734"/>
    <n v="166.45999999999998"/>
    <n v="0.41"/>
  </r>
  <r>
    <x v="4"/>
    <n v="1185732"/>
    <x v="198"/>
    <x v="3"/>
    <s v="Iowa"/>
    <s v="Des Moines"/>
    <x v="1"/>
    <n v="0.28999999999999998"/>
    <n v="390"/>
    <x v="1582"/>
    <n v="55.418999999999997"/>
    <n v="0.49"/>
  </r>
  <r>
    <x v="4"/>
    <n v="1185732"/>
    <x v="198"/>
    <x v="3"/>
    <s v="Iowa"/>
    <s v="Des Moines"/>
    <x v="2"/>
    <n v="0.2"/>
    <n v="600"/>
    <x v="2735"/>
    <n v="51.6"/>
    <n v="0.43"/>
  </r>
  <r>
    <x v="4"/>
    <n v="1185732"/>
    <x v="198"/>
    <x v="3"/>
    <s v="Wisconsin"/>
    <s v="Milwaukee"/>
    <x v="3"/>
    <n v="0.23"/>
    <n v="200"/>
    <x v="2736"/>
    <n v="19.78"/>
    <n v="0.43"/>
  </r>
  <r>
    <x v="4"/>
    <n v="1185732"/>
    <x v="198"/>
    <x v="3"/>
    <s v="Wisconsin"/>
    <s v="Milwaukee"/>
    <x v="4"/>
    <n v="0.38"/>
    <n v="380"/>
    <x v="1131"/>
    <n v="88.084000000000003"/>
    <n v="0.61"/>
  </r>
  <r>
    <x v="4"/>
    <n v="1185732"/>
    <x v="198"/>
    <x v="3"/>
    <s v="Wisconsin"/>
    <s v="Milwaukee"/>
    <x v="5"/>
    <n v="0.14000000000000001"/>
    <n v="650"/>
    <x v="2621"/>
    <n v="46.410000000000011"/>
    <n v="0.51"/>
  </r>
  <r>
    <x v="4"/>
    <n v="1185732"/>
    <x v="704"/>
    <x v="3"/>
    <s v="Wisconsin"/>
    <s v="Milwaukee"/>
    <x v="0"/>
    <n v="0.19"/>
    <n v="1410"/>
    <x v="2737"/>
    <n v="109.83899999999998"/>
    <n v="0.41"/>
  </r>
  <r>
    <x v="4"/>
    <n v="1185732"/>
    <x v="704"/>
    <x v="3"/>
    <s v="Wisconsin"/>
    <s v="Milwaukee"/>
    <x v="1"/>
    <n v="0.19"/>
    <n v="440"/>
    <x v="2738"/>
    <n v="41.8"/>
    <n v="0.5"/>
  </r>
  <r>
    <x v="4"/>
    <n v="1185732"/>
    <x v="704"/>
    <x v="3"/>
    <s v="Wisconsin"/>
    <s v="Milwaukee"/>
    <x v="2"/>
    <n v="0.09"/>
    <n v="590"/>
    <x v="2739"/>
    <n v="23.364000000000001"/>
    <n v="0.44"/>
  </r>
  <r>
    <x v="4"/>
    <n v="1185732"/>
    <x v="704"/>
    <x v="3"/>
    <s v="Wisconsin"/>
    <s v="Milwaukee"/>
    <x v="3"/>
    <n v="0.14000000000000001"/>
    <n v="200"/>
    <x v="2740"/>
    <n v="11.48"/>
    <n v="0.41"/>
  </r>
  <r>
    <x v="4"/>
    <n v="1185732"/>
    <x v="704"/>
    <x v="3"/>
    <s v="Wisconsin"/>
    <s v="Milwaukee"/>
    <x v="4"/>
    <n v="0.28999999999999998"/>
    <n v="340"/>
    <x v="2741"/>
    <n v="60.145999999999994"/>
    <n v="0.61"/>
  </r>
  <r>
    <x v="4"/>
    <n v="1185732"/>
    <x v="704"/>
    <x v="3"/>
    <s v="Wisconsin"/>
    <s v="Milwaukee"/>
    <x v="5"/>
    <n v="0.18"/>
    <n v="630"/>
    <x v="2742"/>
    <n v="61.235999999999997"/>
    <n v="0.54"/>
  </r>
  <r>
    <x v="4"/>
    <n v="1185732"/>
    <x v="721"/>
    <x v="3"/>
    <s v="Wisconsin"/>
    <s v="Milwaukee"/>
    <x v="0"/>
    <n v="0.18"/>
    <n v="1220"/>
    <x v="2720"/>
    <n v="90.035999999999987"/>
    <n v="0.41"/>
  </r>
  <r>
    <x v="4"/>
    <n v="1185732"/>
    <x v="721"/>
    <x v="3"/>
    <s v="Wisconsin"/>
    <s v="Milwaukee"/>
    <x v="1"/>
    <n v="0.2"/>
    <n v="390"/>
    <x v="2743"/>
    <n v="35.879999999999995"/>
    <n v="0.45999999999999996"/>
  </r>
  <r>
    <x v="4"/>
    <n v="1185732"/>
    <x v="721"/>
    <x v="3"/>
    <s v="Wisconsin"/>
    <s v="Milwaukee"/>
    <x v="2"/>
    <n v="0.09"/>
    <n v="410"/>
    <x v="2744"/>
    <n v="15.866999999999999"/>
    <n v="0.43"/>
  </r>
  <r>
    <x v="4"/>
    <n v="1185732"/>
    <x v="721"/>
    <x v="3"/>
    <s v="Wisconsin"/>
    <s v="Milwaukee"/>
    <x v="3"/>
    <n v="0.15"/>
    <n v="220"/>
    <x v="2745"/>
    <n v="13.53"/>
    <n v="0.41"/>
  </r>
  <r>
    <x v="4"/>
    <n v="1185732"/>
    <x v="721"/>
    <x v="3"/>
    <s v="Wisconsin"/>
    <s v="Milwaukee"/>
    <x v="4"/>
    <n v="0.55000000000000004"/>
    <n v="260"/>
    <x v="2746"/>
    <n v="88.66"/>
    <n v="0.62"/>
  </r>
  <r>
    <x v="4"/>
    <n v="1185732"/>
    <x v="721"/>
    <x v="3"/>
    <s v="Wisconsin"/>
    <s v="Milwaukee"/>
    <x v="5"/>
    <n v="0.49"/>
    <n v="610"/>
    <x v="2729"/>
    <n v="164.39500000000001"/>
    <n v="0.55000000000000004"/>
  </r>
  <r>
    <x v="4"/>
    <n v="1185732"/>
    <x v="257"/>
    <x v="3"/>
    <s v="Wisconsin"/>
    <s v="Milwaukee"/>
    <x v="0"/>
    <n v="0.57999999999999996"/>
    <n v="1340"/>
    <x v="817"/>
    <n v="318.65199999999993"/>
    <n v="0.41"/>
  </r>
  <r>
    <x v="4"/>
    <n v="1185732"/>
    <x v="257"/>
    <x v="3"/>
    <s v="Wisconsin"/>
    <s v="Milwaukee"/>
    <x v="1"/>
    <n v="0.39"/>
    <n v="500"/>
    <x v="1016"/>
    <n v="95.55"/>
    <n v="0.49"/>
  </r>
  <r>
    <x v="4"/>
    <n v="1185732"/>
    <x v="257"/>
    <x v="3"/>
    <s v="Wisconsin"/>
    <s v="Milwaukee"/>
    <x v="2"/>
    <n v="0.33"/>
    <n v="490"/>
    <x v="2747"/>
    <n v="72.765000000000001"/>
    <n v="0.44999999999999996"/>
  </r>
  <r>
    <x v="4"/>
    <n v="1185732"/>
    <x v="257"/>
    <x v="3"/>
    <s v="Wisconsin"/>
    <s v="Milwaukee"/>
    <x v="3"/>
    <n v="0.32"/>
    <n v="380"/>
    <x v="2748"/>
    <n v="53.504000000000005"/>
    <n v="0.44"/>
  </r>
  <r>
    <x v="4"/>
    <n v="1185732"/>
    <x v="257"/>
    <x v="3"/>
    <s v="Wisconsin"/>
    <s v="Milwaukee"/>
    <x v="4"/>
    <n v="0.44"/>
    <n v="530"/>
    <x v="2749"/>
    <n v="142.25199999999998"/>
    <n v="0.61"/>
  </r>
  <r>
    <x v="4"/>
    <n v="1185732"/>
    <x v="257"/>
    <x v="3"/>
    <s v="Wisconsin"/>
    <s v="Milwaukee"/>
    <x v="5"/>
    <n v="0.47"/>
    <n v="900"/>
    <x v="2750"/>
    <n v="215.73"/>
    <n v="0.51"/>
  </r>
  <r>
    <x v="4"/>
    <n v="1185732"/>
    <x v="287"/>
    <x v="3"/>
    <s v="Wisconsin"/>
    <s v="Milwaukee"/>
    <x v="0"/>
    <n v="0.32"/>
    <n v="1600"/>
    <x v="2751"/>
    <n v="225.28"/>
    <n v="0.44"/>
  </r>
  <r>
    <x v="4"/>
    <n v="1185732"/>
    <x v="287"/>
    <x v="3"/>
    <s v="Wisconsin"/>
    <s v="Milwaukee"/>
    <x v="1"/>
    <n v="0.27"/>
    <n v="900"/>
    <x v="2752"/>
    <n v="119.07000000000001"/>
    <n v="0.49"/>
  </r>
  <r>
    <x v="4"/>
    <n v="1185732"/>
    <x v="287"/>
    <x v="3"/>
    <s v="Wisconsin"/>
    <s v="Milwaukee"/>
    <x v="2"/>
    <n v="0.24"/>
    <n v="520"/>
    <x v="2753"/>
    <n v="54.911999999999999"/>
    <n v="0.44"/>
  </r>
  <r>
    <x v="4"/>
    <n v="1185732"/>
    <x v="287"/>
    <x v="3"/>
    <s v="Wisconsin"/>
    <s v="Milwaukee"/>
    <x v="3"/>
    <n v="0.24"/>
    <n v="470"/>
    <x v="2754"/>
    <n v="46.247999999999998"/>
    <n v="0.41"/>
  </r>
  <r>
    <x v="4"/>
    <n v="1185732"/>
    <x v="287"/>
    <x v="3"/>
    <s v="Wisconsin"/>
    <s v="Milwaukee"/>
    <x v="4"/>
    <n v="0.34"/>
    <n v="460"/>
    <x v="1121"/>
    <n v="93.84"/>
    <n v="0.6"/>
  </r>
  <r>
    <x v="4"/>
    <n v="1185732"/>
    <x v="287"/>
    <x v="3"/>
    <s v="Wisconsin"/>
    <s v="Milwaukee"/>
    <x v="5"/>
    <n v="0.51"/>
    <n v="980"/>
    <x v="1973"/>
    <n v="274.89000000000004"/>
    <n v="0.55000000000000004"/>
  </r>
  <r>
    <x v="4"/>
    <n v="1185732"/>
    <x v="316"/>
    <x v="3"/>
    <s v="Wisconsin"/>
    <s v="Milwaukee"/>
    <x v="0"/>
    <n v="0.45"/>
    <n v="1490"/>
    <x v="2755"/>
    <n v="281.61"/>
    <n v="0.42"/>
  </r>
  <r>
    <x v="4"/>
    <n v="1185732"/>
    <x v="316"/>
    <x v="3"/>
    <s v="Wisconsin"/>
    <s v="Milwaukee"/>
    <x v="1"/>
    <n v="0.42"/>
    <n v="870"/>
    <x v="2215"/>
    <n v="179.04599999999999"/>
    <n v="0.49"/>
  </r>
  <r>
    <x v="4"/>
    <n v="1185732"/>
    <x v="316"/>
    <x v="3"/>
    <s v="Wisconsin"/>
    <s v="Milwaukee"/>
    <x v="2"/>
    <n v="0.38"/>
    <n v="610"/>
    <x v="2756"/>
    <n v="99.674000000000007"/>
    <n v="0.43"/>
  </r>
  <r>
    <x v="4"/>
    <n v="1185732"/>
    <x v="316"/>
    <x v="3"/>
    <s v="Wisconsin"/>
    <s v="Milwaukee"/>
    <x v="3"/>
    <n v="0.38"/>
    <n v="510"/>
    <x v="1440"/>
    <n v="81.396000000000001"/>
    <n v="0.42"/>
  </r>
  <r>
    <x v="4"/>
    <n v="1185732"/>
    <x v="316"/>
    <x v="3"/>
    <s v="Wisconsin"/>
    <s v="Milwaukee"/>
    <x v="4"/>
    <n v="0.48"/>
    <n v="500"/>
    <x v="2509"/>
    <n v="148.80000000000001"/>
    <n v="0.62"/>
  </r>
  <r>
    <x v="4"/>
    <n v="1185732"/>
    <x v="316"/>
    <x v="3"/>
    <s v="Wisconsin"/>
    <s v="Milwaukee"/>
    <x v="5"/>
    <n v="0.52"/>
    <n v="940"/>
    <x v="2757"/>
    <n v="263.952"/>
    <n v="0.54"/>
  </r>
  <r>
    <x v="4"/>
    <n v="1185732"/>
    <x v="348"/>
    <x v="3"/>
    <s v="Wisconsin"/>
    <s v="Milwaukee"/>
    <x v="0"/>
    <n v="0.46"/>
    <n v="1580"/>
    <x v="2758"/>
    <n v="305.25600000000003"/>
    <n v="0.42"/>
  </r>
  <r>
    <x v="4"/>
    <n v="1185732"/>
    <x v="348"/>
    <x v="3"/>
    <s v="Wisconsin"/>
    <s v="Milwaukee"/>
    <x v="1"/>
    <n v="0.43"/>
    <n v="840"/>
    <x v="2759"/>
    <n v="169.76399999999998"/>
    <n v="0.47"/>
  </r>
  <r>
    <x v="4"/>
    <n v="1185732"/>
    <x v="348"/>
    <x v="3"/>
    <s v="Wisconsin"/>
    <s v="Milwaukee"/>
    <x v="2"/>
    <n v="0.39"/>
    <n v="560"/>
    <x v="1137"/>
    <n v="87.360000000000014"/>
    <n v="0.4"/>
  </r>
  <r>
    <x v="4"/>
    <n v="1185732"/>
    <x v="348"/>
    <x v="3"/>
    <s v="Wisconsin"/>
    <s v="Milwaukee"/>
    <x v="3"/>
    <n v="0.39"/>
    <n v="500"/>
    <x v="1016"/>
    <n v="87.749999999999986"/>
    <n v="0.44999999999999996"/>
  </r>
  <r>
    <x v="4"/>
    <n v="1185732"/>
    <x v="348"/>
    <x v="3"/>
    <s v="Wisconsin"/>
    <s v="Milwaukee"/>
    <x v="4"/>
    <n v="0.48"/>
    <n v="460"/>
    <x v="2637"/>
    <n v="143.51999999999998"/>
    <n v="0.65"/>
  </r>
  <r>
    <x v="4"/>
    <n v="1185732"/>
    <x v="348"/>
    <x v="3"/>
    <s v="Wisconsin"/>
    <s v="Milwaukee"/>
    <x v="5"/>
    <n v="0.52"/>
    <n v="1020"/>
    <x v="1733"/>
    <n v="270.50400000000002"/>
    <n v="0.51"/>
  </r>
  <r>
    <x v="4"/>
    <n v="1185732"/>
    <x v="380"/>
    <x v="3"/>
    <s v="Wisconsin"/>
    <s v="Milwaukee"/>
    <x v="0"/>
    <n v="0.33"/>
    <n v="1430"/>
    <x v="1783"/>
    <n v="193.47900000000001"/>
    <n v="0.41"/>
  </r>
  <r>
    <x v="4"/>
    <n v="1185732"/>
    <x v="380"/>
    <x v="3"/>
    <s v="Wisconsin"/>
    <s v="Milwaukee"/>
    <x v="1"/>
    <n v="0.28999999999999998"/>
    <n v="650"/>
    <x v="2061"/>
    <n v="84.824999999999989"/>
    <n v="0.44999999999999996"/>
  </r>
  <r>
    <x v="4"/>
    <n v="1185732"/>
    <x v="380"/>
    <x v="3"/>
    <s v="Wisconsin"/>
    <s v="Milwaukee"/>
    <x v="2"/>
    <n v="0.24"/>
    <n v="440"/>
    <x v="2707"/>
    <n v="47.519999999999996"/>
    <n v="0.44999999999999996"/>
  </r>
  <r>
    <x v="4"/>
    <n v="1185732"/>
    <x v="380"/>
    <x v="3"/>
    <s v="Wisconsin"/>
    <s v="Milwaukee"/>
    <x v="3"/>
    <n v="0.23"/>
    <n v="340"/>
    <x v="2760"/>
    <n v="35.19"/>
    <n v="0.44999999999999996"/>
  </r>
  <r>
    <x v="4"/>
    <n v="1185732"/>
    <x v="380"/>
    <x v="3"/>
    <s v="Wisconsin"/>
    <s v="Milwaukee"/>
    <x v="4"/>
    <n v="0.33"/>
    <n v="330"/>
    <x v="2761"/>
    <n v="70.785000000000011"/>
    <n v="0.65"/>
  </r>
  <r>
    <x v="4"/>
    <n v="1185732"/>
    <x v="380"/>
    <x v="3"/>
    <s v="Wisconsin"/>
    <s v="Milwaukee"/>
    <x v="5"/>
    <n v="0.38"/>
    <n v="520"/>
    <x v="1456"/>
    <n v="98.8"/>
    <n v="0.5"/>
  </r>
  <r>
    <x v="4"/>
    <n v="1185732"/>
    <x v="409"/>
    <x v="3"/>
    <s v="Wisconsin"/>
    <s v="Milwaukee"/>
    <x v="0"/>
    <n v="0.43"/>
    <n v="1130"/>
    <x v="1445"/>
    <n v="204.07799999999997"/>
    <n v="0.42"/>
  </r>
  <r>
    <x v="4"/>
    <n v="1185732"/>
    <x v="409"/>
    <x v="3"/>
    <s v="Wisconsin"/>
    <s v="Milwaukee"/>
    <x v="1"/>
    <n v="0.33"/>
    <n v="680"/>
    <x v="1149"/>
    <n v="107.712"/>
    <n v="0.48"/>
  </r>
  <r>
    <x v="4"/>
    <n v="1185732"/>
    <x v="409"/>
    <x v="3"/>
    <s v="Wisconsin"/>
    <s v="Milwaukee"/>
    <x v="2"/>
    <n v="0.34"/>
    <n v="330"/>
    <x v="2703"/>
    <n v="48.246000000000002"/>
    <n v="0.43"/>
  </r>
  <r>
    <x v="4"/>
    <n v="1185732"/>
    <x v="409"/>
    <x v="3"/>
    <s v="Wisconsin"/>
    <s v="Milwaukee"/>
    <x v="3"/>
    <n v="0.32"/>
    <n v="330"/>
    <x v="2762"/>
    <n v="43.295999999999999"/>
    <n v="0.41"/>
  </r>
  <r>
    <x v="4"/>
    <n v="1185732"/>
    <x v="409"/>
    <x v="3"/>
    <s v="Wisconsin"/>
    <s v="Milwaukee"/>
    <x v="4"/>
    <n v="0.44"/>
    <n v="330"/>
    <x v="2763"/>
    <n v="91.475999999999999"/>
    <n v="0.63"/>
  </r>
  <r>
    <x v="4"/>
    <n v="1185732"/>
    <x v="409"/>
    <x v="3"/>
    <s v="Wisconsin"/>
    <s v="Milwaukee"/>
    <x v="5"/>
    <n v="0.46"/>
    <n v="650"/>
    <x v="1038"/>
    <n v="152.49"/>
    <n v="0.51"/>
  </r>
  <r>
    <x v="4"/>
    <n v="1185732"/>
    <x v="440"/>
    <x v="3"/>
    <s v="Wisconsin"/>
    <s v="Milwaukee"/>
    <x v="0"/>
    <n v="0.41"/>
    <n v="1040"/>
    <x v="2275"/>
    <n v="183.35199999999998"/>
    <n v="0.43"/>
  </r>
  <r>
    <x v="4"/>
    <n v="1185732"/>
    <x v="440"/>
    <x v="3"/>
    <s v="Wisconsin"/>
    <s v="Milwaukee"/>
    <x v="1"/>
    <n v="0.32"/>
    <n v="780"/>
    <x v="2764"/>
    <n v="117.312"/>
    <n v="0.47"/>
  </r>
  <r>
    <x v="4"/>
    <n v="1185732"/>
    <x v="440"/>
    <x v="3"/>
    <s v="Wisconsin"/>
    <s v="Milwaukee"/>
    <x v="2"/>
    <n v="0.33"/>
    <n v="690"/>
    <x v="2765"/>
    <n v="95.634"/>
    <n v="0.42"/>
  </r>
  <r>
    <x v="4"/>
    <n v="1185732"/>
    <x v="440"/>
    <x v="3"/>
    <s v="Wisconsin"/>
    <s v="Milwaukee"/>
    <x v="3"/>
    <n v="0.33"/>
    <n v="650"/>
    <x v="1410"/>
    <n v="96.524999999999991"/>
    <n v="0.44999999999999996"/>
  </r>
  <r>
    <x v="4"/>
    <n v="1185732"/>
    <x v="440"/>
    <x v="3"/>
    <s v="Wisconsin"/>
    <s v="Milwaukee"/>
    <x v="4"/>
    <n v="0.57999999999999996"/>
    <n v="560"/>
    <x v="1995"/>
    <n v="201.37599999999998"/>
    <n v="0.62"/>
  </r>
  <r>
    <x v="4"/>
    <n v="1185732"/>
    <x v="440"/>
    <x v="3"/>
    <s v="Wisconsin"/>
    <s v="Milwaukee"/>
    <x v="5"/>
    <n v="0.61"/>
    <n v="750"/>
    <x v="2766"/>
    <n v="233.32500000000002"/>
    <n v="0.51"/>
  </r>
  <r>
    <x v="4"/>
    <n v="1185732"/>
    <x v="469"/>
    <x v="3"/>
    <s v="Wisconsin"/>
    <s v="Milwaukee"/>
    <x v="0"/>
    <n v="0.57999999999999996"/>
    <n v="1380"/>
    <x v="2767"/>
    <n v="328.16399999999999"/>
    <n v="0.41"/>
  </r>
  <r>
    <x v="4"/>
    <n v="1185732"/>
    <x v="469"/>
    <x v="3"/>
    <s v="Wisconsin"/>
    <s v="Milwaukee"/>
    <x v="1"/>
    <n v="0.49"/>
    <n v="1020"/>
    <x v="1973"/>
    <n v="234.90600000000001"/>
    <n v="0.47"/>
  </r>
  <r>
    <x v="4"/>
    <n v="1185732"/>
    <x v="469"/>
    <x v="3"/>
    <s v="Wisconsin"/>
    <s v="Milwaukee"/>
    <x v="2"/>
    <n v="0.45"/>
    <n v="870"/>
    <x v="2768"/>
    <n v="172.26"/>
    <n v="0.44"/>
  </r>
  <r>
    <x v="4"/>
    <n v="1185732"/>
    <x v="469"/>
    <x v="3"/>
    <s v="Wisconsin"/>
    <s v="Milwaukee"/>
    <x v="3"/>
    <n v="0.48"/>
    <n v="730"/>
    <x v="1794"/>
    <n v="157.67999999999998"/>
    <n v="0.44999999999999996"/>
  </r>
  <r>
    <x v="4"/>
    <n v="1185732"/>
    <x v="469"/>
    <x v="3"/>
    <s v="Wisconsin"/>
    <s v="Milwaukee"/>
    <x v="4"/>
    <n v="0.56999999999999995"/>
    <n v="730"/>
    <x v="2769"/>
    <n v="249.65999999999997"/>
    <n v="0.6"/>
  </r>
  <r>
    <x v="4"/>
    <n v="1185732"/>
    <x v="469"/>
    <x v="3"/>
    <s v="Wisconsin"/>
    <s v="Milwaukee"/>
    <x v="5"/>
    <n v="0.59"/>
    <n v="880"/>
    <x v="1846"/>
    <n v="269.98399999999998"/>
    <n v="0.52"/>
  </r>
  <r>
    <x v="4"/>
    <n v="1185732"/>
    <x v="174"/>
    <x v="3"/>
    <s v="Wisconsin"/>
    <s v="Milwaukee"/>
    <x v="0"/>
    <n v="0.32"/>
    <n v="1400"/>
    <x v="1058"/>
    <n v="232.96"/>
    <n v="0.52"/>
  </r>
  <r>
    <x v="4"/>
    <n v="1185732"/>
    <x v="174"/>
    <x v="3"/>
    <s v="Wisconsin"/>
    <s v="Milwaukee"/>
    <x v="1"/>
    <n v="0.32"/>
    <n v="780"/>
    <x v="2764"/>
    <n v="127.29599999999999"/>
    <n v="0.51"/>
  </r>
  <r>
    <x v="4"/>
    <n v="1185732"/>
    <x v="174"/>
    <x v="3"/>
    <s v="Wisconsin"/>
    <s v="Milwaukee"/>
    <x v="2"/>
    <n v="0.24"/>
    <n v="870"/>
    <x v="2770"/>
    <n v="93.95999999999998"/>
    <n v="0.44999999999999996"/>
  </r>
  <r>
    <x v="4"/>
    <n v="1185732"/>
    <x v="174"/>
    <x v="3"/>
    <s v="Wisconsin"/>
    <s v="Milwaukee"/>
    <x v="3"/>
    <n v="0.28000000000000003"/>
    <n v="440"/>
    <x v="2554"/>
    <n v="59.136000000000003"/>
    <n v="0.48"/>
  </r>
  <r>
    <x v="4"/>
    <n v="1185732"/>
    <x v="174"/>
    <x v="3"/>
    <s v="Wisconsin"/>
    <s v="Milwaukee"/>
    <x v="4"/>
    <n v="0.41"/>
    <n v="580"/>
    <x v="2771"/>
    <n v="104.63199999999999"/>
    <n v="0.44"/>
  </r>
  <r>
    <x v="4"/>
    <n v="1185732"/>
    <x v="174"/>
    <x v="3"/>
    <s v="Wisconsin"/>
    <s v="Milwaukee"/>
    <x v="5"/>
    <n v="0.32"/>
    <n v="840"/>
    <x v="1171"/>
    <n v="134.4"/>
    <n v="0.5"/>
  </r>
  <r>
    <x v="4"/>
    <n v="1185732"/>
    <x v="205"/>
    <x v="3"/>
    <s v="Wisconsin"/>
    <s v="Milwaukee"/>
    <x v="0"/>
    <n v="0.34"/>
    <n v="1600"/>
    <x v="1313"/>
    <n v="299.20000000000005"/>
    <n v="0.55000000000000004"/>
  </r>
  <r>
    <x v="4"/>
    <n v="1185732"/>
    <x v="205"/>
    <x v="3"/>
    <s v="Wisconsin"/>
    <s v="Milwaukee"/>
    <x v="1"/>
    <n v="0.34"/>
    <n v="520"/>
    <x v="1459"/>
    <n v="90.168000000000006"/>
    <n v="0.51"/>
  </r>
  <r>
    <x v="4"/>
    <n v="1185732"/>
    <x v="205"/>
    <x v="3"/>
    <s v="Wisconsin"/>
    <s v="Milwaukee"/>
    <x v="2"/>
    <n v="0.24"/>
    <n v="730"/>
    <x v="2772"/>
    <n v="87.6"/>
    <n v="0.5"/>
  </r>
  <r>
    <x v="4"/>
    <n v="1185732"/>
    <x v="205"/>
    <x v="3"/>
    <s v="Indiana"/>
    <s v="Indianapolis"/>
    <x v="3"/>
    <n v="0.28999999999999998"/>
    <n v="360"/>
    <x v="2773"/>
    <n v="49.067999999999991"/>
    <n v="0.47"/>
  </r>
  <r>
    <x v="4"/>
    <n v="1185732"/>
    <x v="205"/>
    <x v="3"/>
    <s v="Indiana"/>
    <s v="Indianapolis"/>
    <x v="4"/>
    <n v="0.41"/>
    <n v="580"/>
    <x v="2771"/>
    <n v="104.63199999999999"/>
    <n v="0.44"/>
  </r>
  <r>
    <x v="4"/>
    <n v="1185732"/>
    <x v="205"/>
    <x v="3"/>
    <s v="Indiana"/>
    <s v="Indianapolis"/>
    <x v="5"/>
    <n v="0.19"/>
    <n v="750"/>
    <x v="2514"/>
    <n v="72.674999999999997"/>
    <n v="0.51"/>
  </r>
  <r>
    <x v="4"/>
    <n v="1185732"/>
    <x v="214"/>
    <x v="3"/>
    <s v="Indiana"/>
    <s v="Indianapolis"/>
    <x v="0"/>
    <n v="0.23"/>
    <n v="1510"/>
    <x v="2774"/>
    <n v="177.12300000000002"/>
    <n v="0.51"/>
  </r>
  <r>
    <x v="4"/>
    <n v="1185732"/>
    <x v="214"/>
    <x v="3"/>
    <s v="Indiana"/>
    <s v="Indianapolis"/>
    <x v="1"/>
    <n v="0.23"/>
    <n v="610"/>
    <x v="2775"/>
    <n v="77.165000000000006"/>
    <n v="0.55000000000000004"/>
  </r>
  <r>
    <x v="4"/>
    <n v="1185732"/>
    <x v="214"/>
    <x v="3"/>
    <s v="Indiana"/>
    <s v="Indianapolis"/>
    <x v="2"/>
    <n v="0.14000000000000001"/>
    <n v="720"/>
    <x v="2627"/>
    <n v="50.400000000000006"/>
    <n v="0.5"/>
  </r>
  <r>
    <x v="4"/>
    <n v="1185732"/>
    <x v="214"/>
    <x v="3"/>
    <s v="Indiana"/>
    <s v="Indianapolis"/>
    <x v="3"/>
    <n v="0.19"/>
    <n v="310"/>
    <x v="2776"/>
    <n v="26.504999999999995"/>
    <n v="0.44999999999999996"/>
  </r>
  <r>
    <x v="4"/>
    <n v="1185732"/>
    <x v="214"/>
    <x v="3"/>
    <s v="Indiana"/>
    <s v="Indianapolis"/>
    <x v="4"/>
    <n v="0.32"/>
    <n v="440"/>
    <x v="2777"/>
    <n v="60.544000000000004"/>
    <n v="0.43"/>
  </r>
  <r>
    <x v="4"/>
    <n v="1185732"/>
    <x v="214"/>
    <x v="3"/>
    <s v="Indiana"/>
    <s v="Indianapolis"/>
    <x v="5"/>
    <n v="0.24"/>
    <n v="740"/>
    <x v="2778"/>
    <n v="92.352000000000004"/>
    <n v="0.52"/>
  </r>
  <r>
    <x v="4"/>
    <n v="1185732"/>
    <x v="233"/>
    <x v="3"/>
    <s v="Indiana"/>
    <s v="Indianapolis"/>
    <x v="0"/>
    <n v="0.23"/>
    <n v="1250"/>
    <x v="2779"/>
    <n v="158.125"/>
    <n v="0.55000000000000004"/>
  </r>
  <r>
    <x v="4"/>
    <n v="1185732"/>
    <x v="233"/>
    <x v="3"/>
    <s v="Indiana"/>
    <s v="Indianapolis"/>
    <x v="1"/>
    <n v="0.23"/>
    <n v="540"/>
    <x v="1594"/>
    <n v="64.584000000000003"/>
    <n v="0.52"/>
  </r>
  <r>
    <x v="4"/>
    <n v="1185732"/>
    <x v="233"/>
    <x v="3"/>
    <s v="Indiana"/>
    <s v="Indianapolis"/>
    <x v="2"/>
    <n v="0.14000000000000001"/>
    <n v="520"/>
    <x v="2780"/>
    <n v="36.400000000000006"/>
    <n v="0.5"/>
  </r>
  <r>
    <x v="4"/>
    <n v="1185732"/>
    <x v="233"/>
    <x v="3"/>
    <s v="Indiana"/>
    <s v="Indianapolis"/>
    <x v="3"/>
    <n v="0.19"/>
    <n v="360"/>
    <x v="2781"/>
    <n v="32.832000000000001"/>
    <n v="0.48"/>
  </r>
  <r>
    <x v="4"/>
    <n v="1185732"/>
    <x v="233"/>
    <x v="3"/>
    <s v="Indiana"/>
    <s v="Indianapolis"/>
    <x v="4"/>
    <n v="0.61"/>
    <n v="450"/>
    <x v="2782"/>
    <n v="120.78"/>
    <n v="0.44"/>
  </r>
  <r>
    <x v="4"/>
    <n v="1185732"/>
    <x v="233"/>
    <x v="3"/>
    <s v="Indiana"/>
    <s v="Indianapolis"/>
    <x v="5"/>
    <n v="0.47"/>
    <n v="720"/>
    <x v="1609"/>
    <n v="186.12"/>
    <n v="0.55000000000000004"/>
  </r>
  <r>
    <x v="4"/>
    <n v="1185732"/>
    <x v="264"/>
    <x v="3"/>
    <s v="Indiana"/>
    <s v="Indianapolis"/>
    <x v="0"/>
    <n v="0.54"/>
    <n v="1640"/>
    <x v="2783"/>
    <n v="442.8"/>
    <n v="0.5"/>
  </r>
  <r>
    <x v="4"/>
    <n v="1185732"/>
    <x v="264"/>
    <x v="3"/>
    <s v="Indiana"/>
    <s v="Indianapolis"/>
    <x v="1"/>
    <n v="0.37"/>
    <n v="730"/>
    <x v="1446"/>
    <n v="148.55500000000004"/>
    <n v="0.55000000000000004"/>
  </r>
  <r>
    <x v="4"/>
    <n v="1185732"/>
    <x v="264"/>
    <x v="3"/>
    <s v="Indiana"/>
    <s v="Indianapolis"/>
    <x v="2"/>
    <n v="0.34"/>
    <n v="560"/>
    <x v="2784"/>
    <n v="89.488"/>
    <n v="0.47"/>
  </r>
  <r>
    <x v="4"/>
    <n v="1185732"/>
    <x v="264"/>
    <x v="3"/>
    <s v="Indiana"/>
    <s v="Indianapolis"/>
    <x v="3"/>
    <n v="0.34"/>
    <n v="490"/>
    <x v="1633"/>
    <n v="81.634000000000015"/>
    <n v="0.49"/>
  </r>
  <r>
    <x v="4"/>
    <n v="1185732"/>
    <x v="264"/>
    <x v="3"/>
    <s v="Indiana"/>
    <s v="Indianapolis"/>
    <x v="4"/>
    <n v="0.44"/>
    <n v="580"/>
    <x v="2785"/>
    <n v="114.83999999999999"/>
    <n v="0.44999999999999996"/>
  </r>
  <r>
    <x v="4"/>
    <n v="1185732"/>
    <x v="264"/>
    <x v="3"/>
    <s v="Indiana"/>
    <s v="Indianapolis"/>
    <x v="5"/>
    <n v="0.53"/>
    <n v="910"/>
    <x v="2786"/>
    <n v="250.79600000000002"/>
    <n v="0.52"/>
  </r>
  <r>
    <x v="4"/>
    <n v="1185732"/>
    <x v="294"/>
    <x v="3"/>
    <s v="Indiana"/>
    <s v="Indianapolis"/>
    <x v="0"/>
    <n v="0.36"/>
    <n v="1550"/>
    <x v="1773"/>
    <n v="306.90000000000003"/>
    <n v="0.55000000000000004"/>
  </r>
  <r>
    <x v="4"/>
    <n v="1185732"/>
    <x v="294"/>
    <x v="3"/>
    <s v="Indiana"/>
    <s v="Indianapolis"/>
    <x v="1"/>
    <n v="0.32"/>
    <n v="940"/>
    <x v="2614"/>
    <n v="159.42400000000001"/>
    <n v="0.53"/>
  </r>
  <r>
    <x v="4"/>
    <n v="1185732"/>
    <x v="294"/>
    <x v="3"/>
    <s v="Indiana"/>
    <s v="Indianapolis"/>
    <x v="2"/>
    <n v="0.27"/>
    <n v="500"/>
    <x v="2787"/>
    <n v="60.749999999999993"/>
    <n v="0.44999999999999996"/>
  </r>
  <r>
    <x v="4"/>
    <n v="1185732"/>
    <x v="294"/>
    <x v="3"/>
    <s v="Indiana"/>
    <s v="Indianapolis"/>
    <x v="3"/>
    <n v="0.28999999999999998"/>
    <n v="460"/>
    <x v="2625"/>
    <n v="62.697999999999986"/>
    <n v="0.47"/>
  </r>
  <r>
    <x v="4"/>
    <n v="1185732"/>
    <x v="294"/>
    <x v="3"/>
    <s v="Indiana"/>
    <s v="Indianapolis"/>
    <x v="4"/>
    <n v="0.36"/>
    <n v="530"/>
    <x v="1426"/>
    <n v="85.859999999999985"/>
    <n v="0.44999999999999996"/>
  </r>
  <r>
    <x v="4"/>
    <n v="1185732"/>
    <x v="294"/>
    <x v="3"/>
    <s v="Indiana"/>
    <s v="Indianapolis"/>
    <x v="5"/>
    <n v="0.56000000000000005"/>
    <n v="910"/>
    <x v="2103"/>
    <n v="259.89600000000002"/>
    <n v="0.51"/>
  </r>
  <r>
    <x v="4"/>
    <n v="1185732"/>
    <x v="323"/>
    <x v="3"/>
    <s v="Indiana"/>
    <s v="Indianapolis"/>
    <x v="0"/>
    <n v="0.51"/>
    <n v="1490"/>
    <x v="2788"/>
    <n v="402.74700000000001"/>
    <n v="0.53"/>
  </r>
  <r>
    <x v="4"/>
    <n v="1185732"/>
    <x v="323"/>
    <x v="3"/>
    <s v="Indiana"/>
    <s v="Indianapolis"/>
    <x v="1"/>
    <n v="0.49"/>
    <n v="840"/>
    <x v="1740"/>
    <n v="205.79999999999998"/>
    <n v="0.5"/>
  </r>
  <r>
    <x v="4"/>
    <n v="1185732"/>
    <x v="323"/>
    <x v="3"/>
    <s v="Indiana"/>
    <s v="Indianapolis"/>
    <x v="2"/>
    <n v="0.42"/>
    <n v="680"/>
    <x v="2479"/>
    <n v="128.51999999999998"/>
    <n v="0.44999999999999996"/>
  </r>
  <r>
    <x v="4"/>
    <n v="1185732"/>
    <x v="323"/>
    <x v="3"/>
    <s v="Indiana"/>
    <s v="Indianapolis"/>
    <x v="3"/>
    <n v="0.42"/>
    <n v="490"/>
    <x v="2789"/>
    <n v="96.725999999999985"/>
    <n v="0.47"/>
  </r>
  <r>
    <x v="4"/>
    <n v="1185732"/>
    <x v="323"/>
    <x v="3"/>
    <s v="Indiana"/>
    <s v="Indianapolis"/>
    <x v="4"/>
    <n v="0.51"/>
    <n v="500"/>
    <x v="2790"/>
    <n v="107.1"/>
    <n v="0.42"/>
  </r>
  <r>
    <x v="4"/>
    <n v="1185732"/>
    <x v="323"/>
    <x v="3"/>
    <s v="Indiana"/>
    <s v="Indianapolis"/>
    <x v="5"/>
    <n v="0.54"/>
    <n v="1010"/>
    <x v="1841"/>
    <n v="278.15400000000005"/>
    <n v="0.51"/>
  </r>
  <r>
    <x v="4"/>
    <n v="1185732"/>
    <x v="355"/>
    <x v="3"/>
    <s v="Indiana"/>
    <s v="Indianapolis"/>
    <x v="0"/>
    <n v="0.47"/>
    <n v="1520"/>
    <x v="2791"/>
    <n v="392.92"/>
    <n v="0.55000000000000004"/>
  </r>
  <r>
    <x v="4"/>
    <n v="1185732"/>
    <x v="355"/>
    <x v="3"/>
    <s v="Indiana"/>
    <s v="Indianapolis"/>
    <x v="1"/>
    <n v="0.41"/>
    <n v="870"/>
    <x v="2044"/>
    <n v="192.61799999999999"/>
    <n v="0.54"/>
  </r>
  <r>
    <x v="4"/>
    <n v="1185732"/>
    <x v="355"/>
    <x v="3"/>
    <s v="Indiana"/>
    <s v="Indianapolis"/>
    <x v="2"/>
    <n v="0.37"/>
    <n v="560"/>
    <x v="2792"/>
    <n v="97.383999999999986"/>
    <n v="0.47"/>
  </r>
  <r>
    <x v="4"/>
    <n v="1185732"/>
    <x v="355"/>
    <x v="3"/>
    <s v="Indiana"/>
    <s v="Indianapolis"/>
    <x v="3"/>
    <n v="0.38"/>
    <n v="600"/>
    <x v="2793"/>
    <n v="107.16"/>
    <n v="0.47"/>
  </r>
  <r>
    <x v="4"/>
    <n v="1185732"/>
    <x v="355"/>
    <x v="3"/>
    <s v="Indiana"/>
    <s v="Indianapolis"/>
    <x v="4"/>
    <n v="0.47"/>
    <n v="530"/>
    <x v="2794"/>
    <n v="112.09499999999998"/>
    <n v="0.44999999999999996"/>
  </r>
  <r>
    <x v="4"/>
    <n v="1185732"/>
    <x v="355"/>
    <x v="3"/>
    <s v="Indiana"/>
    <s v="Indianapolis"/>
    <x v="5"/>
    <n v="0.54"/>
    <n v="910"/>
    <x v="1704"/>
    <n v="260.44200000000001"/>
    <n v="0.53"/>
  </r>
  <r>
    <x v="4"/>
    <n v="1185732"/>
    <x v="387"/>
    <x v="3"/>
    <s v="Indiana"/>
    <s v="Indianapolis"/>
    <x v="0"/>
    <n v="0.33"/>
    <n v="1330"/>
    <x v="2204"/>
    <n v="237.00600000000003"/>
    <n v="0.54"/>
  </r>
  <r>
    <x v="4"/>
    <n v="1185732"/>
    <x v="387"/>
    <x v="3"/>
    <s v="Indiana"/>
    <s v="Indianapolis"/>
    <x v="1"/>
    <n v="0.28999999999999998"/>
    <n v="740"/>
    <x v="2795"/>
    <n v="107.3"/>
    <n v="0.5"/>
  </r>
  <r>
    <x v="4"/>
    <n v="1185732"/>
    <x v="387"/>
    <x v="3"/>
    <s v="Indiana"/>
    <s v="Indianapolis"/>
    <x v="2"/>
    <n v="0.23"/>
    <n v="490"/>
    <x v="2796"/>
    <n v="52.969000000000001"/>
    <n v="0.47"/>
  </r>
  <r>
    <x v="4"/>
    <n v="1185732"/>
    <x v="387"/>
    <x v="3"/>
    <s v="Indiana"/>
    <s v="Indianapolis"/>
    <x v="3"/>
    <n v="0.24"/>
    <n v="410"/>
    <x v="1447"/>
    <n v="46.24799999999999"/>
    <n v="0.47"/>
  </r>
  <r>
    <x v="4"/>
    <n v="1185732"/>
    <x v="387"/>
    <x v="3"/>
    <s v="Indiana"/>
    <s v="Indianapolis"/>
    <x v="4"/>
    <n v="0.33"/>
    <n v="420"/>
    <x v="2797"/>
    <n v="55.44"/>
    <n v="0.4"/>
  </r>
  <r>
    <x v="4"/>
    <n v="1185732"/>
    <x v="387"/>
    <x v="3"/>
    <s v="Indiana"/>
    <s v="Indianapolis"/>
    <x v="5"/>
    <n v="0.36"/>
    <n v="680"/>
    <x v="2169"/>
    <n v="127.29599999999999"/>
    <n v="0.52"/>
  </r>
  <r>
    <x v="4"/>
    <n v="1185732"/>
    <x v="416"/>
    <x v="3"/>
    <s v="Indiana"/>
    <s v="Indianapolis"/>
    <x v="0"/>
    <n v="0.41"/>
    <n v="1160"/>
    <x v="1190"/>
    <n v="252.06799999999998"/>
    <n v="0.53"/>
  </r>
  <r>
    <x v="4"/>
    <n v="1185732"/>
    <x v="416"/>
    <x v="3"/>
    <s v="Indiana"/>
    <s v="Indianapolis"/>
    <x v="1"/>
    <n v="0.32"/>
    <n v="650"/>
    <x v="1413"/>
    <n v="114.4"/>
    <n v="0.55000000000000004"/>
  </r>
  <r>
    <x v="4"/>
    <n v="1185732"/>
    <x v="416"/>
    <x v="3"/>
    <s v="Indiana"/>
    <s v="Indianapolis"/>
    <x v="2"/>
    <n v="0.32"/>
    <n v="380"/>
    <x v="2748"/>
    <n v="57.152000000000001"/>
    <n v="0.47"/>
  </r>
  <r>
    <x v="4"/>
    <n v="1185732"/>
    <x v="416"/>
    <x v="3"/>
    <s v="Indiana"/>
    <s v="Indianapolis"/>
    <x v="3"/>
    <n v="0.33"/>
    <n v="440"/>
    <x v="2798"/>
    <n v="66.792000000000002"/>
    <n v="0.45999999999999996"/>
  </r>
  <r>
    <x v="4"/>
    <n v="1185732"/>
    <x v="416"/>
    <x v="3"/>
    <s v="Indiana"/>
    <s v="Indianapolis"/>
    <x v="4"/>
    <n v="0.41"/>
    <n v="380"/>
    <x v="1707"/>
    <n v="68.551999999999992"/>
    <n v="0.44"/>
  </r>
  <r>
    <x v="4"/>
    <n v="1185732"/>
    <x v="416"/>
    <x v="3"/>
    <s v="Indiana"/>
    <s v="Indianapolis"/>
    <x v="5"/>
    <n v="0.48"/>
    <n v="830"/>
    <x v="2799"/>
    <n v="211.15199999999999"/>
    <n v="0.53"/>
  </r>
  <r>
    <x v="4"/>
    <n v="1185732"/>
    <x v="447"/>
    <x v="3"/>
    <s v="Indiana"/>
    <s v="Indianapolis"/>
    <x v="0"/>
    <n v="0.41"/>
    <n v="1230"/>
    <x v="2800"/>
    <n v="257.19299999999998"/>
    <n v="0.51"/>
  </r>
  <r>
    <x v="4"/>
    <n v="1185732"/>
    <x v="447"/>
    <x v="3"/>
    <s v="Indiana"/>
    <s v="Indianapolis"/>
    <x v="1"/>
    <n v="0.33"/>
    <n v="980"/>
    <x v="1726"/>
    <n v="177.87000000000003"/>
    <n v="0.55000000000000004"/>
  </r>
  <r>
    <x v="4"/>
    <n v="1185732"/>
    <x v="447"/>
    <x v="3"/>
    <s v="Indiana"/>
    <s v="Indianapolis"/>
    <x v="2"/>
    <n v="0.32"/>
    <n v="810"/>
    <x v="1134"/>
    <n v="124.416"/>
    <n v="0.48"/>
  </r>
  <r>
    <x v="4"/>
    <n v="1185732"/>
    <x v="447"/>
    <x v="3"/>
    <s v="Indiana"/>
    <s v="Indianapolis"/>
    <x v="3"/>
    <n v="0.34"/>
    <n v="830"/>
    <x v="2801"/>
    <n v="141.10000000000002"/>
    <n v="0.5"/>
  </r>
  <r>
    <x v="4"/>
    <n v="1185732"/>
    <x v="447"/>
    <x v="3"/>
    <s v="Indiana"/>
    <s v="Indianapolis"/>
    <x v="4"/>
    <n v="0.55000000000000004"/>
    <n v="750"/>
    <x v="494"/>
    <n v="165.00000000000003"/>
    <n v="0.4"/>
  </r>
  <r>
    <x v="4"/>
    <n v="1185732"/>
    <x v="447"/>
    <x v="3"/>
    <s v="Indiana"/>
    <s v="Indianapolis"/>
    <x v="5"/>
    <n v="0.61"/>
    <n v="910"/>
    <x v="1753"/>
    <n v="299.75400000000002"/>
    <n v="0.54"/>
  </r>
  <r>
    <x v="4"/>
    <n v="1185732"/>
    <x v="476"/>
    <x v="3"/>
    <s v="Indiana"/>
    <s v="Indianapolis"/>
    <x v="0"/>
    <n v="0.57999999999999996"/>
    <n v="1500"/>
    <x v="2237"/>
    <n v="443.69999999999993"/>
    <n v="0.51"/>
  </r>
  <r>
    <x v="4"/>
    <n v="1185732"/>
    <x v="476"/>
    <x v="3"/>
    <s v="Indiana"/>
    <s v="Indianapolis"/>
    <x v="1"/>
    <n v="0.49"/>
    <n v="1080"/>
    <x v="1442"/>
    <n v="291.06000000000006"/>
    <n v="0.55000000000000004"/>
  </r>
  <r>
    <x v="4"/>
    <n v="1185732"/>
    <x v="476"/>
    <x v="3"/>
    <s v="Indiana"/>
    <s v="Indianapolis"/>
    <x v="2"/>
    <n v="0.49"/>
    <n v="1050"/>
    <x v="2802"/>
    <n v="236.67"/>
    <n v="0.45999999999999996"/>
  </r>
  <r>
    <x v="4"/>
    <n v="1185732"/>
    <x v="476"/>
    <x v="3"/>
    <s v="Indiana"/>
    <s v="Indianapolis"/>
    <x v="3"/>
    <n v="0.45"/>
    <n v="870"/>
    <x v="2768"/>
    <n v="195.75"/>
    <n v="0.5"/>
  </r>
  <r>
    <x v="4"/>
    <n v="1185732"/>
    <x v="476"/>
    <x v="3"/>
    <s v="Indiana"/>
    <s v="Indianapolis"/>
    <x v="4"/>
    <n v="0.54"/>
    <n v="840"/>
    <x v="2803"/>
    <n v="195.048"/>
    <n v="0.43"/>
  </r>
  <r>
    <x v="4"/>
    <n v="1185732"/>
    <x v="476"/>
    <x v="3"/>
    <s v="Indiana"/>
    <s v="Indianapolis"/>
    <x v="5"/>
    <n v="0.62"/>
    <n v="1200"/>
    <x v="2804"/>
    <n v="372"/>
    <n v="0.5"/>
  </r>
  <r>
    <x v="4"/>
    <n v="1185732"/>
    <x v="181"/>
    <x v="3"/>
    <s v="Indiana"/>
    <s v="Indianapolis"/>
    <x v="0"/>
    <n v="0.32"/>
    <n v="1250"/>
    <x v="118"/>
    <n v="208"/>
    <n v="0.52"/>
  </r>
  <r>
    <x v="4"/>
    <n v="1185732"/>
    <x v="181"/>
    <x v="3"/>
    <s v="Indiana"/>
    <s v="Indianapolis"/>
    <x v="1"/>
    <n v="0.32"/>
    <n v="750"/>
    <x v="2509"/>
    <n v="132"/>
    <n v="0.55000000000000004"/>
  </r>
  <r>
    <x v="4"/>
    <n v="1185732"/>
    <x v="181"/>
    <x v="3"/>
    <s v="Indiana"/>
    <s v="Indianapolis"/>
    <x v="2"/>
    <n v="0.25"/>
    <n v="870"/>
    <x v="2805"/>
    <n v="119.62500000000001"/>
    <n v="0.55000000000000004"/>
  </r>
  <r>
    <x v="4"/>
    <n v="1185732"/>
    <x v="181"/>
    <x v="3"/>
    <s v="Indiana"/>
    <s v="Indianapolis"/>
    <x v="3"/>
    <n v="0.28999999999999998"/>
    <n v="450"/>
    <x v="2645"/>
    <n v="70.47"/>
    <n v="0.54"/>
  </r>
  <r>
    <x v="4"/>
    <n v="1185732"/>
    <x v="181"/>
    <x v="3"/>
    <s v="Indiana"/>
    <s v="Indianapolis"/>
    <x v="4"/>
    <n v="0.41"/>
    <n v="540"/>
    <x v="2678"/>
    <n v="112.91399999999999"/>
    <n v="0.51"/>
  </r>
  <r>
    <x v="4"/>
    <n v="1185732"/>
    <x v="181"/>
    <x v="3"/>
    <s v="Indiana"/>
    <s v="Indianapolis"/>
    <x v="5"/>
    <n v="0.34"/>
    <n v="750"/>
    <x v="2571"/>
    <n v="127.50000000000001"/>
    <n v="0.5"/>
  </r>
  <r>
    <x v="4"/>
    <n v="1185732"/>
    <x v="212"/>
    <x v="3"/>
    <s v="Indiana"/>
    <s v="Indianapolis"/>
    <x v="0"/>
    <n v="0.33"/>
    <n v="1490"/>
    <x v="2806"/>
    <n v="265.51800000000003"/>
    <n v="0.54"/>
  </r>
  <r>
    <x v="4"/>
    <n v="1185732"/>
    <x v="212"/>
    <x v="3"/>
    <s v="Indiana"/>
    <s v="Indianapolis"/>
    <x v="1"/>
    <n v="0.38"/>
    <n v="500"/>
    <x v="2117"/>
    <n v="104.50000000000001"/>
    <n v="0.55000000000000004"/>
  </r>
  <r>
    <x v="4"/>
    <n v="1185732"/>
    <x v="212"/>
    <x v="3"/>
    <s v="Indiana"/>
    <s v="Indianapolis"/>
    <x v="2"/>
    <n v="0.27"/>
    <n v="750"/>
    <x v="1130"/>
    <n v="103.27500000000001"/>
    <n v="0.51"/>
  </r>
  <r>
    <x v="4"/>
    <n v="1185732"/>
    <x v="212"/>
    <x v="0"/>
    <s v="West Virginia"/>
    <s v="Charleston"/>
    <x v="3"/>
    <n v="0.34"/>
    <n v="490"/>
    <x v="1633"/>
    <n v="88.298000000000016"/>
    <n v="0.53"/>
  </r>
  <r>
    <x v="4"/>
    <n v="1185732"/>
    <x v="212"/>
    <x v="0"/>
    <s v="West Virginia"/>
    <s v="Charleston"/>
    <x v="4"/>
    <n v="0.48"/>
    <n v="650"/>
    <x v="1322"/>
    <n v="165.36"/>
    <n v="0.53"/>
  </r>
  <r>
    <x v="4"/>
    <n v="1185732"/>
    <x v="212"/>
    <x v="0"/>
    <s v="West Virginia"/>
    <s v="Charleston"/>
    <x v="5"/>
    <n v="0.24"/>
    <n v="1050"/>
    <x v="2536"/>
    <n v="136.08000000000001"/>
    <n v="0.54"/>
  </r>
  <r>
    <x v="4"/>
    <n v="1185732"/>
    <x v="221"/>
    <x v="0"/>
    <s v="West Virginia"/>
    <s v="Charleston"/>
    <x v="0"/>
    <n v="0.28000000000000003"/>
    <n v="1650"/>
    <x v="2807"/>
    <n v="235.62000000000003"/>
    <n v="0.51"/>
  </r>
  <r>
    <x v="4"/>
    <n v="1185732"/>
    <x v="221"/>
    <x v="0"/>
    <s v="West Virginia"/>
    <s v="Charleston"/>
    <x v="1"/>
    <n v="0.27"/>
    <n v="690"/>
    <x v="2808"/>
    <n v="100.60200000000002"/>
    <n v="0.54"/>
  </r>
  <r>
    <x v="4"/>
    <n v="1185732"/>
    <x v="221"/>
    <x v="0"/>
    <s v="West Virginia"/>
    <s v="Charleston"/>
    <x v="2"/>
    <n v="0.19"/>
    <n v="910"/>
    <x v="2809"/>
    <n v="93.366000000000014"/>
    <n v="0.54"/>
  </r>
  <r>
    <x v="4"/>
    <n v="1185732"/>
    <x v="221"/>
    <x v="0"/>
    <s v="West Virginia"/>
    <s v="Charleston"/>
    <x v="3"/>
    <n v="0.23"/>
    <n v="490"/>
    <x v="2796"/>
    <n v="59.731000000000002"/>
    <n v="0.53"/>
  </r>
  <r>
    <x v="4"/>
    <n v="1185732"/>
    <x v="221"/>
    <x v="0"/>
    <s v="West Virginia"/>
    <s v="Charleston"/>
    <x v="4"/>
    <n v="0.37"/>
    <n v="590"/>
    <x v="2644"/>
    <n v="109.15"/>
    <n v="0.5"/>
  </r>
  <r>
    <x v="4"/>
    <n v="1185732"/>
    <x v="221"/>
    <x v="0"/>
    <s v="West Virginia"/>
    <s v="Charleston"/>
    <x v="5"/>
    <n v="0.28999999999999998"/>
    <n v="810"/>
    <x v="2610"/>
    <n v="126.84599999999999"/>
    <n v="0.54"/>
  </r>
  <r>
    <x v="4"/>
    <n v="1185732"/>
    <x v="240"/>
    <x v="0"/>
    <s v="West Virginia"/>
    <s v="Charleston"/>
    <x v="0"/>
    <n v="0.27"/>
    <n v="1430"/>
    <x v="2010"/>
    <n v="196.911"/>
    <n v="0.51"/>
  </r>
  <r>
    <x v="4"/>
    <n v="1185732"/>
    <x v="240"/>
    <x v="0"/>
    <s v="West Virginia"/>
    <s v="Charleston"/>
    <x v="1"/>
    <n v="0.28000000000000003"/>
    <n v="750"/>
    <x v="2470"/>
    <n v="115.50000000000003"/>
    <n v="0.55000000000000004"/>
  </r>
  <r>
    <x v="4"/>
    <n v="1185732"/>
    <x v="240"/>
    <x v="0"/>
    <s v="West Virginia"/>
    <s v="Charleston"/>
    <x v="2"/>
    <n v="0.19"/>
    <n v="680"/>
    <x v="2691"/>
    <n v="69.768000000000001"/>
    <n v="0.54"/>
  </r>
  <r>
    <x v="4"/>
    <n v="1185732"/>
    <x v="240"/>
    <x v="0"/>
    <s v="West Virginia"/>
    <s v="Charleston"/>
    <x v="3"/>
    <n v="0.25"/>
    <n v="470"/>
    <x v="2810"/>
    <n v="61.1"/>
    <n v="0.52"/>
  </r>
  <r>
    <x v="4"/>
    <n v="1185732"/>
    <x v="240"/>
    <x v="0"/>
    <s v="West Virginia"/>
    <s v="Charleston"/>
    <x v="4"/>
    <n v="0.6"/>
    <n v="560"/>
    <x v="1602"/>
    <n v="184.8"/>
    <n v="0.55000000000000004"/>
  </r>
  <r>
    <x v="4"/>
    <n v="1185732"/>
    <x v="240"/>
    <x v="0"/>
    <s v="West Virginia"/>
    <s v="Charleston"/>
    <x v="5"/>
    <n v="0.47"/>
    <n v="940"/>
    <x v="2811"/>
    <n v="225.31799999999998"/>
    <n v="0.51"/>
  </r>
  <r>
    <x v="4"/>
    <n v="1185732"/>
    <x v="271"/>
    <x v="0"/>
    <s v="West Virginia"/>
    <s v="Charleston"/>
    <x v="0"/>
    <n v="0.57999999999999996"/>
    <n v="1790"/>
    <x v="2812"/>
    <n v="539.86399999999992"/>
    <n v="0.52"/>
  </r>
  <r>
    <x v="4"/>
    <n v="1185732"/>
    <x v="271"/>
    <x v="0"/>
    <s v="West Virginia"/>
    <s v="Charleston"/>
    <x v="1"/>
    <n v="0.37"/>
    <n v="870"/>
    <x v="2813"/>
    <n v="164.16899999999998"/>
    <n v="0.51"/>
  </r>
  <r>
    <x v="4"/>
    <n v="1185732"/>
    <x v="271"/>
    <x v="0"/>
    <s v="West Virginia"/>
    <s v="Charleston"/>
    <x v="2"/>
    <n v="0.32"/>
    <n v="770"/>
    <x v="1463"/>
    <n v="135.52000000000001"/>
    <n v="0.55000000000000004"/>
  </r>
  <r>
    <x v="4"/>
    <n v="1185732"/>
    <x v="271"/>
    <x v="0"/>
    <s v="West Virginia"/>
    <s v="Charleston"/>
    <x v="3"/>
    <n v="0.33"/>
    <n v="500"/>
    <x v="2814"/>
    <n v="90.750000000000014"/>
    <n v="0.55000000000000004"/>
  </r>
  <r>
    <x v="4"/>
    <n v="1185732"/>
    <x v="271"/>
    <x v="0"/>
    <s v="West Virginia"/>
    <s v="Charleston"/>
    <x v="4"/>
    <n v="0.42"/>
    <n v="680"/>
    <x v="2479"/>
    <n v="154.22399999999999"/>
    <n v="0.54"/>
  </r>
  <r>
    <x v="4"/>
    <n v="1185732"/>
    <x v="271"/>
    <x v="0"/>
    <s v="West Virginia"/>
    <s v="Charleston"/>
    <x v="5"/>
    <n v="0.52"/>
    <n v="950"/>
    <x v="1256"/>
    <n v="271.70000000000005"/>
    <n v="0.55000000000000004"/>
  </r>
  <r>
    <x v="4"/>
    <n v="1185732"/>
    <x v="301"/>
    <x v="0"/>
    <s v="West Virginia"/>
    <s v="Charleston"/>
    <x v="0"/>
    <n v="0.43"/>
    <n v="1500"/>
    <x v="1084"/>
    <n v="335.40000000000003"/>
    <n v="0.52"/>
  </r>
  <r>
    <x v="4"/>
    <n v="1185732"/>
    <x v="301"/>
    <x v="0"/>
    <s v="West Virginia"/>
    <s v="Charleston"/>
    <x v="1"/>
    <n v="0.37"/>
    <n v="1190"/>
    <x v="2815"/>
    <n v="220.15"/>
    <n v="0.5"/>
  </r>
  <r>
    <x v="4"/>
    <n v="1185732"/>
    <x v="301"/>
    <x v="0"/>
    <s v="West Virginia"/>
    <s v="Charleston"/>
    <x v="2"/>
    <n v="0.33"/>
    <n v="810"/>
    <x v="2816"/>
    <n v="144.34200000000001"/>
    <n v="0.54"/>
  </r>
  <r>
    <x v="4"/>
    <n v="1185732"/>
    <x v="301"/>
    <x v="0"/>
    <s v="West Virginia"/>
    <s v="Charleston"/>
    <x v="3"/>
    <n v="0.33"/>
    <n v="690"/>
    <x v="2765"/>
    <n v="118.40400000000001"/>
    <n v="0.52"/>
  </r>
  <r>
    <x v="4"/>
    <n v="1185732"/>
    <x v="301"/>
    <x v="0"/>
    <s v="West Virginia"/>
    <s v="Charleston"/>
    <x v="4"/>
    <n v="0.41"/>
    <n v="740"/>
    <x v="2817"/>
    <n v="166.87"/>
    <n v="0.55000000000000004"/>
  </r>
  <r>
    <x v="4"/>
    <n v="1185732"/>
    <x v="301"/>
    <x v="0"/>
    <s v="West Virginia"/>
    <s v="Charleston"/>
    <x v="5"/>
    <n v="0.59"/>
    <n v="1150"/>
    <x v="1840"/>
    <n v="352.82"/>
    <n v="0.52"/>
  </r>
  <r>
    <x v="4"/>
    <n v="1185732"/>
    <x v="330"/>
    <x v="0"/>
    <s v="West Virginia"/>
    <s v="Charleston"/>
    <x v="0"/>
    <n v="0.55000000000000004"/>
    <n v="1820"/>
    <x v="2818"/>
    <n v="520.5200000000001"/>
    <n v="0.52"/>
  </r>
  <r>
    <x v="4"/>
    <n v="1185732"/>
    <x v="330"/>
    <x v="0"/>
    <s v="West Virginia"/>
    <s v="Charleston"/>
    <x v="1"/>
    <n v="0.5"/>
    <n v="1160"/>
    <x v="313"/>
    <n v="307.40000000000003"/>
    <n v="0.53"/>
  </r>
  <r>
    <x v="4"/>
    <n v="1185732"/>
    <x v="330"/>
    <x v="0"/>
    <s v="West Virginia"/>
    <s v="Charleston"/>
    <x v="2"/>
    <n v="0.49"/>
    <n v="980"/>
    <x v="2819"/>
    <n v="254.506"/>
    <n v="0.53"/>
  </r>
  <r>
    <x v="4"/>
    <n v="1185732"/>
    <x v="330"/>
    <x v="0"/>
    <s v="West Virginia"/>
    <s v="Charleston"/>
    <x v="3"/>
    <n v="0.48"/>
    <n v="770"/>
    <x v="1693"/>
    <n v="188.49599999999998"/>
    <n v="0.51"/>
  </r>
  <r>
    <x v="4"/>
    <n v="1185732"/>
    <x v="330"/>
    <x v="0"/>
    <s v="West Virginia"/>
    <s v="Charleston"/>
    <x v="4"/>
    <n v="0.54"/>
    <n v="870"/>
    <x v="2280"/>
    <n v="253.69200000000004"/>
    <n v="0.54"/>
  </r>
  <r>
    <x v="4"/>
    <n v="1185732"/>
    <x v="330"/>
    <x v="0"/>
    <s v="West Virginia"/>
    <s v="Charleston"/>
    <x v="5"/>
    <n v="0.63"/>
    <n v="1330"/>
    <x v="2820"/>
    <n v="452.46600000000001"/>
    <n v="0.54"/>
  </r>
  <r>
    <x v="4"/>
    <n v="1185732"/>
    <x v="362"/>
    <x v="0"/>
    <s v="West Virginia"/>
    <s v="Charleston"/>
    <x v="0"/>
    <n v="0.46"/>
    <n v="1310"/>
    <x v="2821"/>
    <n v="313.35200000000003"/>
    <n v="0.52"/>
  </r>
  <r>
    <x v="4"/>
    <n v="1185732"/>
    <x v="362"/>
    <x v="0"/>
    <s v="West Virginia"/>
    <s v="Charleston"/>
    <x v="1"/>
    <n v="0.42"/>
    <n v="900"/>
    <x v="1048"/>
    <n v="207.9"/>
    <n v="0.55000000000000004"/>
  </r>
  <r>
    <x v="4"/>
    <n v="1185732"/>
    <x v="362"/>
    <x v="0"/>
    <s v="West Virginia"/>
    <s v="Charleston"/>
    <x v="2"/>
    <n v="0.38"/>
    <n v="870"/>
    <x v="2583"/>
    <n v="171.91200000000001"/>
    <n v="0.52"/>
  </r>
  <r>
    <x v="4"/>
    <n v="1185732"/>
    <x v="362"/>
    <x v="0"/>
    <s v="West Virginia"/>
    <s v="Charleston"/>
    <x v="3"/>
    <n v="0.36"/>
    <n v="720"/>
    <x v="1134"/>
    <n v="132.19200000000001"/>
    <n v="0.51"/>
  </r>
  <r>
    <x v="4"/>
    <n v="1185732"/>
    <x v="362"/>
    <x v="0"/>
    <s v="West Virginia"/>
    <s v="Charleston"/>
    <x v="4"/>
    <n v="0.49"/>
    <n v="680"/>
    <x v="2502"/>
    <n v="179.928"/>
    <n v="0.54"/>
  </r>
  <r>
    <x v="4"/>
    <n v="1185732"/>
    <x v="362"/>
    <x v="0"/>
    <s v="West Virginia"/>
    <s v="Charleston"/>
    <x v="5"/>
    <n v="0.54"/>
    <n v="1150"/>
    <x v="1007"/>
    <n v="335.34000000000003"/>
    <n v="0.54"/>
  </r>
  <r>
    <x v="4"/>
    <n v="1185732"/>
    <x v="394"/>
    <x v="0"/>
    <s v="West Virginia"/>
    <s v="Charleston"/>
    <x v="0"/>
    <n v="0.34"/>
    <n v="1540"/>
    <x v="1073"/>
    <n v="267.036"/>
    <n v="0.51"/>
  </r>
  <r>
    <x v="4"/>
    <n v="1185732"/>
    <x v="394"/>
    <x v="0"/>
    <s v="West Virginia"/>
    <s v="Charleston"/>
    <x v="1"/>
    <n v="0.28999999999999998"/>
    <n v="910"/>
    <x v="1958"/>
    <n v="139.86699999999999"/>
    <n v="0.53"/>
  </r>
  <r>
    <x v="4"/>
    <n v="1185732"/>
    <x v="394"/>
    <x v="0"/>
    <s v="West Virginia"/>
    <s v="Charleston"/>
    <x v="2"/>
    <n v="0.24"/>
    <n v="680"/>
    <x v="1165"/>
    <n v="88.128"/>
    <n v="0.54"/>
  </r>
  <r>
    <x v="4"/>
    <n v="1185732"/>
    <x v="394"/>
    <x v="0"/>
    <s v="West Virginia"/>
    <s v="Charleston"/>
    <x v="3"/>
    <n v="0.23"/>
    <n v="590"/>
    <x v="2077"/>
    <n v="67.850000000000009"/>
    <n v="0.5"/>
  </r>
  <r>
    <x v="4"/>
    <n v="1185732"/>
    <x v="394"/>
    <x v="0"/>
    <s v="West Virginia"/>
    <s v="Charleston"/>
    <x v="4"/>
    <n v="0.32"/>
    <n v="610"/>
    <x v="986"/>
    <n v="101.50400000000002"/>
    <n v="0.52"/>
  </r>
  <r>
    <x v="4"/>
    <n v="1185732"/>
    <x v="394"/>
    <x v="0"/>
    <s v="West Virginia"/>
    <s v="Charleston"/>
    <x v="5"/>
    <n v="0.36"/>
    <n v="750"/>
    <x v="1144"/>
    <n v="137.69999999999999"/>
    <n v="0.51"/>
  </r>
  <r>
    <x v="4"/>
    <n v="1185732"/>
    <x v="423"/>
    <x v="0"/>
    <s v="West Virginia"/>
    <s v="Charleston"/>
    <x v="0"/>
    <n v="0.41"/>
    <n v="1150"/>
    <x v="1476"/>
    <n v="254.61"/>
    <n v="0.54"/>
  </r>
  <r>
    <x v="4"/>
    <n v="1185732"/>
    <x v="423"/>
    <x v="0"/>
    <s v="West Virginia"/>
    <s v="Charleston"/>
    <x v="1"/>
    <n v="0.32"/>
    <n v="800"/>
    <x v="2638"/>
    <n v="133.12"/>
    <n v="0.52"/>
  </r>
  <r>
    <x v="4"/>
    <n v="1185732"/>
    <x v="423"/>
    <x v="0"/>
    <s v="West Virginia"/>
    <s v="Charleston"/>
    <x v="2"/>
    <n v="0.33"/>
    <n v="440"/>
    <x v="2798"/>
    <n v="76.956000000000017"/>
    <n v="0.53"/>
  </r>
  <r>
    <x v="4"/>
    <n v="1185732"/>
    <x v="423"/>
    <x v="0"/>
    <s v="West Virginia"/>
    <s v="Charleston"/>
    <x v="3"/>
    <n v="0.32"/>
    <n v="470"/>
    <x v="2822"/>
    <n v="79.712000000000003"/>
    <n v="0.53"/>
  </r>
  <r>
    <x v="4"/>
    <n v="1185732"/>
    <x v="423"/>
    <x v="0"/>
    <s v="West Virginia"/>
    <s v="Charleston"/>
    <x v="4"/>
    <n v="0.41"/>
    <n v="530"/>
    <x v="1160"/>
    <n v="119.515"/>
    <n v="0.55000000000000004"/>
  </r>
  <r>
    <x v="0"/>
    <n v="1185732"/>
    <x v="423"/>
    <x v="0"/>
    <s v="West Virginia"/>
    <s v="Charleston"/>
    <x v="5"/>
    <n v="0.47"/>
    <n v="840"/>
    <x v="2823"/>
    <n v="197.39999999999998"/>
    <n v="0.5"/>
  </r>
  <r>
    <x v="0"/>
    <n v="1185732"/>
    <x v="454"/>
    <x v="0"/>
    <s v="West Virginia"/>
    <s v="Charleston"/>
    <x v="0"/>
    <n v="0.44"/>
    <n v="1170"/>
    <x v="1180"/>
    <n v="267.69599999999997"/>
    <n v="0.52"/>
  </r>
  <r>
    <x v="0"/>
    <n v="1185732"/>
    <x v="454"/>
    <x v="0"/>
    <s v="West Virginia"/>
    <s v="Charleston"/>
    <x v="1"/>
    <n v="0.33"/>
    <n v="950"/>
    <x v="2824"/>
    <n v="166.155"/>
    <n v="0.53"/>
  </r>
  <r>
    <x v="0"/>
    <n v="1185732"/>
    <x v="454"/>
    <x v="0"/>
    <s v="West Virginia"/>
    <s v="Charleston"/>
    <x v="2"/>
    <n v="0.32"/>
    <n v="770"/>
    <x v="1463"/>
    <n v="123.2"/>
    <n v="0.5"/>
  </r>
  <r>
    <x v="0"/>
    <n v="1185732"/>
    <x v="454"/>
    <x v="0"/>
    <s v="West Virginia"/>
    <s v="Charleston"/>
    <x v="3"/>
    <n v="0.38"/>
    <n v="910"/>
    <x v="2202"/>
    <n v="190.19000000000003"/>
    <n v="0.55000000000000004"/>
  </r>
  <r>
    <x v="0"/>
    <n v="1185732"/>
    <x v="454"/>
    <x v="0"/>
    <s v="West Virginia"/>
    <s v="Charleston"/>
    <x v="4"/>
    <n v="0.62"/>
    <n v="780"/>
    <x v="2639"/>
    <n v="256.30800000000005"/>
    <n v="0.53"/>
  </r>
  <r>
    <x v="0"/>
    <n v="1185732"/>
    <x v="454"/>
    <x v="0"/>
    <s v="West Virginia"/>
    <s v="Charleston"/>
    <x v="5"/>
    <n v="0.64"/>
    <n v="1000"/>
    <x v="2825"/>
    <n v="326.39999999999998"/>
    <n v="0.51"/>
  </r>
  <r>
    <x v="0"/>
    <n v="1185732"/>
    <x v="483"/>
    <x v="0"/>
    <s v="West Virginia"/>
    <s v="Charleston"/>
    <x v="0"/>
    <n v="0.6"/>
    <n v="1760"/>
    <x v="843"/>
    <n v="549.12"/>
    <n v="0.52"/>
  </r>
  <r>
    <x v="0"/>
    <n v="1185732"/>
    <x v="483"/>
    <x v="0"/>
    <s v="West Virginia"/>
    <s v="Charleston"/>
    <x v="1"/>
    <n v="0.52"/>
    <n v="1350"/>
    <x v="2058"/>
    <n v="365.04"/>
    <n v="0.52"/>
  </r>
  <r>
    <x v="4"/>
    <n v="1185732"/>
    <x v="483"/>
    <x v="0"/>
    <s v="West Virginia"/>
    <s v="Charleston"/>
    <x v="2"/>
    <n v="0.5"/>
    <n v="1120"/>
    <x v="2826"/>
    <n v="296.8"/>
    <n v="0.53"/>
  </r>
  <r>
    <x v="0"/>
    <n v="1185732"/>
    <x v="483"/>
    <x v="0"/>
    <s v="West Virginia"/>
    <s v="Charleston"/>
    <x v="3"/>
    <n v="0.53"/>
    <n v="1020"/>
    <x v="1751"/>
    <n v="275.70600000000002"/>
    <n v="0.51"/>
  </r>
  <r>
    <x v="0"/>
    <n v="1185732"/>
    <x v="483"/>
    <x v="0"/>
    <s v="West Virginia"/>
    <s v="Charleston"/>
    <x v="4"/>
    <n v="0.61"/>
    <n v="950"/>
    <x v="2827"/>
    <n v="289.75"/>
    <n v="0.5"/>
  </r>
  <r>
    <x v="0"/>
    <n v="1185732"/>
    <x v="483"/>
    <x v="0"/>
    <s v="West Virginia"/>
    <s v="Charleston"/>
    <x v="5"/>
    <n v="0.68"/>
    <n v="1220"/>
    <x v="2828"/>
    <n v="456.28000000000003"/>
    <n v="0.55000000000000004"/>
  </r>
  <r>
    <x v="0"/>
    <n v="1185732"/>
    <x v="188"/>
    <x v="0"/>
    <s v="West Virginia"/>
    <s v="Charleston"/>
    <x v="0"/>
    <n v="0.33"/>
    <n v="1060"/>
    <x v="2829"/>
    <n v="174.9"/>
    <n v="0.5"/>
  </r>
  <r>
    <x v="0"/>
    <n v="1185732"/>
    <x v="188"/>
    <x v="0"/>
    <s v="West Virginia"/>
    <s v="Charleston"/>
    <x v="1"/>
    <n v="0.34"/>
    <n v="680"/>
    <x v="2830"/>
    <n v="108.664"/>
    <n v="0.47"/>
  </r>
  <r>
    <x v="0"/>
    <n v="1185732"/>
    <x v="188"/>
    <x v="0"/>
    <s v="West Virginia"/>
    <s v="Charleston"/>
    <x v="2"/>
    <n v="0.24"/>
    <n v="630"/>
    <x v="998"/>
    <n v="69.551999999999992"/>
    <n v="0.45999999999999996"/>
  </r>
  <r>
    <x v="0"/>
    <n v="1185732"/>
    <x v="188"/>
    <x v="0"/>
    <s v="West Virginia"/>
    <s v="Charleston"/>
    <x v="3"/>
    <n v="0.28000000000000003"/>
    <n v="200"/>
    <x v="2831"/>
    <n v="28.000000000000004"/>
    <n v="0.5"/>
  </r>
  <r>
    <x v="0"/>
    <n v="1185732"/>
    <x v="188"/>
    <x v="0"/>
    <s v="West Virginia"/>
    <s v="Charleston"/>
    <x v="4"/>
    <n v="0.42"/>
    <n v="330"/>
    <x v="2797"/>
    <n v="59.597999999999999"/>
    <n v="0.43"/>
  </r>
  <r>
    <x v="0"/>
    <n v="1185732"/>
    <x v="188"/>
    <x v="0"/>
    <s v="West Virginia"/>
    <s v="Charleston"/>
    <x v="5"/>
    <n v="0.33"/>
    <n v="590"/>
    <x v="2832"/>
    <n v="77.88000000000001"/>
    <n v="0.4"/>
  </r>
  <r>
    <x v="0"/>
    <n v="1185732"/>
    <x v="696"/>
    <x v="0"/>
    <s v="West Virginia"/>
    <s v="Charleston"/>
    <x v="0"/>
    <n v="0.32"/>
    <n v="1380"/>
    <x v="1623"/>
    <n v="234.04800000000003"/>
    <n v="0.53"/>
  </r>
  <r>
    <x v="4"/>
    <n v="1185732"/>
    <x v="696"/>
    <x v="0"/>
    <s v="West Virginia"/>
    <s v="Charleston"/>
    <x v="1"/>
    <n v="0.34"/>
    <n v="380"/>
    <x v="1414"/>
    <n v="59.432000000000002"/>
    <n v="0.45999999999999996"/>
  </r>
  <r>
    <x v="4"/>
    <n v="1185732"/>
    <x v="696"/>
    <x v="0"/>
    <s v="West Virginia"/>
    <s v="Charleston"/>
    <x v="2"/>
    <n v="0.24"/>
    <n v="460"/>
    <x v="2833"/>
    <n v="51.887999999999991"/>
    <n v="0.47"/>
  </r>
  <r>
    <x v="4"/>
    <n v="1185732"/>
    <x v="696"/>
    <x v="0"/>
    <s v="Maryland"/>
    <s v="Baltimore"/>
    <x v="3"/>
    <n v="0.28000000000000003"/>
    <n v="140"/>
    <x v="2695"/>
    <n v="19.600000000000001"/>
    <n v="0.5"/>
  </r>
  <r>
    <x v="4"/>
    <n v="1185732"/>
    <x v="696"/>
    <x v="0"/>
    <s v="Maryland"/>
    <s v="Baltimore"/>
    <x v="4"/>
    <n v="0.41"/>
    <n v="310"/>
    <x v="1578"/>
    <n v="57.194999999999993"/>
    <n v="0.44999999999999996"/>
  </r>
  <r>
    <x v="4"/>
    <n v="1185732"/>
    <x v="696"/>
    <x v="0"/>
    <s v="Maryland"/>
    <s v="Baltimore"/>
    <x v="5"/>
    <n v="0.34"/>
    <n v="630"/>
    <x v="1598"/>
    <n v="92.106000000000009"/>
    <n v="0.43"/>
  </r>
  <r>
    <x v="4"/>
    <n v="1185732"/>
    <x v="225"/>
    <x v="0"/>
    <s v="Maryland"/>
    <s v="Baltimore"/>
    <x v="0"/>
    <n v="0.32"/>
    <n v="1250"/>
    <x v="118"/>
    <n v="212"/>
    <n v="0.53"/>
  </r>
  <r>
    <x v="4"/>
    <n v="1185732"/>
    <x v="225"/>
    <x v="0"/>
    <s v="Maryland"/>
    <s v="Baltimore"/>
    <x v="1"/>
    <n v="0.34"/>
    <n v="390"/>
    <x v="1588"/>
    <n v="62.32200000000001"/>
    <n v="0.47"/>
  </r>
  <r>
    <x v="4"/>
    <n v="1185732"/>
    <x v="225"/>
    <x v="0"/>
    <s v="Maryland"/>
    <s v="Baltimore"/>
    <x v="2"/>
    <n v="0.24"/>
    <n v="530"/>
    <x v="2834"/>
    <n v="62.327999999999996"/>
    <n v="0.49"/>
  </r>
  <r>
    <x v="4"/>
    <n v="1185732"/>
    <x v="225"/>
    <x v="0"/>
    <s v="Maryland"/>
    <s v="Baltimore"/>
    <x v="3"/>
    <n v="0.28999999999999998"/>
    <n v="70"/>
    <x v="1611"/>
    <n v="9.3379999999999974"/>
    <n v="0.45999999999999996"/>
  </r>
  <r>
    <x v="4"/>
    <n v="1185732"/>
    <x v="225"/>
    <x v="0"/>
    <s v="Maryland"/>
    <s v="Baltimore"/>
    <x v="4"/>
    <n v="0.43"/>
    <n v="220"/>
    <x v="2835"/>
    <n v="40.677999999999997"/>
    <n v="0.43"/>
  </r>
  <r>
    <x v="4"/>
    <n v="1185732"/>
    <x v="225"/>
    <x v="0"/>
    <s v="Maryland"/>
    <s v="Baltimore"/>
    <x v="5"/>
    <n v="0.33"/>
    <n v="490"/>
    <x v="2747"/>
    <n v="72.765000000000001"/>
    <n v="0.44999999999999996"/>
  </r>
  <r>
    <x v="4"/>
    <n v="1185732"/>
    <x v="244"/>
    <x v="0"/>
    <s v="Maryland"/>
    <s v="Baltimore"/>
    <x v="0"/>
    <n v="0.33"/>
    <n v="1280"/>
    <x v="2665"/>
    <n v="215.42400000000004"/>
    <n v="0.51"/>
  </r>
  <r>
    <x v="4"/>
    <n v="1185732"/>
    <x v="244"/>
    <x v="0"/>
    <s v="Maryland"/>
    <s v="Baltimore"/>
    <x v="1"/>
    <n v="0.32"/>
    <n v="310"/>
    <x v="2836"/>
    <n v="46.623999999999995"/>
    <n v="0.47"/>
  </r>
  <r>
    <x v="4"/>
    <n v="1185732"/>
    <x v="244"/>
    <x v="0"/>
    <s v="Maryland"/>
    <s v="Baltimore"/>
    <x v="2"/>
    <n v="0.24"/>
    <n v="330"/>
    <x v="2837"/>
    <n v="38.808"/>
    <n v="0.49"/>
  </r>
  <r>
    <x v="4"/>
    <n v="1185732"/>
    <x v="244"/>
    <x v="0"/>
    <s v="Maryland"/>
    <s v="Baltimore"/>
    <x v="3"/>
    <n v="0.27"/>
    <n v="130"/>
    <x v="2838"/>
    <n v="16.497"/>
    <n v="0.47"/>
  </r>
  <r>
    <x v="4"/>
    <n v="1185732"/>
    <x v="244"/>
    <x v="0"/>
    <s v="Maryland"/>
    <s v="Baltimore"/>
    <x v="4"/>
    <n v="0.41"/>
    <n v="150"/>
    <x v="2839"/>
    <n v="27.674999999999994"/>
    <n v="0.44999999999999996"/>
  </r>
  <r>
    <x v="4"/>
    <n v="1185732"/>
    <x v="244"/>
    <x v="0"/>
    <s v="Maryland"/>
    <s v="Baltimore"/>
    <x v="5"/>
    <n v="0.32"/>
    <n v="520"/>
    <x v="2840"/>
    <n v="73.216000000000008"/>
    <n v="0.44"/>
  </r>
  <r>
    <x v="4"/>
    <n v="1185732"/>
    <x v="273"/>
    <x v="0"/>
    <s v="Maryland"/>
    <s v="Baltimore"/>
    <x v="0"/>
    <n v="0.49"/>
    <n v="1180"/>
    <x v="2841"/>
    <n v="300.66400000000004"/>
    <n v="0.52"/>
  </r>
  <r>
    <x v="4"/>
    <n v="1185732"/>
    <x v="273"/>
    <x v="0"/>
    <s v="Maryland"/>
    <s v="Baltimore"/>
    <x v="1"/>
    <n v="0.42"/>
    <n v="470"/>
    <x v="1689"/>
    <n v="90.804000000000002"/>
    <n v="0.45999999999999996"/>
  </r>
  <r>
    <x v="4"/>
    <n v="1185732"/>
    <x v="273"/>
    <x v="0"/>
    <s v="Maryland"/>
    <s v="Baltimore"/>
    <x v="2"/>
    <n v="0.36"/>
    <n v="380"/>
    <x v="1457"/>
    <n v="65.663999999999987"/>
    <n v="0.48"/>
  </r>
  <r>
    <x v="4"/>
    <n v="1185732"/>
    <x v="273"/>
    <x v="0"/>
    <s v="Maryland"/>
    <s v="Baltimore"/>
    <x v="3"/>
    <n v="0.37"/>
    <n v="300"/>
    <x v="2842"/>
    <n v="53.28"/>
    <n v="0.48"/>
  </r>
  <r>
    <x v="4"/>
    <n v="1185732"/>
    <x v="273"/>
    <x v="0"/>
    <s v="Maryland"/>
    <s v="Baltimore"/>
    <x v="4"/>
    <n v="0.49"/>
    <n v="360"/>
    <x v="1444"/>
    <n v="74.087999999999994"/>
    <n v="0.42"/>
  </r>
  <r>
    <x v="4"/>
    <n v="1185732"/>
    <x v="273"/>
    <x v="0"/>
    <s v="Maryland"/>
    <s v="Baltimore"/>
    <x v="5"/>
    <n v="0.52"/>
    <n v="630"/>
    <x v="1199"/>
    <n v="134.316"/>
    <n v="0.41"/>
  </r>
  <r>
    <x v="4"/>
    <n v="1185732"/>
    <x v="306"/>
    <x v="0"/>
    <s v="Maryland"/>
    <s v="Baltimore"/>
    <x v="0"/>
    <n v="0.47"/>
    <n v="1250"/>
    <x v="2843"/>
    <n v="293.75"/>
    <n v="0.5"/>
  </r>
  <r>
    <x v="4"/>
    <n v="1185732"/>
    <x v="306"/>
    <x v="0"/>
    <s v="Maryland"/>
    <s v="Baltimore"/>
    <x v="1"/>
    <n v="0.41"/>
    <n v="750"/>
    <x v="1492"/>
    <n v="144.52500000000001"/>
    <n v="0.47"/>
  </r>
  <r>
    <x v="0"/>
    <n v="1185732"/>
    <x v="306"/>
    <x v="0"/>
    <s v="Maryland"/>
    <s v="Baltimore"/>
    <x v="2"/>
    <n v="0.37"/>
    <n v="470"/>
    <x v="2711"/>
    <n v="86.95"/>
    <n v="0.5"/>
  </r>
  <r>
    <x v="0"/>
    <n v="1185732"/>
    <x v="306"/>
    <x v="0"/>
    <s v="Maryland"/>
    <s v="Baltimore"/>
    <x v="3"/>
    <n v="0.37"/>
    <n v="440"/>
    <x v="1683"/>
    <n v="81.400000000000006"/>
    <n v="0.5"/>
  </r>
  <r>
    <x v="0"/>
    <n v="1185732"/>
    <x v="306"/>
    <x v="0"/>
    <s v="Maryland"/>
    <s v="Baltimore"/>
    <x v="4"/>
    <n v="0.49"/>
    <n v="420"/>
    <x v="2789"/>
    <n v="90.551999999999992"/>
    <n v="0.44"/>
  </r>
  <r>
    <x v="0"/>
    <n v="1185732"/>
    <x v="306"/>
    <x v="0"/>
    <s v="Maryland"/>
    <s v="Baltimore"/>
    <x v="5"/>
    <n v="0.53"/>
    <n v="840"/>
    <x v="1742"/>
    <n v="200.34"/>
    <n v="0.44999999999999996"/>
  </r>
  <r>
    <x v="0"/>
    <n v="1185732"/>
    <x v="334"/>
    <x v="0"/>
    <s v="Maryland"/>
    <s v="Baltimore"/>
    <x v="0"/>
    <n v="0.49"/>
    <n v="1310"/>
    <x v="1074"/>
    <n v="333.78800000000001"/>
    <n v="0.52"/>
  </r>
  <r>
    <x v="2"/>
    <n v="1185732"/>
    <x v="334"/>
    <x v="0"/>
    <s v="Maryland"/>
    <s v="Baltimore"/>
    <x v="1"/>
    <n v="0.42"/>
    <n v="720"/>
    <x v="2844"/>
    <n v="145.15199999999999"/>
    <n v="0.48"/>
  </r>
  <r>
    <x v="2"/>
    <n v="1185732"/>
    <x v="334"/>
    <x v="0"/>
    <s v="Maryland"/>
    <s v="Baltimore"/>
    <x v="2"/>
    <n v="0.37"/>
    <n v="600"/>
    <x v="2845"/>
    <n v="108.78"/>
    <n v="0.49"/>
  </r>
  <r>
    <x v="2"/>
    <n v="1185732"/>
    <x v="334"/>
    <x v="0"/>
    <s v="Maryland"/>
    <s v="Baltimore"/>
    <x v="3"/>
    <n v="0.36"/>
    <n v="450"/>
    <x v="2681"/>
    <n v="76.14"/>
    <n v="0.47"/>
  </r>
  <r>
    <x v="2"/>
    <n v="1185732"/>
    <x v="334"/>
    <x v="0"/>
    <s v="Maryland"/>
    <s v="Baltimore"/>
    <x v="4"/>
    <n v="0.46"/>
    <n v="510"/>
    <x v="1011"/>
    <n v="105.57"/>
    <n v="0.44999999999999996"/>
  </r>
  <r>
    <x v="2"/>
    <n v="1185732"/>
    <x v="334"/>
    <x v="0"/>
    <s v="Maryland"/>
    <s v="Baltimore"/>
    <x v="5"/>
    <n v="0.54"/>
    <n v="1020"/>
    <x v="1757"/>
    <n v="231.33600000000001"/>
    <n v="0.42"/>
  </r>
  <r>
    <x v="2"/>
    <n v="1185732"/>
    <x v="366"/>
    <x v="0"/>
    <s v="Maryland"/>
    <s v="Baltimore"/>
    <x v="0"/>
    <n v="0.48"/>
    <n v="1350"/>
    <x v="1018"/>
    <n v="343.44"/>
    <n v="0.53"/>
  </r>
  <r>
    <x v="2"/>
    <n v="1185732"/>
    <x v="366"/>
    <x v="0"/>
    <s v="Maryland"/>
    <s v="Baltimore"/>
    <x v="1"/>
    <n v="0.41"/>
    <n v="830"/>
    <x v="2494"/>
    <n v="170.14999999999998"/>
    <n v="0.5"/>
  </r>
  <r>
    <x v="2"/>
    <n v="1185732"/>
    <x v="366"/>
    <x v="0"/>
    <s v="Maryland"/>
    <s v="Baltimore"/>
    <x v="2"/>
    <n v="0.39"/>
    <n v="600"/>
    <x v="1015"/>
    <n v="117"/>
    <n v="0.5"/>
  </r>
  <r>
    <x v="2"/>
    <n v="1185732"/>
    <x v="366"/>
    <x v="0"/>
    <s v="Maryland"/>
    <s v="Baltimore"/>
    <x v="3"/>
    <n v="0.37"/>
    <n v="440"/>
    <x v="1683"/>
    <n v="74.888000000000005"/>
    <n v="0.45999999999999996"/>
  </r>
  <r>
    <x v="2"/>
    <n v="1185732"/>
    <x v="366"/>
    <x v="0"/>
    <s v="Maryland"/>
    <s v="Baltimore"/>
    <x v="4"/>
    <n v="0.47"/>
    <n v="380"/>
    <x v="1010"/>
    <n v="80.36999999999999"/>
    <n v="0.44999999999999996"/>
  </r>
  <r>
    <x v="2"/>
    <n v="1185732"/>
    <x v="366"/>
    <x v="0"/>
    <s v="Maryland"/>
    <s v="Baltimore"/>
    <x v="5"/>
    <n v="0.53"/>
    <n v="810"/>
    <x v="1436"/>
    <n v="184.59899999999999"/>
    <n v="0.43"/>
  </r>
  <r>
    <x v="2"/>
    <n v="1185732"/>
    <x v="396"/>
    <x v="0"/>
    <s v="Maryland"/>
    <s v="Baltimore"/>
    <x v="0"/>
    <n v="0.49"/>
    <n v="1280"/>
    <x v="1151"/>
    <n v="319.87200000000001"/>
    <n v="0.51"/>
  </r>
  <r>
    <x v="2"/>
    <n v="1185732"/>
    <x v="396"/>
    <x v="0"/>
    <s v="Maryland"/>
    <s v="Baltimore"/>
    <x v="1"/>
    <n v="0.44"/>
    <n v="630"/>
    <x v="1264"/>
    <n v="124.73999999999998"/>
    <n v="0.44999999999999996"/>
  </r>
  <r>
    <x v="2"/>
    <n v="1185732"/>
    <x v="396"/>
    <x v="0"/>
    <s v="Maryland"/>
    <s v="Baltimore"/>
    <x v="2"/>
    <n v="0.38"/>
    <n v="360"/>
    <x v="2118"/>
    <n v="68.400000000000006"/>
    <n v="0.5"/>
  </r>
  <r>
    <x v="2"/>
    <n v="1185732"/>
    <x v="396"/>
    <x v="0"/>
    <s v="Maryland"/>
    <s v="Baltimore"/>
    <x v="3"/>
    <n v="0.36"/>
    <n v="250"/>
    <x v="2846"/>
    <n v="40.499999999999993"/>
    <n v="0.44999999999999996"/>
  </r>
  <r>
    <x v="2"/>
    <n v="1185732"/>
    <x v="396"/>
    <x v="0"/>
    <s v="Maryland"/>
    <s v="Baltimore"/>
    <x v="4"/>
    <n v="0.48"/>
    <n v="300"/>
    <x v="1434"/>
    <n v="61.92"/>
    <n v="0.43"/>
  </r>
  <r>
    <x v="2"/>
    <n v="1185732"/>
    <x v="396"/>
    <x v="0"/>
    <s v="Maryland"/>
    <s v="Baltimore"/>
    <x v="5"/>
    <n v="0.54"/>
    <n v="500"/>
    <x v="1144"/>
    <n v="108"/>
    <n v="0.4"/>
  </r>
  <r>
    <x v="2"/>
    <n v="1185732"/>
    <x v="428"/>
    <x v="0"/>
    <s v="Maryland"/>
    <s v="Baltimore"/>
    <x v="0"/>
    <n v="0.52"/>
    <n v="1130"/>
    <x v="1992"/>
    <n v="317.30400000000003"/>
    <n v="0.54"/>
  </r>
  <r>
    <x v="2"/>
    <n v="1185732"/>
    <x v="428"/>
    <x v="0"/>
    <s v="Maryland"/>
    <s v="Baltimore"/>
    <x v="1"/>
    <n v="0.48"/>
    <n v="580"/>
    <x v="2847"/>
    <n v="128.06399999999999"/>
    <n v="0.45999999999999996"/>
  </r>
  <r>
    <x v="2"/>
    <n v="1185732"/>
    <x v="428"/>
    <x v="0"/>
    <s v="Maryland"/>
    <s v="Baltimore"/>
    <x v="2"/>
    <n v="0.49"/>
    <n v="250"/>
    <x v="2848"/>
    <n v="56.349999999999994"/>
    <n v="0.45999999999999996"/>
  </r>
  <r>
    <x v="0"/>
    <n v="1185732"/>
    <x v="428"/>
    <x v="0"/>
    <s v="Maryland"/>
    <s v="Baltimore"/>
    <x v="3"/>
    <n v="0.49"/>
    <n v="210"/>
    <x v="2849"/>
    <n v="51.449999999999996"/>
    <n v="0.5"/>
  </r>
  <r>
    <x v="0"/>
    <n v="1185732"/>
    <x v="428"/>
    <x v="0"/>
    <s v="Maryland"/>
    <s v="Baltimore"/>
    <x v="4"/>
    <n v="0.56000000000000005"/>
    <n v="200"/>
    <x v="2850"/>
    <n v="44.800000000000011"/>
    <n v="0.4"/>
  </r>
  <r>
    <x v="0"/>
    <n v="1185732"/>
    <x v="428"/>
    <x v="0"/>
    <s v="Maryland"/>
    <s v="Baltimore"/>
    <x v="5"/>
    <n v="0.6"/>
    <n v="520"/>
    <x v="1322"/>
    <n v="124.80000000000001"/>
    <n v="0.4"/>
  </r>
  <r>
    <x v="0"/>
    <n v="1185732"/>
    <x v="458"/>
    <x v="0"/>
    <s v="Maryland"/>
    <s v="Baltimore"/>
    <x v="0"/>
    <n v="0.57999999999999996"/>
    <n v="880"/>
    <x v="2851"/>
    <n v="280.72000000000003"/>
    <n v="0.55000000000000004"/>
  </r>
  <r>
    <x v="0"/>
    <n v="1185732"/>
    <x v="458"/>
    <x v="0"/>
    <s v="Maryland"/>
    <s v="Baltimore"/>
    <x v="1"/>
    <n v="0.45"/>
    <n v="510"/>
    <x v="2852"/>
    <n v="107.86499999999999"/>
    <n v="0.47"/>
  </r>
  <r>
    <x v="0"/>
    <n v="1185732"/>
    <x v="458"/>
    <x v="0"/>
    <s v="Maryland"/>
    <s v="Baltimore"/>
    <x v="2"/>
    <n v="0.49"/>
    <n v="480"/>
    <x v="1039"/>
    <n v="117.6"/>
    <n v="0.5"/>
  </r>
  <r>
    <x v="0"/>
    <n v="1185732"/>
    <x v="458"/>
    <x v="0"/>
    <s v="Maryland"/>
    <s v="Baltimore"/>
    <x v="3"/>
    <n v="0.48"/>
    <n v="410"/>
    <x v="2853"/>
    <n v="90.527999999999992"/>
    <n v="0.45999999999999996"/>
  </r>
  <r>
    <x v="0"/>
    <n v="1185732"/>
    <x v="458"/>
    <x v="0"/>
    <s v="Maryland"/>
    <s v="Baltimore"/>
    <x v="4"/>
    <n v="0.56000000000000005"/>
    <n v="310"/>
    <x v="2854"/>
    <n v="76.384000000000015"/>
    <n v="0.44"/>
  </r>
  <r>
    <x v="0"/>
    <n v="1185732"/>
    <x v="458"/>
    <x v="0"/>
    <s v="Maryland"/>
    <s v="Baltimore"/>
    <x v="5"/>
    <n v="0.62"/>
    <n v="630"/>
    <x v="2855"/>
    <n v="167.958"/>
    <n v="0.43"/>
  </r>
  <r>
    <x v="0"/>
    <n v="1185732"/>
    <x v="487"/>
    <x v="0"/>
    <s v="Maryland"/>
    <s v="Baltimore"/>
    <x v="0"/>
    <n v="0.56999999999999995"/>
    <n v="1220"/>
    <x v="2856"/>
    <n v="347.7"/>
    <n v="0.5"/>
  </r>
  <r>
    <x v="0"/>
    <n v="1185732"/>
    <x v="487"/>
    <x v="0"/>
    <s v="Maryland"/>
    <s v="Baltimore"/>
    <x v="1"/>
    <n v="0.46"/>
    <n v="650"/>
    <x v="1038"/>
    <n v="149.5"/>
    <n v="0.5"/>
  </r>
  <r>
    <x v="0"/>
    <n v="1185732"/>
    <x v="487"/>
    <x v="0"/>
    <s v="Maryland"/>
    <s v="Baltimore"/>
    <x v="2"/>
    <n v="0.45"/>
    <n v="650"/>
    <x v="2102"/>
    <n v="137.47499999999999"/>
    <n v="0.47"/>
  </r>
  <r>
    <x v="0"/>
    <n v="1185732"/>
    <x v="487"/>
    <x v="0"/>
    <s v="Maryland"/>
    <s v="Baltimore"/>
    <x v="3"/>
    <n v="0.49"/>
    <n v="440"/>
    <x v="1003"/>
    <n v="101.33199999999999"/>
    <n v="0.47"/>
  </r>
  <r>
    <x v="0"/>
    <n v="1185732"/>
    <x v="487"/>
    <x v="0"/>
    <s v="Maryland"/>
    <s v="Baltimore"/>
    <x v="4"/>
    <n v="0.54"/>
    <n v="510"/>
    <x v="2069"/>
    <n v="112.914"/>
    <n v="0.41"/>
  </r>
  <r>
    <x v="0"/>
    <n v="1185732"/>
    <x v="487"/>
    <x v="0"/>
    <s v="Maryland"/>
    <s v="Baltimore"/>
    <x v="5"/>
    <n v="0.61"/>
    <n v="720"/>
    <x v="2857"/>
    <n v="184.464"/>
    <n v="0.42"/>
  </r>
  <r>
    <x v="0"/>
    <n v="1185732"/>
    <x v="181"/>
    <x v="0"/>
    <s v="Maryland"/>
    <s v="Baltimore"/>
    <x v="0"/>
    <n v="0.36"/>
    <n v="1370"/>
    <x v="1835"/>
    <n v="221.93999999999997"/>
    <n v="0.44999999999999996"/>
  </r>
  <r>
    <x v="0"/>
    <n v="1185732"/>
    <x v="181"/>
    <x v="0"/>
    <s v="Maryland"/>
    <s v="Baltimore"/>
    <x v="1"/>
    <n v="0.38"/>
    <n v="810"/>
    <x v="1063"/>
    <n v="153.9"/>
    <n v="0.5"/>
  </r>
  <r>
    <x v="0"/>
    <n v="1185732"/>
    <x v="181"/>
    <x v="0"/>
    <s v="Maryland"/>
    <s v="Baltimore"/>
    <x v="2"/>
    <n v="0.28999999999999998"/>
    <n v="910"/>
    <x v="1958"/>
    <n v="139.86699999999999"/>
    <n v="0.53"/>
  </r>
  <r>
    <x v="0"/>
    <n v="1185732"/>
    <x v="181"/>
    <x v="0"/>
    <s v="Maryland"/>
    <s v="Baltimore"/>
    <x v="3"/>
    <n v="0.32"/>
    <n v="470"/>
    <x v="2822"/>
    <n v="82.720000000000013"/>
    <n v="0.55000000000000004"/>
  </r>
  <r>
    <x v="0"/>
    <n v="1185732"/>
    <x v="181"/>
    <x v="0"/>
    <s v="Maryland"/>
    <s v="Baltimore"/>
    <x v="4"/>
    <n v="0.49"/>
    <n v="590"/>
    <x v="2858"/>
    <n v="121.42200000000001"/>
    <n v="0.42"/>
  </r>
  <r>
    <x v="0"/>
    <n v="1185732"/>
    <x v="181"/>
    <x v="0"/>
    <s v="Maryland"/>
    <s v="Baltimore"/>
    <x v="5"/>
    <n v="0.36"/>
    <n v="810"/>
    <x v="2859"/>
    <n v="148.71599999999998"/>
    <n v="0.51"/>
  </r>
  <r>
    <x v="0"/>
    <n v="1185732"/>
    <x v="210"/>
    <x v="0"/>
    <s v="Maryland"/>
    <s v="Baltimore"/>
    <x v="0"/>
    <n v="0.39"/>
    <n v="1440"/>
    <x v="795"/>
    <n v="280.8"/>
    <n v="0.5"/>
  </r>
  <r>
    <x v="0"/>
    <n v="1185732"/>
    <x v="210"/>
    <x v="0"/>
    <s v="Maryland"/>
    <s v="Baltimore"/>
    <x v="1"/>
    <n v="0.37"/>
    <n v="610"/>
    <x v="2653"/>
    <n v="103.82199999999999"/>
    <n v="0.45999999999999996"/>
  </r>
  <r>
    <x v="0"/>
    <n v="1185732"/>
    <x v="210"/>
    <x v="0"/>
    <s v="Maryland"/>
    <s v="Baltimore"/>
    <x v="2"/>
    <n v="0.27"/>
    <n v="690"/>
    <x v="2808"/>
    <n v="95.013000000000005"/>
    <n v="0.51"/>
  </r>
  <r>
    <x v="0"/>
    <n v="1185732"/>
    <x v="210"/>
    <x v="0"/>
    <s v="Delaware"/>
    <s v="Wilmington"/>
    <x v="3"/>
    <n v="0.33"/>
    <n v="450"/>
    <x v="2860"/>
    <n v="81.675000000000011"/>
    <n v="0.55000000000000004"/>
  </r>
  <r>
    <x v="0"/>
    <n v="1185732"/>
    <x v="210"/>
    <x v="0"/>
    <s v="Delaware"/>
    <s v="Wilmington"/>
    <x v="4"/>
    <n v="0.45"/>
    <n v="650"/>
    <x v="2102"/>
    <n v="119.925"/>
    <n v="0.41"/>
  </r>
  <r>
    <x v="0"/>
    <n v="1185732"/>
    <x v="210"/>
    <x v="0"/>
    <s v="Delaware"/>
    <s v="Wilmington"/>
    <x v="5"/>
    <n v="0.39"/>
    <n v="980"/>
    <x v="1301"/>
    <n v="202.566"/>
    <n v="0.53"/>
  </r>
  <r>
    <x v="0"/>
    <n v="1185732"/>
    <x v="218"/>
    <x v="0"/>
    <s v="Delaware"/>
    <s v="Wilmington"/>
    <x v="0"/>
    <n v="0.36"/>
    <n v="1580"/>
    <x v="2861"/>
    <n v="261.64799999999997"/>
    <n v="0.45999999999999996"/>
  </r>
  <r>
    <x v="0"/>
    <n v="1185732"/>
    <x v="218"/>
    <x v="0"/>
    <s v="Delaware"/>
    <s v="Wilmington"/>
    <x v="1"/>
    <n v="0.39"/>
    <n v="680"/>
    <x v="2862"/>
    <n v="119.33999999999999"/>
    <n v="0.44999999999999996"/>
  </r>
  <r>
    <x v="0"/>
    <n v="1185732"/>
    <x v="218"/>
    <x v="0"/>
    <s v="Delaware"/>
    <s v="Wilmington"/>
    <x v="2"/>
    <n v="0.28999999999999998"/>
    <n v="690"/>
    <x v="2863"/>
    <n v="108.054"/>
    <n v="0.54"/>
  </r>
  <r>
    <x v="0"/>
    <n v="1185732"/>
    <x v="218"/>
    <x v="0"/>
    <s v="Delaware"/>
    <s v="Wilmington"/>
    <x v="3"/>
    <n v="0.32"/>
    <n v="310"/>
    <x v="2836"/>
    <n v="52.576000000000008"/>
    <n v="0.53"/>
  </r>
  <r>
    <x v="0"/>
    <n v="1185732"/>
    <x v="218"/>
    <x v="0"/>
    <s v="Delaware"/>
    <s v="Wilmington"/>
    <x v="4"/>
    <n v="0.46"/>
    <n v="490"/>
    <x v="1732"/>
    <n v="92.414000000000001"/>
    <n v="0.41"/>
  </r>
  <r>
    <x v="0"/>
    <n v="1185732"/>
    <x v="218"/>
    <x v="0"/>
    <s v="Delaware"/>
    <s v="Wilmington"/>
    <x v="5"/>
    <n v="0.39"/>
    <n v="720"/>
    <x v="1483"/>
    <n v="140.4"/>
    <n v="0.5"/>
  </r>
  <r>
    <x v="0"/>
    <n v="1185732"/>
    <x v="237"/>
    <x v="0"/>
    <s v="Delaware"/>
    <s v="Wilmington"/>
    <x v="0"/>
    <n v="0.36"/>
    <n v="1310"/>
    <x v="2864"/>
    <n v="235.79999999999998"/>
    <n v="0.5"/>
  </r>
  <r>
    <x v="0"/>
    <n v="1185732"/>
    <x v="237"/>
    <x v="0"/>
    <s v="Delaware"/>
    <s v="Wilmington"/>
    <x v="1"/>
    <n v="0.38"/>
    <n v="610"/>
    <x v="2756"/>
    <n v="108.946"/>
    <n v="0.47"/>
  </r>
  <r>
    <x v="0"/>
    <n v="1185732"/>
    <x v="237"/>
    <x v="0"/>
    <s v="Delaware"/>
    <s v="Wilmington"/>
    <x v="2"/>
    <n v="0.27"/>
    <n v="590"/>
    <x v="2641"/>
    <n v="87.615000000000009"/>
    <n v="0.55000000000000004"/>
  </r>
  <r>
    <x v="0"/>
    <n v="1185732"/>
    <x v="237"/>
    <x v="0"/>
    <s v="Delaware"/>
    <s v="Wilmington"/>
    <x v="3"/>
    <n v="0.32"/>
    <n v="440"/>
    <x v="2777"/>
    <n v="71.808000000000007"/>
    <n v="0.51"/>
  </r>
  <r>
    <x v="0"/>
    <n v="1185732"/>
    <x v="237"/>
    <x v="0"/>
    <s v="Delaware"/>
    <s v="Wilmington"/>
    <x v="4"/>
    <n v="0.47"/>
    <n v="450"/>
    <x v="2865"/>
    <n v="95.174999999999997"/>
    <n v="0.44999999999999996"/>
  </r>
  <r>
    <x v="0"/>
    <n v="1185732"/>
    <x v="237"/>
    <x v="0"/>
    <s v="Delaware"/>
    <s v="Wilmington"/>
    <x v="5"/>
    <n v="0.38"/>
    <n v="780"/>
    <x v="2469"/>
    <n v="160.05600000000001"/>
    <n v="0.54"/>
  </r>
  <r>
    <x v="0"/>
    <n v="1185732"/>
    <x v="266"/>
    <x v="0"/>
    <s v="Delaware"/>
    <s v="Wilmington"/>
    <x v="0"/>
    <n v="0.51"/>
    <n v="1600"/>
    <x v="2866"/>
    <n v="391.68"/>
    <n v="0.48"/>
  </r>
  <r>
    <x v="0"/>
    <n v="1185732"/>
    <x v="266"/>
    <x v="0"/>
    <s v="Delaware"/>
    <s v="Wilmington"/>
    <x v="1"/>
    <n v="0.47"/>
    <n v="690"/>
    <x v="1975"/>
    <n v="145.93499999999997"/>
    <n v="0.44999999999999996"/>
  </r>
  <r>
    <x v="0"/>
    <n v="1185732"/>
    <x v="266"/>
    <x v="0"/>
    <s v="Delaware"/>
    <s v="Wilmington"/>
    <x v="2"/>
    <n v="0.41"/>
    <n v="810"/>
    <x v="2867"/>
    <n v="172.69199999999998"/>
    <n v="0.52"/>
  </r>
  <r>
    <x v="0"/>
    <n v="1185732"/>
    <x v="266"/>
    <x v="0"/>
    <s v="Delaware"/>
    <s v="Wilmington"/>
    <x v="3"/>
    <n v="0.41"/>
    <n v="650"/>
    <x v="2868"/>
    <n v="138.58000000000001"/>
    <n v="0.52"/>
  </r>
  <r>
    <x v="0"/>
    <n v="1185732"/>
    <x v="266"/>
    <x v="0"/>
    <s v="Delaware"/>
    <s v="Wilmington"/>
    <x v="4"/>
    <n v="0.5"/>
    <n v="740"/>
    <x v="2869"/>
    <n v="155.4"/>
    <n v="0.42"/>
  </r>
  <r>
    <x v="0"/>
    <n v="1185732"/>
    <x v="266"/>
    <x v="0"/>
    <s v="Delaware"/>
    <s v="Wilmington"/>
    <x v="5"/>
    <n v="0.54"/>
    <n v="1040"/>
    <x v="795"/>
    <n v="308.88000000000005"/>
    <n v="0.55000000000000004"/>
  </r>
  <r>
    <x v="0"/>
    <n v="1185732"/>
    <x v="299"/>
    <x v="0"/>
    <s v="Delaware"/>
    <s v="Wilmington"/>
    <x v="0"/>
    <n v="0.51"/>
    <n v="1890"/>
    <x v="2870"/>
    <n v="443.39399999999995"/>
    <n v="0.45999999999999996"/>
  </r>
  <r>
    <x v="0"/>
    <n v="1185732"/>
    <x v="299"/>
    <x v="0"/>
    <s v="Delaware"/>
    <s v="Wilmington"/>
    <x v="1"/>
    <n v="0.48"/>
    <n v="1200"/>
    <x v="2871"/>
    <n v="259.2"/>
    <n v="0.44999999999999996"/>
  </r>
  <r>
    <x v="0"/>
    <n v="1185732"/>
    <x v="299"/>
    <x v="0"/>
    <s v="Delaware"/>
    <s v="Wilmington"/>
    <x v="2"/>
    <n v="0.43"/>
    <n v="850"/>
    <x v="2273"/>
    <n v="193.715"/>
    <n v="0.53"/>
  </r>
  <r>
    <x v="0"/>
    <n v="1185732"/>
    <x v="299"/>
    <x v="0"/>
    <s v="Delaware"/>
    <s v="Wilmington"/>
    <x v="3"/>
    <n v="0.41"/>
    <n v="750"/>
    <x v="1492"/>
    <n v="169.125"/>
    <n v="0.55000000000000004"/>
  </r>
  <r>
    <x v="0"/>
    <n v="1185732"/>
    <x v="299"/>
    <x v="0"/>
    <s v="Delaware"/>
    <s v="Wilmington"/>
    <x v="4"/>
    <n v="0.5"/>
    <n v="750"/>
    <x v="299"/>
    <n v="150"/>
    <n v="0.4"/>
  </r>
  <r>
    <x v="0"/>
    <n v="1185732"/>
    <x v="299"/>
    <x v="0"/>
    <s v="Delaware"/>
    <s v="Wilmington"/>
    <x v="5"/>
    <n v="0.56000000000000005"/>
    <n v="1350"/>
    <x v="2872"/>
    <n v="400.68000000000006"/>
    <n v="0.53"/>
  </r>
  <r>
    <x v="0"/>
    <n v="1185732"/>
    <x v="327"/>
    <x v="0"/>
    <s v="Delaware"/>
    <s v="Wilmington"/>
    <x v="0"/>
    <n v="0.53"/>
    <n v="1820"/>
    <x v="1368"/>
    <n v="482.3"/>
    <n v="0.5"/>
  </r>
  <r>
    <x v="0"/>
    <n v="1185732"/>
    <x v="327"/>
    <x v="0"/>
    <s v="Delaware"/>
    <s v="Wilmington"/>
    <x v="1"/>
    <n v="0.47"/>
    <n v="1190"/>
    <x v="2873"/>
    <n v="251.68499999999995"/>
    <n v="0.44999999999999996"/>
  </r>
  <r>
    <x v="0"/>
    <n v="1185732"/>
    <x v="327"/>
    <x v="0"/>
    <s v="Delaware"/>
    <s v="Wilmington"/>
    <x v="2"/>
    <n v="0.41"/>
    <n v="1020"/>
    <x v="2874"/>
    <n v="225.828"/>
    <n v="0.54"/>
  </r>
  <r>
    <x v="0"/>
    <n v="1185732"/>
    <x v="327"/>
    <x v="0"/>
    <s v="Delaware"/>
    <s v="Wilmington"/>
    <x v="3"/>
    <n v="0.43"/>
    <n v="900"/>
    <x v="2267"/>
    <n v="205.11"/>
    <n v="0.53"/>
  </r>
  <r>
    <x v="0"/>
    <n v="1185732"/>
    <x v="327"/>
    <x v="0"/>
    <s v="Delaware"/>
    <s v="Wilmington"/>
    <x v="4"/>
    <n v="0.51"/>
    <n v="940"/>
    <x v="2712"/>
    <n v="196.554"/>
    <n v="0.41"/>
  </r>
  <r>
    <x v="0"/>
    <n v="1185732"/>
    <x v="327"/>
    <x v="0"/>
    <s v="Delaware"/>
    <s v="Wilmington"/>
    <x v="5"/>
    <n v="0.55000000000000004"/>
    <n v="1450"/>
    <x v="2306"/>
    <n v="398.75000000000006"/>
    <n v="0.5"/>
  </r>
  <r>
    <x v="0"/>
    <n v="1185732"/>
    <x v="359"/>
    <x v="0"/>
    <s v="Delaware"/>
    <s v="Wilmington"/>
    <x v="0"/>
    <n v="0.5"/>
    <n v="1630"/>
    <x v="1941"/>
    <n v="399.34999999999997"/>
    <n v="0.49"/>
  </r>
  <r>
    <x v="0"/>
    <n v="1185732"/>
    <x v="359"/>
    <x v="0"/>
    <s v="Delaware"/>
    <s v="Wilmington"/>
    <x v="1"/>
    <n v="0.47"/>
    <n v="1280"/>
    <x v="2875"/>
    <n v="276.73599999999993"/>
    <n v="0.45999999999999996"/>
  </r>
  <r>
    <x v="0"/>
    <n v="1185732"/>
    <x v="359"/>
    <x v="0"/>
    <s v="Delaware"/>
    <s v="Wilmington"/>
    <x v="2"/>
    <n v="0.42"/>
    <n v="1050"/>
    <x v="1702"/>
    <n v="220.5"/>
    <n v="0.5"/>
  </r>
  <r>
    <x v="0"/>
    <n v="1185732"/>
    <x v="359"/>
    <x v="0"/>
    <s v="Delaware"/>
    <s v="Wilmington"/>
    <x v="3"/>
    <n v="0.41"/>
    <n v="630"/>
    <x v="2134"/>
    <n v="129.15"/>
    <n v="0.5"/>
  </r>
  <r>
    <x v="0"/>
    <n v="1185732"/>
    <x v="359"/>
    <x v="0"/>
    <s v="Delaware"/>
    <s v="Wilmington"/>
    <x v="4"/>
    <n v="0.5"/>
    <n v="630"/>
    <x v="1438"/>
    <n v="141.75"/>
    <n v="0.44999999999999996"/>
  </r>
  <r>
    <x v="0"/>
    <n v="1185732"/>
    <x v="359"/>
    <x v="0"/>
    <s v="Delaware"/>
    <s v="Wilmington"/>
    <x v="5"/>
    <n v="0.59"/>
    <n v="1200"/>
    <x v="2630"/>
    <n v="368.16"/>
    <n v="0.52"/>
  </r>
  <r>
    <x v="0"/>
    <n v="1185732"/>
    <x v="389"/>
    <x v="0"/>
    <s v="Delaware"/>
    <s v="Wilmington"/>
    <x v="0"/>
    <n v="0.5"/>
    <n v="1420"/>
    <x v="2156"/>
    <n v="347.9"/>
    <n v="0.49"/>
  </r>
  <r>
    <x v="0"/>
    <n v="1185732"/>
    <x v="389"/>
    <x v="0"/>
    <s v="Delaware"/>
    <s v="Wilmington"/>
    <x v="1"/>
    <n v="0.47"/>
    <n v="850"/>
    <x v="2876"/>
    <n v="179.77499999999998"/>
    <n v="0.44999999999999996"/>
  </r>
  <r>
    <x v="0"/>
    <n v="1185732"/>
    <x v="389"/>
    <x v="0"/>
    <s v="Delaware"/>
    <s v="Wilmington"/>
    <x v="2"/>
    <n v="0.43"/>
    <n v="610"/>
    <x v="1118"/>
    <n v="133.773"/>
    <n v="0.51"/>
  </r>
  <r>
    <x v="0"/>
    <n v="1185732"/>
    <x v="389"/>
    <x v="0"/>
    <s v="Delaware"/>
    <s v="Wilmington"/>
    <x v="3"/>
    <n v="0.41"/>
    <n v="600"/>
    <x v="2877"/>
    <n v="125.46"/>
    <n v="0.51"/>
  </r>
  <r>
    <x v="0"/>
    <n v="1185732"/>
    <x v="389"/>
    <x v="0"/>
    <s v="Delaware"/>
    <s v="Wilmington"/>
    <x v="4"/>
    <n v="0.5"/>
    <n v="600"/>
    <x v="172"/>
    <n v="132"/>
    <n v="0.44"/>
  </r>
  <r>
    <x v="0"/>
    <n v="1185732"/>
    <x v="389"/>
    <x v="0"/>
    <s v="Delaware"/>
    <s v="Wilmington"/>
    <x v="5"/>
    <n v="0.57999999999999996"/>
    <n v="840"/>
    <x v="1920"/>
    <n v="263.08800000000002"/>
    <n v="0.54"/>
  </r>
  <r>
    <x v="0"/>
    <n v="1185732"/>
    <x v="421"/>
    <x v="0"/>
    <s v="Delaware"/>
    <s v="Wilmington"/>
    <x v="0"/>
    <n v="0.56000000000000005"/>
    <n v="1280"/>
    <x v="2564"/>
    <n v="322.56"/>
    <n v="0.44999999999999996"/>
  </r>
  <r>
    <x v="0"/>
    <n v="1185732"/>
    <x v="421"/>
    <x v="0"/>
    <s v="Delaware"/>
    <s v="Wilmington"/>
    <x v="1"/>
    <n v="0.51"/>
    <n v="900"/>
    <x v="1254"/>
    <n v="211.14"/>
    <n v="0.45999999999999996"/>
  </r>
  <r>
    <x v="0"/>
    <n v="1185732"/>
    <x v="421"/>
    <x v="0"/>
    <s v="Delaware"/>
    <s v="Wilmington"/>
    <x v="2"/>
    <n v="0.5"/>
    <n v="520"/>
    <x v="1723"/>
    <n v="143"/>
    <n v="0.55000000000000004"/>
  </r>
  <r>
    <x v="0"/>
    <n v="1185732"/>
    <x v="421"/>
    <x v="0"/>
    <s v="Delaware"/>
    <s v="Wilmington"/>
    <x v="3"/>
    <n v="0.52"/>
    <n v="440"/>
    <x v="1142"/>
    <n v="114.4"/>
    <n v="0.5"/>
  </r>
  <r>
    <x v="0"/>
    <n v="1185732"/>
    <x v="421"/>
    <x v="0"/>
    <s v="Delaware"/>
    <s v="Wilmington"/>
    <x v="4"/>
    <n v="0.62"/>
    <n v="490"/>
    <x v="2878"/>
    <n v="121.52000000000001"/>
    <n v="0.4"/>
  </r>
  <r>
    <x v="5"/>
    <n v="1185732"/>
    <x v="421"/>
    <x v="0"/>
    <s v="Delaware"/>
    <s v="Wilmington"/>
    <x v="5"/>
    <n v="0.63"/>
    <n v="780"/>
    <x v="1503"/>
    <n v="270.27"/>
    <n v="0.55000000000000004"/>
  </r>
  <r>
    <x v="5"/>
    <n v="1185732"/>
    <x v="451"/>
    <x v="0"/>
    <s v="Delaware"/>
    <s v="Wilmington"/>
    <x v="0"/>
    <n v="0.6"/>
    <n v="1350"/>
    <x v="1864"/>
    <n v="380.7"/>
    <n v="0.47"/>
  </r>
  <r>
    <x v="5"/>
    <n v="1185732"/>
    <x v="451"/>
    <x v="0"/>
    <s v="Delaware"/>
    <s v="Wilmington"/>
    <x v="1"/>
    <n v="0.53"/>
    <n v="850"/>
    <x v="1290"/>
    <n v="207.23"/>
    <n v="0.45999999999999996"/>
  </r>
  <r>
    <x v="5"/>
    <n v="1185732"/>
    <x v="451"/>
    <x v="0"/>
    <s v="Delaware"/>
    <s v="Wilmington"/>
    <x v="2"/>
    <n v="0.52"/>
    <n v="860"/>
    <x v="2879"/>
    <n v="228.072"/>
    <n v="0.51"/>
  </r>
  <r>
    <x v="5"/>
    <n v="1185732"/>
    <x v="451"/>
    <x v="0"/>
    <s v="Delaware"/>
    <s v="Wilmington"/>
    <x v="3"/>
    <n v="0.51"/>
    <n v="840"/>
    <x v="2880"/>
    <n v="227.05200000000002"/>
    <n v="0.53"/>
  </r>
  <r>
    <x v="5"/>
    <n v="1185732"/>
    <x v="451"/>
    <x v="0"/>
    <s v="Delaware"/>
    <s v="Wilmington"/>
    <x v="4"/>
    <n v="0.6"/>
    <n v="720"/>
    <x v="1064"/>
    <n v="172.8"/>
    <n v="0.4"/>
  </r>
  <r>
    <x v="5"/>
    <n v="1185732"/>
    <x v="451"/>
    <x v="0"/>
    <s v="Delaware"/>
    <s v="Wilmington"/>
    <x v="5"/>
    <n v="0.64"/>
    <n v="980"/>
    <x v="1151"/>
    <n v="344.96000000000004"/>
    <n v="0.55000000000000004"/>
  </r>
  <r>
    <x v="5"/>
    <n v="1185732"/>
    <x v="480"/>
    <x v="0"/>
    <s v="Delaware"/>
    <s v="Wilmington"/>
    <x v="0"/>
    <n v="0.62"/>
    <n v="1680"/>
    <x v="1886"/>
    <n v="489.55199999999991"/>
    <n v="0.47"/>
  </r>
  <r>
    <x v="5"/>
    <n v="1185732"/>
    <x v="480"/>
    <x v="0"/>
    <s v="Delaware"/>
    <s v="Wilmington"/>
    <x v="1"/>
    <n v="0.5"/>
    <n v="1000"/>
    <x v="116"/>
    <n v="240"/>
    <n v="0.48"/>
  </r>
  <r>
    <x v="5"/>
    <n v="1185732"/>
    <x v="480"/>
    <x v="0"/>
    <s v="Delaware"/>
    <s v="Wilmington"/>
    <x v="2"/>
    <n v="0.5"/>
    <n v="1090"/>
    <x v="2087"/>
    <n v="294.3"/>
    <n v="0.54"/>
  </r>
  <r>
    <x v="5"/>
    <n v="1185732"/>
    <x v="480"/>
    <x v="0"/>
    <s v="Delaware"/>
    <s v="Wilmington"/>
    <x v="3"/>
    <n v="0.53"/>
    <n v="980"/>
    <x v="2715"/>
    <n v="280.476"/>
    <n v="0.54"/>
  </r>
  <r>
    <x v="5"/>
    <n v="1185732"/>
    <x v="480"/>
    <x v="0"/>
    <s v="Delaware"/>
    <s v="Wilmington"/>
    <x v="4"/>
    <n v="0.61"/>
    <n v="910"/>
    <x v="1753"/>
    <n v="222.04000000000002"/>
    <n v="0.4"/>
  </r>
  <r>
    <x v="5"/>
    <n v="1185732"/>
    <x v="480"/>
    <x v="0"/>
    <s v="Delaware"/>
    <s v="Wilmington"/>
    <x v="5"/>
    <n v="0.65"/>
    <n v="1230"/>
    <x v="935"/>
    <n v="399.75"/>
    <n v="0.5"/>
  </r>
  <r>
    <x v="5"/>
    <n v="1185732"/>
    <x v="174"/>
    <x v="0"/>
    <s v="Delaware"/>
    <s v="Wilmington"/>
    <x v="0"/>
    <n v="0.32"/>
    <n v="1380"/>
    <x v="1623"/>
    <n v="220.8"/>
    <n v="0.5"/>
  </r>
  <r>
    <x v="5"/>
    <n v="1185732"/>
    <x v="174"/>
    <x v="0"/>
    <s v="Delaware"/>
    <s v="Wilmington"/>
    <x v="1"/>
    <n v="0.33"/>
    <n v="770"/>
    <x v="2483"/>
    <n v="119.42700000000001"/>
    <n v="0.47"/>
  </r>
  <r>
    <x v="5"/>
    <n v="1185732"/>
    <x v="174"/>
    <x v="0"/>
    <s v="Delaware"/>
    <s v="Wilmington"/>
    <x v="2"/>
    <n v="0.24"/>
    <n v="720"/>
    <x v="2135"/>
    <n v="88.127999999999986"/>
    <n v="0.51"/>
  </r>
  <r>
    <x v="5"/>
    <n v="1185732"/>
    <x v="174"/>
    <x v="0"/>
    <s v="Delaware"/>
    <s v="Wilmington"/>
    <x v="3"/>
    <n v="0.27"/>
    <n v="380"/>
    <x v="2881"/>
    <n v="51.300000000000004"/>
    <n v="0.5"/>
  </r>
  <r>
    <x v="5"/>
    <n v="1185732"/>
    <x v="174"/>
    <x v="0"/>
    <s v="Delaware"/>
    <s v="Wilmington"/>
    <x v="4"/>
    <n v="0.41"/>
    <n v="470"/>
    <x v="2882"/>
    <n v="77.08"/>
    <n v="0.4"/>
  </r>
  <r>
    <x v="5"/>
    <n v="1185732"/>
    <x v="174"/>
    <x v="0"/>
    <s v="Delaware"/>
    <s v="Wilmington"/>
    <x v="5"/>
    <n v="0.33"/>
    <n v="690"/>
    <x v="2765"/>
    <n v="125.23500000000001"/>
    <n v="0.55000000000000004"/>
  </r>
  <r>
    <x v="5"/>
    <n v="1185732"/>
    <x v="203"/>
    <x v="0"/>
    <s v="Delaware"/>
    <s v="Wilmington"/>
    <x v="0"/>
    <n v="0.34"/>
    <n v="1470"/>
    <x v="1973"/>
    <n v="239.904"/>
    <n v="0.48"/>
  </r>
  <r>
    <x v="5"/>
    <n v="1185732"/>
    <x v="203"/>
    <x v="0"/>
    <s v="Delaware"/>
    <s v="Wilmington"/>
    <x v="1"/>
    <n v="0.32"/>
    <n v="530"/>
    <x v="2657"/>
    <n v="84.8"/>
    <n v="0.5"/>
  </r>
  <r>
    <x v="5"/>
    <n v="1185732"/>
    <x v="203"/>
    <x v="0"/>
    <s v="Delaware"/>
    <s v="Wilmington"/>
    <x v="2"/>
    <n v="0.24"/>
    <n v="630"/>
    <x v="998"/>
    <n v="77.111999999999995"/>
    <n v="0.51"/>
  </r>
  <r>
    <x v="5"/>
    <n v="1185732"/>
    <x v="203"/>
    <x v="0"/>
    <s v="New Jersey"/>
    <s v="Newark"/>
    <x v="3"/>
    <n v="0.28999999999999998"/>
    <n v="300"/>
    <x v="2670"/>
    <n v="46.11"/>
    <n v="0.53"/>
  </r>
  <r>
    <x v="5"/>
    <n v="1185732"/>
    <x v="203"/>
    <x v="0"/>
    <s v="New Jersey"/>
    <s v="Newark"/>
    <x v="4"/>
    <n v="0.41"/>
    <n v="470"/>
    <x v="2882"/>
    <n v="77.08"/>
    <n v="0.4"/>
  </r>
  <r>
    <x v="5"/>
    <n v="1185732"/>
    <x v="203"/>
    <x v="0"/>
    <s v="New Jersey"/>
    <s v="Newark"/>
    <x v="5"/>
    <n v="0.32"/>
    <n v="740"/>
    <x v="2666"/>
    <n v="125.50400000000002"/>
    <n v="0.53"/>
  </r>
  <r>
    <x v="5"/>
    <n v="1185732"/>
    <x v="708"/>
    <x v="0"/>
    <s v="New Jersey"/>
    <s v="Newark"/>
    <x v="0"/>
    <n v="0.32"/>
    <n v="1440"/>
    <x v="2883"/>
    <n v="211.96799999999999"/>
    <n v="0.45999999999999996"/>
  </r>
  <r>
    <x v="5"/>
    <n v="1185732"/>
    <x v="708"/>
    <x v="0"/>
    <s v="New Jersey"/>
    <s v="Newark"/>
    <x v="1"/>
    <n v="0.32"/>
    <n v="580"/>
    <x v="2612"/>
    <n v="90.944000000000003"/>
    <n v="0.49"/>
  </r>
  <r>
    <x v="5"/>
    <n v="1185732"/>
    <x v="708"/>
    <x v="0"/>
    <s v="New Jersey"/>
    <s v="Newark"/>
    <x v="2"/>
    <n v="0.24"/>
    <n v="590"/>
    <x v="2884"/>
    <n v="75.048000000000002"/>
    <n v="0.53"/>
  </r>
  <r>
    <x v="5"/>
    <n v="1185732"/>
    <x v="708"/>
    <x v="0"/>
    <s v="New Jersey"/>
    <s v="Newark"/>
    <x v="3"/>
    <n v="0.27"/>
    <n v="220"/>
    <x v="2885"/>
    <n v="30.888000000000005"/>
    <n v="0.52"/>
  </r>
  <r>
    <x v="5"/>
    <n v="1185732"/>
    <x v="708"/>
    <x v="0"/>
    <s v="New Jersey"/>
    <s v="Newark"/>
    <x v="4"/>
    <n v="0.43"/>
    <n v="340"/>
    <x v="2886"/>
    <n v="65.789999999999992"/>
    <n v="0.44999999999999996"/>
  </r>
  <r>
    <x v="5"/>
    <n v="1185732"/>
    <x v="708"/>
    <x v="0"/>
    <s v="New Jersey"/>
    <s v="Newark"/>
    <x v="5"/>
    <n v="0.32"/>
    <n v="610"/>
    <x v="986"/>
    <n v="97.600000000000009"/>
    <n v="0.5"/>
  </r>
  <r>
    <x v="5"/>
    <n v="1185732"/>
    <x v="230"/>
    <x v="0"/>
    <s v="New Jersey"/>
    <s v="Newark"/>
    <x v="0"/>
    <n v="0.34"/>
    <n v="1330"/>
    <x v="2716"/>
    <n v="226.10000000000002"/>
    <n v="0.5"/>
  </r>
  <r>
    <x v="5"/>
    <n v="1185732"/>
    <x v="230"/>
    <x v="0"/>
    <s v="New Jersey"/>
    <s v="Newark"/>
    <x v="1"/>
    <n v="0.33"/>
    <n v="510"/>
    <x v="2887"/>
    <n v="77.417999999999992"/>
    <n v="0.45999999999999996"/>
  </r>
  <r>
    <x v="5"/>
    <n v="1185732"/>
    <x v="230"/>
    <x v="0"/>
    <s v="New Jersey"/>
    <s v="Newark"/>
    <x v="2"/>
    <n v="0.24"/>
    <n v="510"/>
    <x v="2888"/>
    <n v="61.199999999999996"/>
    <n v="0.5"/>
  </r>
  <r>
    <x v="5"/>
    <n v="1185732"/>
    <x v="230"/>
    <x v="0"/>
    <s v="New Jersey"/>
    <s v="Newark"/>
    <x v="3"/>
    <n v="0.27"/>
    <n v="270"/>
    <x v="2889"/>
    <n v="37.179000000000002"/>
    <n v="0.51"/>
  </r>
  <r>
    <x v="5"/>
    <n v="1185732"/>
    <x v="230"/>
    <x v="0"/>
    <s v="New Jersey"/>
    <s v="Newark"/>
    <x v="4"/>
    <n v="0.44"/>
    <n v="270"/>
    <x v="2890"/>
    <n v="52.271999999999998"/>
    <n v="0.44"/>
  </r>
  <r>
    <x v="5"/>
    <n v="1185732"/>
    <x v="230"/>
    <x v="0"/>
    <s v="New Jersey"/>
    <s v="Newark"/>
    <x v="5"/>
    <n v="0.33"/>
    <n v="680"/>
    <x v="1149"/>
    <n v="121.17600000000002"/>
    <n v="0.54"/>
  </r>
  <r>
    <x v="5"/>
    <n v="1185732"/>
    <x v="259"/>
    <x v="0"/>
    <s v="New Jersey"/>
    <s v="Newark"/>
    <x v="0"/>
    <n v="0.48"/>
    <n v="1300"/>
    <x v="1202"/>
    <n v="293.27999999999997"/>
    <n v="0.47"/>
  </r>
  <r>
    <x v="5"/>
    <n v="1185732"/>
    <x v="259"/>
    <x v="0"/>
    <s v="New Jersey"/>
    <s v="Newark"/>
    <x v="1"/>
    <n v="0.41"/>
    <n v="680"/>
    <x v="1115"/>
    <n v="139.4"/>
    <n v="0.5"/>
  </r>
  <r>
    <x v="5"/>
    <n v="1185732"/>
    <x v="259"/>
    <x v="0"/>
    <s v="New Jersey"/>
    <s v="Newark"/>
    <x v="2"/>
    <n v="0.38"/>
    <n v="750"/>
    <x v="1021"/>
    <n v="142.5"/>
    <n v="0.5"/>
  </r>
  <r>
    <x v="5"/>
    <n v="1185732"/>
    <x v="259"/>
    <x v="0"/>
    <s v="New Jersey"/>
    <s v="Newark"/>
    <x v="3"/>
    <n v="0.38"/>
    <n v="560"/>
    <x v="994"/>
    <n v="106.4"/>
    <n v="0.5"/>
  </r>
  <r>
    <x v="5"/>
    <n v="1185732"/>
    <x v="259"/>
    <x v="0"/>
    <s v="New Jersey"/>
    <s v="Newark"/>
    <x v="4"/>
    <n v="0.47"/>
    <n v="680"/>
    <x v="2252"/>
    <n v="131.03599999999997"/>
    <n v="0.41"/>
  </r>
  <r>
    <x v="5"/>
    <n v="1185732"/>
    <x v="259"/>
    <x v="0"/>
    <s v="New Jersey"/>
    <s v="Newark"/>
    <x v="5"/>
    <n v="0.51"/>
    <n v="1020"/>
    <x v="1289"/>
    <n v="270.50400000000002"/>
    <n v="0.52"/>
  </r>
  <r>
    <x v="5"/>
    <n v="1185732"/>
    <x v="292"/>
    <x v="0"/>
    <s v="New Jersey"/>
    <s v="Newark"/>
    <x v="0"/>
    <n v="0.45"/>
    <n v="1560"/>
    <x v="2058"/>
    <n v="322.91999999999996"/>
    <n v="0.45999999999999996"/>
  </r>
  <r>
    <x v="5"/>
    <n v="1185732"/>
    <x v="292"/>
    <x v="0"/>
    <s v="New Jersey"/>
    <s v="Newark"/>
    <x v="1"/>
    <n v="0.44"/>
    <n v="1050"/>
    <x v="1506"/>
    <n v="212.51999999999998"/>
    <n v="0.45999999999999996"/>
  </r>
  <r>
    <x v="5"/>
    <n v="1185732"/>
    <x v="292"/>
    <x v="0"/>
    <s v="New Jersey"/>
    <s v="Newark"/>
    <x v="2"/>
    <n v="0.38"/>
    <n v="690"/>
    <x v="2489"/>
    <n v="138.96600000000001"/>
    <n v="0.53"/>
  </r>
  <r>
    <x v="5"/>
    <n v="1185732"/>
    <x v="292"/>
    <x v="0"/>
    <s v="New Jersey"/>
    <s v="Newark"/>
    <x v="3"/>
    <n v="0.39"/>
    <n v="650"/>
    <x v="2891"/>
    <n v="136.89000000000001"/>
    <n v="0.54"/>
  </r>
  <r>
    <x v="5"/>
    <n v="1185732"/>
    <x v="292"/>
    <x v="0"/>
    <s v="New Jersey"/>
    <s v="Newark"/>
    <x v="4"/>
    <n v="0.46"/>
    <n v="650"/>
    <x v="1038"/>
    <n v="134.54999999999998"/>
    <n v="0.44999999999999996"/>
  </r>
  <r>
    <x v="5"/>
    <n v="1185732"/>
    <x v="292"/>
    <x v="0"/>
    <s v="New Jersey"/>
    <s v="Newark"/>
    <x v="5"/>
    <n v="0.5"/>
    <n v="1200"/>
    <x v="124"/>
    <n v="300"/>
    <n v="0.5"/>
  </r>
  <r>
    <x v="5"/>
    <n v="1185732"/>
    <x v="320"/>
    <x v="0"/>
    <s v="New Jersey"/>
    <s v="Newark"/>
    <x v="0"/>
    <n v="0.47"/>
    <n v="1880"/>
    <x v="1373"/>
    <n v="415.29199999999992"/>
    <n v="0.47"/>
  </r>
  <r>
    <x v="5"/>
    <n v="1185732"/>
    <x v="320"/>
    <x v="0"/>
    <s v="New Jersey"/>
    <s v="Newark"/>
    <x v="1"/>
    <n v="0.42"/>
    <n v="980"/>
    <x v="1740"/>
    <n v="205.79999999999998"/>
    <n v="0.5"/>
  </r>
  <r>
    <x v="5"/>
    <n v="1185732"/>
    <x v="320"/>
    <x v="0"/>
    <s v="New Jersey"/>
    <s v="Newark"/>
    <x v="2"/>
    <n v="0.37"/>
    <n v="810"/>
    <x v="1597"/>
    <n v="155.84399999999999"/>
    <n v="0.52"/>
  </r>
  <r>
    <x v="5"/>
    <n v="1185732"/>
    <x v="320"/>
    <x v="0"/>
    <s v="New Jersey"/>
    <s v="Newark"/>
    <x v="3"/>
    <n v="0.36"/>
    <n v="630"/>
    <x v="1439"/>
    <n v="122.47199999999999"/>
    <n v="0.54"/>
  </r>
  <r>
    <x v="5"/>
    <n v="1185732"/>
    <x v="320"/>
    <x v="0"/>
    <s v="New Jersey"/>
    <s v="Newark"/>
    <x v="4"/>
    <n v="0.48"/>
    <n v="740"/>
    <x v="2892"/>
    <n v="152.73599999999999"/>
    <n v="0.43"/>
  </r>
  <r>
    <x v="5"/>
    <n v="1185732"/>
    <x v="320"/>
    <x v="0"/>
    <s v="New Jersey"/>
    <s v="Newark"/>
    <x v="5"/>
    <n v="0.54"/>
    <n v="1310"/>
    <x v="1737"/>
    <n v="374.92200000000008"/>
    <n v="0.53"/>
  </r>
  <r>
    <x v="5"/>
    <n v="1185732"/>
    <x v="352"/>
    <x v="0"/>
    <s v="New Jersey"/>
    <s v="Newark"/>
    <x v="0"/>
    <n v="0.47"/>
    <n v="1800"/>
    <x v="2362"/>
    <n v="406.08"/>
    <n v="0.48"/>
  </r>
  <r>
    <x v="5"/>
    <n v="1185732"/>
    <x v="352"/>
    <x v="0"/>
    <s v="New Jersey"/>
    <s v="Newark"/>
    <x v="1"/>
    <n v="0.42"/>
    <n v="1010"/>
    <x v="2445"/>
    <n v="199.374"/>
    <n v="0.47"/>
  </r>
  <r>
    <x v="5"/>
    <n v="1185732"/>
    <x v="352"/>
    <x v="0"/>
    <s v="New Jersey"/>
    <s v="Newark"/>
    <x v="2"/>
    <n v="0.37"/>
    <n v="750"/>
    <x v="2212"/>
    <n v="149.85000000000002"/>
    <n v="0.54"/>
  </r>
  <r>
    <x v="5"/>
    <n v="1185732"/>
    <x v="352"/>
    <x v="0"/>
    <s v="New Jersey"/>
    <s v="Newark"/>
    <x v="3"/>
    <n v="0.36"/>
    <n v="520"/>
    <x v="1033"/>
    <n v="95.471999999999994"/>
    <n v="0.51"/>
  </r>
  <r>
    <x v="5"/>
    <n v="1185732"/>
    <x v="352"/>
    <x v="0"/>
    <s v="New Jersey"/>
    <s v="Newark"/>
    <x v="4"/>
    <n v="0.46"/>
    <n v="460"/>
    <x v="1782"/>
    <n v="90.988000000000014"/>
    <n v="0.43"/>
  </r>
  <r>
    <x v="5"/>
    <n v="1185732"/>
    <x v="352"/>
    <x v="0"/>
    <s v="New Jersey"/>
    <s v="Newark"/>
    <x v="5"/>
    <n v="0.52"/>
    <n v="1050"/>
    <x v="1793"/>
    <n v="289.38"/>
    <n v="0.53"/>
  </r>
  <r>
    <x v="5"/>
    <n v="1185732"/>
    <x v="382"/>
    <x v="0"/>
    <s v="New Jersey"/>
    <s v="Newark"/>
    <x v="0"/>
    <n v="0.46"/>
    <n v="1240"/>
    <x v="2893"/>
    <n v="279.49599999999998"/>
    <n v="0.49"/>
  </r>
  <r>
    <x v="5"/>
    <n v="1185732"/>
    <x v="382"/>
    <x v="0"/>
    <s v="New Jersey"/>
    <s v="Newark"/>
    <x v="1"/>
    <n v="0.41"/>
    <n v="720"/>
    <x v="2511"/>
    <n v="147.6"/>
    <n v="0.5"/>
  </r>
  <r>
    <x v="5"/>
    <n v="1185732"/>
    <x v="382"/>
    <x v="0"/>
    <s v="New Jersey"/>
    <s v="Newark"/>
    <x v="2"/>
    <n v="0.39"/>
    <n v="510"/>
    <x v="2317"/>
    <n v="105.417"/>
    <n v="0.53"/>
  </r>
  <r>
    <x v="5"/>
    <n v="1185732"/>
    <x v="382"/>
    <x v="0"/>
    <s v="New Jersey"/>
    <s v="Newark"/>
    <x v="3"/>
    <n v="0.37"/>
    <n v="380"/>
    <x v="1429"/>
    <n v="74.518000000000001"/>
    <n v="0.53"/>
  </r>
  <r>
    <x v="5"/>
    <n v="1185732"/>
    <x v="382"/>
    <x v="0"/>
    <s v="New Jersey"/>
    <s v="Newark"/>
    <x v="4"/>
    <n v="0.47"/>
    <n v="410"/>
    <x v="2882"/>
    <n v="79.006999999999991"/>
    <n v="0.41"/>
  </r>
  <r>
    <x v="5"/>
    <n v="1185732"/>
    <x v="382"/>
    <x v="0"/>
    <s v="New Jersey"/>
    <s v="Newark"/>
    <x v="5"/>
    <n v="0.5"/>
    <n v="730"/>
    <x v="2894"/>
    <n v="193.45000000000002"/>
    <n v="0.53"/>
  </r>
  <r>
    <x v="5"/>
    <n v="1185732"/>
    <x v="414"/>
    <x v="0"/>
    <s v="New Jersey"/>
    <s v="Newark"/>
    <x v="0"/>
    <n v="0.53"/>
    <n v="1190"/>
    <x v="2895"/>
    <n v="290.12200000000001"/>
    <n v="0.45999999999999996"/>
  </r>
  <r>
    <x v="5"/>
    <n v="1185732"/>
    <x v="414"/>
    <x v="0"/>
    <s v="New Jersey"/>
    <s v="Newark"/>
    <x v="1"/>
    <n v="0.48"/>
    <n v="630"/>
    <x v="2844"/>
    <n v="151.19999999999999"/>
    <n v="0.5"/>
  </r>
  <r>
    <x v="5"/>
    <n v="1185732"/>
    <x v="414"/>
    <x v="0"/>
    <s v="New Jersey"/>
    <s v="Newark"/>
    <x v="2"/>
    <n v="0.46"/>
    <n v="420"/>
    <x v="2480"/>
    <n v="96.600000000000009"/>
    <n v="0.5"/>
  </r>
  <r>
    <x v="5"/>
    <n v="1185732"/>
    <x v="414"/>
    <x v="0"/>
    <s v="New Jersey"/>
    <s v="Newark"/>
    <x v="3"/>
    <n v="0.48"/>
    <n v="310"/>
    <x v="2896"/>
    <n v="77.375999999999991"/>
    <n v="0.52"/>
  </r>
  <r>
    <x v="5"/>
    <n v="1185732"/>
    <x v="414"/>
    <x v="0"/>
    <s v="New Jersey"/>
    <s v="Newark"/>
    <x v="4"/>
    <n v="0.57999999999999996"/>
    <n v="380"/>
    <x v="2897"/>
    <n v="90.36399999999999"/>
    <n v="0.41"/>
  </r>
  <r>
    <x v="2"/>
    <n v="1185732"/>
    <x v="414"/>
    <x v="0"/>
    <s v="New Jersey"/>
    <s v="Newark"/>
    <x v="5"/>
    <n v="0.62"/>
    <n v="680"/>
    <x v="2898"/>
    <n v="223.44800000000004"/>
    <n v="0.53"/>
  </r>
  <r>
    <x v="2"/>
    <n v="1185732"/>
    <x v="444"/>
    <x v="0"/>
    <s v="New Jersey"/>
    <s v="Newark"/>
    <x v="0"/>
    <n v="0.59"/>
    <n v="1080"/>
    <x v="1489"/>
    <n v="305.85599999999994"/>
    <n v="0.48"/>
  </r>
  <r>
    <x v="2"/>
    <n v="1185732"/>
    <x v="444"/>
    <x v="0"/>
    <s v="New Jersey"/>
    <s v="Newark"/>
    <x v="1"/>
    <n v="0.46"/>
    <n v="800"/>
    <x v="2899"/>
    <n v="180.32"/>
    <n v="0.49"/>
  </r>
  <r>
    <x v="2"/>
    <n v="1185732"/>
    <x v="444"/>
    <x v="0"/>
    <s v="New Jersey"/>
    <s v="Newark"/>
    <x v="2"/>
    <n v="0.48"/>
    <n v="680"/>
    <x v="2900"/>
    <n v="166.464"/>
    <n v="0.51"/>
  </r>
  <r>
    <x v="2"/>
    <n v="1185732"/>
    <x v="444"/>
    <x v="0"/>
    <s v="New Jersey"/>
    <s v="Newark"/>
    <x v="3"/>
    <n v="0.49"/>
    <n v="650"/>
    <x v="1001"/>
    <n v="175.17500000000001"/>
    <n v="0.55000000000000004"/>
  </r>
  <r>
    <x v="2"/>
    <n v="1185732"/>
    <x v="444"/>
    <x v="0"/>
    <s v="New Jersey"/>
    <s v="Newark"/>
    <x v="4"/>
    <n v="0.55000000000000004"/>
    <n v="590"/>
    <x v="2901"/>
    <n v="142.78"/>
    <n v="0.44"/>
  </r>
  <r>
    <x v="2"/>
    <n v="1185732"/>
    <x v="444"/>
    <x v="0"/>
    <s v="New Jersey"/>
    <s v="Newark"/>
    <x v="5"/>
    <n v="0.59"/>
    <n v="910"/>
    <x v="2902"/>
    <n v="284.55700000000002"/>
    <n v="0.53"/>
  </r>
  <r>
    <x v="2"/>
    <n v="1185732"/>
    <x v="473"/>
    <x v="0"/>
    <s v="New Jersey"/>
    <s v="Newark"/>
    <x v="0"/>
    <n v="0.55000000000000004"/>
    <n v="1490"/>
    <x v="2903"/>
    <n v="393.36"/>
    <n v="0.48"/>
  </r>
  <r>
    <x v="2"/>
    <n v="1185732"/>
    <x v="473"/>
    <x v="0"/>
    <s v="New Jersey"/>
    <s v="Newark"/>
    <x v="1"/>
    <n v="0.49"/>
    <n v="1050"/>
    <x v="2802"/>
    <n v="246.95999999999998"/>
    <n v="0.48"/>
  </r>
  <r>
    <x v="2"/>
    <n v="1185732"/>
    <x v="473"/>
    <x v="0"/>
    <s v="New Jersey"/>
    <s v="Newark"/>
    <x v="2"/>
    <n v="0.49"/>
    <n v="910"/>
    <x v="1600"/>
    <n v="222.95"/>
    <n v="0.5"/>
  </r>
  <r>
    <x v="2"/>
    <n v="1185732"/>
    <x v="473"/>
    <x v="0"/>
    <s v="New Jersey"/>
    <s v="Newark"/>
    <x v="3"/>
    <n v="0.47"/>
    <n v="830"/>
    <x v="2728"/>
    <n v="198.95099999999999"/>
    <n v="0.51"/>
  </r>
  <r>
    <x v="2"/>
    <n v="1185732"/>
    <x v="473"/>
    <x v="0"/>
    <s v="New Jersey"/>
    <s v="Newark"/>
    <x v="4"/>
    <n v="0.55000000000000004"/>
    <n v="830"/>
    <x v="2904"/>
    <n v="205.42500000000001"/>
    <n v="0.44999999999999996"/>
  </r>
  <r>
    <x v="2"/>
    <n v="1185732"/>
    <x v="473"/>
    <x v="0"/>
    <s v="New Jersey"/>
    <s v="Newark"/>
    <x v="5"/>
    <n v="0.59"/>
    <n v="1010"/>
    <x v="2905"/>
    <n v="321.786"/>
    <n v="0.54"/>
  </r>
  <r>
    <x v="2"/>
    <n v="1185732"/>
    <x v="171"/>
    <x v="0"/>
    <s v="New Jersey"/>
    <s v="Newark"/>
    <x v="0"/>
    <n v="0.38"/>
    <n v="1250"/>
    <x v="804"/>
    <n v="242.25"/>
    <n v="0.51"/>
  </r>
  <r>
    <x v="2"/>
    <n v="1185732"/>
    <x v="171"/>
    <x v="0"/>
    <s v="New Jersey"/>
    <s v="Newark"/>
    <x v="1"/>
    <n v="0.37"/>
    <n v="870"/>
    <x v="2813"/>
    <n v="167.38800000000001"/>
    <n v="0.52"/>
  </r>
  <r>
    <x v="2"/>
    <n v="1185732"/>
    <x v="171"/>
    <x v="0"/>
    <s v="New Jersey"/>
    <s v="Newark"/>
    <x v="2"/>
    <n v="0.28000000000000003"/>
    <n v="900"/>
    <x v="2626"/>
    <n v="100.80000000000001"/>
    <n v="0.4"/>
  </r>
  <r>
    <x v="2"/>
    <n v="1185732"/>
    <x v="171"/>
    <x v="0"/>
    <s v="New Jersey"/>
    <s v="Newark"/>
    <x v="3"/>
    <n v="0.33"/>
    <n v="420"/>
    <x v="2797"/>
    <n v="60.983999999999995"/>
    <n v="0.44"/>
  </r>
  <r>
    <x v="2"/>
    <n v="1185732"/>
    <x v="171"/>
    <x v="0"/>
    <s v="New Jersey"/>
    <s v="Newark"/>
    <x v="4"/>
    <n v="0.49"/>
    <n v="600"/>
    <x v="1454"/>
    <n v="120.53999999999999"/>
    <n v="0.41"/>
  </r>
  <r>
    <x v="2"/>
    <n v="1185732"/>
    <x v="171"/>
    <x v="0"/>
    <s v="New Jersey"/>
    <s v="Newark"/>
    <x v="5"/>
    <n v="0.37"/>
    <n v="810"/>
    <x v="1597"/>
    <n v="149.85"/>
    <n v="0.5"/>
  </r>
  <r>
    <x v="2"/>
    <n v="1185732"/>
    <x v="200"/>
    <x v="0"/>
    <s v="New Jersey"/>
    <s v="Newark"/>
    <x v="0"/>
    <n v="0.39"/>
    <n v="1490"/>
    <x v="2906"/>
    <n v="290.55"/>
    <n v="0.5"/>
  </r>
  <r>
    <x v="2"/>
    <n v="1185732"/>
    <x v="200"/>
    <x v="0"/>
    <s v="New Jersey"/>
    <s v="Newark"/>
    <x v="1"/>
    <n v="0.37"/>
    <n v="540"/>
    <x v="2714"/>
    <n v="99.9"/>
    <n v="0.5"/>
  </r>
  <r>
    <x v="2"/>
    <n v="1185732"/>
    <x v="200"/>
    <x v="0"/>
    <s v="New Jersey"/>
    <s v="Newark"/>
    <x v="2"/>
    <n v="0.28999999999999998"/>
    <n v="650"/>
    <x v="2061"/>
    <n v="84.824999999999989"/>
    <n v="0.44999999999999996"/>
  </r>
  <r>
    <x v="2"/>
    <n v="1185732"/>
    <x v="200"/>
    <x v="0"/>
    <s v="Connecticut"/>
    <s v="Hartford"/>
    <x v="3"/>
    <n v="0.32"/>
    <n v="340"/>
    <x v="1449"/>
    <n v="47.872"/>
    <n v="0.44"/>
  </r>
  <r>
    <x v="2"/>
    <n v="1185732"/>
    <x v="200"/>
    <x v="0"/>
    <s v="Connecticut"/>
    <s v="Hartford"/>
    <x v="4"/>
    <n v="0.49"/>
    <n v="600"/>
    <x v="1454"/>
    <n v="129.36000000000001"/>
    <n v="0.44"/>
  </r>
  <r>
    <x v="2"/>
    <n v="1185732"/>
    <x v="200"/>
    <x v="0"/>
    <s v="Connecticut"/>
    <s v="Hartford"/>
    <x v="5"/>
    <n v="0.39"/>
    <n v="840"/>
    <x v="1199"/>
    <n v="147.41999999999999"/>
    <n v="0.44999999999999996"/>
  </r>
  <r>
    <x v="2"/>
    <n v="1185732"/>
    <x v="705"/>
    <x v="0"/>
    <s v="Connecticut"/>
    <s v="Hartford"/>
    <x v="0"/>
    <n v="0.39"/>
    <n v="1300"/>
    <x v="2907"/>
    <n v="253.5"/>
    <n v="0.5"/>
  </r>
  <r>
    <x v="2"/>
    <n v="1185732"/>
    <x v="705"/>
    <x v="0"/>
    <s v="Connecticut"/>
    <s v="Hartford"/>
    <x v="1"/>
    <n v="0.38"/>
    <n v="560"/>
    <x v="994"/>
    <n v="114.91200000000002"/>
    <n v="0.54"/>
  </r>
  <r>
    <x v="2"/>
    <n v="1185732"/>
    <x v="705"/>
    <x v="0"/>
    <s v="Connecticut"/>
    <s v="Hartford"/>
    <x v="2"/>
    <n v="0.28999999999999998"/>
    <n v="680"/>
    <x v="2908"/>
    <n v="88.739999999999981"/>
    <n v="0.44999999999999996"/>
  </r>
  <r>
    <x v="2"/>
    <n v="1185732"/>
    <x v="705"/>
    <x v="0"/>
    <s v="Connecticut"/>
    <s v="Hartford"/>
    <x v="3"/>
    <n v="0.32"/>
    <n v="300"/>
    <x v="1590"/>
    <n v="40.32"/>
    <n v="0.42"/>
  </r>
  <r>
    <x v="2"/>
    <n v="1185732"/>
    <x v="705"/>
    <x v="0"/>
    <s v="Connecticut"/>
    <s v="Hartford"/>
    <x v="4"/>
    <n v="0.48"/>
    <n v="390"/>
    <x v="1033"/>
    <n v="74.88"/>
    <n v="0.4"/>
  </r>
  <r>
    <x v="2"/>
    <n v="1185732"/>
    <x v="705"/>
    <x v="0"/>
    <s v="Connecticut"/>
    <s v="Hartford"/>
    <x v="5"/>
    <n v="0.38"/>
    <n v="730"/>
    <x v="2909"/>
    <n v="135.92599999999999"/>
    <n v="0.49"/>
  </r>
  <r>
    <x v="2"/>
    <n v="1185732"/>
    <x v="722"/>
    <x v="0"/>
    <s v="Connecticut"/>
    <s v="Hartford"/>
    <x v="0"/>
    <n v="0.36"/>
    <n v="1500"/>
    <x v="2018"/>
    <n v="270"/>
    <n v="0.5"/>
  </r>
  <r>
    <x v="2"/>
    <n v="1185732"/>
    <x v="722"/>
    <x v="0"/>
    <s v="Connecticut"/>
    <s v="Hartford"/>
    <x v="1"/>
    <n v="0.38"/>
    <n v="580"/>
    <x v="1965"/>
    <n v="121.22000000000001"/>
    <n v="0.55000000000000004"/>
  </r>
  <r>
    <x v="2"/>
    <n v="1185732"/>
    <x v="722"/>
    <x v="0"/>
    <s v="Connecticut"/>
    <s v="Hartford"/>
    <x v="2"/>
    <n v="0.28999999999999998"/>
    <n v="560"/>
    <x v="2910"/>
    <n v="69.831999999999994"/>
    <n v="0.43"/>
  </r>
  <r>
    <x v="2"/>
    <n v="1185732"/>
    <x v="722"/>
    <x v="0"/>
    <s v="Connecticut"/>
    <s v="Hartford"/>
    <x v="3"/>
    <n v="0.32"/>
    <n v="380"/>
    <x v="2748"/>
    <n v="54.72"/>
    <n v="0.44999999999999996"/>
  </r>
  <r>
    <x v="2"/>
    <n v="1185732"/>
    <x v="722"/>
    <x v="0"/>
    <s v="Connecticut"/>
    <s v="Hartford"/>
    <x v="4"/>
    <n v="0.46"/>
    <n v="350"/>
    <x v="2911"/>
    <n v="72.449999999999989"/>
    <n v="0.44999999999999996"/>
  </r>
  <r>
    <x v="2"/>
    <n v="1185732"/>
    <x v="722"/>
    <x v="0"/>
    <s v="Connecticut"/>
    <s v="Hartford"/>
    <x v="5"/>
    <n v="0.36"/>
    <n v="690"/>
    <x v="2912"/>
    <n v="124.19999999999999"/>
    <n v="0.5"/>
  </r>
  <r>
    <x v="2"/>
    <n v="1185732"/>
    <x v="256"/>
    <x v="0"/>
    <s v="Connecticut"/>
    <s v="Hartford"/>
    <x v="0"/>
    <n v="0.54"/>
    <n v="1420"/>
    <x v="2913"/>
    <n v="391.06800000000004"/>
    <n v="0.51"/>
  </r>
  <r>
    <x v="2"/>
    <n v="1185732"/>
    <x v="256"/>
    <x v="0"/>
    <s v="Connecticut"/>
    <s v="Hartford"/>
    <x v="1"/>
    <n v="0.48"/>
    <n v="730"/>
    <x v="1794"/>
    <n v="185.71199999999999"/>
    <n v="0.53"/>
  </r>
  <r>
    <x v="2"/>
    <n v="1185732"/>
    <x v="256"/>
    <x v="0"/>
    <s v="Connecticut"/>
    <s v="Hartford"/>
    <x v="2"/>
    <n v="0.43"/>
    <n v="740"/>
    <x v="2274"/>
    <n v="127.28"/>
    <n v="0.4"/>
  </r>
  <r>
    <x v="2"/>
    <n v="1185732"/>
    <x v="256"/>
    <x v="0"/>
    <s v="Connecticut"/>
    <s v="Hartford"/>
    <x v="3"/>
    <n v="0.44"/>
    <n v="630"/>
    <x v="1264"/>
    <n v="113.65199999999999"/>
    <n v="0.41"/>
  </r>
  <r>
    <x v="2"/>
    <n v="1185732"/>
    <x v="256"/>
    <x v="0"/>
    <s v="Connecticut"/>
    <s v="Hartford"/>
    <x v="4"/>
    <n v="0.5"/>
    <n v="700"/>
    <x v="309"/>
    <n v="154"/>
    <n v="0.44"/>
  </r>
  <r>
    <x v="2"/>
    <n v="1185732"/>
    <x v="256"/>
    <x v="0"/>
    <s v="Connecticut"/>
    <s v="Hartford"/>
    <x v="5"/>
    <n v="0.55000000000000004"/>
    <n v="1130"/>
    <x v="2914"/>
    <n v="304.53499999999997"/>
    <n v="0.49"/>
  </r>
  <r>
    <x v="2"/>
    <n v="1185732"/>
    <x v="289"/>
    <x v="0"/>
    <s v="Connecticut"/>
    <s v="Hartford"/>
    <x v="0"/>
    <n v="0.5"/>
    <n v="1750"/>
    <x v="127"/>
    <n v="481.25000000000006"/>
    <n v="0.55000000000000004"/>
  </r>
  <r>
    <x v="2"/>
    <n v="1185732"/>
    <x v="289"/>
    <x v="0"/>
    <s v="Connecticut"/>
    <s v="Hartford"/>
    <x v="1"/>
    <n v="0.48"/>
    <n v="940"/>
    <x v="2915"/>
    <n v="225.6"/>
    <n v="0.5"/>
  </r>
  <r>
    <x v="2"/>
    <n v="1185732"/>
    <x v="289"/>
    <x v="0"/>
    <s v="Connecticut"/>
    <s v="Hartford"/>
    <x v="2"/>
    <n v="0.42"/>
    <n v="870"/>
    <x v="2215"/>
    <n v="164.42999999999998"/>
    <n v="0.44999999999999996"/>
  </r>
  <r>
    <x v="2"/>
    <n v="1185732"/>
    <x v="289"/>
    <x v="0"/>
    <s v="Connecticut"/>
    <s v="Hartford"/>
    <x v="3"/>
    <n v="0.42"/>
    <n v="800"/>
    <x v="1602"/>
    <n v="141.12"/>
    <n v="0.42"/>
  </r>
  <r>
    <x v="2"/>
    <n v="1185732"/>
    <x v="289"/>
    <x v="0"/>
    <s v="Connecticut"/>
    <s v="Hartford"/>
    <x v="4"/>
    <n v="0.53"/>
    <n v="740"/>
    <x v="1722"/>
    <n v="172.56800000000001"/>
    <n v="0.44"/>
  </r>
  <r>
    <x v="2"/>
    <n v="1185732"/>
    <x v="289"/>
    <x v="0"/>
    <s v="Connecticut"/>
    <s v="Hartford"/>
    <x v="5"/>
    <n v="0.56000000000000005"/>
    <n v="1230"/>
    <x v="2916"/>
    <n v="337.512"/>
    <n v="0.49"/>
  </r>
  <r>
    <x v="2"/>
    <n v="1185732"/>
    <x v="317"/>
    <x v="0"/>
    <s v="Connecticut"/>
    <s v="Hartford"/>
    <x v="0"/>
    <n v="0.54"/>
    <n v="1890"/>
    <x v="1266"/>
    <n v="551.12400000000002"/>
    <n v="0.54"/>
  </r>
  <r>
    <x v="2"/>
    <n v="1185732"/>
    <x v="317"/>
    <x v="0"/>
    <s v="Connecticut"/>
    <s v="Hartford"/>
    <x v="1"/>
    <n v="0.48"/>
    <n v="1120"/>
    <x v="1252"/>
    <n v="284.92800000000005"/>
    <n v="0.53"/>
  </r>
  <r>
    <x v="2"/>
    <n v="1185732"/>
    <x v="317"/>
    <x v="0"/>
    <s v="Connecticut"/>
    <s v="Hartford"/>
    <x v="2"/>
    <n v="0.44"/>
    <n v="810"/>
    <x v="1472"/>
    <n v="156.816"/>
    <n v="0.44"/>
  </r>
  <r>
    <x v="2"/>
    <n v="1185732"/>
    <x v="317"/>
    <x v="0"/>
    <s v="Connecticut"/>
    <s v="Hartford"/>
    <x v="3"/>
    <n v="0.42"/>
    <n v="800"/>
    <x v="1602"/>
    <n v="147.84"/>
    <n v="0.44"/>
  </r>
  <r>
    <x v="2"/>
    <n v="1185732"/>
    <x v="317"/>
    <x v="0"/>
    <s v="Connecticut"/>
    <s v="Hartford"/>
    <x v="4"/>
    <n v="0.53"/>
    <n v="810"/>
    <x v="1436"/>
    <n v="188.892"/>
    <n v="0.44"/>
  </r>
  <r>
    <x v="2"/>
    <n v="1185732"/>
    <x v="317"/>
    <x v="0"/>
    <s v="Connecticut"/>
    <s v="Hartford"/>
    <x v="5"/>
    <n v="0.56000000000000005"/>
    <n v="1430"/>
    <x v="2917"/>
    <n v="384.38400000000001"/>
    <n v="0.48"/>
  </r>
  <r>
    <x v="2"/>
    <n v="1185732"/>
    <x v="349"/>
    <x v="0"/>
    <s v="Connecticut"/>
    <s v="Hartford"/>
    <x v="0"/>
    <n v="0.51"/>
    <n v="1630"/>
    <x v="2918"/>
    <n v="457.21500000000009"/>
    <n v="0.55000000000000004"/>
  </r>
  <r>
    <x v="2"/>
    <n v="1185732"/>
    <x v="349"/>
    <x v="0"/>
    <s v="Connecticut"/>
    <s v="Hartford"/>
    <x v="1"/>
    <n v="0.48"/>
    <n v="1080"/>
    <x v="1047"/>
    <n v="285.12"/>
    <n v="0.55000000000000004"/>
  </r>
  <r>
    <x v="2"/>
    <n v="1185732"/>
    <x v="349"/>
    <x v="0"/>
    <s v="Connecticut"/>
    <s v="Hartford"/>
    <x v="2"/>
    <n v="0.41"/>
    <n v="850"/>
    <x v="2586"/>
    <n v="146.37"/>
    <n v="0.42"/>
  </r>
  <r>
    <x v="2"/>
    <n v="1185732"/>
    <x v="349"/>
    <x v="0"/>
    <s v="Connecticut"/>
    <s v="Hartford"/>
    <x v="3"/>
    <n v="0.41"/>
    <n v="680"/>
    <x v="1115"/>
    <n v="114.30799999999999"/>
    <n v="0.41"/>
  </r>
  <r>
    <x v="2"/>
    <n v="1185732"/>
    <x v="349"/>
    <x v="0"/>
    <s v="Connecticut"/>
    <s v="Hartford"/>
    <x v="4"/>
    <n v="0.51"/>
    <n v="520"/>
    <x v="2862"/>
    <n v="116.688"/>
    <n v="0.44"/>
  </r>
  <r>
    <x v="2"/>
    <n v="1185732"/>
    <x v="349"/>
    <x v="0"/>
    <s v="Connecticut"/>
    <s v="Hartford"/>
    <x v="5"/>
    <n v="0.55000000000000004"/>
    <n v="1050"/>
    <x v="2177"/>
    <n v="288.75"/>
    <n v="0.5"/>
  </r>
  <r>
    <x v="2"/>
    <n v="1185732"/>
    <x v="379"/>
    <x v="0"/>
    <s v="Connecticut"/>
    <s v="Hartford"/>
    <x v="0"/>
    <n v="0.52"/>
    <n v="1250"/>
    <x v="383"/>
    <n v="351"/>
    <n v="0.54"/>
  </r>
  <r>
    <x v="2"/>
    <n v="1185732"/>
    <x v="379"/>
    <x v="0"/>
    <s v="Connecticut"/>
    <s v="Hartford"/>
    <x v="1"/>
    <n v="0.47"/>
    <n v="750"/>
    <x v="2919"/>
    <n v="183.3"/>
    <n v="0.52"/>
  </r>
  <r>
    <x v="2"/>
    <n v="1185732"/>
    <x v="379"/>
    <x v="0"/>
    <s v="Connecticut"/>
    <s v="Hartford"/>
    <x v="2"/>
    <n v="0.41"/>
    <n v="600"/>
    <x v="2877"/>
    <n v="108.24"/>
    <n v="0.44"/>
  </r>
  <r>
    <x v="2"/>
    <n v="1185732"/>
    <x v="379"/>
    <x v="0"/>
    <s v="Connecticut"/>
    <s v="Hartford"/>
    <x v="3"/>
    <n v="0.41"/>
    <n v="460"/>
    <x v="2920"/>
    <n v="84.86999999999999"/>
    <n v="0.44999999999999996"/>
  </r>
  <r>
    <x v="2"/>
    <n v="1185732"/>
    <x v="379"/>
    <x v="0"/>
    <s v="Connecticut"/>
    <s v="Hartford"/>
    <x v="4"/>
    <n v="0.5"/>
    <n v="510"/>
    <x v="2790"/>
    <n v="107.1"/>
    <n v="0.42"/>
  </r>
  <r>
    <x v="2"/>
    <n v="1185732"/>
    <x v="379"/>
    <x v="0"/>
    <s v="Connecticut"/>
    <s v="Hartford"/>
    <x v="5"/>
    <n v="0.54"/>
    <n v="830"/>
    <x v="2132"/>
    <n v="219.61800000000002"/>
    <n v="0.49"/>
  </r>
  <r>
    <x v="2"/>
    <n v="1185732"/>
    <x v="411"/>
    <x v="0"/>
    <s v="Connecticut"/>
    <s v="Hartford"/>
    <x v="0"/>
    <n v="0.59"/>
    <n v="1130"/>
    <x v="2921"/>
    <n v="366.685"/>
    <n v="0.55000000000000004"/>
  </r>
  <r>
    <x v="2"/>
    <n v="1185732"/>
    <x v="411"/>
    <x v="0"/>
    <s v="Connecticut"/>
    <s v="Hartford"/>
    <x v="1"/>
    <n v="0.52"/>
    <n v="720"/>
    <x v="2922"/>
    <n v="187.20000000000002"/>
    <n v="0.5"/>
  </r>
  <r>
    <x v="2"/>
    <n v="1185732"/>
    <x v="411"/>
    <x v="0"/>
    <s v="Connecticut"/>
    <s v="Hartford"/>
    <x v="2"/>
    <n v="0.53"/>
    <n v="490"/>
    <x v="2923"/>
    <n v="111.67099999999999"/>
    <n v="0.43"/>
  </r>
  <r>
    <x v="2"/>
    <n v="1185732"/>
    <x v="411"/>
    <x v="0"/>
    <s v="Connecticut"/>
    <s v="Hartford"/>
    <x v="3"/>
    <n v="0.5"/>
    <n v="380"/>
    <x v="2117"/>
    <n v="76"/>
    <n v="0.4"/>
  </r>
  <r>
    <x v="2"/>
    <n v="1185732"/>
    <x v="411"/>
    <x v="0"/>
    <s v="Connecticut"/>
    <s v="Hartford"/>
    <x v="4"/>
    <n v="0.64"/>
    <n v="420"/>
    <x v="1171"/>
    <n v="112.896"/>
    <n v="0.42"/>
  </r>
  <r>
    <x v="0"/>
    <n v="1185732"/>
    <x v="411"/>
    <x v="0"/>
    <s v="Connecticut"/>
    <s v="Hartford"/>
    <x v="5"/>
    <n v="0.63"/>
    <n v="740"/>
    <x v="2924"/>
    <n v="233.1"/>
    <n v="0.5"/>
  </r>
  <r>
    <x v="0"/>
    <n v="1185732"/>
    <x v="441"/>
    <x v="0"/>
    <s v="Connecticut"/>
    <s v="Hartford"/>
    <x v="0"/>
    <n v="0.6"/>
    <n v="1110"/>
    <x v="2925"/>
    <n v="333"/>
    <n v="0.5"/>
  </r>
  <r>
    <x v="0"/>
    <n v="1185732"/>
    <x v="441"/>
    <x v="0"/>
    <s v="Connecticut"/>
    <s v="Hartford"/>
    <x v="1"/>
    <n v="0.51"/>
    <n v="840"/>
    <x v="2880"/>
    <n v="222.76800000000003"/>
    <n v="0.52"/>
  </r>
  <r>
    <x v="0"/>
    <n v="1185732"/>
    <x v="441"/>
    <x v="0"/>
    <s v="Connecticut"/>
    <s v="Hartford"/>
    <x v="2"/>
    <n v="0.51"/>
    <n v="800"/>
    <x v="2926"/>
    <n v="183.6"/>
    <n v="0.44999999999999996"/>
  </r>
  <r>
    <x v="0"/>
    <n v="1185732"/>
    <x v="441"/>
    <x v="0"/>
    <s v="Connecticut"/>
    <s v="Hartford"/>
    <x v="3"/>
    <n v="0.5"/>
    <n v="800"/>
    <x v="118"/>
    <n v="168"/>
    <n v="0.42"/>
  </r>
  <r>
    <x v="0"/>
    <n v="1185732"/>
    <x v="441"/>
    <x v="0"/>
    <s v="Connecticut"/>
    <s v="Hartford"/>
    <x v="4"/>
    <n v="0.6"/>
    <n v="680"/>
    <x v="2926"/>
    <n v="179.52"/>
    <n v="0.44"/>
  </r>
  <r>
    <x v="0"/>
    <n v="1185732"/>
    <x v="441"/>
    <x v="0"/>
    <s v="Connecticut"/>
    <s v="Hartford"/>
    <x v="5"/>
    <n v="0.67"/>
    <n v="950"/>
    <x v="2927"/>
    <n v="299.15499999999997"/>
    <n v="0.47"/>
  </r>
  <r>
    <x v="0"/>
    <n v="1185732"/>
    <x v="470"/>
    <x v="0"/>
    <s v="Connecticut"/>
    <s v="Hartford"/>
    <x v="0"/>
    <n v="0.59"/>
    <n v="1500"/>
    <x v="1913"/>
    <n v="451.35"/>
    <n v="0.51"/>
  </r>
  <r>
    <x v="0"/>
    <n v="1185732"/>
    <x v="470"/>
    <x v="0"/>
    <s v="Connecticut"/>
    <s v="Hartford"/>
    <x v="1"/>
    <n v="0.51"/>
    <n v="1010"/>
    <x v="2171"/>
    <n v="262.70100000000002"/>
    <n v="0.51"/>
  </r>
  <r>
    <x v="0"/>
    <n v="1185732"/>
    <x v="470"/>
    <x v="0"/>
    <s v="Connecticut"/>
    <s v="Hartford"/>
    <x v="2"/>
    <n v="0.5"/>
    <n v="880"/>
    <x v="1974"/>
    <n v="197.99999999999997"/>
    <n v="0.44999999999999996"/>
  </r>
  <r>
    <x v="0"/>
    <n v="1185732"/>
    <x v="470"/>
    <x v="0"/>
    <s v="Connecticut"/>
    <s v="Hartford"/>
    <x v="3"/>
    <n v="0.53"/>
    <n v="870"/>
    <x v="1998"/>
    <n v="193.66200000000001"/>
    <n v="0.42"/>
  </r>
  <r>
    <x v="0"/>
    <n v="1185732"/>
    <x v="470"/>
    <x v="0"/>
    <s v="Connecticut"/>
    <s v="Hartford"/>
    <x v="4"/>
    <n v="0.6"/>
    <n v="780"/>
    <x v="2928"/>
    <n v="210.59999999999997"/>
    <n v="0.44999999999999996"/>
  </r>
  <r>
    <x v="0"/>
    <n v="1185732"/>
    <x v="470"/>
    <x v="0"/>
    <s v="Connecticut"/>
    <s v="Hartford"/>
    <x v="5"/>
    <n v="0.67"/>
    <n v="1120"/>
    <x v="1340"/>
    <n v="345.18400000000003"/>
    <n v="0.45999999999999996"/>
  </r>
  <r>
    <x v="0"/>
    <n v="1185732"/>
    <x v="174"/>
    <x v="0"/>
    <s v="Connecticut"/>
    <s v="Hartford"/>
    <x v="0"/>
    <n v="0.34"/>
    <n v="1150"/>
    <x v="2929"/>
    <n v="179.85999999999999"/>
    <n v="0.45999999999999996"/>
  </r>
  <r>
    <x v="0"/>
    <n v="1185732"/>
    <x v="174"/>
    <x v="0"/>
    <s v="Connecticut"/>
    <s v="Hartford"/>
    <x v="1"/>
    <n v="0.34"/>
    <n v="630"/>
    <x v="1598"/>
    <n v="96.39"/>
    <n v="0.44999999999999996"/>
  </r>
  <r>
    <x v="0"/>
    <n v="1185732"/>
    <x v="174"/>
    <x v="0"/>
    <s v="Connecticut"/>
    <s v="Hartford"/>
    <x v="2"/>
    <n v="0.24"/>
    <n v="630"/>
    <x v="998"/>
    <n v="83.16"/>
    <n v="0.55000000000000004"/>
  </r>
  <r>
    <x v="0"/>
    <n v="1185732"/>
    <x v="174"/>
    <x v="0"/>
    <s v="Connecticut"/>
    <s v="Hartford"/>
    <x v="3"/>
    <n v="0.28999999999999998"/>
    <n v="200"/>
    <x v="2930"/>
    <n v="30.74"/>
    <n v="0.53"/>
  </r>
  <r>
    <x v="0"/>
    <n v="1185732"/>
    <x v="174"/>
    <x v="0"/>
    <s v="Connecticut"/>
    <s v="Hartford"/>
    <x v="4"/>
    <n v="0.44"/>
    <n v="330"/>
    <x v="2763"/>
    <n v="58.08"/>
    <n v="0.4"/>
  </r>
  <r>
    <x v="0"/>
    <n v="1185732"/>
    <x v="174"/>
    <x v="0"/>
    <s v="Connecticut"/>
    <s v="Hartford"/>
    <x v="5"/>
    <n v="0.33"/>
    <n v="630"/>
    <x v="2717"/>
    <n v="112.26600000000001"/>
    <n v="0.54"/>
  </r>
  <r>
    <x v="0"/>
    <n v="1185732"/>
    <x v="203"/>
    <x v="0"/>
    <s v="Connecticut"/>
    <s v="Hartford"/>
    <x v="0"/>
    <n v="0.34"/>
    <n v="1190"/>
    <x v="1056"/>
    <n v="198.25400000000002"/>
    <n v="0.49"/>
  </r>
  <r>
    <x v="0"/>
    <n v="1185732"/>
    <x v="203"/>
    <x v="0"/>
    <s v="Connecticut"/>
    <s v="Hartford"/>
    <x v="1"/>
    <n v="0.34"/>
    <n v="360"/>
    <x v="2632"/>
    <n v="57.527999999999999"/>
    <n v="0.47"/>
  </r>
  <r>
    <x v="0"/>
    <n v="1185732"/>
    <x v="203"/>
    <x v="0"/>
    <s v="Connecticut"/>
    <s v="Hartford"/>
    <x v="2"/>
    <n v="0.24"/>
    <n v="490"/>
    <x v="2718"/>
    <n v="58.8"/>
    <n v="0.5"/>
  </r>
  <r>
    <x v="0"/>
    <n v="1185732"/>
    <x v="203"/>
    <x v="0"/>
    <s v="Rhode Island"/>
    <s v="Providence"/>
    <x v="3"/>
    <n v="0.28999999999999998"/>
    <n v="130"/>
    <x v="2931"/>
    <n v="20.358000000000001"/>
    <n v="0.54"/>
  </r>
  <r>
    <x v="0"/>
    <n v="1185732"/>
    <x v="203"/>
    <x v="0"/>
    <s v="Rhode Island"/>
    <s v="Providence"/>
    <x v="4"/>
    <n v="0.41"/>
    <n v="350"/>
    <x v="2932"/>
    <n v="58.834999999999994"/>
    <n v="0.41"/>
  </r>
  <r>
    <x v="0"/>
    <n v="1185732"/>
    <x v="203"/>
    <x v="0"/>
    <s v="Rhode Island"/>
    <s v="Providence"/>
    <x v="5"/>
    <n v="0.33"/>
    <n v="650"/>
    <x v="1410"/>
    <n v="113.685"/>
    <n v="0.53"/>
  </r>
  <r>
    <x v="0"/>
    <n v="1185732"/>
    <x v="708"/>
    <x v="0"/>
    <s v="Rhode Island"/>
    <s v="Providence"/>
    <x v="0"/>
    <n v="0.34"/>
    <n v="1110"/>
    <x v="2501"/>
    <n v="188.70000000000002"/>
    <n v="0.5"/>
  </r>
  <r>
    <x v="0"/>
    <n v="1185732"/>
    <x v="708"/>
    <x v="0"/>
    <s v="Rhode Island"/>
    <s v="Providence"/>
    <x v="1"/>
    <n v="0.34"/>
    <n v="440"/>
    <x v="2708"/>
    <n v="67.320000000000007"/>
    <n v="0.44999999999999996"/>
  </r>
  <r>
    <x v="0"/>
    <n v="1185732"/>
    <x v="708"/>
    <x v="0"/>
    <s v="Rhode Island"/>
    <s v="Providence"/>
    <x v="2"/>
    <n v="0.23"/>
    <n v="510"/>
    <x v="2933"/>
    <n v="60.996000000000009"/>
    <n v="0.52"/>
  </r>
  <r>
    <x v="0"/>
    <n v="1185732"/>
    <x v="708"/>
    <x v="0"/>
    <s v="Rhode Island"/>
    <s v="Providence"/>
    <x v="3"/>
    <n v="0.28999999999999998"/>
    <n v="80"/>
    <x v="2934"/>
    <n v="11.6"/>
    <n v="0.5"/>
  </r>
  <r>
    <x v="0"/>
    <n v="1185732"/>
    <x v="708"/>
    <x v="0"/>
    <s v="Rhode Island"/>
    <s v="Providence"/>
    <x v="4"/>
    <n v="0.44"/>
    <n v="200"/>
    <x v="999"/>
    <n v="39.599999999999994"/>
    <n v="0.44999999999999996"/>
  </r>
  <r>
    <x v="0"/>
    <n v="1185732"/>
    <x v="708"/>
    <x v="0"/>
    <s v="Rhode Island"/>
    <s v="Providence"/>
    <x v="5"/>
    <n v="0.32"/>
    <n v="510"/>
    <x v="2935"/>
    <n v="88.128000000000014"/>
    <n v="0.54"/>
  </r>
  <r>
    <x v="0"/>
    <n v="1185732"/>
    <x v="230"/>
    <x v="0"/>
    <s v="Rhode Island"/>
    <s v="Providence"/>
    <x v="0"/>
    <n v="0.32"/>
    <n v="1110"/>
    <x v="2892"/>
    <n v="174.048"/>
    <n v="0.49"/>
  </r>
  <r>
    <x v="0"/>
    <n v="1185732"/>
    <x v="230"/>
    <x v="0"/>
    <s v="Rhode Island"/>
    <s v="Providence"/>
    <x v="1"/>
    <n v="0.32"/>
    <n v="330"/>
    <x v="2762"/>
    <n v="52.800000000000004"/>
    <n v="0.5"/>
  </r>
  <r>
    <x v="0"/>
    <n v="1185732"/>
    <x v="230"/>
    <x v="0"/>
    <s v="Rhode Island"/>
    <s v="Providence"/>
    <x v="2"/>
    <n v="0.24"/>
    <n v="360"/>
    <x v="2936"/>
    <n v="44.927999999999997"/>
    <n v="0.52"/>
  </r>
  <r>
    <x v="0"/>
    <n v="1185732"/>
    <x v="230"/>
    <x v="0"/>
    <s v="Rhode Island"/>
    <s v="Providence"/>
    <x v="3"/>
    <n v="0.28999999999999998"/>
    <n v="130"/>
    <x v="2931"/>
    <n v="19.980999999999998"/>
    <n v="0.53"/>
  </r>
  <r>
    <x v="0"/>
    <n v="1185732"/>
    <x v="230"/>
    <x v="0"/>
    <s v="Rhode Island"/>
    <s v="Providence"/>
    <x v="4"/>
    <n v="0.44"/>
    <n v="150"/>
    <x v="2937"/>
    <n v="26.400000000000002"/>
    <n v="0.4"/>
  </r>
  <r>
    <x v="0"/>
    <n v="1185732"/>
    <x v="230"/>
    <x v="0"/>
    <s v="Rhode Island"/>
    <s v="Providence"/>
    <x v="5"/>
    <n v="0.33"/>
    <n v="500"/>
    <x v="2814"/>
    <n v="85.8"/>
    <n v="0.52"/>
  </r>
  <r>
    <x v="0"/>
    <n v="1185732"/>
    <x v="259"/>
    <x v="0"/>
    <s v="Rhode Island"/>
    <s v="Providence"/>
    <x v="0"/>
    <n v="0.49"/>
    <n v="1220"/>
    <x v="2938"/>
    <n v="298.89999999999998"/>
    <n v="0.5"/>
  </r>
  <r>
    <x v="0"/>
    <n v="1185732"/>
    <x v="259"/>
    <x v="0"/>
    <s v="Rhode Island"/>
    <s v="Providence"/>
    <x v="1"/>
    <n v="0.43"/>
    <n v="490"/>
    <x v="2668"/>
    <n v="94.814999999999984"/>
    <n v="0.44999999999999996"/>
  </r>
  <r>
    <x v="0"/>
    <n v="1185732"/>
    <x v="259"/>
    <x v="0"/>
    <s v="Rhode Island"/>
    <s v="Providence"/>
    <x v="2"/>
    <n v="0.39"/>
    <n v="600"/>
    <x v="1015"/>
    <n v="126.36000000000001"/>
    <n v="0.54"/>
  </r>
  <r>
    <x v="0"/>
    <n v="1185732"/>
    <x v="259"/>
    <x v="0"/>
    <s v="Rhode Island"/>
    <s v="Providence"/>
    <x v="3"/>
    <n v="0.39"/>
    <n v="440"/>
    <x v="2939"/>
    <n v="89.231999999999999"/>
    <n v="0.52"/>
  </r>
  <r>
    <x v="0"/>
    <n v="1185732"/>
    <x v="259"/>
    <x v="0"/>
    <s v="Rhode Island"/>
    <s v="Providence"/>
    <x v="4"/>
    <n v="0.49"/>
    <n v="460"/>
    <x v="1732"/>
    <n v="90.160000000000011"/>
    <n v="0.4"/>
  </r>
  <r>
    <x v="0"/>
    <n v="1185732"/>
    <x v="259"/>
    <x v="0"/>
    <s v="Rhode Island"/>
    <s v="Providence"/>
    <x v="5"/>
    <n v="0.52"/>
    <n v="810"/>
    <x v="1299"/>
    <n v="223.23600000000002"/>
    <n v="0.53"/>
  </r>
  <r>
    <x v="0"/>
    <n v="1185732"/>
    <x v="292"/>
    <x v="0"/>
    <s v="Rhode Island"/>
    <s v="Providence"/>
    <x v="0"/>
    <n v="0.47"/>
    <n v="1380"/>
    <x v="1346"/>
    <n v="291.86999999999995"/>
    <n v="0.44999999999999996"/>
  </r>
  <r>
    <x v="0"/>
    <n v="1185732"/>
    <x v="292"/>
    <x v="0"/>
    <s v="Rhode Island"/>
    <s v="Providence"/>
    <x v="1"/>
    <n v="0.41"/>
    <n v="900"/>
    <x v="2940"/>
    <n v="180.81"/>
    <n v="0.49"/>
  </r>
  <r>
    <x v="0"/>
    <n v="1185732"/>
    <x v="292"/>
    <x v="0"/>
    <s v="Rhode Island"/>
    <s v="Providence"/>
    <x v="2"/>
    <n v="0.39"/>
    <n v="650"/>
    <x v="2891"/>
    <n v="139.42500000000001"/>
    <n v="0.55000000000000004"/>
  </r>
  <r>
    <x v="0"/>
    <n v="1185732"/>
    <x v="292"/>
    <x v="0"/>
    <s v="Rhode Island"/>
    <s v="Providence"/>
    <x v="3"/>
    <n v="0.39"/>
    <n v="600"/>
    <x v="1015"/>
    <n v="126.36000000000001"/>
    <n v="0.54"/>
  </r>
  <r>
    <x v="0"/>
    <n v="1185732"/>
    <x v="292"/>
    <x v="0"/>
    <s v="Rhode Island"/>
    <s v="Providence"/>
    <x v="4"/>
    <n v="0.48"/>
    <n v="580"/>
    <x v="2847"/>
    <n v="114.14399999999998"/>
    <n v="0.41"/>
  </r>
  <r>
    <x v="0"/>
    <n v="1185732"/>
    <x v="292"/>
    <x v="0"/>
    <s v="Rhode Island"/>
    <s v="Providence"/>
    <x v="5"/>
    <n v="0.51"/>
    <n v="880"/>
    <x v="1785"/>
    <n v="228.88800000000001"/>
    <n v="0.51"/>
  </r>
  <r>
    <x v="0"/>
    <n v="1185732"/>
    <x v="320"/>
    <x v="0"/>
    <s v="Rhode Island"/>
    <s v="Providence"/>
    <x v="0"/>
    <n v="0.46"/>
    <n v="1670"/>
    <x v="1310"/>
    <n v="345.69"/>
    <n v="0.44999999999999996"/>
  </r>
  <r>
    <x v="0"/>
    <n v="1185732"/>
    <x v="320"/>
    <x v="0"/>
    <s v="Rhode Island"/>
    <s v="Providence"/>
    <x v="1"/>
    <n v="0.41"/>
    <n v="810"/>
    <x v="2867"/>
    <n v="166.04999999999998"/>
    <n v="0.5"/>
  </r>
  <r>
    <x v="0"/>
    <n v="1185732"/>
    <x v="320"/>
    <x v="0"/>
    <s v="Rhode Island"/>
    <s v="Providence"/>
    <x v="2"/>
    <n v="0.37"/>
    <n v="650"/>
    <x v="2941"/>
    <n v="125.06"/>
    <n v="0.52"/>
  </r>
  <r>
    <x v="0"/>
    <n v="1185732"/>
    <x v="320"/>
    <x v="0"/>
    <s v="Rhode Island"/>
    <s v="Providence"/>
    <x v="3"/>
    <n v="0.37"/>
    <n v="580"/>
    <x v="2795"/>
    <n v="111.592"/>
    <n v="0.52"/>
  </r>
  <r>
    <x v="0"/>
    <n v="1185732"/>
    <x v="320"/>
    <x v="0"/>
    <s v="Rhode Island"/>
    <s v="Providence"/>
    <x v="4"/>
    <n v="0.47"/>
    <n v="630"/>
    <x v="1164"/>
    <n v="118.44"/>
    <n v="0.4"/>
  </r>
  <r>
    <x v="0"/>
    <n v="1185732"/>
    <x v="320"/>
    <x v="0"/>
    <s v="Rhode Island"/>
    <s v="Providence"/>
    <x v="5"/>
    <n v="0.5"/>
    <n v="1160"/>
    <x v="313"/>
    <n v="290"/>
    <n v="0.5"/>
  </r>
  <r>
    <x v="0"/>
    <n v="1185732"/>
    <x v="352"/>
    <x v="0"/>
    <s v="Rhode Island"/>
    <s v="Providence"/>
    <x v="0"/>
    <n v="0.46"/>
    <n v="1430"/>
    <x v="2297"/>
    <n v="315.74400000000003"/>
    <n v="0.48"/>
  </r>
  <r>
    <x v="0"/>
    <n v="1185732"/>
    <x v="352"/>
    <x v="0"/>
    <s v="Rhode Island"/>
    <s v="Providence"/>
    <x v="1"/>
    <n v="0.42"/>
    <n v="910"/>
    <x v="1301"/>
    <n v="179.63399999999999"/>
    <n v="0.47"/>
  </r>
  <r>
    <x v="0"/>
    <n v="1185732"/>
    <x v="352"/>
    <x v="0"/>
    <s v="Rhode Island"/>
    <s v="Providence"/>
    <x v="2"/>
    <n v="0.38"/>
    <n v="750"/>
    <x v="1021"/>
    <n v="156.75"/>
    <n v="0.55000000000000004"/>
  </r>
  <r>
    <x v="0"/>
    <n v="1185732"/>
    <x v="352"/>
    <x v="0"/>
    <s v="Rhode Island"/>
    <s v="Providence"/>
    <x v="3"/>
    <n v="0.37"/>
    <n v="390"/>
    <x v="2942"/>
    <n v="76.479000000000013"/>
    <n v="0.53"/>
  </r>
  <r>
    <x v="0"/>
    <n v="1185732"/>
    <x v="352"/>
    <x v="0"/>
    <s v="Rhode Island"/>
    <s v="Providence"/>
    <x v="4"/>
    <n v="0.45"/>
    <n v="310"/>
    <x v="2943"/>
    <n v="55.800000000000004"/>
    <n v="0.4"/>
  </r>
  <r>
    <x v="0"/>
    <n v="1185732"/>
    <x v="352"/>
    <x v="0"/>
    <s v="Rhode Island"/>
    <s v="Providence"/>
    <x v="5"/>
    <n v="0.52"/>
    <n v="870"/>
    <x v="1419"/>
    <n v="244.29600000000002"/>
    <n v="0.54"/>
  </r>
  <r>
    <x v="0"/>
    <n v="1185732"/>
    <x v="382"/>
    <x v="0"/>
    <s v="Rhode Island"/>
    <s v="Providence"/>
    <x v="0"/>
    <n v="0.45"/>
    <n v="1110"/>
    <x v="1888"/>
    <n v="224.77499999999998"/>
    <n v="0.44999999999999996"/>
  </r>
  <r>
    <x v="0"/>
    <n v="1185732"/>
    <x v="382"/>
    <x v="0"/>
    <s v="Rhode Island"/>
    <s v="Providence"/>
    <x v="1"/>
    <n v="0.43"/>
    <n v="560"/>
    <x v="1781"/>
    <n v="115.58399999999999"/>
    <n v="0.48"/>
  </r>
  <r>
    <x v="0"/>
    <n v="1185732"/>
    <x v="382"/>
    <x v="0"/>
    <s v="Rhode Island"/>
    <s v="Providence"/>
    <x v="2"/>
    <n v="0.36"/>
    <n v="380"/>
    <x v="1457"/>
    <n v="69.767999999999986"/>
    <n v="0.51"/>
  </r>
  <r>
    <x v="0"/>
    <n v="1185732"/>
    <x v="382"/>
    <x v="0"/>
    <s v="Rhode Island"/>
    <s v="Providence"/>
    <x v="3"/>
    <n v="0.39"/>
    <n v="270"/>
    <x v="2944"/>
    <n v="56.862000000000002"/>
    <n v="0.54"/>
  </r>
  <r>
    <x v="0"/>
    <n v="1185732"/>
    <x v="382"/>
    <x v="0"/>
    <s v="Rhode Island"/>
    <s v="Providence"/>
    <x v="4"/>
    <n v="0.47"/>
    <n v="270"/>
    <x v="2945"/>
    <n v="52.028999999999996"/>
    <n v="0.41"/>
  </r>
  <r>
    <x v="0"/>
    <n v="1185732"/>
    <x v="382"/>
    <x v="0"/>
    <s v="Rhode Island"/>
    <s v="Providence"/>
    <x v="5"/>
    <n v="0.52"/>
    <n v="580"/>
    <x v="2946"/>
    <n v="153.816"/>
    <n v="0.51"/>
  </r>
  <r>
    <x v="0"/>
    <n v="1185732"/>
    <x v="414"/>
    <x v="0"/>
    <s v="Rhode Island"/>
    <s v="Providence"/>
    <x v="0"/>
    <n v="0.53"/>
    <n v="940"/>
    <x v="2654"/>
    <n v="249.10000000000002"/>
    <n v="0.5"/>
  </r>
  <r>
    <x v="0"/>
    <n v="1185732"/>
    <x v="414"/>
    <x v="0"/>
    <s v="Rhode Island"/>
    <s v="Providence"/>
    <x v="1"/>
    <n v="0.46"/>
    <n v="560"/>
    <x v="1533"/>
    <n v="126.224"/>
    <n v="0.49"/>
  </r>
  <r>
    <x v="0"/>
    <n v="1185732"/>
    <x v="414"/>
    <x v="0"/>
    <s v="Rhode Island"/>
    <s v="Providence"/>
    <x v="2"/>
    <n v="0.45"/>
    <n v="290"/>
    <x v="2645"/>
    <n v="67.86"/>
    <n v="0.52"/>
  </r>
  <r>
    <x v="0"/>
    <n v="1185732"/>
    <x v="414"/>
    <x v="0"/>
    <s v="Rhode Island"/>
    <s v="Providence"/>
    <x v="3"/>
    <n v="0.47"/>
    <n v="230"/>
    <x v="2947"/>
    <n v="54.05"/>
    <n v="0.5"/>
  </r>
  <r>
    <x v="0"/>
    <n v="1185732"/>
    <x v="414"/>
    <x v="0"/>
    <s v="Rhode Island"/>
    <s v="Providence"/>
    <x v="4"/>
    <n v="0.55000000000000004"/>
    <n v="190"/>
    <x v="2948"/>
    <n v="41.800000000000011"/>
    <n v="0.4"/>
  </r>
  <r>
    <x v="2"/>
    <n v="1185732"/>
    <x v="414"/>
    <x v="0"/>
    <s v="Rhode Island"/>
    <s v="Providence"/>
    <x v="5"/>
    <n v="0.64"/>
    <n v="580"/>
    <x v="1062"/>
    <n v="189.31199999999998"/>
    <n v="0.51"/>
  </r>
  <r>
    <x v="2"/>
    <n v="1185732"/>
    <x v="444"/>
    <x v="0"/>
    <s v="Rhode Island"/>
    <s v="Providence"/>
    <x v="0"/>
    <n v="0.55000000000000004"/>
    <n v="950"/>
    <x v="2949"/>
    <n v="256.02499999999998"/>
    <n v="0.49"/>
  </r>
  <r>
    <x v="2"/>
    <n v="1185732"/>
    <x v="444"/>
    <x v="0"/>
    <s v="Rhode Island"/>
    <s v="Providence"/>
    <x v="1"/>
    <n v="0.46"/>
    <n v="630"/>
    <x v="2700"/>
    <n v="130.41"/>
    <n v="0.44999999999999996"/>
  </r>
  <r>
    <x v="2"/>
    <n v="1185732"/>
    <x v="444"/>
    <x v="0"/>
    <s v="Rhode Island"/>
    <s v="Providence"/>
    <x v="2"/>
    <n v="0.48"/>
    <n v="640"/>
    <x v="2950"/>
    <n v="165.88800000000001"/>
    <n v="0.54"/>
  </r>
  <r>
    <x v="2"/>
    <n v="1185732"/>
    <x v="444"/>
    <x v="0"/>
    <s v="Rhode Island"/>
    <s v="Providence"/>
    <x v="3"/>
    <n v="0.48"/>
    <n v="580"/>
    <x v="2847"/>
    <n v="153.12"/>
    <n v="0.55000000000000004"/>
  </r>
  <r>
    <x v="2"/>
    <n v="1185732"/>
    <x v="444"/>
    <x v="0"/>
    <s v="Rhode Island"/>
    <s v="Providence"/>
    <x v="4"/>
    <n v="0.57999999999999996"/>
    <n v="440"/>
    <x v="2785"/>
    <n v="112.288"/>
    <n v="0.44"/>
  </r>
  <r>
    <x v="2"/>
    <n v="1185732"/>
    <x v="444"/>
    <x v="0"/>
    <s v="Rhode Island"/>
    <s v="Providence"/>
    <x v="5"/>
    <n v="0.6"/>
    <n v="770"/>
    <x v="1506"/>
    <n v="240.24"/>
    <n v="0.52"/>
  </r>
  <r>
    <x v="2"/>
    <n v="1185732"/>
    <x v="473"/>
    <x v="0"/>
    <s v="Rhode Island"/>
    <s v="Providence"/>
    <x v="0"/>
    <n v="0.54"/>
    <n v="1350"/>
    <x v="2290"/>
    <n v="364.5"/>
    <n v="0.5"/>
  </r>
  <r>
    <x v="2"/>
    <n v="1185732"/>
    <x v="473"/>
    <x v="0"/>
    <s v="Rhode Island"/>
    <s v="Providence"/>
    <x v="1"/>
    <n v="0.45"/>
    <n v="780"/>
    <x v="1518"/>
    <n v="168.48"/>
    <n v="0.48"/>
  </r>
  <r>
    <x v="2"/>
    <n v="1185732"/>
    <x v="473"/>
    <x v="0"/>
    <s v="Rhode Island"/>
    <s v="Providence"/>
    <x v="2"/>
    <n v="0.47"/>
    <n v="740"/>
    <x v="2951"/>
    <n v="177.37799999999999"/>
    <n v="0.51"/>
  </r>
  <r>
    <x v="2"/>
    <n v="1185732"/>
    <x v="473"/>
    <x v="0"/>
    <s v="Rhode Island"/>
    <s v="Providence"/>
    <x v="3"/>
    <n v="0.48"/>
    <n v="650"/>
    <x v="1322"/>
    <n v="156"/>
    <n v="0.5"/>
  </r>
  <r>
    <x v="2"/>
    <n v="1185732"/>
    <x v="473"/>
    <x v="0"/>
    <s v="Rhode Island"/>
    <s v="Providence"/>
    <x v="4"/>
    <n v="0.56000000000000005"/>
    <n v="680"/>
    <x v="1466"/>
    <n v="163.744"/>
    <n v="0.43"/>
  </r>
  <r>
    <x v="2"/>
    <n v="1185732"/>
    <x v="473"/>
    <x v="0"/>
    <s v="Rhode Island"/>
    <s v="Providence"/>
    <x v="5"/>
    <n v="0.6"/>
    <n v="850"/>
    <x v="2255"/>
    <n v="280.5"/>
    <n v="0.55000000000000004"/>
  </r>
  <r>
    <x v="2"/>
    <n v="1185732"/>
    <x v="181"/>
    <x v="0"/>
    <s v="Rhode Island"/>
    <s v="Providence"/>
    <x v="0"/>
    <n v="0.38"/>
    <n v="1260"/>
    <x v="2308"/>
    <n v="205.88400000000001"/>
    <n v="0.43"/>
  </r>
  <r>
    <x v="2"/>
    <n v="1185732"/>
    <x v="181"/>
    <x v="0"/>
    <s v="Rhode Island"/>
    <s v="Providence"/>
    <x v="1"/>
    <n v="0.38"/>
    <n v="680"/>
    <x v="1627"/>
    <n v="113.69599999999998"/>
    <n v="0.44"/>
  </r>
  <r>
    <x v="2"/>
    <n v="1185732"/>
    <x v="181"/>
    <x v="0"/>
    <s v="Rhode Island"/>
    <s v="Providence"/>
    <x v="2"/>
    <n v="0.27"/>
    <n v="730"/>
    <x v="2952"/>
    <n v="70.956000000000003"/>
    <n v="0.36"/>
  </r>
  <r>
    <x v="2"/>
    <n v="1185732"/>
    <x v="181"/>
    <x v="0"/>
    <s v="Rhode Island"/>
    <s v="Providence"/>
    <x v="3"/>
    <n v="0.34"/>
    <n v="260"/>
    <x v="2953"/>
    <n v="33.592000000000006"/>
    <n v="0.38"/>
  </r>
  <r>
    <x v="2"/>
    <n v="1185732"/>
    <x v="181"/>
    <x v="0"/>
    <s v="Rhode Island"/>
    <s v="Providence"/>
    <x v="4"/>
    <n v="0.48"/>
    <n v="410"/>
    <x v="2853"/>
    <n v="76.751999999999995"/>
    <n v="0.39"/>
  </r>
  <r>
    <x v="2"/>
    <n v="1185732"/>
    <x v="181"/>
    <x v="0"/>
    <s v="Rhode Island"/>
    <s v="Providence"/>
    <x v="5"/>
    <n v="0.38"/>
    <n v="700"/>
    <x v="2075"/>
    <n v="109.05999999999999"/>
    <n v="0.41"/>
  </r>
  <r>
    <x v="2"/>
    <n v="1185732"/>
    <x v="210"/>
    <x v="0"/>
    <s v="Rhode Island"/>
    <s v="Providence"/>
    <x v="0"/>
    <n v="0.36"/>
    <n v="1400"/>
    <x v="1747"/>
    <n v="206.64"/>
    <n v="0.41"/>
  </r>
  <r>
    <x v="2"/>
    <n v="1185732"/>
    <x v="210"/>
    <x v="0"/>
    <s v="Rhode Island"/>
    <s v="Providence"/>
    <x v="1"/>
    <n v="0.38"/>
    <n v="410"/>
    <x v="2954"/>
    <n v="65.436000000000007"/>
    <n v="0.42"/>
  </r>
  <r>
    <x v="2"/>
    <n v="1185732"/>
    <x v="210"/>
    <x v="0"/>
    <s v="Rhode Island"/>
    <s v="Providence"/>
    <x v="2"/>
    <n v="0.28999999999999998"/>
    <n v="600"/>
    <x v="1674"/>
    <n v="66.12"/>
    <n v="0.38"/>
  </r>
  <r>
    <x v="2"/>
    <n v="1185732"/>
    <x v="210"/>
    <x v="0"/>
    <s v="Massachusetts"/>
    <s v="Boston"/>
    <x v="3"/>
    <n v="0.32"/>
    <n v="680"/>
    <x v="1574"/>
    <n v="82.688000000000002"/>
    <n v="0.38"/>
  </r>
  <r>
    <x v="2"/>
    <n v="1185732"/>
    <x v="210"/>
    <x v="0"/>
    <s v="Massachusetts"/>
    <s v="Boston"/>
    <x v="4"/>
    <n v="0.48"/>
    <n v="410"/>
    <x v="2853"/>
    <n v="74.783999999999992"/>
    <n v="0.38"/>
  </r>
  <r>
    <x v="2"/>
    <n v="1185732"/>
    <x v="210"/>
    <x v="0"/>
    <s v="Massachusetts"/>
    <s v="Boston"/>
    <x v="5"/>
    <n v="0.38"/>
    <n v="750"/>
    <x v="1021"/>
    <n v="125.4"/>
    <n v="0.44"/>
  </r>
  <r>
    <x v="2"/>
    <n v="1185732"/>
    <x v="218"/>
    <x v="0"/>
    <s v="Massachusetts"/>
    <s v="Boston"/>
    <x v="0"/>
    <n v="0.38"/>
    <n v="1270"/>
    <x v="2955"/>
    <n v="212.34400000000002"/>
    <n v="0.44"/>
  </r>
  <r>
    <x v="2"/>
    <n v="1185732"/>
    <x v="218"/>
    <x v="0"/>
    <s v="Massachusetts"/>
    <s v="Boston"/>
    <x v="1"/>
    <n v="0.38"/>
    <n v="470"/>
    <x v="1010"/>
    <n v="80.36999999999999"/>
    <n v="0.44999999999999996"/>
  </r>
  <r>
    <x v="2"/>
    <n v="1185732"/>
    <x v="218"/>
    <x v="0"/>
    <s v="Massachusetts"/>
    <s v="Boston"/>
    <x v="2"/>
    <n v="0.28000000000000003"/>
    <n v="500"/>
    <x v="1415"/>
    <n v="54.6"/>
    <n v="0.39"/>
  </r>
  <r>
    <x v="2"/>
    <n v="1185732"/>
    <x v="218"/>
    <x v="0"/>
    <s v="Massachusetts"/>
    <s v="Boston"/>
    <x v="3"/>
    <n v="0.34"/>
    <n v="870"/>
    <x v="2052"/>
    <n v="106.488"/>
    <n v="0.36"/>
  </r>
  <r>
    <x v="2"/>
    <n v="1185732"/>
    <x v="218"/>
    <x v="0"/>
    <s v="Massachusetts"/>
    <s v="Boston"/>
    <x v="4"/>
    <n v="0.46"/>
    <n v="290"/>
    <x v="2956"/>
    <n v="52.026000000000003"/>
    <n v="0.39"/>
  </r>
  <r>
    <x v="2"/>
    <n v="1185732"/>
    <x v="218"/>
    <x v="0"/>
    <s v="Massachusetts"/>
    <s v="Boston"/>
    <x v="5"/>
    <n v="0.39"/>
    <n v="540"/>
    <x v="1009"/>
    <n v="86.345999999999989"/>
    <n v="0.41"/>
  </r>
  <r>
    <x v="2"/>
    <n v="1185732"/>
    <x v="237"/>
    <x v="0"/>
    <s v="Massachusetts"/>
    <s v="Boston"/>
    <x v="0"/>
    <n v="0.38"/>
    <n v="1170"/>
    <x v="1670"/>
    <n v="200.07"/>
    <n v="0.44999999999999996"/>
  </r>
  <r>
    <x v="2"/>
    <n v="1185732"/>
    <x v="237"/>
    <x v="0"/>
    <s v="Massachusetts"/>
    <s v="Boston"/>
    <x v="1"/>
    <n v="0.37"/>
    <n v="450"/>
    <x v="2957"/>
    <n v="73.260000000000005"/>
    <n v="0.44"/>
  </r>
  <r>
    <x v="2"/>
    <n v="1185732"/>
    <x v="237"/>
    <x v="0"/>
    <s v="Massachusetts"/>
    <s v="Boston"/>
    <x v="2"/>
    <n v="0.28999999999999998"/>
    <n v="410"/>
    <x v="1610"/>
    <n v="41.614999999999995"/>
    <n v="0.35"/>
  </r>
  <r>
    <x v="2"/>
    <n v="1185732"/>
    <x v="237"/>
    <x v="0"/>
    <s v="Massachusetts"/>
    <s v="Boston"/>
    <x v="3"/>
    <n v="0.32"/>
    <n v="350"/>
    <x v="2594"/>
    <n v="43.68"/>
    <n v="0.39"/>
  </r>
  <r>
    <x v="2"/>
    <n v="1185732"/>
    <x v="237"/>
    <x v="0"/>
    <s v="Massachusetts"/>
    <s v="Boston"/>
    <x v="4"/>
    <n v="0.49"/>
    <n v="330"/>
    <x v="2958"/>
    <n v="61.445999999999998"/>
    <n v="0.38"/>
  </r>
  <r>
    <x v="2"/>
    <n v="1185732"/>
    <x v="237"/>
    <x v="0"/>
    <s v="Massachusetts"/>
    <s v="Boston"/>
    <x v="5"/>
    <n v="0.39"/>
    <n v="830"/>
    <x v="2959"/>
    <n v="142.428"/>
    <n v="0.44"/>
  </r>
  <r>
    <x v="2"/>
    <n v="1185732"/>
    <x v="266"/>
    <x v="0"/>
    <s v="Massachusetts"/>
    <s v="Boston"/>
    <x v="0"/>
    <n v="0.53"/>
    <n v="1290"/>
    <x v="2960"/>
    <n v="293.99100000000004"/>
    <n v="0.43"/>
  </r>
  <r>
    <x v="2"/>
    <n v="1185732"/>
    <x v="266"/>
    <x v="0"/>
    <s v="Massachusetts"/>
    <s v="Boston"/>
    <x v="1"/>
    <n v="0.47"/>
    <n v="540"/>
    <x v="2689"/>
    <n v="109.13399999999999"/>
    <n v="0.43"/>
  </r>
  <r>
    <x v="2"/>
    <n v="1185732"/>
    <x v="266"/>
    <x v="0"/>
    <s v="Massachusetts"/>
    <s v="Boston"/>
    <x v="2"/>
    <n v="0.41"/>
    <n v="560"/>
    <x v="1245"/>
    <n v="91.84"/>
    <n v="0.4"/>
  </r>
  <r>
    <x v="2"/>
    <n v="1185732"/>
    <x v="266"/>
    <x v="0"/>
    <s v="Massachusetts"/>
    <s v="Boston"/>
    <x v="3"/>
    <n v="0.44"/>
    <n v="470"/>
    <x v="2961"/>
    <n v="80.652000000000001"/>
    <n v="0.39"/>
  </r>
  <r>
    <x v="2"/>
    <n v="1185732"/>
    <x v="266"/>
    <x v="0"/>
    <s v="Massachusetts"/>
    <s v="Boston"/>
    <x v="4"/>
    <n v="0.5"/>
    <n v="540"/>
    <x v="1144"/>
    <n v="102.6"/>
    <n v="0.38"/>
  </r>
  <r>
    <x v="2"/>
    <n v="1185732"/>
    <x v="266"/>
    <x v="0"/>
    <s v="Massachusetts"/>
    <s v="Boston"/>
    <x v="5"/>
    <n v="0.55000000000000004"/>
    <n v="880"/>
    <x v="2962"/>
    <n v="198.44"/>
    <n v="0.41"/>
  </r>
  <r>
    <x v="2"/>
    <n v="1185732"/>
    <x v="299"/>
    <x v="0"/>
    <s v="Massachusetts"/>
    <s v="Boston"/>
    <x v="0"/>
    <n v="0.51"/>
    <n v="1550"/>
    <x v="2963"/>
    <n v="332.01"/>
    <n v="0.42"/>
  </r>
  <r>
    <x v="2"/>
    <n v="1185732"/>
    <x v="299"/>
    <x v="0"/>
    <s v="Massachusetts"/>
    <s v="Boston"/>
    <x v="1"/>
    <n v="0.47"/>
    <n v="940"/>
    <x v="2811"/>
    <n v="185.55599999999998"/>
    <n v="0.42"/>
  </r>
  <r>
    <x v="2"/>
    <n v="1185732"/>
    <x v="299"/>
    <x v="0"/>
    <s v="Massachusetts"/>
    <s v="Boston"/>
    <x v="2"/>
    <n v="0.42"/>
    <n v="680"/>
    <x v="2479"/>
    <n v="102.81599999999999"/>
    <n v="0.36"/>
  </r>
  <r>
    <x v="2"/>
    <n v="1185732"/>
    <x v="299"/>
    <x v="0"/>
    <s v="Massachusetts"/>
    <s v="Boston"/>
    <x v="3"/>
    <n v="0.41"/>
    <n v="650"/>
    <x v="2868"/>
    <n v="93.274999999999991"/>
    <n v="0.35"/>
  </r>
  <r>
    <x v="2"/>
    <n v="1185732"/>
    <x v="299"/>
    <x v="0"/>
    <s v="Massachusetts"/>
    <s v="Boston"/>
    <x v="4"/>
    <n v="0.51"/>
    <n v="590"/>
    <x v="1148"/>
    <n v="114.342"/>
    <n v="0.38"/>
  </r>
  <r>
    <x v="2"/>
    <n v="1185732"/>
    <x v="299"/>
    <x v="0"/>
    <s v="Massachusetts"/>
    <s v="Boston"/>
    <x v="5"/>
    <n v="0.54"/>
    <n v="1010"/>
    <x v="1841"/>
    <n v="218.16000000000005"/>
    <n v="0.4"/>
  </r>
  <r>
    <x v="2"/>
    <n v="1185732"/>
    <x v="327"/>
    <x v="0"/>
    <s v="Massachusetts"/>
    <s v="Boston"/>
    <x v="0"/>
    <n v="0.52"/>
    <n v="1500"/>
    <x v="678"/>
    <n v="327.59999999999997"/>
    <n v="0.42"/>
  </r>
  <r>
    <x v="2"/>
    <n v="1185732"/>
    <x v="327"/>
    <x v="0"/>
    <s v="Massachusetts"/>
    <s v="Boston"/>
    <x v="1"/>
    <n v="0.49"/>
    <n v="1050"/>
    <x v="2802"/>
    <n v="221.23499999999999"/>
    <n v="0.43"/>
  </r>
  <r>
    <x v="2"/>
    <n v="1185732"/>
    <x v="327"/>
    <x v="0"/>
    <s v="Massachusetts"/>
    <s v="Boston"/>
    <x v="2"/>
    <n v="0.41"/>
    <n v="770"/>
    <x v="979"/>
    <n v="116.809"/>
    <n v="0.37"/>
  </r>
  <r>
    <x v="2"/>
    <n v="1185732"/>
    <x v="327"/>
    <x v="0"/>
    <s v="Massachusetts"/>
    <s v="Boston"/>
    <x v="3"/>
    <n v="0.44"/>
    <n v="560"/>
    <x v="1463"/>
    <n v="88.703999999999994"/>
    <n v="0.36"/>
  </r>
  <r>
    <x v="2"/>
    <n v="1185732"/>
    <x v="327"/>
    <x v="0"/>
    <s v="Massachusetts"/>
    <s v="Boston"/>
    <x v="4"/>
    <n v="0.53"/>
    <n v="680"/>
    <x v="1758"/>
    <n v="140.55600000000001"/>
    <n v="0.39"/>
  </r>
  <r>
    <x v="2"/>
    <n v="1185732"/>
    <x v="327"/>
    <x v="0"/>
    <s v="Massachusetts"/>
    <s v="Boston"/>
    <x v="5"/>
    <n v="0.55000000000000004"/>
    <n v="1280"/>
    <x v="1505"/>
    <n v="295.68"/>
    <n v="0.42"/>
  </r>
  <r>
    <x v="2"/>
    <n v="1185732"/>
    <x v="359"/>
    <x v="0"/>
    <s v="Massachusetts"/>
    <s v="Boston"/>
    <x v="0"/>
    <n v="0.5"/>
    <n v="1610"/>
    <x v="2964"/>
    <n v="354.2"/>
    <n v="0.44"/>
  </r>
  <r>
    <x v="2"/>
    <n v="1185732"/>
    <x v="359"/>
    <x v="0"/>
    <s v="Massachusetts"/>
    <s v="Boston"/>
    <x v="1"/>
    <n v="0.47"/>
    <n v="880"/>
    <x v="2254"/>
    <n v="169.57599999999996"/>
    <n v="0.41"/>
  </r>
  <r>
    <x v="2"/>
    <n v="1185732"/>
    <x v="359"/>
    <x v="0"/>
    <s v="Massachusetts"/>
    <s v="Boston"/>
    <x v="2"/>
    <n v="0.42"/>
    <n v="690"/>
    <x v="2700"/>
    <n v="101.42999999999999"/>
    <n v="0.35"/>
  </r>
  <r>
    <x v="2"/>
    <n v="1185732"/>
    <x v="359"/>
    <x v="0"/>
    <s v="Massachusetts"/>
    <s v="Boston"/>
    <x v="3"/>
    <n v="0.42"/>
    <n v="510"/>
    <x v="2671"/>
    <n v="77.111999999999995"/>
    <n v="0.36"/>
  </r>
  <r>
    <x v="2"/>
    <n v="1185732"/>
    <x v="359"/>
    <x v="0"/>
    <s v="Massachusetts"/>
    <s v="Boston"/>
    <x v="4"/>
    <n v="0.5"/>
    <n v="440"/>
    <x v="988"/>
    <n v="81.400000000000006"/>
    <n v="0.37"/>
  </r>
  <r>
    <x v="2"/>
    <n v="1185732"/>
    <x v="359"/>
    <x v="0"/>
    <s v="Massachusetts"/>
    <s v="Boston"/>
    <x v="5"/>
    <n v="0.57999999999999996"/>
    <n v="910"/>
    <x v="1059"/>
    <n v="237.50999999999996"/>
    <n v="0.44999999999999996"/>
  </r>
  <r>
    <x v="2"/>
    <n v="1185732"/>
    <x v="389"/>
    <x v="0"/>
    <s v="Massachusetts"/>
    <s v="Boston"/>
    <x v="0"/>
    <n v="0.53"/>
    <n v="1350"/>
    <x v="1095"/>
    <n v="300.51"/>
    <n v="0.42"/>
  </r>
  <r>
    <x v="2"/>
    <n v="1185732"/>
    <x v="389"/>
    <x v="0"/>
    <s v="Massachusetts"/>
    <s v="Boston"/>
    <x v="1"/>
    <n v="0.49"/>
    <n v="630"/>
    <x v="2965"/>
    <n v="123.48"/>
    <n v="0.4"/>
  </r>
  <r>
    <x v="2"/>
    <n v="1185732"/>
    <x v="389"/>
    <x v="0"/>
    <s v="Massachusetts"/>
    <s v="Boston"/>
    <x v="2"/>
    <n v="0.41"/>
    <n v="390"/>
    <x v="2966"/>
    <n v="59.16299999999999"/>
    <n v="0.37"/>
  </r>
  <r>
    <x v="2"/>
    <n v="1185732"/>
    <x v="389"/>
    <x v="0"/>
    <s v="Massachusetts"/>
    <s v="Boston"/>
    <x v="3"/>
    <n v="0.42"/>
    <n v="360"/>
    <x v="998"/>
    <n v="60.48"/>
    <n v="0.4"/>
  </r>
  <r>
    <x v="2"/>
    <n v="1185732"/>
    <x v="389"/>
    <x v="0"/>
    <s v="Massachusetts"/>
    <s v="Boston"/>
    <x v="4"/>
    <n v="0.52"/>
    <n v="340"/>
    <x v="1459"/>
    <n v="63.648000000000003"/>
    <n v="0.36"/>
  </r>
  <r>
    <x v="2"/>
    <n v="1185732"/>
    <x v="389"/>
    <x v="0"/>
    <s v="Massachusetts"/>
    <s v="Boston"/>
    <x v="5"/>
    <n v="0.56999999999999995"/>
    <n v="630"/>
    <x v="2967"/>
    <n v="161.59499999999997"/>
    <n v="0.44999999999999996"/>
  </r>
  <r>
    <x v="2"/>
    <n v="1185732"/>
    <x v="421"/>
    <x v="0"/>
    <s v="Massachusetts"/>
    <s v="Boston"/>
    <x v="0"/>
    <n v="0.56999999999999995"/>
    <n v="1200"/>
    <x v="2563"/>
    <n v="307.7999999999999"/>
    <n v="0.44999999999999996"/>
  </r>
  <r>
    <x v="2"/>
    <n v="1185732"/>
    <x v="421"/>
    <x v="0"/>
    <s v="Massachusetts"/>
    <s v="Boston"/>
    <x v="1"/>
    <n v="0.53"/>
    <n v="560"/>
    <x v="2968"/>
    <n v="133.56"/>
    <n v="0.44999999999999996"/>
  </r>
  <r>
    <x v="2"/>
    <n v="1185732"/>
    <x v="421"/>
    <x v="0"/>
    <s v="Massachusetts"/>
    <s v="Boston"/>
    <x v="2"/>
    <n v="0.53"/>
    <n v="340"/>
    <x v="2969"/>
    <n v="63.07"/>
    <n v="0.35"/>
  </r>
  <r>
    <x v="2"/>
    <n v="1185732"/>
    <x v="421"/>
    <x v="0"/>
    <s v="Massachusetts"/>
    <s v="Boston"/>
    <x v="3"/>
    <n v="0.54"/>
    <n v="270"/>
    <x v="2970"/>
    <n v="55.404000000000003"/>
    <n v="0.38"/>
  </r>
  <r>
    <x v="2"/>
    <n v="1185732"/>
    <x v="421"/>
    <x v="0"/>
    <s v="Massachusetts"/>
    <s v="Boston"/>
    <x v="4"/>
    <n v="0.62"/>
    <n v="270"/>
    <x v="2253"/>
    <n v="58.589999999999996"/>
    <n v="0.35"/>
  </r>
  <r>
    <x v="1"/>
    <n v="1185732"/>
    <x v="421"/>
    <x v="0"/>
    <s v="Massachusetts"/>
    <s v="Boston"/>
    <x v="5"/>
    <n v="0.66"/>
    <n v="650"/>
    <x v="2067"/>
    <n v="188.76"/>
    <n v="0.44"/>
  </r>
  <r>
    <x v="1"/>
    <n v="1185732"/>
    <x v="451"/>
    <x v="0"/>
    <s v="Massachusetts"/>
    <s v="Boston"/>
    <x v="0"/>
    <n v="0.62"/>
    <n v="1130"/>
    <x v="1342"/>
    <n v="301.25799999999998"/>
    <n v="0.43"/>
  </r>
  <r>
    <x v="1"/>
    <n v="1185732"/>
    <x v="451"/>
    <x v="0"/>
    <s v="Massachusetts"/>
    <s v="Boston"/>
    <x v="1"/>
    <n v="0.52"/>
    <n v="900"/>
    <x v="2928"/>
    <n v="205.92"/>
    <n v="0.44"/>
  </r>
  <r>
    <x v="1"/>
    <n v="1185732"/>
    <x v="451"/>
    <x v="0"/>
    <s v="Massachusetts"/>
    <s v="Boston"/>
    <x v="2"/>
    <n v="0.5"/>
    <n v="830"/>
    <x v="1823"/>
    <n v="149.4"/>
    <n v="0.36"/>
  </r>
  <r>
    <x v="1"/>
    <n v="1185732"/>
    <x v="451"/>
    <x v="0"/>
    <s v="Massachusetts"/>
    <s v="Boston"/>
    <x v="3"/>
    <n v="0.51"/>
    <n v="800"/>
    <x v="2926"/>
    <n v="159.12"/>
    <n v="0.39"/>
  </r>
  <r>
    <x v="1"/>
    <n v="1185732"/>
    <x v="451"/>
    <x v="0"/>
    <s v="Massachusetts"/>
    <s v="Boston"/>
    <x v="4"/>
    <n v="0.63"/>
    <n v="700"/>
    <x v="1702"/>
    <n v="167.58"/>
    <n v="0.38"/>
  </r>
  <r>
    <x v="1"/>
    <n v="1185732"/>
    <x v="451"/>
    <x v="0"/>
    <s v="Massachusetts"/>
    <s v="Boston"/>
    <x v="5"/>
    <n v="0.64"/>
    <n v="980"/>
    <x v="1151"/>
    <n v="282.24"/>
    <n v="0.44999999999999996"/>
  </r>
  <r>
    <x v="1"/>
    <n v="1185732"/>
    <x v="480"/>
    <x v="0"/>
    <s v="Massachusetts"/>
    <s v="Boston"/>
    <x v="0"/>
    <n v="0.64"/>
    <n v="1500"/>
    <x v="1232"/>
    <n v="393.59999999999997"/>
    <n v="0.41"/>
  </r>
  <r>
    <x v="1"/>
    <n v="1185732"/>
    <x v="480"/>
    <x v="0"/>
    <s v="Massachusetts"/>
    <s v="Boston"/>
    <x v="1"/>
    <n v="0.53"/>
    <n v="1050"/>
    <x v="2971"/>
    <n v="222.60000000000002"/>
    <n v="0.4"/>
  </r>
  <r>
    <x v="1"/>
    <n v="1185732"/>
    <x v="480"/>
    <x v="0"/>
    <s v="Massachusetts"/>
    <s v="Boston"/>
    <x v="2"/>
    <n v="0.51"/>
    <n v="980"/>
    <x v="1973"/>
    <n v="194.922"/>
    <n v="0.39"/>
  </r>
  <r>
    <x v="1"/>
    <n v="1185732"/>
    <x v="480"/>
    <x v="0"/>
    <s v="Massachusetts"/>
    <s v="Boston"/>
    <x v="3"/>
    <n v="0.52"/>
    <n v="750"/>
    <x v="1036"/>
    <n v="148.19999999999999"/>
    <n v="0.38"/>
  </r>
  <r>
    <x v="1"/>
    <n v="1185732"/>
    <x v="480"/>
    <x v="0"/>
    <s v="Massachusetts"/>
    <s v="Boston"/>
    <x v="4"/>
    <n v="0.62"/>
    <n v="840"/>
    <x v="1497"/>
    <n v="203.11199999999999"/>
    <n v="0.39"/>
  </r>
  <r>
    <x v="1"/>
    <n v="1185732"/>
    <x v="480"/>
    <x v="0"/>
    <s v="Massachusetts"/>
    <s v="Boston"/>
    <x v="5"/>
    <n v="0.65"/>
    <n v="1120"/>
    <x v="2972"/>
    <n v="320.32"/>
    <n v="0.44"/>
  </r>
  <r>
    <x v="1"/>
    <n v="1185732"/>
    <x v="178"/>
    <x v="0"/>
    <s v="Massachusetts"/>
    <s v="Boston"/>
    <x v="0"/>
    <n v="0.44"/>
    <n v="1520"/>
    <x v="2973"/>
    <n v="367.84000000000003"/>
    <n v="0.55000000000000004"/>
  </r>
  <r>
    <x v="1"/>
    <n v="1185732"/>
    <x v="178"/>
    <x v="0"/>
    <s v="Massachusetts"/>
    <s v="Boston"/>
    <x v="1"/>
    <n v="0.42"/>
    <n v="940"/>
    <x v="2613"/>
    <n v="236.88"/>
    <n v="0.6"/>
  </r>
  <r>
    <x v="1"/>
    <n v="1185732"/>
    <x v="178"/>
    <x v="0"/>
    <s v="Massachusetts"/>
    <s v="Boston"/>
    <x v="2"/>
    <n v="0.32"/>
    <n v="910"/>
    <x v="1658"/>
    <n v="131.04"/>
    <n v="0.44999999999999996"/>
  </r>
  <r>
    <x v="1"/>
    <n v="1185732"/>
    <x v="178"/>
    <x v="0"/>
    <s v="Massachusetts"/>
    <s v="Boston"/>
    <x v="3"/>
    <n v="0.39"/>
    <n v="440"/>
    <x v="2939"/>
    <n v="84.083999999999989"/>
    <n v="0.49"/>
  </r>
  <r>
    <x v="1"/>
    <n v="1185732"/>
    <x v="178"/>
    <x v="0"/>
    <s v="Massachusetts"/>
    <s v="Boston"/>
    <x v="4"/>
    <n v="0.52"/>
    <n v="680"/>
    <x v="1631"/>
    <n v="166.19200000000001"/>
    <n v="0.47"/>
  </r>
  <r>
    <x v="1"/>
    <n v="1185732"/>
    <x v="178"/>
    <x v="0"/>
    <s v="Massachusetts"/>
    <s v="Boston"/>
    <x v="5"/>
    <n v="0.44"/>
    <n v="980"/>
    <x v="1467"/>
    <n v="219.91200000000001"/>
    <n v="0.51"/>
  </r>
  <r>
    <x v="1"/>
    <n v="1185732"/>
    <x v="207"/>
    <x v="0"/>
    <s v="Massachusetts"/>
    <s v="Boston"/>
    <x v="0"/>
    <n v="0.41"/>
    <n v="1670"/>
    <x v="2266"/>
    <n v="383.43200000000002"/>
    <n v="0.56000000000000005"/>
  </r>
  <r>
    <x v="1"/>
    <n v="1185732"/>
    <x v="207"/>
    <x v="0"/>
    <s v="Massachusetts"/>
    <s v="Boston"/>
    <x v="1"/>
    <n v="0.44"/>
    <n v="610"/>
    <x v="1739"/>
    <n v="161.04"/>
    <n v="0.6"/>
  </r>
  <r>
    <x v="1"/>
    <n v="1185732"/>
    <x v="207"/>
    <x v="0"/>
    <s v="Massachusetts"/>
    <s v="Boston"/>
    <x v="2"/>
    <n v="0.33"/>
    <n v="740"/>
    <x v="2100"/>
    <n v="122.10000000000001"/>
    <n v="0.5"/>
  </r>
  <r>
    <x v="1"/>
    <n v="1185732"/>
    <x v="207"/>
    <x v="0"/>
    <s v="Vermont"/>
    <s v="Burlington"/>
    <x v="3"/>
    <n v="0.36"/>
    <n v="450"/>
    <x v="2681"/>
    <n v="74.52"/>
    <n v="0.45999999999999996"/>
  </r>
  <r>
    <x v="1"/>
    <n v="1185732"/>
    <x v="207"/>
    <x v="0"/>
    <s v="Vermont"/>
    <s v="Burlington"/>
    <x v="4"/>
    <n v="0.54"/>
    <n v="630"/>
    <x v="2439"/>
    <n v="170.10000000000002"/>
    <n v="0.5"/>
  </r>
  <r>
    <x v="1"/>
    <n v="1185732"/>
    <x v="207"/>
    <x v="0"/>
    <s v="Vermont"/>
    <s v="Burlington"/>
    <x v="5"/>
    <n v="0.43"/>
    <n v="850"/>
    <x v="2273"/>
    <n v="197.37"/>
    <n v="0.54"/>
  </r>
  <r>
    <x v="1"/>
    <n v="1185732"/>
    <x v="215"/>
    <x v="0"/>
    <s v="Vermont"/>
    <s v="Burlington"/>
    <x v="0"/>
    <n v="0.44"/>
    <n v="1420"/>
    <x v="1317"/>
    <n v="374.87999999999994"/>
    <n v="0.6"/>
  </r>
  <r>
    <x v="1"/>
    <n v="1185732"/>
    <x v="215"/>
    <x v="0"/>
    <s v="Vermont"/>
    <s v="Burlington"/>
    <x v="1"/>
    <n v="0.42"/>
    <n v="700"/>
    <x v="1454"/>
    <n v="167.58"/>
    <n v="0.57000000000000006"/>
  </r>
  <r>
    <x v="1"/>
    <n v="1185732"/>
    <x v="215"/>
    <x v="0"/>
    <s v="Vermont"/>
    <s v="Burlington"/>
    <x v="2"/>
    <n v="0.34"/>
    <n v="770"/>
    <x v="2974"/>
    <n v="128.28200000000001"/>
    <n v="0.49"/>
  </r>
  <r>
    <x v="1"/>
    <n v="1185732"/>
    <x v="215"/>
    <x v="0"/>
    <s v="Vermont"/>
    <s v="Burlington"/>
    <x v="3"/>
    <n v="0.36"/>
    <n v="380"/>
    <x v="1457"/>
    <n v="67.031999999999996"/>
    <n v="0.49"/>
  </r>
  <r>
    <x v="1"/>
    <n v="1185732"/>
    <x v="215"/>
    <x v="0"/>
    <s v="Vermont"/>
    <s v="Burlington"/>
    <x v="4"/>
    <n v="0.51"/>
    <n v="470"/>
    <x v="2975"/>
    <n v="117.453"/>
    <n v="0.49"/>
  </r>
  <r>
    <x v="1"/>
    <n v="1185732"/>
    <x v="215"/>
    <x v="0"/>
    <s v="Vermont"/>
    <s v="Burlington"/>
    <x v="5"/>
    <n v="0.41"/>
    <n v="800"/>
    <x v="2976"/>
    <n v="180.39999999999998"/>
    <n v="0.54999999999999993"/>
  </r>
  <r>
    <x v="1"/>
    <n v="1185732"/>
    <x v="234"/>
    <x v="0"/>
    <s v="Vermont"/>
    <s v="Burlington"/>
    <x v="0"/>
    <n v="0.41"/>
    <n v="1370"/>
    <x v="2977"/>
    <n v="314.55199999999996"/>
    <n v="0.56000000000000005"/>
  </r>
  <r>
    <x v="1"/>
    <n v="1185732"/>
    <x v="234"/>
    <x v="0"/>
    <s v="Vermont"/>
    <s v="Burlington"/>
    <x v="1"/>
    <n v="0.43"/>
    <n v="560"/>
    <x v="1781"/>
    <n v="139.66400000000002"/>
    <n v="0.58000000000000007"/>
  </r>
  <r>
    <x v="1"/>
    <n v="1185732"/>
    <x v="234"/>
    <x v="0"/>
    <s v="Vermont"/>
    <s v="Burlington"/>
    <x v="2"/>
    <n v="0.32"/>
    <n v="650"/>
    <x v="1413"/>
    <n v="104"/>
    <n v="0.5"/>
  </r>
  <r>
    <x v="1"/>
    <n v="1185732"/>
    <x v="234"/>
    <x v="0"/>
    <s v="Vermont"/>
    <s v="Burlington"/>
    <x v="3"/>
    <n v="0.36"/>
    <n v="440"/>
    <x v="1028"/>
    <n v="79.2"/>
    <n v="0.5"/>
  </r>
  <r>
    <x v="1"/>
    <n v="1185732"/>
    <x v="234"/>
    <x v="0"/>
    <s v="Vermont"/>
    <s v="Burlington"/>
    <x v="4"/>
    <n v="0.51"/>
    <n v="380"/>
    <x v="1440"/>
    <n v="89.147999999999996"/>
    <n v="0.45999999999999996"/>
  </r>
  <r>
    <x v="1"/>
    <n v="1185732"/>
    <x v="234"/>
    <x v="0"/>
    <s v="Vermont"/>
    <s v="Burlington"/>
    <x v="5"/>
    <n v="0.44"/>
    <n v="900"/>
    <x v="2978"/>
    <n v="201.96"/>
    <n v="0.51"/>
  </r>
  <r>
    <x v="1"/>
    <n v="1185732"/>
    <x v="263"/>
    <x v="0"/>
    <s v="Vermont"/>
    <s v="Burlington"/>
    <x v="0"/>
    <n v="0.55000000000000004"/>
    <n v="1540"/>
    <x v="2979"/>
    <n v="482.79000000000013"/>
    <n v="0.57000000000000006"/>
  </r>
  <r>
    <x v="1"/>
    <n v="1185732"/>
    <x v="263"/>
    <x v="0"/>
    <s v="Vermont"/>
    <s v="Burlington"/>
    <x v="1"/>
    <n v="0.54"/>
    <n v="800"/>
    <x v="1064"/>
    <n v="241.92000000000002"/>
    <n v="0.56000000000000005"/>
  </r>
  <r>
    <x v="1"/>
    <n v="1185732"/>
    <x v="263"/>
    <x v="0"/>
    <s v="Vermont"/>
    <s v="Burlington"/>
    <x v="2"/>
    <n v="0.49"/>
    <n v="750"/>
    <x v="1032"/>
    <n v="169.04999999999998"/>
    <n v="0.45999999999999996"/>
  </r>
  <r>
    <x v="1"/>
    <n v="1185732"/>
    <x v="263"/>
    <x v="0"/>
    <s v="Vermont"/>
    <s v="Burlington"/>
    <x v="3"/>
    <n v="0.46"/>
    <n v="650"/>
    <x v="1038"/>
    <n v="140.53"/>
    <n v="0.47"/>
  </r>
  <r>
    <x v="1"/>
    <n v="1185732"/>
    <x v="263"/>
    <x v="0"/>
    <s v="Vermont"/>
    <s v="Burlington"/>
    <x v="4"/>
    <n v="0.55000000000000004"/>
    <n v="720"/>
    <x v="2980"/>
    <n v="186.12"/>
    <n v="0.47"/>
  </r>
  <r>
    <x v="1"/>
    <n v="1185732"/>
    <x v="263"/>
    <x v="0"/>
    <s v="Vermont"/>
    <s v="Burlington"/>
    <x v="5"/>
    <n v="0.6"/>
    <n v="1200"/>
    <x v="1651"/>
    <n v="374.40000000000003"/>
    <n v="0.52"/>
  </r>
  <r>
    <x v="1"/>
    <n v="1185732"/>
    <x v="296"/>
    <x v="0"/>
    <s v="Vermont"/>
    <s v="Burlington"/>
    <x v="0"/>
    <n v="0.57999999999999996"/>
    <n v="1630"/>
    <x v="964"/>
    <n v="548.33200000000011"/>
    <n v="0.58000000000000007"/>
  </r>
  <r>
    <x v="1"/>
    <n v="1185732"/>
    <x v="296"/>
    <x v="0"/>
    <s v="Vermont"/>
    <s v="Burlington"/>
    <x v="1"/>
    <n v="0.53"/>
    <n v="1160"/>
    <x v="2981"/>
    <n v="362.73200000000008"/>
    <n v="0.59000000000000008"/>
  </r>
  <r>
    <x v="1"/>
    <n v="1185732"/>
    <x v="296"/>
    <x v="0"/>
    <s v="Vermont"/>
    <s v="Burlington"/>
    <x v="2"/>
    <n v="0.45"/>
    <n v="810"/>
    <x v="2016"/>
    <n v="171.315"/>
    <n v="0.47"/>
  </r>
  <r>
    <x v="1"/>
    <n v="1185732"/>
    <x v="296"/>
    <x v="0"/>
    <s v="Vermont"/>
    <s v="Burlington"/>
    <x v="3"/>
    <n v="0.47"/>
    <n v="900"/>
    <x v="2750"/>
    <n v="190.35"/>
    <n v="0.44999999999999996"/>
  </r>
  <r>
    <x v="1"/>
    <n v="1185732"/>
    <x v="296"/>
    <x v="0"/>
    <s v="Vermont"/>
    <s v="Burlington"/>
    <x v="4"/>
    <n v="0.57999999999999996"/>
    <n v="810"/>
    <x v="2982"/>
    <n v="234.89999999999998"/>
    <n v="0.5"/>
  </r>
  <r>
    <x v="1"/>
    <n v="1185732"/>
    <x v="296"/>
    <x v="0"/>
    <s v="Vermont"/>
    <s v="Burlington"/>
    <x v="5"/>
    <n v="0.62"/>
    <n v="1170"/>
    <x v="2983"/>
    <n v="377.20800000000003"/>
    <n v="0.52"/>
  </r>
  <r>
    <x v="1"/>
    <n v="1185732"/>
    <x v="324"/>
    <x v="0"/>
    <s v="Vermont"/>
    <s v="Burlington"/>
    <x v="0"/>
    <n v="0.54"/>
    <n v="1820"/>
    <x v="751"/>
    <n v="560.19600000000014"/>
    <n v="0.57000000000000006"/>
  </r>
  <r>
    <x v="1"/>
    <n v="1185732"/>
    <x v="324"/>
    <x v="0"/>
    <s v="Vermont"/>
    <s v="Burlington"/>
    <x v="1"/>
    <n v="0.51"/>
    <n v="1150"/>
    <x v="2984"/>
    <n v="328.44000000000005"/>
    <n v="0.56000000000000005"/>
  </r>
  <r>
    <x v="1"/>
    <n v="1185732"/>
    <x v="324"/>
    <x v="0"/>
    <s v="Vermont"/>
    <s v="Burlington"/>
    <x v="2"/>
    <n v="0.46"/>
    <n v="980"/>
    <x v="2083"/>
    <n v="216.38399999999999"/>
    <n v="0.48"/>
  </r>
  <r>
    <x v="1"/>
    <n v="1185732"/>
    <x v="324"/>
    <x v="0"/>
    <s v="Vermont"/>
    <s v="Burlington"/>
    <x v="3"/>
    <n v="0.46"/>
    <n v="900"/>
    <x v="2985"/>
    <n v="202.85999999999999"/>
    <n v="0.49"/>
  </r>
  <r>
    <x v="1"/>
    <n v="1185732"/>
    <x v="324"/>
    <x v="0"/>
    <s v="Vermont"/>
    <s v="Burlington"/>
    <x v="4"/>
    <n v="0.54"/>
    <n v="940"/>
    <x v="1194"/>
    <n v="238.572"/>
    <n v="0.47"/>
  </r>
  <r>
    <x v="1"/>
    <n v="1185732"/>
    <x v="324"/>
    <x v="0"/>
    <s v="Vermont"/>
    <s v="Burlington"/>
    <x v="5"/>
    <n v="0.61"/>
    <n v="1250"/>
    <x v="2986"/>
    <n v="396.5"/>
    <n v="0.52"/>
  </r>
  <r>
    <x v="1"/>
    <n v="1185732"/>
    <x v="356"/>
    <x v="0"/>
    <s v="Vermont"/>
    <s v="Burlington"/>
    <x v="0"/>
    <n v="0.57999999999999996"/>
    <n v="1760"/>
    <x v="2987"/>
    <n v="612.4799999999999"/>
    <n v="0.6"/>
  </r>
  <r>
    <x v="1"/>
    <n v="1185732"/>
    <x v="356"/>
    <x v="0"/>
    <s v="Vermont"/>
    <s v="Burlington"/>
    <x v="1"/>
    <n v="0.53"/>
    <n v="1060"/>
    <x v="2988"/>
    <n v="331.4620000000001"/>
    <n v="0.59000000000000008"/>
  </r>
  <r>
    <x v="1"/>
    <n v="1185732"/>
    <x v="356"/>
    <x v="0"/>
    <s v="Vermont"/>
    <s v="Burlington"/>
    <x v="2"/>
    <n v="0.48"/>
    <n v="1050"/>
    <x v="1747"/>
    <n v="231.83999999999997"/>
    <n v="0.45999999999999996"/>
  </r>
  <r>
    <x v="1"/>
    <n v="1185732"/>
    <x v="356"/>
    <x v="0"/>
    <s v="Vermont"/>
    <s v="Burlington"/>
    <x v="3"/>
    <n v="0.49"/>
    <n v="680"/>
    <x v="2502"/>
    <n v="156.60399999999998"/>
    <n v="0.47"/>
  </r>
  <r>
    <x v="1"/>
    <n v="1185732"/>
    <x v="356"/>
    <x v="0"/>
    <s v="Vermont"/>
    <s v="Burlington"/>
    <x v="4"/>
    <n v="0.56999999999999995"/>
    <n v="650"/>
    <x v="2989"/>
    <n v="181.54499999999996"/>
    <n v="0.49"/>
  </r>
  <r>
    <x v="1"/>
    <n v="1185732"/>
    <x v="356"/>
    <x v="0"/>
    <s v="Vermont"/>
    <s v="Burlington"/>
    <x v="5"/>
    <n v="0.61"/>
    <n v="1040"/>
    <x v="2990"/>
    <n v="323.54399999999998"/>
    <n v="0.51"/>
  </r>
  <r>
    <x v="1"/>
    <n v="1185732"/>
    <x v="386"/>
    <x v="0"/>
    <s v="Vermont"/>
    <s v="Burlington"/>
    <x v="0"/>
    <n v="0.56000000000000005"/>
    <n v="1370"/>
    <x v="1891"/>
    <n v="437.30400000000009"/>
    <n v="0.57000000000000006"/>
  </r>
  <r>
    <x v="1"/>
    <n v="1185732"/>
    <x v="386"/>
    <x v="0"/>
    <s v="Vermont"/>
    <s v="Burlington"/>
    <x v="1"/>
    <n v="0.5"/>
    <n v="850"/>
    <x v="1790"/>
    <n v="255"/>
    <n v="0.6"/>
  </r>
  <r>
    <x v="1"/>
    <n v="1185732"/>
    <x v="386"/>
    <x v="0"/>
    <s v="Vermont"/>
    <s v="Burlington"/>
    <x v="2"/>
    <n v="0.46"/>
    <n v="560"/>
    <x v="1533"/>
    <n v="128.80000000000001"/>
    <n v="0.5"/>
  </r>
  <r>
    <x v="1"/>
    <n v="1185732"/>
    <x v="386"/>
    <x v="0"/>
    <s v="Vermont"/>
    <s v="Burlington"/>
    <x v="3"/>
    <n v="0.45"/>
    <n v="520"/>
    <x v="1015"/>
    <n v="114.66"/>
    <n v="0.49"/>
  </r>
  <r>
    <x v="1"/>
    <n v="1185732"/>
    <x v="386"/>
    <x v="0"/>
    <s v="Vermont"/>
    <s v="Burlington"/>
    <x v="4"/>
    <n v="0.57999999999999996"/>
    <n v="500"/>
    <x v="2095"/>
    <n v="136.29999999999998"/>
    <n v="0.47"/>
  </r>
  <r>
    <x v="1"/>
    <n v="1185732"/>
    <x v="386"/>
    <x v="0"/>
    <s v="Vermont"/>
    <s v="Burlington"/>
    <x v="5"/>
    <n v="0.59"/>
    <n v="780"/>
    <x v="2991"/>
    <n v="253.10999999999996"/>
    <n v="0.54999999999999993"/>
  </r>
  <r>
    <x v="1"/>
    <n v="1185732"/>
    <x v="418"/>
    <x v="0"/>
    <s v="Vermont"/>
    <s v="Burlington"/>
    <x v="0"/>
    <n v="0.62"/>
    <n v="1330"/>
    <x v="2992"/>
    <n v="494.76"/>
    <n v="0.6"/>
  </r>
  <r>
    <x v="1"/>
    <n v="1185732"/>
    <x v="418"/>
    <x v="0"/>
    <s v="Vermont"/>
    <s v="Burlington"/>
    <x v="1"/>
    <n v="0.54"/>
    <n v="750"/>
    <x v="1153"/>
    <n v="238.95000000000005"/>
    <n v="0.59000000000000008"/>
  </r>
  <r>
    <x v="1"/>
    <n v="1185732"/>
    <x v="418"/>
    <x v="0"/>
    <s v="Vermont"/>
    <s v="Burlington"/>
    <x v="2"/>
    <n v="0.59"/>
    <n v="540"/>
    <x v="2993"/>
    <n v="159.29999999999998"/>
    <n v="0.5"/>
  </r>
  <r>
    <x v="1"/>
    <n v="1185732"/>
    <x v="418"/>
    <x v="0"/>
    <s v="Vermont"/>
    <s v="Burlington"/>
    <x v="3"/>
    <n v="0.55000000000000004"/>
    <n v="460"/>
    <x v="1798"/>
    <n v="121.44000000000001"/>
    <n v="0.48"/>
  </r>
  <r>
    <x v="1"/>
    <n v="1185732"/>
    <x v="418"/>
    <x v="0"/>
    <s v="Vermont"/>
    <s v="Burlington"/>
    <x v="4"/>
    <n v="0.66"/>
    <n v="510"/>
    <x v="2994"/>
    <n v="161.56800000000001"/>
    <n v="0.48"/>
  </r>
  <r>
    <x v="4"/>
    <n v="1185732"/>
    <x v="418"/>
    <x v="0"/>
    <s v="Vermont"/>
    <s v="Burlington"/>
    <x v="5"/>
    <n v="0.71"/>
    <n v="810"/>
    <x v="2995"/>
    <n v="304.80300000000005"/>
    <n v="0.53"/>
  </r>
  <r>
    <x v="4"/>
    <n v="1185732"/>
    <x v="448"/>
    <x v="0"/>
    <s v="Vermont"/>
    <s v="Burlington"/>
    <x v="0"/>
    <n v="0.64"/>
    <n v="1260"/>
    <x v="2040"/>
    <n v="483.84"/>
    <n v="0.6"/>
  </r>
  <r>
    <x v="4"/>
    <n v="1185732"/>
    <x v="448"/>
    <x v="0"/>
    <s v="Vermont"/>
    <s v="Burlington"/>
    <x v="1"/>
    <n v="0.55000000000000004"/>
    <n v="810"/>
    <x v="2996"/>
    <n v="258.39000000000004"/>
    <n v="0.58000000000000007"/>
  </r>
  <r>
    <x v="4"/>
    <n v="1185732"/>
    <x v="448"/>
    <x v="0"/>
    <s v="Vermont"/>
    <s v="Burlington"/>
    <x v="2"/>
    <n v="0.56999999999999995"/>
    <n v="960"/>
    <x v="2997"/>
    <n v="262.65599999999995"/>
    <n v="0.48"/>
  </r>
  <r>
    <x v="1"/>
    <n v="1185732"/>
    <x v="448"/>
    <x v="0"/>
    <s v="Vermont"/>
    <s v="Burlington"/>
    <x v="3"/>
    <n v="0.55000000000000004"/>
    <n v="750"/>
    <x v="494"/>
    <n v="206.25000000000003"/>
    <n v="0.5"/>
  </r>
  <r>
    <x v="1"/>
    <n v="1185732"/>
    <x v="448"/>
    <x v="0"/>
    <s v="Vermont"/>
    <s v="Burlington"/>
    <x v="4"/>
    <n v="0.67"/>
    <n v="800"/>
    <x v="2998"/>
    <n v="268"/>
    <n v="0.5"/>
  </r>
  <r>
    <x v="1"/>
    <n v="1185732"/>
    <x v="448"/>
    <x v="0"/>
    <s v="Vermont"/>
    <s v="Burlington"/>
    <x v="5"/>
    <n v="0.7"/>
    <n v="940"/>
    <x v="1949"/>
    <n v="348.74"/>
    <n v="0.53"/>
  </r>
  <r>
    <x v="1"/>
    <n v="1185732"/>
    <x v="477"/>
    <x v="0"/>
    <s v="Vermont"/>
    <s v="Burlington"/>
    <x v="0"/>
    <n v="0.64"/>
    <n v="1680"/>
    <x v="1369"/>
    <n v="645.12"/>
    <n v="0.6"/>
  </r>
  <r>
    <x v="1"/>
    <n v="1185732"/>
    <x v="477"/>
    <x v="0"/>
    <s v="Vermont"/>
    <s v="Burlington"/>
    <x v="1"/>
    <n v="0.55000000000000004"/>
    <n v="1000"/>
    <x v="183"/>
    <n v="302.5"/>
    <n v="0.55000000000000004"/>
  </r>
  <r>
    <x v="1"/>
    <n v="1185732"/>
    <x v="477"/>
    <x v="0"/>
    <s v="Vermont"/>
    <s v="Burlington"/>
    <x v="2"/>
    <n v="0.55000000000000004"/>
    <n v="1130"/>
    <x v="2914"/>
    <n v="292.10499999999996"/>
    <n v="0.47"/>
  </r>
  <r>
    <x v="1"/>
    <n v="1185732"/>
    <x v="477"/>
    <x v="0"/>
    <s v="Vermont"/>
    <s v="Burlington"/>
    <x v="3"/>
    <n v="0.56000000000000005"/>
    <n v="810"/>
    <x v="2803"/>
    <n v="204.11999999999998"/>
    <n v="0.44999999999999996"/>
  </r>
  <r>
    <x v="1"/>
    <n v="1185732"/>
    <x v="477"/>
    <x v="0"/>
    <s v="Vermont"/>
    <s v="Burlington"/>
    <x v="4"/>
    <n v="0.67"/>
    <n v="810"/>
    <x v="2999"/>
    <n v="260.49600000000004"/>
    <n v="0.48"/>
  </r>
  <r>
    <x v="1"/>
    <n v="1185732"/>
    <x v="477"/>
    <x v="0"/>
    <s v="Vermont"/>
    <s v="Burlington"/>
    <x v="5"/>
    <n v="0.68"/>
    <n v="1060"/>
    <x v="3000"/>
    <n v="374.81600000000003"/>
    <n v="0.52"/>
  </r>
  <r>
    <x v="1"/>
    <n v="1185732"/>
    <x v="185"/>
    <x v="0"/>
    <s v="Vermont"/>
    <s v="Burlington"/>
    <x v="0"/>
    <n v="0.49"/>
    <n v="1310"/>
    <x v="1074"/>
    <n v="353.04500000000002"/>
    <n v="0.55000000000000004"/>
  </r>
  <r>
    <x v="1"/>
    <n v="1185732"/>
    <x v="185"/>
    <x v="0"/>
    <s v="Vermont"/>
    <s v="Burlington"/>
    <x v="1"/>
    <n v="0.45"/>
    <n v="910"/>
    <x v="2125"/>
    <n v="217.03500000000003"/>
    <n v="0.53"/>
  </r>
  <r>
    <x v="1"/>
    <n v="1185732"/>
    <x v="185"/>
    <x v="0"/>
    <s v="Vermont"/>
    <s v="Burlington"/>
    <x v="2"/>
    <n v="0.38"/>
    <n v="810"/>
    <x v="1063"/>
    <n v="138.51"/>
    <n v="0.44999999999999996"/>
  </r>
  <r>
    <x v="1"/>
    <n v="1185732"/>
    <x v="185"/>
    <x v="0"/>
    <s v="Vermont"/>
    <s v="Burlington"/>
    <x v="3"/>
    <n v="0.43"/>
    <n v="460"/>
    <x v="2649"/>
    <n v="79.12"/>
    <n v="0.4"/>
  </r>
  <r>
    <x v="1"/>
    <n v="1185732"/>
    <x v="185"/>
    <x v="0"/>
    <s v="Vermont"/>
    <s v="Burlington"/>
    <x v="4"/>
    <n v="0.59"/>
    <n v="560"/>
    <x v="1318"/>
    <n v="145.376"/>
    <n v="0.44"/>
  </r>
  <r>
    <x v="1"/>
    <n v="1185732"/>
    <x v="185"/>
    <x v="0"/>
    <s v="Vermont"/>
    <s v="Burlington"/>
    <x v="5"/>
    <n v="0.49"/>
    <n v="880"/>
    <x v="1467"/>
    <n v="194.03999999999996"/>
    <n v="0.44999999999999996"/>
  </r>
  <r>
    <x v="1"/>
    <n v="1185732"/>
    <x v="693"/>
    <x v="0"/>
    <s v="Vermont"/>
    <s v="Burlington"/>
    <x v="0"/>
    <n v="0.49"/>
    <n v="1800"/>
    <x v="1392"/>
    <n v="467.46000000000004"/>
    <n v="0.53"/>
  </r>
  <r>
    <x v="1"/>
    <n v="1185732"/>
    <x v="693"/>
    <x v="0"/>
    <s v="Vermont"/>
    <s v="Burlington"/>
    <x v="1"/>
    <n v="0.45"/>
    <n v="750"/>
    <x v="121"/>
    <n v="172.125"/>
    <n v="0.51"/>
  </r>
  <r>
    <x v="1"/>
    <n v="1185732"/>
    <x v="693"/>
    <x v="0"/>
    <s v="Vermont"/>
    <s v="Burlington"/>
    <x v="2"/>
    <n v="0.39"/>
    <n v="900"/>
    <x v="1518"/>
    <n v="154.44"/>
    <n v="0.44"/>
  </r>
  <r>
    <x v="1"/>
    <n v="1185732"/>
    <x v="693"/>
    <x v="0"/>
    <s v="New Hampshire"/>
    <s v="Manchester"/>
    <x v="3"/>
    <n v="0.42"/>
    <n v="580"/>
    <x v="1694"/>
    <n v="104.74799999999999"/>
    <n v="0.43"/>
  </r>
  <r>
    <x v="1"/>
    <n v="1185732"/>
    <x v="693"/>
    <x v="0"/>
    <s v="New Hampshire"/>
    <s v="Manchester"/>
    <x v="4"/>
    <n v="0.56000000000000005"/>
    <n v="830"/>
    <x v="3001"/>
    <n v="199.86400000000003"/>
    <n v="0.43"/>
  </r>
  <r>
    <x v="1"/>
    <n v="1185732"/>
    <x v="693"/>
    <x v="0"/>
    <s v="New Hampshire"/>
    <s v="Manchester"/>
    <x v="5"/>
    <n v="0.46"/>
    <n v="980"/>
    <x v="2083"/>
    <n v="216.38399999999999"/>
    <n v="0.48"/>
  </r>
  <r>
    <x v="1"/>
    <n v="1185732"/>
    <x v="222"/>
    <x v="0"/>
    <s v="New Hampshire"/>
    <s v="Manchester"/>
    <x v="0"/>
    <n v="0.49"/>
    <n v="1650"/>
    <x v="3002"/>
    <n v="404.25"/>
    <n v="0.5"/>
  </r>
  <r>
    <x v="1"/>
    <n v="1185732"/>
    <x v="222"/>
    <x v="0"/>
    <s v="New Hampshire"/>
    <s v="Manchester"/>
    <x v="1"/>
    <n v="0.49"/>
    <n v="690"/>
    <x v="3003"/>
    <n v="172.43099999999998"/>
    <n v="0.51"/>
  </r>
  <r>
    <x v="1"/>
    <n v="1185732"/>
    <x v="222"/>
    <x v="0"/>
    <s v="New Hampshire"/>
    <s v="Manchester"/>
    <x v="2"/>
    <n v="0.38"/>
    <n v="750"/>
    <x v="1021"/>
    <n v="116.85"/>
    <n v="0.41"/>
  </r>
  <r>
    <x v="1"/>
    <n v="1185732"/>
    <x v="222"/>
    <x v="0"/>
    <s v="New Hampshire"/>
    <s v="Manchester"/>
    <x v="3"/>
    <n v="0.44"/>
    <n v="380"/>
    <x v="1613"/>
    <n v="70.22399999999999"/>
    <n v="0.42"/>
  </r>
  <r>
    <x v="1"/>
    <n v="1185732"/>
    <x v="222"/>
    <x v="0"/>
    <s v="New Hampshire"/>
    <s v="Manchester"/>
    <x v="4"/>
    <n v="0.57999999999999996"/>
    <n v="600"/>
    <x v="3004"/>
    <n v="156.6"/>
    <n v="0.44999999999999996"/>
  </r>
  <r>
    <x v="1"/>
    <n v="1185732"/>
    <x v="222"/>
    <x v="0"/>
    <s v="New Hampshire"/>
    <s v="Manchester"/>
    <x v="5"/>
    <n v="0.45"/>
    <n v="750"/>
    <x v="121"/>
    <n v="158.625"/>
    <n v="0.47"/>
  </r>
  <r>
    <x v="1"/>
    <n v="1185732"/>
    <x v="241"/>
    <x v="0"/>
    <s v="New Hampshire"/>
    <s v="Manchester"/>
    <x v="0"/>
    <n v="0.48"/>
    <n v="1540"/>
    <x v="3005"/>
    <n v="391.77600000000001"/>
    <n v="0.53"/>
  </r>
  <r>
    <x v="1"/>
    <n v="1185732"/>
    <x v="241"/>
    <x v="0"/>
    <s v="New Hampshire"/>
    <s v="Manchester"/>
    <x v="1"/>
    <n v="0.49"/>
    <n v="680"/>
    <x v="2502"/>
    <n v="183.26000000000002"/>
    <n v="0.55000000000000004"/>
  </r>
  <r>
    <x v="1"/>
    <n v="1185732"/>
    <x v="241"/>
    <x v="0"/>
    <s v="New Hampshire"/>
    <s v="Manchester"/>
    <x v="2"/>
    <n v="0.38"/>
    <n v="730"/>
    <x v="2909"/>
    <n v="122.056"/>
    <n v="0.44"/>
  </r>
  <r>
    <x v="1"/>
    <n v="1185732"/>
    <x v="241"/>
    <x v="0"/>
    <s v="New Hampshire"/>
    <s v="Manchester"/>
    <x v="3"/>
    <n v="0.44"/>
    <n v="490"/>
    <x v="1003"/>
    <n v="88.395999999999987"/>
    <n v="0.41"/>
  </r>
  <r>
    <x v="1"/>
    <n v="1185732"/>
    <x v="241"/>
    <x v="0"/>
    <s v="New Hampshire"/>
    <s v="Manchester"/>
    <x v="4"/>
    <n v="0.56999999999999995"/>
    <n v="530"/>
    <x v="1176"/>
    <n v="135.94499999999996"/>
    <n v="0.44999999999999996"/>
  </r>
  <r>
    <x v="1"/>
    <n v="1185732"/>
    <x v="241"/>
    <x v="0"/>
    <s v="New Hampshire"/>
    <s v="Manchester"/>
    <x v="5"/>
    <n v="0.46"/>
    <n v="980"/>
    <x v="2083"/>
    <n v="207.36799999999999"/>
    <n v="0.45999999999999996"/>
  </r>
  <r>
    <x v="1"/>
    <n v="1185732"/>
    <x v="270"/>
    <x v="0"/>
    <s v="New Hampshire"/>
    <s v="Manchester"/>
    <x v="0"/>
    <n v="0.64"/>
    <n v="1730"/>
    <x v="3006"/>
    <n v="586.81600000000003"/>
    <n v="0.53"/>
  </r>
  <r>
    <x v="1"/>
    <n v="1185732"/>
    <x v="270"/>
    <x v="0"/>
    <s v="New Hampshire"/>
    <s v="Manchester"/>
    <x v="1"/>
    <n v="0.54"/>
    <n v="870"/>
    <x v="2280"/>
    <n v="253.69200000000004"/>
    <n v="0.54"/>
  </r>
  <r>
    <x v="1"/>
    <n v="1185732"/>
    <x v="270"/>
    <x v="0"/>
    <s v="New Hampshire"/>
    <s v="Manchester"/>
    <x v="2"/>
    <n v="0.51"/>
    <n v="980"/>
    <x v="1973"/>
    <n v="209.916"/>
    <n v="0.42"/>
  </r>
  <r>
    <x v="1"/>
    <n v="1185732"/>
    <x v="270"/>
    <x v="0"/>
    <s v="New Hampshire"/>
    <s v="Manchester"/>
    <x v="3"/>
    <n v="0.52"/>
    <n v="800"/>
    <x v="1797"/>
    <n v="166.4"/>
    <n v="0.4"/>
  </r>
  <r>
    <x v="1"/>
    <n v="1185732"/>
    <x v="270"/>
    <x v="0"/>
    <s v="New Hampshire"/>
    <s v="Manchester"/>
    <x v="4"/>
    <n v="0.63"/>
    <n v="780"/>
    <x v="1503"/>
    <n v="221.12999999999997"/>
    <n v="0.44999999999999996"/>
  </r>
  <r>
    <x v="1"/>
    <n v="1185732"/>
    <x v="270"/>
    <x v="0"/>
    <s v="New Hampshire"/>
    <s v="Manchester"/>
    <x v="5"/>
    <n v="0.65"/>
    <n v="1150"/>
    <x v="3007"/>
    <n v="343.84999999999997"/>
    <n v="0.45999999999999996"/>
  </r>
  <r>
    <x v="1"/>
    <n v="1185732"/>
    <x v="303"/>
    <x v="0"/>
    <s v="New Hampshire"/>
    <s v="Manchester"/>
    <x v="0"/>
    <n v="0.59"/>
    <n v="1690"/>
    <x v="1565"/>
    <n v="528.46299999999997"/>
    <n v="0.53"/>
  </r>
  <r>
    <x v="1"/>
    <n v="1185732"/>
    <x v="303"/>
    <x v="0"/>
    <s v="New Hampshire"/>
    <s v="Manchester"/>
    <x v="1"/>
    <n v="0.56000000000000005"/>
    <n v="1230"/>
    <x v="2916"/>
    <n v="351.28800000000007"/>
    <n v="0.51"/>
  </r>
  <r>
    <x v="1"/>
    <n v="1185732"/>
    <x v="303"/>
    <x v="0"/>
    <s v="New Hampshire"/>
    <s v="Manchester"/>
    <x v="2"/>
    <n v="0.53"/>
    <n v="880"/>
    <x v="2656"/>
    <n v="205.21600000000001"/>
    <n v="0.44"/>
  </r>
  <r>
    <x v="1"/>
    <n v="1185732"/>
    <x v="303"/>
    <x v="0"/>
    <s v="New Hampshire"/>
    <s v="Manchester"/>
    <x v="3"/>
    <n v="0.52"/>
    <n v="910"/>
    <x v="1967"/>
    <n v="198.744"/>
    <n v="0.42"/>
  </r>
  <r>
    <x v="1"/>
    <n v="1185732"/>
    <x v="303"/>
    <x v="0"/>
    <s v="New Hampshire"/>
    <s v="Manchester"/>
    <x v="4"/>
    <n v="0.6"/>
    <n v="940"/>
    <x v="1556"/>
    <n v="242.52"/>
    <n v="0.43"/>
  </r>
  <r>
    <x v="1"/>
    <n v="1185732"/>
    <x v="303"/>
    <x v="0"/>
    <s v="New Hampshire"/>
    <s v="Manchester"/>
    <x v="5"/>
    <n v="0.66"/>
    <n v="1380"/>
    <x v="3008"/>
    <n v="428.07600000000002"/>
    <n v="0.47"/>
  </r>
  <r>
    <x v="1"/>
    <n v="1185732"/>
    <x v="331"/>
    <x v="0"/>
    <s v="New Hampshire"/>
    <s v="Manchester"/>
    <x v="0"/>
    <n v="0.64"/>
    <n v="1960"/>
    <x v="2451"/>
    <n v="664.83200000000011"/>
    <n v="0.53"/>
  </r>
  <r>
    <x v="1"/>
    <n v="1185732"/>
    <x v="331"/>
    <x v="0"/>
    <s v="New Hampshire"/>
    <s v="Manchester"/>
    <x v="1"/>
    <n v="0.55000000000000004"/>
    <n v="1310"/>
    <x v="1257"/>
    <n v="360.25000000000006"/>
    <n v="0.5"/>
  </r>
  <r>
    <x v="1"/>
    <n v="1185732"/>
    <x v="331"/>
    <x v="0"/>
    <s v="New Hampshire"/>
    <s v="Manchester"/>
    <x v="2"/>
    <n v="0.54"/>
    <n v="1090"/>
    <x v="1227"/>
    <n v="241.32599999999999"/>
    <n v="0.41"/>
  </r>
  <r>
    <x v="1"/>
    <n v="1185732"/>
    <x v="331"/>
    <x v="0"/>
    <s v="New Hampshire"/>
    <s v="Manchester"/>
    <x v="3"/>
    <n v="0.53"/>
    <n v="850"/>
    <x v="1290"/>
    <n v="198.22"/>
    <n v="0.44"/>
  </r>
  <r>
    <x v="1"/>
    <n v="1185732"/>
    <x v="331"/>
    <x v="0"/>
    <s v="New Hampshire"/>
    <s v="Manchester"/>
    <x v="4"/>
    <n v="0.6"/>
    <n v="1020"/>
    <x v="2338"/>
    <n v="250.92"/>
    <n v="0.41"/>
  </r>
  <r>
    <x v="1"/>
    <n v="1185732"/>
    <x v="331"/>
    <x v="0"/>
    <s v="New Hampshire"/>
    <s v="Manchester"/>
    <x v="5"/>
    <n v="0.64"/>
    <n v="1370"/>
    <x v="3009"/>
    <n v="429.63200000000001"/>
    <n v="0.49"/>
  </r>
  <r>
    <x v="1"/>
    <n v="1185732"/>
    <x v="363"/>
    <x v="0"/>
    <s v="New Hampshire"/>
    <s v="Manchester"/>
    <x v="0"/>
    <n v="0.6"/>
    <n v="1960"/>
    <x v="2243"/>
    <n v="599.76"/>
    <n v="0.51"/>
  </r>
  <r>
    <x v="1"/>
    <n v="1185732"/>
    <x v="363"/>
    <x v="0"/>
    <s v="New Hampshire"/>
    <s v="Manchester"/>
    <x v="1"/>
    <n v="0.57999999999999996"/>
    <n v="1350"/>
    <x v="1957"/>
    <n v="422.82000000000005"/>
    <n v="0.54"/>
  </r>
  <r>
    <x v="1"/>
    <n v="1185732"/>
    <x v="363"/>
    <x v="0"/>
    <s v="New Hampshire"/>
    <s v="Manchester"/>
    <x v="2"/>
    <n v="0.52"/>
    <n v="1050"/>
    <x v="1793"/>
    <n v="245.7"/>
    <n v="0.44999999999999996"/>
  </r>
  <r>
    <x v="1"/>
    <n v="1185732"/>
    <x v="363"/>
    <x v="0"/>
    <s v="New Hampshire"/>
    <s v="Manchester"/>
    <x v="3"/>
    <n v="0.51"/>
    <n v="720"/>
    <x v="2325"/>
    <n v="154.22399999999999"/>
    <n v="0.42"/>
  </r>
  <r>
    <x v="1"/>
    <n v="1185732"/>
    <x v="363"/>
    <x v="0"/>
    <s v="New Hampshire"/>
    <s v="Manchester"/>
    <x v="4"/>
    <n v="0.59"/>
    <n v="730"/>
    <x v="3010"/>
    <n v="193.81499999999997"/>
    <n v="0.44999999999999996"/>
  </r>
  <r>
    <x v="1"/>
    <n v="1185732"/>
    <x v="363"/>
    <x v="0"/>
    <s v="New Hampshire"/>
    <s v="Manchester"/>
    <x v="5"/>
    <n v="0.64"/>
    <n v="1060"/>
    <x v="1990"/>
    <n v="318.84799999999996"/>
    <n v="0.47"/>
  </r>
  <r>
    <x v="1"/>
    <n v="1185732"/>
    <x v="393"/>
    <x v="0"/>
    <s v="New Hampshire"/>
    <s v="Manchester"/>
    <x v="0"/>
    <n v="0.59"/>
    <n v="1540"/>
    <x v="2454"/>
    <n v="472.47199999999998"/>
    <n v="0.52"/>
  </r>
  <r>
    <x v="1"/>
    <n v="1185732"/>
    <x v="393"/>
    <x v="0"/>
    <s v="New Hampshire"/>
    <s v="Manchester"/>
    <x v="1"/>
    <n v="0.54"/>
    <n v="950"/>
    <x v="1204"/>
    <n v="266.76"/>
    <n v="0.52"/>
  </r>
  <r>
    <x v="1"/>
    <n v="1185732"/>
    <x v="393"/>
    <x v="0"/>
    <s v="New Hampshire"/>
    <s v="Manchester"/>
    <x v="2"/>
    <n v="0.52"/>
    <n v="750"/>
    <x v="1036"/>
    <n v="167.7"/>
    <n v="0.43"/>
  </r>
  <r>
    <x v="1"/>
    <n v="1185732"/>
    <x v="393"/>
    <x v="0"/>
    <s v="New Hampshire"/>
    <s v="Manchester"/>
    <x v="3"/>
    <n v="0.53"/>
    <n v="560"/>
    <x v="2968"/>
    <n v="124.65600000000001"/>
    <n v="0.42"/>
  </r>
  <r>
    <x v="1"/>
    <n v="1185732"/>
    <x v="393"/>
    <x v="0"/>
    <s v="New Hampshire"/>
    <s v="Manchester"/>
    <x v="4"/>
    <n v="0.64"/>
    <n v="630"/>
    <x v="1006"/>
    <n v="173.376"/>
    <n v="0.43"/>
  </r>
  <r>
    <x v="1"/>
    <n v="1185732"/>
    <x v="393"/>
    <x v="0"/>
    <s v="New Hampshire"/>
    <s v="Manchester"/>
    <x v="5"/>
    <n v="0.68"/>
    <n v="980"/>
    <x v="805"/>
    <n v="306.54400000000004"/>
    <n v="0.45999999999999996"/>
  </r>
  <r>
    <x v="0"/>
    <n v="1185732"/>
    <x v="425"/>
    <x v="0"/>
    <s v="New Hampshire"/>
    <s v="Manchester"/>
    <x v="0"/>
    <n v="0.64"/>
    <n v="1190"/>
    <x v="2105"/>
    <n v="403.64800000000002"/>
    <n v="0.53"/>
  </r>
  <r>
    <x v="0"/>
    <n v="1185732"/>
    <x v="425"/>
    <x v="0"/>
    <s v="New Hampshire"/>
    <s v="Manchester"/>
    <x v="1"/>
    <n v="0.62"/>
    <n v="840"/>
    <x v="1497"/>
    <n v="276.024"/>
    <n v="0.53"/>
  </r>
  <r>
    <x v="0"/>
    <n v="1185732"/>
    <x v="425"/>
    <x v="0"/>
    <s v="New Hampshire"/>
    <s v="Manchester"/>
    <x v="2"/>
    <n v="0.59"/>
    <n v="540"/>
    <x v="2993"/>
    <n v="140.184"/>
    <n v="0.44"/>
  </r>
  <r>
    <x v="0"/>
    <n v="1185732"/>
    <x v="425"/>
    <x v="0"/>
    <s v="New Hampshire"/>
    <s v="Manchester"/>
    <x v="3"/>
    <n v="0.62"/>
    <n v="470"/>
    <x v="3011"/>
    <n v="125.30199999999999"/>
    <n v="0.43"/>
  </r>
  <r>
    <x v="0"/>
    <n v="1185732"/>
    <x v="425"/>
    <x v="0"/>
    <s v="New Hampshire"/>
    <s v="Manchester"/>
    <x v="4"/>
    <n v="0.71"/>
    <n v="460"/>
    <x v="3012"/>
    <n v="140.43799999999999"/>
    <n v="0.43"/>
  </r>
  <r>
    <x v="0"/>
    <n v="1185732"/>
    <x v="425"/>
    <x v="0"/>
    <s v="New Hampshire"/>
    <s v="Manchester"/>
    <x v="5"/>
    <n v="0.72"/>
    <n v="810"/>
    <x v="3013"/>
    <n v="279.93599999999998"/>
    <n v="0.48"/>
  </r>
  <r>
    <x v="0"/>
    <n v="1185732"/>
    <x v="455"/>
    <x v="0"/>
    <s v="New Hampshire"/>
    <s v="Manchester"/>
    <x v="0"/>
    <n v="0.68"/>
    <n v="1170"/>
    <x v="2296"/>
    <n v="421.66800000000001"/>
    <n v="0.53"/>
  </r>
  <r>
    <x v="0"/>
    <n v="1185732"/>
    <x v="455"/>
    <x v="0"/>
    <s v="New Hampshire"/>
    <s v="Manchester"/>
    <x v="1"/>
    <n v="0.62"/>
    <n v="980"/>
    <x v="1715"/>
    <n v="315.952"/>
    <n v="0.52"/>
  </r>
  <r>
    <x v="0"/>
    <n v="1185732"/>
    <x v="455"/>
    <x v="0"/>
    <s v="New Hampshire"/>
    <s v="Manchester"/>
    <x v="2"/>
    <n v="0.63"/>
    <n v="1040"/>
    <x v="3014"/>
    <n v="294.83999999999997"/>
    <n v="0.44999999999999996"/>
  </r>
  <r>
    <x v="0"/>
    <n v="1185732"/>
    <x v="455"/>
    <x v="0"/>
    <s v="New Hampshire"/>
    <s v="Manchester"/>
    <x v="3"/>
    <n v="0.64"/>
    <n v="850"/>
    <x v="1313"/>
    <n v="217.60000000000002"/>
    <n v="0.4"/>
  </r>
  <r>
    <x v="0"/>
    <n v="1185732"/>
    <x v="455"/>
    <x v="0"/>
    <s v="New Hampshire"/>
    <s v="Manchester"/>
    <x v="4"/>
    <n v="0.71"/>
    <n v="810"/>
    <x v="2995"/>
    <n v="241.542"/>
    <n v="0.42"/>
  </r>
  <r>
    <x v="0"/>
    <n v="1185732"/>
    <x v="455"/>
    <x v="0"/>
    <s v="New Hampshire"/>
    <s v="Manchester"/>
    <x v="5"/>
    <n v="0.78"/>
    <n v="1160"/>
    <x v="816"/>
    <n v="425.25600000000003"/>
    <n v="0.47"/>
  </r>
  <r>
    <x v="0"/>
    <n v="1185732"/>
    <x v="484"/>
    <x v="0"/>
    <s v="New Hampshire"/>
    <s v="Manchester"/>
    <x v="0"/>
    <n v="0.71"/>
    <n v="1690"/>
    <x v="3015"/>
    <n v="659.94499999999994"/>
    <n v="0.55000000000000004"/>
  </r>
  <r>
    <x v="0"/>
    <n v="1185732"/>
    <x v="484"/>
    <x v="0"/>
    <s v="New Hampshire"/>
    <s v="Manchester"/>
    <x v="1"/>
    <n v="0.59"/>
    <n v="1150"/>
    <x v="1840"/>
    <n v="373.17500000000001"/>
    <n v="0.55000000000000004"/>
  </r>
  <r>
    <x v="0"/>
    <n v="1185732"/>
    <x v="484"/>
    <x v="0"/>
    <s v="New Hampshire"/>
    <s v="Manchester"/>
    <x v="2"/>
    <n v="0.62"/>
    <n v="1080"/>
    <x v="1350"/>
    <n v="281.23199999999997"/>
    <n v="0.42"/>
  </r>
  <r>
    <x v="0"/>
    <n v="1185732"/>
    <x v="484"/>
    <x v="0"/>
    <s v="New Hampshire"/>
    <s v="Manchester"/>
    <x v="3"/>
    <n v="0.62"/>
    <n v="880"/>
    <x v="978"/>
    <n v="240.06400000000002"/>
    <n v="0.44"/>
  </r>
  <r>
    <x v="0"/>
    <n v="1185732"/>
    <x v="484"/>
    <x v="0"/>
    <s v="New Hampshire"/>
    <s v="Manchester"/>
    <x v="4"/>
    <n v="0.74"/>
    <n v="1050"/>
    <x v="3016"/>
    <n v="334.11"/>
    <n v="0.43"/>
  </r>
  <r>
    <x v="0"/>
    <n v="1185732"/>
    <x v="484"/>
    <x v="0"/>
    <s v="New Hampshire"/>
    <s v="Manchester"/>
    <x v="5"/>
    <n v="0.74"/>
    <n v="1170"/>
    <x v="3017"/>
    <n v="424.24199999999996"/>
    <n v="0.49"/>
  </r>
  <r>
    <x v="0"/>
    <n v="1185732"/>
    <x v="188"/>
    <x v="0"/>
    <s v="New Hampshire"/>
    <s v="Manchester"/>
    <x v="0"/>
    <n v="0.52"/>
    <n v="1450"/>
    <x v="3018"/>
    <n v="346.84000000000003"/>
    <n v="0.46"/>
  </r>
  <r>
    <x v="0"/>
    <n v="1185732"/>
    <x v="188"/>
    <x v="0"/>
    <s v="New Hampshire"/>
    <s v="Manchester"/>
    <x v="1"/>
    <n v="0.5"/>
    <n v="840"/>
    <x v="1072"/>
    <n v="197.4"/>
    <n v="0.47000000000000003"/>
  </r>
  <r>
    <x v="0"/>
    <n v="1185732"/>
    <x v="188"/>
    <x v="0"/>
    <s v="New Hampshire"/>
    <s v="Manchester"/>
    <x v="2"/>
    <n v="0.44"/>
    <n v="900"/>
    <x v="2978"/>
    <n v="138.6"/>
    <n v="0.35"/>
  </r>
  <r>
    <x v="0"/>
    <n v="1185732"/>
    <x v="188"/>
    <x v="0"/>
    <s v="New Hampshire"/>
    <s v="Manchester"/>
    <x v="3"/>
    <n v="0.49"/>
    <n v="390"/>
    <x v="3019"/>
    <n v="70.706999999999994"/>
    <n v="0.37"/>
  </r>
  <r>
    <x v="0"/>
    <n v="1185732"/>
    <x v="188"/>
    <x v="0"/>
    <s v="New Hampshire"/>
    <s v="Manchester"/>
    <x v="4"/>
    <n v="0.6"/>
    <n v="540"/>
    <x v="1724"/>
    <n v="119.88"/>
    <n v="0.37"/>
  </r>
  <r>
    <x v="0"/>
    <n v="1185732"/>
    <x v="188"/>
    <x v="0"/>
    <s v="New Hampshire"/>
    <s v="Manchester"/>
    <x v="5"/>
    <n v="0.54"/>
    <n v="780"/>
    <x v="2043"/>
    <n v="189.54"/>
    <n v="0.44999999999999996"/>
  </r>
  <r>
    <x v="0"/>
    <n v="1185732"/>
    <x v="696"/>
    <x v="0"/>
    <s v="New Hampshire"/>
    <s v="Manchester"/>
    <x v="0"/>
    <n v="0.52"/>
    <n v="1730"/>
    <x v="3020"/>
    <n v="404.82000000000005"/>
    <n v="0.45000000000000007"/>
  </r>
  <r>
    <x v="0"/>
    <n v="1185732"/>
    <x v="696"/>
    <x v="0"/>
    <s v="New Hampshire"/>
    <s v="Manchester"/>
    <x v="1"/>
    <n v="0.53"/>
    <n v="590"/>
    <x v="2499"/>
    <n v="143.84200000000001"/>
    <n v="0.46"/>
  </r>
  <r>
    <x v="0"/>
    <n v="1185732"/>
    <x v="696"/>
    <x v="0"/>
    <s v="New Hampshire"/>
    <s v="Manchester"/>
    <x v="2"/>
    <n v="0.43"/>
    <n v="830"/>
    <x v="3021"/>
    <n v="142.76"/>
    <n v="0.4"/>
  </r>
  <r>
    <x v="0"/>
    <n v="1185732"/>
    <x v="0"/>
    <x v="0"/>
    <s v="New York"/>
    <s v="New York"/>
    <x v="0"/>
    <n v="0.34"/>
    <n v="3840"/>
    <x v="3022"/>
    <n v="678.91200000000015"/>
    <n v="0.52"/>
  </r>
  <r>
    <x v="0"/>
    <n v="1185732"/>
    <x v="1"/>
    <x v="0"/>
    <s v="New York"/>
    <s v="New York"/>
    <x v="1"/>
    <n v="0.36"/>
    <n v="3200"/>
    <x v="3023"/>
    <n v="403.2"/>
    <n v="0.35"/>
  </r>
  <r>
    <x v="0"/>
    <n v="1185732"/>
    <x v="2"/>
    <x v="0"/>
    <s v="New York"/>
    <s v="New York"/>
    <x v="2"/>
    <n v="0.32"/>
    <n v="3500"/>
    <x v="1666"/>
    <n v="414.4"/>
    <n v="0.37"/>
  </r>
  <r>
    <x v="0"/>
    <n v="1185732"/>
    <x v="3"/>
    <x v="0"/>
    <s v="New York"/>
    <s v="New York"/>
    <x v="3"/>
    <n v="0.36"/>
    <n v="2810"/>
    <x v="3024"/>
    <n v="374.29199999999997"/>
    <n v="0.37"/>
  </r>
  <r>
    <x v="0"/>
    <n v="1185732"/>
    <x v="4"/>
    <x v="0"/>
    <s v="New York"/>
    <s v="New York"/>
    <x v="4"/>
    <n v="0.43"/>
    <n v="3060"/>
    <x v="3025"/>
    <n v="486.846"/>
    <n v="0.37"/>
  </r>
  <r>
    <x v="0"/>
    <n v="1185732"/>
    <x v="5"/>
    <x v="0"/>
    <s v="New York"/>
    <s v="New York"/>
    <x v="5"/>
    <n v="0.38"/>
    <n v="3300"/>
    <x v="854"/>
    <n v="401.28000000000003"/>
    <n v="0.32"/>
  </r>
  <r>
    <x v="0"/>
    <n v="1185732"/>
    <x v="6"/>
    <x v="0"/>
    <s v="New York"/>
    <s v="New York"/>
    <x v="0"/>
    <n v="0.33"/>
    <n v="3880"/>
    <x v="1899"/>
    <n v="665.80800000000011"/>
    <n v="0.52"/>
  </r>
  <r>
    <x v="0"/>
    <n v="1185732"/>
    <x v="7"/>
    <x v="0"/>
    <s v="New York"/>
    <s v="New York"/>
    <x v="1"/>
    <n v="0.39"/>
    <n v="3150"/>
    <x v="3026"/>
    <n v="405.40499999999997"/>
    <n v="0.32999999999999996"/>
  </r>
  <r>
    <x v="0"/>
    <n v="1185732"/>
    <x v="8"/>
    <x v="0"/>
    <s v="New York"/>
    <s v="New York"/>
    <x v="2"/>
    <n v="0.32"/>
    <n v="3230"/>
    <x v="3027"/>
    <n v="392.76799999999997"/>
    <n v="0.38"/>
  </r>
  <r>
    <x v="0"/>
    <n v="1185732"/>
    <x v="9"/>
    <x v="0"/>
    <s v="New York"/>
    <s v="New York"/>
    <x v="3"/>
    <n v="0.32"/>
    <n v="2480"/>
    <x v="1218"/>
    <n v="301.56800000000004"/>
    <n v="0.38"/>
  </r>
  <r>
    <x v="0"/>
    <n v="1185732"/>
    <x v="10"/>
    <x v="0"/>
    <s v="New York"/>
    <s v="New York"/>
    <x v="4"/>
    <n v="0.43"/>
    <n v="3060"/>
    <x v="3025"/>
    <n v="460.53"/>
    <n v="0.35"/>
  </r>
  <r>
    <x v="0"/>
    <n v="1185732"/>
    <x v="11"/>
    <x v="0"/>
    <s v="New York"/>
    <s v="New York"/>
    <x v="5"/>
    <n v="0.36"/>
    <n v="3500"/>
    <x v="787"/>
    <n v="365.4"/>
    <n v="0.28999999999999998"/>
  </r>
  <r>
    <x v="0"/>
    <n v="1185732"/>
    <x v="12"/>
    <x v="0"/>
    <s v="New York"/>
    <s v="New York"/>
    <x v="0"/>
    <n v="0.4"/>
    <n v="3900"/>
    <x v="1371"/>
    <n v="811.2"/>
    <n v="0.52"/>
  </r>
  <r>
    <x v="0"/>
    <n v="1185732"/>
    <x v="13"/>
    <x v="0"/>
    <s v="New York"/>
    <s v="New York"/>
    <x v="1"/>
    <n v="0.35"/>
    <n v="3150"/>
    <x v="975"/>
    <n v="396.9"/>
    <n v="0.36"/>
  </r>
  <r>
    <x v="0"/>
    <n v="1185732"/>
    <x v="14"/>
    <x v="0"/>
    <s v="New York"/>
    <s v="New York"/>
    <x v="2"/>
    <n v="0.27"/>
    <n v="3140"/>
    <x v="3028"/>
    <n v="347.59800000000001"/>
    <n v="0.41"/>
  </r>
  <r>
    <x v="0"/>
    <n v="1185732"/>
    <x v="15"/>
    <x v="0"/>
    <s v="New York"/>
    <s v="New York"/>
    <x v="3"/>
    <n v="0.31"/>
    <n v="2400"/>
    <x v="2804"/>
    <n v="297.59999999999997"/>
    <n v="0.39999999999999997"/>
  </r>
  <r>
    <x v="0"/>
    <n v="1185732"/>
    <x v="16"/>
    <x v="0"/>
    <s v="New York"/>
    <s v="New York"/>
    <x v="4"/>
    <n v="0.43"/>
    <n v="2890"/>
    <x v="3029"/>
    <n v="397.66400000000004"/>
    <n v="0.32"/>
  </r>
  <r>
    <x v="0"/>
    <n v="1185732"/>
    <x v="17"/>
    <x v="0"/>
    <s v="New York"/>
    <s v="New York"/>
    <x v="5"/>
    <n v="0.36"/>
    <n v="3230"/>
    <x v="3030"/>
    <n v="313.95600000000002"/>
    <n v="0.27"/>
  </r>
  <r>
    <x v="0"/>
    <n v="1185732"/>
    <x v="18"/>
    <x v="0"/>
    <s v="New York"/>
    <s v="New York"/>
    <x v="0"/>
    <n v="0.33"/>
    <n v="3720"/>
    <x v="3031"/>
    <n v="662.90400000000011"/>
    <n v="0.54"/>
  </r>
  <r>
    <x v="0"/>
    <n v="1185732"/>
    <x v="19"/>
    <x v="0"/>
    <s v="New York"/>
    <s v="New York"/>
    <x v="1"/>
    <n v="0.35"/>
    <n v="3150"/>
    <x v="975"/>
    <n v="363.82499999999993"/>
    <n v="0.32999999999999996"/>
  </r>
  <r>
    <x v="0"/>
    <n v="1185732"/>
    <x v="20"/>
    <x v="0"/>
    <s v="New York"/>
    <s v="New York"/>
    <x v="2"/>
    <n v="0.28000000000000003"/>
    <n v="3150"/>
    <x v="3032"/>
    <n v="335.16"/>
    <n v="0.38"/>
  </r>
  <r>
    <x v="0"/>
    <n v="1185732"/>
    <x v="21"/>
    <x v="0"/>
    <s v="New York"/>
    <s v="New York"/>
    <x v="3"/>
    <n v="0.31"/>
    <n v="2890"/>
    <x v="3033"/>
    <n v="331.483"/>
    <n v="0.37"/>
  </r>
  <r>
    <x v="0"/>
    <n v="1185732"/>
    <x v="22"/>
    <x v="0"/>
    <s v="New York"/>
    <s v="New York"/>
    <x v="4"/>
    <n v="0.44"/>
    <n v="2810"/>
    <x v="3034"/>
    <n v="445.10400000000004"/>
    <n v="0.36"/>
  </r>
  <r>
    <x v="0"/>
    <n v="1185732"/>
    <x v="23"/>
    <x v="0"/>
    <s v="New York"/>
    <s v="New York"/>
    <x v="5"/>
    <n v="0.39"/>
    <n v="3330"/>
    <x v="3035"/>
    <n v="350.64900000000006"/>
    <n v="0.27"/>
  </r>
  <r>
    <x v="0"/>
    <n v="1185732"/>
    <x v="24"/>
    <x v="0"/>
    <s v="New York"/>
    <s v="New York"/>
    <x v="0"/>
    <n v="0.44"/>
    <n v="3660"/>
    <x v="2372"/>
    <n v="837.40800000000013"/>
    <n v="0.52"/>
  </r>
  <r>
    <x v="0"/>
    <n v="1185732"/>
    <x v="25"/>
    <x v="0"/>
    <s v="New York"/>
    <s v="New York"/>
    <x v="1"/>
    <n v="0.37"/>
    <n v="2960"/>
    <x v="3036"/>
    <n v="383.32"/>
    <n v="0.35"/>
  </r>
  <r>
    <x v="0"/>
    <n v="1185732"/>
    <x v="26"/>
    <x v="0"/>
    <s v="New York"/>
    <s v="New York"/>
    <x v="2"/>
    <n v="0.36"/>
    <n v="2880"/>
    <x v="1812"/>
    <n v="435.45599999999996"/>
    <n v="0.42"/>
  </r>
  <r>
    <x v="0"/>
    <n v="1185732"/>
    <x v="27"/>
    <x v="0"/>
    <s v="New York"/>
    <s v="New York"/>
    <x v="3"/>
    <n v="0.33"/>
    <n v="2890"/>
    <x v="3037"/>
    <n v="381.47999999999996"/>
    <n v="0.39999999999999997"/>
  </r>
  <r>
    <x v="0"/>
    <n v="1185732"/>
    <x v="28"/>
    <x v="0"/>
    <s v="New York"/>
    <s v="New York"/>
    <x v="4"/>
    <n v="0.47"/>
    <n v="2800"/>
    <x v="3038"/>
    <n v="460.59999999999997"/>
    <n v="0.35"/>
  </r>
  <r>
    <x v="0"/>
    <n v="1185732"/>
    <x v="29"/>
    <x v="0"/>
    <s v="New York"/>
    <s v="New York"/>
    <x v="5"/>
    <n v="0.44"/>
    <n v="3200"/>
    <x v="3039"/>
    <n v="408.32"/>
    <n v="0.28999999999999998"/>
  </r>
  <r>
    <x v="0"/>
    <n v="1185732"/>
    <x v="30"/>
    <x v="0"/>
    <s v="New York"/>
    <s v="New York"/>
    <x v="0"/>
    <n v="0.47"/>
    <n v="4000"/>
    <x v="377"/>
    <n v="977.6"/>
    <n v="0.52"/>
  </r>
  <r>
    <x v="0"/>
    <n v="1185732"/>
    <x v="31"/>
    <x v="0"/>
    <s v="New York"/>
    <s v="New York"/>
    <x v="1"/>
    <n v="0.41"/>
    <n v="3400"/>
    <x v="3040"/>
    <n v="473.96"/>
    <n v="0.33999999999999997"/>
  </r>
  <r>
    <x v="0"/>
    <n v="1185732"/>
    <x v="32"/>
    <x v="0"/>
    <s v="New York"/>
    <s v="New York"/>
    <x v="2"/>
    <n v="0.37"/>
    <n v="2960"/>
    <x v="3036"/>
    <n v="449.03199999999998"/>
    <n v="0.41"/>
  </r>
  <r>
    <x v="0"/>
    <n v="1185732"/>
    <x v="33"/>
    <x v="0"/>
    <s v="New York"/>
    <s v="New York"/>
    <x v="3"/>
    <n v="0.38"/>
    <n v="2970"/>
    <x v="3041"/>
    <n v="428.86799999999999"/>
    <n v="0.38"/>
  </r>
  <r>
    <x v="0"/>
    <n v="1185732"/>
    <x v="34"/>
    <x v="0"/>
    <s v="New York"/>
    <s v="New York"/>
    <x v="4"/>
    <n v="0.45"/>
    <n v="2880"/>
    <x v="3042"/>
    <n v="440.64"/>
    <n v="0.33999999999999997"/>
  </r>
  <r>
    <x v="0"/>
    <n v="1185732"/>
    <x v="35"/>
    <x v="0"/>
    <s v="New York"/>
    <s v="New York"/>
    <x v="5"/>
    <n v="0.46"/>
    <n v="3470"/>
    <x v="3043"/>
    <n v="510.78400000000005"/>
    <n v="0.32"/>
  </r>
  <r>
    <x v="0"/>
    <n v="1185732"/>
    <x v="36"/>
    <x v="0"/>
    <s v="New York"/>
    <s v="New York"/>
    <x v="0"/>
    <n v="0.44"/>
    <n v="4340"/>
    <x v="3044"/>
    <n v="992.99199999999996"/>
    <n v="0.52"/>
  </r>
  <r>
    <x v="0"/>
    <n v="1185732"/>
    <x v="37"/>
    <x v="0"/>
    <s v="New York"/>
    <s v="New York"/>
    <x v="1"/>
    <n v="0.41"/>
    <n v="3180"/>
    <x v="3045"/>
    <n v="482.40599999999995"/>
    <n v="0.37"/>
  </r>
  <r>
    <x v="0"/>
    <n v="1185732"/>
    <x v="38"/>
    <x v="0"/>
    <s v="New York"/>
    <s v="New York"/>
    <x v="2"/>
    <n v="0.35"/>
    <n v="2950"/>
    <x v="709"/>
    <n v="433.65"/>
    <n v="0.42"/>
  </r>
  <r>
    <x v="0"/>
    <n v="1185732"/>
    <x v="39"/>
    <x v="0"/>
    <s v="New York"/>
    <s v="New York"/>
    <x v="3"/>
    <n v="0.35"/>
    <n v="2700"/>
    <x v="700"/>
    <n v="349.65"/>
    <n v="0.37"/>
  </r>
  <r>
    <x v="0"/>
    <n v="1185732"/>
    <x v="40"/>
    <x v="0"/>
    <s v="New York"/>
    <s v="New York"/>
    <x v="4"/>
    <n v="0.46"/>
    <n v="2780"/>
    <x v="762"/>
    <n v="434.79199999999997"/>
    <n v="0.33999999999999997"/>
  </r>
  <r>
    <x v="0"/>
    <n v="1185732"/>
    <x v="41"/>
    <x v="0"/>
    <s v="New York"/>
    <s v="New York"/>
    <x v="5"/>
    <n v="0.47"/>
    <n v="3520"/>
    <x v="3046"/>
    <n v="446.68799999999999"/>
    <n v="0.27"/>
  </r>
  <r>
    <x v="0"/>
    <n v="1185732"/>
    <x v="42"/>
    <x v="0"/>
    <s v="New York"/>
    <s v="New York"/>
    <x v="0"/>
    <n v="0.41"/>
    <n v="3750"/>
    <x v="3047"/>
    <n v="799.5"/>
    <n v="0.52"/>
  </r>
  <r>
    <x v="0"/>
    <n v="1185732"/>
    <x v="43"/>
    <x v="0"/>
    <s v="New York"/>
    <s v="New York"/>
    <x v="1"/>
    <n v="0.37"/>
    <n v="3590"/>
    <x v="3048"/>
    <n v="451.62199999999996"/>
    <n v="0.33999999999999997"/>
  </r>
  <r>
    <x v="0"/>
    <n v="1185732"/>
    <x v="44"/>
    <x v="0"/>
    <s v="New York"/>
    <s v="New York"/>
    <x v="2"/>
    <n v="0.37"/>
    <n v="3140"/>
    <x v="3049"/>
    <n v="429.86599999999999"/>
    <n v="0.37"/>
  </r>
  <r>
    <x v="0"/>
    <n v="1185732"/>
    <x v="45"/>
    <x v="0"/>
    <s v="New York"/>
    <s v="New York"/>
    <x v="3"/>
    <n v="0.4"/>
    <n v="3240"/>
    <x v="3042"/>
    <n v="518.4"/>
    <n v="0.39999999999999997"/>
  </r>
  <r>
    <x v="3"/>
    <n v="1185732"/>
    <x v="46"/>
    <x v="0"/>
    <s v="New York"/>
    <s v="New York"/>
    <x v="4"/>
    <n v="0.43"/>
    <n v="2790"/>
    <x v="3050"/>
    <n v="395.90099999999995"/>
    <n v="0.32999999999999996"/>
  </r>
  <r>
    <x v="3"/>
    <n v="1185732"/>
    <x v="47"/>
    <x v="0"/>
    <s v="New York"/>
    <s v="New York"/>
    <x v="5"/>
    <n v="0.48"/>
    <n v="3550"/>
    <x v="3051"/>
    <n v="511.2"/>
    <n v="0.3"/>
  </r>
  <r>
    <x v="3"/>
    <n v="1185732"/>
    <x v="48"/>
    <x v="0"/>
    <s v="New York"/>
    <s v="New York"/>
    <x v="0"/>
    <n v="0.39"/>
    <n v="4080"/>
    <x v="3052"/>
    <n v="875.16000000000008"/>
    <n v="0.55000000000000004"/>
  </r>
  <r>
    <x v="3"/>
    <n v="1185732"/>
    <x v="49"/>
    <x v="0"/>
    <s v="New York"/>
    <s v="New York"/>
    <x v="1"/>
    <n v="0.43"/>
    <n v="3500"/>
    <x v="3053"/>
    <n v="496.64999999999992"/>
    <n v="0.32999999999999996"/>
  </r>
  <r>
    <x v="3"/>
    <n v="1185732"/>
    <x v="50"/>
    <x v="0"/>
    <s v="New York"/>
    <s v="New York"/>
    <x v="2"/>
    <n v="0.36"/>
    <n v="3150"/>
    <x v="875"/>
    <n v="442.25999999999993"/>
    <n v="0.38999999999999996"/>
  </r>
  <r>
    <x v="3"/>
    <n v="1185732"/>
    <x v="51"/>
    <x v="0"/>
    <s v="New York"/>
    <s v="New York"/>
    <x v="3"/>
    <n v="0.34"/>
    <n v="3060"/>
    <x v="3054"/>
    <n v="405.75599999999997"/>
    <n v="0.38999999999999996"/>
  </r>
  <r>
    <x v="3"/>
    <n v="1185732"/>
    <x v="52"/>
    <x v="0"/>
    <s v="New York"/>
    <s v="New York"/>
    <x v="4"/>
    <n v="0.44"/>
    <n v="3150"/>
    <x v="764"/>
    <n v="512.82000000000005"/>
    <n v="0.37"/>
  </r>
  <r>
    <x v="3"/>
    <n v="1185732"/>
    <x v="53"/>
    <x v="0"/>
    <s v="New York"/>
    <s v="New York"/>
    <x v="5"/>
    <n v="0.45"/>
    <n v="3500"/>
    <x v="147"/>
    <n v="472.5"/>
    <n v="0.3"/>
  </r>
  <r>
    <x v="3"/>
    <n v="1185732"/>
    <x v="54"/>
    <x v="0"/>
    <s v="New York"/>
    <s v="New York"/>
    <x v="4"/>
    <n v="0.51"/>
    <n v="2890"/>
    <x v="3055"/>
    <n v="471.64800000000002"/>
    <n v="0.32"/>
  </r>
  <r>
    <x v="3"/>
    <n v="1185732"/>
    <x v="55"/>
    <x v="0"/>
    <s v="New York"/>
    <s v="New York"/>
    <x v="5"/>
    <n v="0.5"/>
    <n v="3300"/>
    <x v="229"/>
    <n v="462.00000000000006"/>
    <n v="0.28000000000000003"/>
  </r>
  <r>
    <x v="3"/>
    <n v="1185732"/>
    <x v="56"/>
    <x v="0"/>
    <s v="New York"/>
    <s v="New York"/>
    <x v="0"/>
    <n v="0.46"/>
    <n v="4030"/>
    <x v="3056"/>
    <n v="1038.1280000000002"/>
    <n v="0.56000000000000005"/>
  </r>
  <r>
    <x v="3"/>
    <n v="1185732"/>
    <x v="57"/>
    <x v="0"/>
    <s v="New York"/>
    <s v="New York"/>
    <x v="1"/>
    <n v="0.4"/>
    <n v="3120"/>
    <x v="1401"/>
    <n v="449.28"/>
    <n v="0.36"/>
  </r>
  <r>
    <x v="3"/>
    <n v="1185732"/>
    <x v="58"/>
    <x v="0"/>
    <s v="New York"/>
    <s v="New York"/>
    <x v="2"/>
    <n v="0.43"/>
    <n v="2940"/>
    <x v="1874"/>
    <n v="530.96400000000006"/>
    <n v="0.42"/>
  </r>
  <r>
    <x v="3"/>
    <n v="1185732"/>
    <x v="59"/>
    <x v="0"/>
    <s v="New York"/>
    <s v="New York"/>
    <x v="3"/>
    <n v="0.41"/>
    <n v="2700"/>
    <x v="1936"/>
    <n v="409.59"/>
    <n v="0.37"/>
  </r>
  <r>
    <x v="3"/>
    <n v="1185732"/>
    <x v="60"/>
    <x v="0"/>
    <s v="New York"/>
    <s v="New York"/>
    <x v="4"/>
    <n v="0.47"/>
    <n v="2800"/>
    <x v="3038"/>
    <n v="473.76"/>
    <n v="0.36"/>
  </r>
  <r>
    <x v="3"/>
    <n v="1185732"/>
    <x v="61"/>
    <x v="0"/>
    <s v="New York"/>
    <s v="New York"/>
    <x v="5"/>
    <n v="0.53"/>
    <n v="3220"/>
    <x v="3057"/>
    <n v="477.84800000000007"/>
    <n v="0.28000000000000003"/>
  </r>
  <r>
    <x v="3"/>
    <n v="1185732"/>
    <x v="62"/>
    <x v="0"/>
    <s v="New York"/>
    <s v="New York"/>
    <x v="0"/>
    <n v="0.48"/>
    <n v="4200"/>
    <x v="3058"/>
    <n v="1128.96"/>
    <n v="0.56000000000000005"/>
  </r>
  <r>
    <x v="3"/>
    <n v="1185732"/>
    <x v="63"/>
    <x v="0"/>
    <s v="New York"/>
    <s v="New York"/>
    <x v="1"/>
    <n v="0.43"/>
    <n v="3100"/>
    <x v="3059"/>
    <n v="466.54999999999995"/>
    <n v="0.35"/>
  </r>
  <r>
    <x v="3"/>
    <n v="1185732"/>
    <x v="64"/>
    <x v="0"/>
    <s v="New York"/>
    <s v="New York"/>
    <x v="2"/>
    <n v="0.42"/>
    <n v="3330"/>
    <x v="3060"/>
    <n v="559.43999999999994"/>
    <n v="0.39999999999999997"/>
  </r>
  <r>
    <x v="3"/>
    <n v="1185732"/>
    <x v="65"/>
    <x v="0"/>
    <s v="New York"/>
    <s v="New York"/>
    <x v="3"/>
    <n v="0.41"/>
    <n v="3060"/>
    <x v="3061"/>
    <n v="501.83999999999992"/>
    <n v="0.39999999999999997"/>
  </r>
  <r>
    <x v="3"/>
    <n v="1185732"/>
    <x v="66"/>
    <x v="0"/>
    <s v="New York"/>
    <s v="New York"/>
    <x v="4"/>
    <n v="0.48"/>
    <n v="2790"/>
    <x v="3062"/>
    <n v="495.50400000000002"/>
    <n v="0.37"/>
  </r>
  <r>
    <x v="3"/>
    <n v="1185732"/>
    <x v="67"/>
    <x v="0"/>
    <s v="New York"/>
    <s v="New York"/>
    <x v="5"/>
    <n v="0.48"/>
    <n v="3400"/>
    <x v="3063"/>
    <n v="489.59999999999997"/>
    <n v="0.3"/>
  </r>
  <r>
    <x v="2"/>
    <n v="1197831"/>
    <x v="68"/>
    <x v="0"/>
    <s v="New York"/>
    <s v="New York"/>
    <x v="0"/>
    <n v="0.2"/>
    <n v="2700"/>
    <x v="2018"/>
    <n v="210.59999999999997"/>
    <n v="0.38999999999999996"/>
  </r>
  <r>
    <x v="2"/>
    <n v="1197831"/>
    <x v="69"/>
    <x v="0"/>
    <s v="New York"/>
    <s v="New York"/>
    <x v="1"/>
    <n v="0.26"/>
    <n v="2700"/>
    <x v="2058"/>
    <n v="259.74"/>
    <n v="0.37"/>
  </r>
  <r>
    <x v="2"/>
    <n v="1197831"/>
    <x v="70"/>
    <x v="0"/>
    <s v="New York"/>
    <s v="New York"/>
    <x v="2"/>
    <n v="0.27"/>
    <n v="2380"/>
    <x v="3064"/>
    <n v="250.61399999999998"/>
    <n v="0.38999999999999996"/>
  </r>
  <r>
    <x v="2"/>
    <n v="1197831"/>
    <x v="71"/>
    <x v="0"/>
    <s v="New York"/>
    <s v="New York"/>
    <x v="3"/>
    <n v="0.27"/>
    <n v="2100"/>
    <x v="1228"/>
    <n v="294.84000000000003"/>
    <n v="0.52"/>
  </r>
  <r>
    <x v="2"/>
    <n v="1197831"/>
    <x v="72"/>
    <x v="1"/>
    <s v="Texas"/>
    <s v="Houston"/>
    <x v="4"/>
    <n v="0.26"/>
    <n v="1760"/>
    <x v="2174"/>
    <n v="155.584"/>
    <n v="0.33999999999999997"/>
  </r>
  <r>
    <x v="2"/>
    <n v="1197831"/>
    <x v="73"/>
    <x v="1"/>
    <s v="Texas"/>
    <s v="Houston"/>
    <x v="5"/>
    <n v="0.25"/>
    <n v="2240"/>
    <x v="2826"/>
    <n v="313.60000000000002"/>
    <n v="0.56000000000000005"/>
  </r>
  <r>
    <x v="2"/>
    <n v="1197831"/>
    <x v="74"/>
    <x v="1"/>
    <s v="Texas"/>
    <s v="Houston"/>
    <x v="0"/>
    <n v="0.2"/>
    <n v="2550"/>
    <x v="2255"/>
    <n v="209.1"/>
    <n v="0.41"/>
  </r>
  <r>
    <x v="2"/>
    <n v="1197831"/>
    <x v="75"/>
    <x v="1"/>
    <s v="Texas"/>
    <s v="Houston"/>
    <x v="1"/>
    <n v="0.23"/>
    <n v="2890"/>
    <x v="3065"/>
    <n v="279.17400000000004"/>
    <n v="0.42"/>
  </r>
  <r>
    <x v="2"/>
    <n v="1197831"/>
    <x v="76"/>
    <x v="1"/>
    <s v="Texas"/>
    <s v="Houston"/>
    <x v="2"/>
    <n v="0.27"/>
    <n v="2360"/>
    <x v="3066"/>
    <n v="261.25200000000001"/>
    <n v="0.41"/>
  </r>
  <r>
    <x v="2"/>
    <n v="1197831"/>
    <x v="77"/>
    <x v="1"/>
    <s v="Texas"/>
    <s v="Houston"/>
    <x v="3"/>
    <n v="0.26"/>
    <n v="2130"/>
    <x v="3067"/>
    <n v="276.90000000000003"/>
    <n v="0.5"/>
  </r>
  <r>
    <x v="2"/>
    <n v="1197831"/>
    <x v="78"/>
    <x v="1"/>
    <s v="Texas"/>
    <s v="Houston"/>
    <x v="4"/>
    <n v="0.28000000000000003"/>
    <n v="1600"/>
    <x v="3068"/>
    <n v="147.84"/>
    <n v="0.32999999999999996"/>
  </r>
  <r>
    <x v="2"/>
    <n v="1197831"/>
    <x v="79"/>
    <x v="1"/>
    <s v="Texas"/>
    <s v="Houston"/>
    <x v="5"/>
    <n v="0.26"/>
    <n v="2310"/>
    <x v="1269"/>
    <n v="330.33000000000004"/>
    <n v="0.55000000000000004"/>
  </r>
  <r>
    <x v="2"/>
    <n v="1197831"/>
    <x v="80"/>
    <x v="1"/>
    <s v="Texas"/>
    <s v="Houston"/>
    <x v="0"/>
    <n v="0.2"/>
    <n v="3060"/>
    <x v="2338"/>
    <n v="257.03999999999996"/>
    <n v="0.42"/>
  </r>
  <r>
    <x v="2"/>
    <n v="1197831"/>
    <x v="81"/>
    <x v="1"/>
    <s v="Texas"/>
    <s v="Houston"/>
    <x v="1"/>
    <n v="0.3"/>
    <n v="2630"/>
    <x v="3069"/>
    <n v="307.70999999999998"/>
    <n v="0.38999999999999996"/>
  </r>
  <r>
    <x v="2"/>
    <n v="1197831"/>
    <x v="82"/>
    <x v="1"/>
    <s v="Texas"/>
    <s v="Houston"/>
    <x v="2"/>
    <n v="0.23"/>
    <n v="2240"/>
    <x v="3070"/>
    <n v="216.38400000000001"/>
    <n v="0.42"/>
  </r>
  <r>
    <x v="2"/>
    <n v="1197831"/>
    <x v="83"/>
    <x v="1"/>
    <s v="Texas"/>
    <s v="Houston"/>
    <x v="3"/>
    <n v="0.3"/>
    <n v="2040"/>
    <x v="2338"/>
    <n v="293.76"/>
    <n v="0.48"/>
  </r>
  <r>
    <x v="2"/>
    <n v="1197831"/>
    <x v="84"/>
    <x v="1"/>
    <s v="Texas"/>
    <s v="Houston"/>
    <x v="4"/>
    <n v="0.35"/>
    <n v="1550"/>
    <x v="3071"/>
    <n v="173.6"/>
    <n v="0.32"/>
  </r>
  <r>
    <x v="2"/>
    <n v="1197831"/>
    <x v="85"/>
    <x v="1"/>
    <s v="Texas"/>
    <s v="Houston"/>
    <x v="5"/>
    <n v="0.28999999999999998"/>
    <n v="2280"/>
    <x v="3072"/>
    <n v="363.65999999999997"/>
    <n v="0.55000000000000004"/>
  </r>
  <r>
    <x v="2"/>
    <n v="1197831"/>
    <x v="86"/>
    <x v="1"/>
    <s v="Texas"/>
    <s v="Houston"/>
    <x v="0"/>
    <n v="0.23"/>
    <n v="3060"/>
    <x v="2258"/>
    <n v="260.40600000000001"/>
    <n v="0.37"/>
  </r>
  <r>
    <x v="2"/>
    <n v="1197831"/>
    <x v="87"/>
    <x v="1"/>
    <s v="Texas"/>
    <s v="Houston"/>
    <x v="1"/>
    <n v="0.28999999999999998"/>
    <n v="3060"/>
    <x v="3073"/>
    <n v="363.83399999999995"/>
    <n v="0.41"/>
  </r>
  <r>
    <x v="2"/>
    <n v="1197831"/>
    <x v="88"/>
    <x v="1"/>
    <s v="Texas"/>
    <s v="Houston"/>
    <x v="2"/>
    <n v="0.24"/>
    <n v="2320"/>
    <x v="1427"/>
    <n v="206.01599999999999"/>
    <n v="0.37"/>
  </r>
  <r>
    <x v="2"/>
    <n v="1197831"/>
    <x v="89"/>
    <x v="1"/>
    <s v="Texas"/>
    <s v="Houston"/>
    <x v="3"/>
    <n v="0.28000000000000003"/>
    <n v="2130"/>
    <x v="3074"/>
    <n v="286.27200000000005"/>
    <n v="0.48"/>
  </r>
  <r>
    <x v="3"/>
    <n v="1197831"/>
    <x v="90"/>
    <x v="1"/>
    <s v="Texas"/>
    <s v="Houston"/>
    <x v="4"/>
    <n v="0.34"/>
    <n v="1790"/>
    <x v="3075"/>
    <n v="206.92399999999998"/>
    <n v="0.33999999999999997"/>
  </r>
  <r>
    <x v="3"/>
    <n v="1197831"/>
    <x v="91"/>
    <x v="1"/>
    <s v="Texas"/>
    <s v="Houston"/>
    <x v="5"/>
    <n v="0.27"/>
    <n v="2720"/>
    <x v="2012"/>
    <n v="403.92000000000007"/>
    <n v="0.55000000000000004"/>
  </r>
  <r>
    <x v="3"/>
    <n v="1197831"/>
    <x v="92"/>
    <x v="1"/>
    <s v="Texas"/>
    <s v="Houston"/>
    <x v="0"/>
    <n v="0.24"/>
    <n v="3150"/>
    <x v="830"/>
    <n v="294.83999999999997"/>
    <n v="0.38999999999999996"/>
  </r>
  <r>
    <x v="3"/>
    <n v="1197831"/>
    <x v="93"/>
    <x v="1"/>
    <s v="Texas"/>
    <s v="Houston"/>
    <x v="1"/>
    <n v="0.3"/>
    <n v="2870"/>
    <x v="1326"/>
    <n v="361.62"/>
    <n v="0.42"/>
  </r>
  <r>
    <x v="3"/>
    <n v="1197831"/>
    <x v="94"/>
    <x v="1"/>
    <s v="Texas"/>
    <s v="Houston"/>
    <x v="2"/>
    <n v="0.23"/>
    <n v="2400"/>
    <x v="3076"/>
    <n v="204.24"/>
    <n v="0.37"/>
  </r>
  <r>
    <x v="3"/>
    <n v="1197831"/>
    <x v="95"/>
    <x v="1"/>
    <s v="Texas"/>
    <s v="Houston"/>
    <x v="3"/>
    <n v="0.31"/>
    <n v="2450"/>
    <x v="3077"/>
    <n v="387.34500000000003"/>
    <n v="0.51"/>
  </r>
  <r>
    <x v="3"/>
    <n v="1197831"/>
    <x v="96"/>
    <x v="1"/>
    <s v="Texas"/>
    <s v="Houston"/>
    <x v="4"/>
    <n v="0.35"/>
    <n v="1800"/>
    <x v="845"/>
    <n v="220.5"/>
    <n v="0.35"/>
  </r>
  <r>
    <x v="3"/>
    <n v="1197831"/>
    <x v="97"/>
    <x v="1"/>
    <s v="Texas"/>
    <s v="Houston"/>
    <x v="5"/>
    <n v="0.32"/>
    <n v="2950"/>
    <x v="1741"/>
    <n v="538.08000000000004"/>
    <n v="0.57000000000000006"/>
  </r>
  <r>
    <x v="3"/>
    <n v="1197831"/>
    <x v="98"/>
    <x v="1"/>
    <s v="Texas"/>
    <s v="Houston"/>
    <x v="0"/>
    <n v="0.28000000000000003"/>
    <n v="2950"/>
    <x v="3078"/>
    <n v="338.66"/>
    <n v="0.41"/>
  </r>
  <r>
    <x v="3"/>
    <n v="1197831"/>
    <x v="99"/>
    <x v="1"/>
    <s v="Texas"/>
    <s v="Houston"/>
    <x v="1"/>
    <n v="0.33"/>
    <n v="3230"/>
    <x v="2240"/>
    <n v="447.678"/>
    <n v="0.42"/>
  </r>
  <r>
    <x v="3"/>
    <n v="1197831"/>
    <x v="100"/>
    <x v="1"/>
    <s v="Texas"/>
    <s v="Houston"/>
    <x v="2"/>
    <n v="0.27"/>
    <n v="2640"/>
    <x v="3079"/>
    <n v="285.12"/>
    <n v="0.39999999999999997"/>
  </r>
  <r>
    <x v="3"/>
    <n v="1197831"/>
    <x v="101"/>
    <x v="1"/>
    <s v="Texas"/>
    <s v="Houston"/>
    <x v="3"/>
    <n v="0.26"/>
    <n v="2630"/>
    <x v="3080"/>
    <n v="328.22400000000005"/>
    <n v="0.48"/>
  </r>
  <r>
    <x v="3"/>
    <n v="1197831"/>
    <x v="102"/>
    <x v="1"/>
    <s v="Texas"/>
    <s v="Houston"/>
    <x v="4"/>
    <n v="0.28999999999999998"/>
    <n v="2210"/>
    <x v="3081"/>
    <n v="205.08799999999999"/>
    <n v="0.32"/>
  </r>
  <r>
    <x v="3"/>
    <n v="1197831"/>
    <x v="103"/>
    <x v="1"/>
    <s v="Texas"/>
    <s v="Houston"/>
    <x v="5"/>
    <n v="0.38"/>
    <n v="3500"/>
    <x v="3082"/>
    <n v="758.10000000000014"/>
    <n v="0.57000000000000006"/>
  </r>
  <r>
    <x v="3"/>
    <n v="1197831"/>
    <x v="104"/>
    <x v="1"/>
    <s v="Texas"/>
    <s v="Houston"/>
    <x v="0"/>
    <n v="0.28999999999999998"/>
    <n v="2950"/>
    <x v="3083"/>
    <n v="342.19999999999993"/>
    <n v="0.39999999999999997"/>
  </r>
  <r>
    <x v="3"/>
    <n v="1197831"/>
    <x v="105"/>
    <x v="1"/>
    <s v="Texas"/>
    <s v="Houston"/>
    <x v="1"/>
    <n v="0.32"/>
    <n v="2850"/>
    <x v="1217"/>
    <n v="383.03999999999996"/>
    <n v="0.42"/>
  </r>
  <r>
    <x v="3"/>
    <n v="1197831"/>
    <x v="106"/>
    <x v="1"/>
    <s v="Texas"/>
    <s v="Houston"/>
    <x v="2"/>
    <n v="0.28999999999999998"/>
    <n v="3740"/>
    <x v="3084"/>
    <n v="444.68599999999992"/>
    <n v="0.41"/>
  </r>
  <r>
    <x v="3"/>
    <n v="1197831"/>
    <x v="107"/>
    <x v="1"/>
    <s v="Texas"/>
    <s v="Houston"/>
    <x v="3"/>
    <n v="0.28000000000000003"/>
    <n v="2240"/>
    <x v="1151"/>
    <n v="326.14400000000006"/>
    <n v="0.52"/>
  </r>
  <r>
    <x v="3"/>
    <n v="1197831"/>
    <x v="108"/>
    <x v="1"/>
    <s v="Texas"/>
    <s v="Houston"/>
    <x v="4"/>
    <n v="0.33"/>
    <n v="2170"/>
    <x v="3085"/>
    <n v="257.79599999999999"/>
    <n v="0.36"/>
  </r>
  <r>
    <x v="3"/>
    <n v="1197831"/>
    <x v="109"/>
    <x v="1"/>
    <s v="Texas"/>
    <s v="Houston"/>
    <x v="5"/>
    <n v="0.36"/>
    <n v="3020"/>
    <x v="3086"/>
    <n v="565.34400000000005"/>
    <n v="0.52"/>
  </r>
  <r>
    <x v="3"/>
    <n v="1197831"/>
    <x v="110"/>
    <x v="1"/>
    <s v="Texas"/>
    <s v="Houston"/>
    <x v="0"/>
    <n v="0.27"/>
    <n v="3050"/>
    <x v="3087"/>
    <n v="304.69499999999999"/>
    <n v="0.37"/>
  </r>
  <r>
    <x v="3"/>
    <n v="1197831"/>
    <x v="111"/>
    <x v="1"/>
    <s v="Texas"/>
    <s v="Houston"/>
    <x v="1"/>
    <n v="0.33"/>
    <n v="3050"/>
    <x v="3088"/>
    <n v="382.47"/>
    <n v="0.38"/>
  </r>
  <r>
    <x v="3"/>
    <n v="1197831"/>
    <x v="112"/>
    <x v="1"/>
    <s v="Texas"/>
    <s v="Houston"/>
    <x v="2"/>
    <n v="0.28999999999999998"/>
    <n v="3740"/>
    <x v="3084"/>
    <n v="444.68599999999992"/>
    <n v="0.41"/>
  </r>
  <r>
    <x v="3"/>
    <n v="1197831"/>
    <x v="113"/>
    <x v="1"/>
    <s v="Texas"/>
    <s v="Houston"/>
    <x v="3"/>
    <n v="0.3"/>
    <n v="2150"/>
    <x v="1084"/>
    <n v="309.59999999999997"/>
    <n v="0.48"/>
  </r>
  <r>
    <x v="3"/>
    <n v="1197831"/>
    <x v="114"/>
    <x v="1"/>
    <s v="Texas"/>
    <s v="Houston"/>
    <x v="4"/>
    <n v="0.35"/>
    <n v="2280"/>
    <x v="3089"/>
    <n v="271.32"/>
    <n v="0.33999999999999997"/>
  </r>
  <r>
    <x v="3"/>
    <n v="1197831"/>
    <x v="115"/>
    <x v="1"/>
    <s v="Texas"/>
    <s v="Houston"/>
    <x v="5"/>
    <n v="0.39"/>
    <n v="2700"/>
    <x v="3090"/>
    <n v="568.62"/>
    <n v="0.54"/>
  </r>
  <r>
    <x v="3"/>
    <n v="1197831"/>
    <x v="116"/>
    <x v="1"/>
    <s v="Texas"/>
    <s v="Houston"/>
    <x v="0"/>
    <n v="0.33"/>
    <n v="2640"/>
    <x v="3091"/>
    <n v="365.904"/>
    <n v="0.42"/>
  </r>
  <r>
    <x v="3"/>
    <n v="1197831"/>
    <x v="117"/>
    <x v="1"/>
    <s v="Texas"/>
    <s v="Houston"/>
    <x v="1"/>
    <n v="0.32"/>
    <n v="2550"/>
    <x v="2866"/>
    <n v="301.92"/>
    <n v="0.37"/>
  </r>
  <r>
    <x v="3"/>
    <n v="1197831"/>
    <x v="118"/>
    <x v="1"/>
    <s v="Texas"/>
    <s v="Houston"/>
    <x v="2"/>
    <n v="0.36"/>
    <n v="3150"/>
    <x v="875"/>
    <n v="430.92"/>
    <n v="0.38"/>
  </r>
  <r>
    <x v="3"/>
    <n v="1197831"/>
    <x v="119"/>
    <x v="1"/>
    <s v="Texas"/>
    <s v="Houston"/>
    <x v="3"/>
    <n v="0.37"/>
    <n v="2000"/>
    <x v="1280"/>
    <n v="370"/>
    <n v="0.5"/>
  </r>
  <r>
    <x v="3"/>
    <n v="1197831"/>
    <x v="120"/>
    <x v="1"/>
    <s v="Texas"/>
    <s v="Houston"/>
    <x v="4"/>
    <n v="0.36"/>
    <n v="2060"/>
    <x v="3092"/>
    <n v="266.976"/>
    <n v="0.36"/>
  </r>
  <r>
    <x v="3"/>
    <n v="1197831"/>
    <x v="121"/>
    <x v="1"/>
    <s v="Texas"/>
    <s v="Houston"/>
    <x v="5"/>
    <n v="0.42"/>
    <n v="2980"/>
    <x v="3093"/>
    <n v="713.41200000000003"/>
    <n v="0.57000000000000006"/>
  </r>
  <r>
    <x v="3"/>
    <n v="1197831"/>
    <x v="122"/>
    <x v="1"/>
    <s v="Texas"/>
    <s v="Houston"/>
    <x v="0"/>
    <n v="0.31"/>
    <n v="2720"/>
    <x v="3094"/>
    <n v="328.84799999999996"/>
    <n v="0.38999999999999996"/>
  </r>
  <r>
    <x v="3"/>
    <n v="1197831"/>
    <x v="123"/>
    <x v="1"/>
    <s v="Texas"/>
    <s v="Houston"/>
    <x v="1"/>
    <n v="0.28999999999999998"/>
    <n v="2480"/>
    <x v="2346"/>
    <n v="280.48799999999994"/>
    <n v="0.38999999999999996"/>
  </r>
  <r>
    <x v="3"/>
    <n v="1197831"/>
    <x v="124"/>
    <x v="1"/>
    <s v="Texas"/>
    <s v="Houston"/>
    <x v="2"/>
    <n v="0.39"/>
    <n v="2550"/>
    <x v="3095"/>
    <n v="367.96499999999997"/>
    <n v="0.37"/>
  </r>
  <r>
    <x v="3"/>
    <n v="1197831"/>
    <x v="125"/>
    <x v="1"/>
    <s v="Texas"/>
    <s v="Houston"/>
    <x v="3"/>
    <n v="0.36"/>
    <n v="2040"/>
    <x v="3096"/>
    <n v="345.16800000000001"/>
    <n v="0.47000000000000003"/>
  </r>
  <r>
    <x v="3"/>
    <n v="1197831"/>
    <x v="126"/>
    <x v="1"/>
    <s v="Texas"/>
    <s v="Houston"/>
    <x v="4"/>
    <n v="0.35"/>
    <n v="1840"/>
    <x v="3097"/>
    <n v="238.28"/>
    <n v="0.37"/>
  </r>
  <r>
    <x v="3"/>
    <n v="1197831"/>
    <x v="127"/>
    <x v="1"/>
    <s v="Texas"/>
    <s v="Houston"/>
    <x v="5"/>
    <n v="0.43"/>
    <n v="2330"/>
    <x v="3098"/>
    <n v="541.02600000000007"/>
    <n v="0.54"/>
  </r>
  <r>
    <x v="3"/>
    <n v="1197831"/>
    <x v="128"/>
    <x v="1"/>
    <s v="Texas"/>
    <s v="Houston"/>
    <x v="0"/>
    <n v="0.34"/>
    <n v="2700"/>
    <x v="3099"/>
    <n v="348.84000000000003"/>
    <n v="0.38"/>
  </r>
  <r>
    <x v="3"/>
    <n v="1197831"/>
    <x v="129"/>
    <x v="1"/>
    <s v="Texas"/>
    <s v="Houston"/>
    <x v="1"/>
    <n v="0.31"/>
    <n v="3060"/>
    <x v="3100"/>
    <n v="379.44"/>
    <n v="0.39999999999999997"/>
  </r>
  <r>
    <x v="3"/>
    <n v="1197831"/>
    <x v="130"/>
    <x v="1"/>
    <s v="Texas"/>
    <s v="Houston"/>
    <x v="2"/>
    <n v="0.34"/>
    <n v="2810"/>
    <x v="3101"/>
    <n v="372.60599999999999"/>
    <n v="0.38999999999999996"/>
  </r>
  <r>
    <x v="3"/>
    <n v="1197831"/>
    <x v="131"/>
    <x v="1"/>
    <s v="Texas"/>
    <s v="Houston"/>
    <x v="3"/>
    <n v="0.36"/>
    <n v="2300"/>
    <x v="3102"/>
    <n v="414"/>
    <n v="0.5"/>
  </r>
  <r>
    <x v="3"/>
    <n v="1197831"/>
    <x v="132"/>
    <x v="1"/>
    <s v="Texas"/>
    <s v="Houston"/>
    <x v="4"/>
    <n v="0.3"/>
    <n v="1950"/>
    <x v="1485"/>
    <n v="187.20000000000002"/>
    <n v="0.32"/>
  </r>
  <r>
    <x v="3"/>
    <n v="1197831"/>
    <x v="133"/>
    <x v="1"/>
    <s v="Texas"/>
    <s v="Houston"/>
    <x v="5"/>
    <n v="0.44"/>
    <n v="2890"/>
    <x v="3103"/>
    <n v="724.81200000000001"/>
    <n v="0.57000000000000006"/>
  </r>
  <r>
    <x v="3"/>
    <n v="1197831"/>
    <x v="134"/>
    <x v="1"/>
    <s v="Texas"/>
    <s v="Houston"/>
    <x v="0"/>
    <n v="0.32"/>
    <n v="3330"/>
    <x v="3104"/>
    <n v="426.23999999999995"/>
    <n v="0.39999999999999997"/>
  </r>
  <r>
    <x v="3"/>
    <n v="1197831"/>
    <x v="135"/>
    <x v="1"/>
    <s v="Texas"/>
    <s v="Houston"/>
    <x v="1"/>
    <n v="0.34"/>
    <n v="3330"/>
    <x v="3105"/>
    <n v="475.524"/>
    <n v="0.42"/>
  </r>
  <r>
    <x v="3"/>
    <n v="1197831"/>
    <x v="136"/>
    <x v="1"/>
    <s v="Texas"/>
    <s v="Houston"/>
    <x v="2"/>
    <n v="0.38"/>
    <n v="2980"/>
    <x v="2159"/>
    <n v="430.31200000000001"/>
    <n v="0.38"/>
  </r>
  <r>
    <x v="3"/>
    <n v="1197831"/>
    <x v="137"/>
    <x v="1"/>
    <s v="Texas"/>
    <s v="Houston"/>
    <x v="3"/>
    <n v="0.36"/>
    <n v="2100"/>
    <x v="830"/>
    <n v="393.12"/>
    <n v="0.52"/>
  </r>
  <r>
    <x v="3"/>
    <n v="1197831"/>
    <x v="138"/>
    <x v="1"/>
    <s v="Texas"/>
    <s v="Houston"/>
    <x v="4"/>
    <n v="0.3"/>
    <n v="2080"/>
    <x v="1202"/>
    <n v="224.64"/>
    <n v="0.36"/>
  </r>
  <r>
    <x v="3"/>
    <n v="1197831"/>
    <x v="139"/>
    <x v="1"/>
    <s v="Texas"/>
    <s v="Houston"/>
    <x v="5"/>
    <n v="0.41"/>
    <n v="3060"/>
    <x v="3061"/>
    <n v="690.03"/>
    <n v="0.55000000000000004"/>
  </r>
  <r>
    <x v="4"/>
    <n v="1128299"/>
    <x v="140"/>
    <x v="1"/>
    <s v="Texas"/>
    <s v="Houston"/>
    <x v="0"/>
    <n v="0.3"/>
    <n v="2640"/>
    <x v="1843"/>
    <n v="308.88"/>
    <n v="0.39"/>
  </r>
  <r>
    <x v="4"/>
    <n v="1128299"/>
    <x v="141"/>
    <x v="1"/>
    <s v="Texas"/>
    <s v="Houston"/>
    <x v="1"/>
    <n v="0.33"/>
    <n v="2480"/>
    <x v="3106"/>
    <n v="188.23200000000003"/>
    <n v="0.23"/>
  </r>
  <r>
    <x v="4"/>
    <n v="1128299"/>
    <x v="142"/>
    <x v="1"/>
    <s v="Texas"/>
    <s v="Houston"/>
    <x v="2"/>
    <n v="0.33"/>
    <n v="2710"/>
    <x v="3107"/>
    <n v="375.60600000000005"/>
    <n v="0.42000000000000004"/>
  </r>
  <r>
    <x v="4"/>
    <n v="1128299"/>
    <x v="143"/>
    <x v="1"/>
    <s v="Texas"/>
    <s v="Houston"/>
    <x v="3"/>
    <n v="0.35"/>
    <n v="2190"/>
    <x v="3108"/>
    <n v="275.94"/>
    <n v="0.36"/>
  </r>
  <r>
    <x v="4"/>
    <n v="1128299"/>
    <x v="144"/>
    <x v="2"/>
    <s v="California"/>
    <s v="San Francisco"/>
    <x v="4"/>
    <n v="0.38"/>
    <n v="1730"/>
    <x v="3109"/>
    <n v="354.99600000000004"/>
    <n v="0.54"/>
  </r>
  <r>
    <x v="4"/>
    <n v="1128299"/>
    <x v="145"/>
    <x v="2"/>
    <s v="California"/>
    <s v="San Francisco"/>
    <x v="5"/>
    <n v="0.36"/>
    <n v="2330"/>
    <x v="3110"/>
    <n v="176.148"/>
    <n v="0.21000000000000002"/>
  </r>
  <r>
    <x v="4"/>
    <n v="1128299"/>
    <x v="146"/>
    <x v="2"/>
    <s v="California"/>
    <s v="San Francisco"/>
    <x v="0"/>
    <n v="0.28000000000000003"/>
    <n v="2890"/>
    <x v="2150"/>
    <n v="339.86400000000003"/>
    <n v="0.42000000000000004"/>
  </r>
  <r>
    <x v="4"/>
    <n v="1128299"/>
    <x v="147"/>
    <x v="2"/>
    <s v="California"/>
    <s v="San Francisco"/>
    <x v="1"/>
    <n v="0.36"/>
    <n v="2390"/>
    <x v="3111"/>
    <n v="215.1"/>
    <n v="0.25"/>
  </r>
  <r>
    <x v="4"/>
    <n v="1128299"/>
    <x v="148"/>
    <x v="2"/>
    <s v="California"/>
    <s v="San Francisco"/>
    <x v="2"/>
    <n v="0.4"/>
    <n v="2470"/>
    <x v="3112"/>
    <n v="405.08000000000004"/>
    <n v="0.41000000000000003"/>
  </r>
  <r>
    <x v="4"/>
    <n v="1128299"/>
    <x v="149"/>
    <x v="2"/>
    <s v="California"/>
    <s v="San Francisco"/>
    <x v="3"/>
    <n v="0.39"/>
    <n v="1900"/>
    <x v="1200"/>
    <n v="251.93999999999997"/>
    <n v="0.33999999999999997"/>
  </r>
  <r>
    <x v="4"/>
    <n v="1128299"/>
    <x v="150"/>
    <x v="2"/>
    <s v="California"/>
    <s v="San Francisco"/>
    <x v="4"/>
    <n v="0.42"/>
    <n v="1650"/>
    <x v="797"/>
    <n v="395.01000000000005"/>
    <n v="0.57000000000000006"/>
  </r>
  <r>
    <x v="4"/>
    <n v="1128299"/>
    <x v="151"/>
    <x v="2"/>
    <s v="California"/>
    <s v="San Francisco"/>
    <x v="5"/>
    <n v="0.33"/>
    <n v="2100"/>
    <x v="797"/>
    <n v="152.46"/>
    <n v="0.22000000000000003"/>
  </r>
  <r>
    <x v="4"/>
    <n v="1128299"/>
    <x v="152"/>
    <x v="2"/>
    <s v="California"/>
    <s v="San Francisco"/>
    <x v="0"/>
    <n v="0.36"/>
    <n v="2720"/>
    <x v="3113"/>
    <n v="381.88799999999998"/>
    <n v="0.39"/>
  </r>
  <r>
    <x v="4"/>
    <n v="1128299"/>
    <x v="153"/>
    <x v="2"/>
    <s v="California"/>
    <s v="San Francisco"/>
    <x v="1"/>
    <n v="0.39"/>
    <n v="2310"/>
    <x v="1667"/>
    <n v="207.20699999999999"/>
    <n v="0.23"/>
  </r>
  <r>
    <x v="4"/>
    <n v="1128299"/>
    <x v="154"/>
    <x v="2"/>
    <s v="California"/>
    <s v="San Francisco"/>
    <x v="2"/>
    <n v="0.47"/>
    <n v="2100"/>
    <x v="3114"/>
    <n v="414.54"/>
    <n v="0.42000000000000004"/>
  </r>
  <r>
    <x v="4"/>
    <n v="1128299"/>
    <x v="155"/>
    <x v="2"/>
    <s v="California"/>
    <s v="San Francisco"/>
    <x v="3"/>
    <n v="0.48"/>
    <n v="2040"/>
    <x v="3113"/>
    <n v="313.34399999999999"/>
    <n v="0.32"/>
  </r>
  <r>
    <x v="4"/>
    <n v="1128299"/>
    <x v="156"/>
    <x v="2"/>
    <s v="California"/>
    <s v="San Francisco"/>
    <x v="4"/>
    <n v="0.51"/>
    <n v="1700"/>
    <x v="3115"/>
    <n v="468.18"/>
    <n v="0.54"/>
  </r>
  <r>
    <x v="4"/>
    <n v="1128299"/>
    <x v="157"/>
    <x v="2"/>
    <s v="California"/>
    <s v="San Francisco"/>
    <x v="5"/>
    <n v="0.41"/>
    <n v="2450"/>
    <x v="3116"/>
    <n v="200.89999999999998"/>
    <n v="0.2"/>
  </r>
  <r>
    <x v="4"/>
    <n v="1128299"/>
    <x v="158"/>
    <x v="2"/>
    <s v="California"/>
    <s v="San Francisco"/>
    <x v="0"/>
    <n v="0.4"/>
    <n v="2710"/>
    <x v="3117"/>
    <n v="411.92"/>
    <n v="0.38"/>
  </r>
  <r>
    <x v="4"/>
    <n v="1128299"/>
    <x v="159"/>
    <x v="2"/>
    <s v="California"/>
    <s v="San Francisco"/>
    <x v="1"/>
    <n v="0.51"/>
    <n v="2160"/>
    <x v="3118"/>
    <n v="275.39999999999998"/>
    <n v="0.25"/>
  </r>
  <r>
    <x v="4"/>
    <n v="1128299"/>
    <x v="160"/>
    <x v="2"/>
    <s v="California"/>
    <s v="San Francisco"/>
    <x v="2"/>
    <n v="0.46"/>
    <n v="2540"/>
    <x v="3119"/>
    <n v="455.67600000000004"/>
    <n v="0.39"/>
  </r>
  <r>
    <x v="4"/>
    <n v="1128299"/>
    <x v="161"/>
    <x v="2"/>
    <s v="California"/>
    <s v="San Francisco"/>
    <x v="3"/>
    <n v="0.48"/>
    <n v="1880"/>
    <x v="844"/>
    <n v="306.81599999999997"/>
    <n v="0.33999999999999997"/>
  </r>
  <r>
    <x v="4"/>
    <n v="1128299"/>
    <x v="162"/>
    <x v="2"/>
    <s v="California"/>
    <s v="San Francisco"/>
    <x v="4"/>
    <n v="0.47"/>
    <n v="1580"/>
    <x v="2027"/>
    <n v="415.85599999999999"/>
    <n v="0.56000000000000005"/>
  </r>
  <r>
    <x v="4"/>
    <n v="1128299"/>
    <x v="163"/>
    <x v="2"/>
    <s v="California"/>
    <s v="San Francisco"/>
    <x v="5"/>
    <n v="0.62"/>
    <n v="2450"/>
    <x v="3120"/>
    <n v="288.61000000000007"/>
    <n v="0.19000000000000003"/>
  </r>
  <r>
    <x v="4"/>
    <n v="1128299"/>
    <x v="164"/>
    <x v="2"/>
    <s v="California"/>
    <s v="San Francisco"/>
    <x v="0"/>
    <n v="0.44"/>
    <n v="2700"/>
    <x v="949"/>
    <n v="522.72"/>
    <n v="0.44"/>
  </r>
  <r>
    <x v="4"/>
    <n v="1128299"/>
    <x v="165"/>
    <x v="2"/>
    <s v="California"/>
    <s v="San Francisco"/>
    <x v="1"/>
    <n v="0.51"/>
    <n v="2330"/>
    <x v="3121"/>
    <n v="320.84100000000001"/>
    <n v="0.27"/>
  </r>
  <r>
    <x v="4"/>
    <n v="1128299"/>
    <x v="166"/>
    <x v="2"/>
    <s v="California"/>
    <s v="San Francisco"/>
    <x v="2"/>
    <n v="0.46"/>
    <n v="2250"/>
    <x v="837"/>
    <n v="455.4"/>
    <n v="0.44"/>
  </r>
  <r>
    <x v="4"/>
    <n v="1128299"/>
    <x v="167"/>
    <x v="2"/>
    <s v="California"/>
    <s v="San Francisco"/>
    <x v="3"/>
    <n v="0.42"/>
    <n v="2280"/>
    <x v="2005"/>
    <n v="402.19199999999995"/>
    <n v="0.42"/>
  </r>
  <r>
    <x v="4"/>
    <n v="1128299"/>
    <x v="168"/>
    <x v="2"/>
    <s v="California"/>
    <s v="San Francisco"/>
    <x v="4"/>
    <n v="0.49"/>
    <n v="1820"/>
    <x v="1554"/>
    <n v="508.32600000000002"/>
    <n v="0.57000000000000006"/>
  </r>
  <r>
    <x v="4"/>
    <n v="1128299"/>
    <x v="169"/>
    <x v="2"/>
    <s v="California"/>
    <s v="San Francisco"/>
    <x v="5"/>
    <n v="0.57999999999999996"/>
    <n v="2250"/>
    <x v="1665"/>
    <n v="300.15000000000003"/>
    <n v="0.23"/>
  </r>
  <r>
    <x v="4"/>
    <n v="1128299"/>
    <x v="170"/>
    <x v="2"/>
    <s v="California"/>
    <s v="San Francisco"/>
    <x v="0"/>
    <n v="0.41"/>
    <n v="3410"/>
    <x v="3122"/>
    <n v="601.18299999999999"/>
    <n v="0.43000000000000005"/>
  </r>
  <r>
    <x v="4"/>
    <n v="1128299"/>
    <x v="171"/>
    <x v="2"/>
    <s v="California"/>
    <s v="San Francisco"/>
    <x v="1"/>
    <n v="0.5"/>
    <n v="2560"/>
    <x v="3123"/>
    <n v="384"/>
    <n v="0.3"/>
  </r>
  <r>
    <x v="4"/>
    <n v="1128299"/>
    <x v="172"/>
    <x v="2"/>
    <s v="California"/>
    <s v="San Francisco"/>
    <x v="2"/>
    <n v="0.42"/>
    <n v="2810"/>
    <x v="3124"/>
    <n v="531.09"/>
    <n v="0.45"/>
  </r>
  <r>
    <x v="4"/>
    <n v="1128299"/>
    <x v="173"/>
    <x v="2"/>
    <s v="California"/>
    <s v="San Francisco"/>
    <x v="3"/>
    <n v="0.41"/>
    <n v="2240"/>
    <x v="1076"/>
    <n v="376.54399999999998"/>
    <n v="0.41"/>
  </r>
  <r>
    <x v="4"/>
    <n v="1128299"/>
    <x v="174"/>
    <x v="2"/>
    <s v="California"/>
    <s v="San Francisco"/>
    <x v="4"/>
    <n v="0.44"/>
    <n v="1960"/>
    <x v="968"/>
    <n v="526.06400000000008"/>
    <n v="0.6100000000000001"/>
  </r>
  <r>
    <x v="4"/>
    <n v="1128299"/>
    <x v="175"/>
    <x v="2"/>
    <s v="California"/>
    <s v="San Francisco"/>
    <x v="5"/>
    <n v="0.6"/>
    <n v="3060"/>
    <x v="3125"/>
    <n v="477.36"/>
    <n v="0.26"/>
  </r>
  <r>
    <x v="4"/>
    <n v="1128299"/>
    <x v="176"/>
    <x v="2"/>
    <s v="California"/>
    <s v="San Francisco"/>
    <x v="0"/>
    <n v="0.41"/>
    <n v="3380"/>
    <x v="3126"/>
    <n v="526.60400000000004"/>
    <n v="0.38"/>
  </r>
  <r>
    <x v="4"/>
    <n v="1128299"/>
    <x v="177"/>
    <x v="2"/>
    <s v="California"/>
    <s v="San Francisco"/>
    <x v="1"/>
    <n v="0.49"/>
    <n v="2630"/>
    <x v="3127"/>
    <n v="309.28800000000001"/>
    <n v="0.24000000000000002"/>
  </r>
  <r>
    <x v="4"/>
    <n v="1128299"/>
    <x v="178"/>
    <x v="2"/>
    <s v="California"/>
    <s v="San Francisco"/>
    <x v="2"/>
    <n v="0.46"/>
    <n v="2640"/>
    <x v="1353"/>
    <n v="485.76000000000005"/>
    <n v="0.4"/>
  </r>
  <r>
    <x v="4"/>
    <n v="1128299"/>
    <x v="179"/>
    <x v="2"/>
    <s v="California"/>
    <s v="San Francisco"/>
    <x v="3"/>
    <n v="0.46"/>
    <n v="2470"/>
    <x v="768"/>
    <n v="409.03199999999998"/>
    <n v="0.36"/>
  </r>
  <r>
    <x v="4"/>
    <n v="1128299"/>
    <x v="180"/>
    <x v="2"/>
    <s v="California"/>
    <s v="San Francisco"/>
    <x v="4"/>
    <n v="0.44"/>
    <n v="2400"/>
    <x v="843"/>
    <n v="591.36"/>
    <n v="0.56000000000000005"/>
  </r>
  <r>
    <x v="4"/>
    <n v="1128299"/>
    <x v="181"/>
    <x v="2"/>
    <s v="California"/>
    <s v="San Francisco"/>
    <x v="5"/>
    <n v="0.56000000000000005"/>
    <n v="2640"/>
    <x v="3128"/>
    <n v="280.89600000000007"/>
    <n v="0.19000000000000003"/>
  </r>
  <r>
    <x v="4"/>
    <n v="1128299"/>
    <x v="182"/>
    <x v="2"/>
    <s v="California"/>
    <s v="San Francisco"/>
    <x v="0"/>
    <n v="0.45"/>
    <n v="3020"/>
    <x v="3129"/>
    <n v="543.6"/>
    <n v="0.4"/>
  </r>
  <r>
    <x v="4"/>
    <n v="1128299"/>
    <x v="183"/>
    <x v="2"/>
    <s v="California"/>
    <s v="San Francisco"/>
    <x v="1"/>
    <n v="0.47"/>
    <n v="2780"/>
    <x v="3130"/>
    <n v="287.452"/>
    <n v="0.22"/>
  </r>
  <r>
    <x v="4"/>
    <n v="1128299"/>
    <x v="184"/>
    <x v="2"/>
    <s v="California"/>
    <s v="San Francisco"/>
    <x v="2"/>
    <n v="0.51"/>
    <n v="2480"/>
    <x v="2370"/>
    <n v="493.27199999999999"/>
    <n v="0.39"/>
  </r>
  <r>
    <x v="4"/>
    <n v="1128299"/>
    <x v="185"/>
    <x v="2"/>
    <s v="California"/>
    <s v="San Francisco"/>
    <x v="3"/>
    <n v="0.52"/>
    <n v="2550"/>
    <x v="2149"/>
    <n v="450.84"/>
    <n v="0.33999999999999997"/>
  </r>
  <r>
    <x v="4"/>
    <n v="1128299"/>
    <x v="186"/>
    <x v="2"/>
    <s v="California"/>
    <s v="San Francisco"/>
    <x v="4"/>
    <n v="0.59"/>
    <n v="2630"/>
    <x v="1892"/>
    <n v="884.46899999999994"/>
    <n v="0.57000000000000006"/>
  </r>
  <r>
    <x v="4"/>
    <n v="1128299"/>
    <x v="187"/>
    <x v="2"/>
    <s v="California"/>
    <s v="San Francisco"/>
    <x v="5"/>
    <n v="0.6"/>
    <n v="2540"/>
    <x v="3131"/>
    <n v="335.28000000000003"/>
    <n v="0.22000000000000003"/>
  </r>
  <r>
    <x v="4"/>
    <n v="1128299"/>
    <x v="188"/>
    <x v="2"/>
    <s v="California"/>
    <s v="San Francisco"/>
    <x v="0"/>
    <n v="0.4"/>
    <n v="2870"/>
    <x v="1826"/>
    <n v="401.8"/>
    <n v="0.35000000000000003"/>
  </r>
  <r>
    <x v="4"/>
    <n v="1128299"/>
    <x v="189"/>
    <x v="2"/>
    <s v="California"/>
    <s v="San Francisco"/>
    <x v="1"/>
    <n v="0.42"/>
    <n v="2870"/>
    <x v="3132"/>
    <n v="204.91799999999995"/>
    <n v="0.16999999999999998"/>
  </r>
  <r>
    <x v="4"/>
    <n v="1128299"/>
    <x v="190"/>
    <x v="2"/>
    <s v="California"/>
    <s v="San Francisco"/>
    <x v="2"/>
    <n v="0.39"/>
    <n v="2480"/>
    <x v="3133"/>
    <n v="328.84800000000001"/>
    <n v="0.34"/>
  </r>
  <r>
    <x v="4"/>
    <n v="1128299"/>
    <x v="191"/>
    <x v="2"/>
    <s v="California"/>
    <s v="San Francisco"/>
    <x v="3"/>
    <n v="0.39"/>
    <n v="2470"/>
    <x v="746"/>
    <n v="260.09100000000001"/>
    <n v="0.26999999999999996"/>
  </r>
  <r>
    <x v="4"/>
    <n v="1128299"/>
    <x v="192"/>
    <x v="2"/>
    <s v="California"/>
    <s v="San Francisco"/>
    <x v="4"/>
    <n v="0.43"/>
    <n v="2250"/>
    <x v="3134"/>
    <n v="464.40000000000009"/>
    <n v="0.48000000000000009"/>
  </r>
  <r>
    <x v="4"/>
    <n v="1128299"/>
    <x v="193"/>
    <x v="2"/>
    <s v="California"/>
    <s v="San Francisco"/>
    <x v="5"/>
    <n v="0.51"/>
    <n v="2640"/>
    <x v="3135"/>
    <n v="201.96000000000004"/>
    <n v="0.15000000000000002"/>
  </r>
  <r>
    <x v="4"/>
    <n v="1128299"/>
    <x v="194"/>
    <x v="2"/>
    <s v="California"/>
    <s v="San Francisco"/>
    <x v="0"/>
    <n v="0.36"/>
    <n v="2890"/>
    <x v="3136"/>
    <n v="343.33200000000005"/>
    <n v="0.33000000000000007"/>
  </r>
  <r>
    <x v="4"/>
    <n v="1128299"/>
    <x v="195"/>
    <x v="2"/>
    <s v="California"/>
    <s v="San Francisco"/>
    <x v="1"/>
    <n v="0.39"/>
    <n v="2800"/>
    <x v="1646"/>
    <n v="196.56"/>
    <n v="0.18"/>
  </r>
  <r>
    <x v="4"/>
    <n v="1128299"/>
    <x v="196"/>
    <x v="2"/>
    <s v="California"/>
    <s v="San Francisco"/>
    <x v="2"/>
    <n v="0.42"/>
    <n v="2100"/>
    <x v="1392"/>
    <n v="291.06000000000006"/>
    <n v="0.33000000000000007"/>
  </r>
  <r>
    <x v="4"/>
    <n v="1128299"/>
    <x v="197"/>
    <x v="2"/>
    <s v="California"/>
    <s v="San Francisco"/>
    <x v="3"/>
    <n v="0.42"/>
    <n v="2230"/>
    <x v="3137"/>
    <n v="290.34599999999989"/>
    <n v="0.30999999999999994"/>
  </r>
  <r>
    <x v="4"/>
    <n v="1128299"/>
    <x v="198"/>
    <x v="2"/>
    <s v="California"/>
    <s v="San Francisco"/>
    <x v="4"/>
    <n v="0.5"/>
    <n v="2210"/>
    <x v="3138"/>
    <n v="519.35000000000014"/>
    <n v="0.47000000000000008"/>
  </r>
  <r>
    <x v="4"/>
    <n v="1128299"/>
    <x v="199"/>
    <x v="2"/>
    <s v="California"/>
    <s v="San Francisco"/>
    <x v="5"/>
    <n v="0.46"/>
    <n v="2240"/>
    <x v="1399"/>
    <n v="123.64800000000002"/>
    <n v="0.12000000000000001"/>
  </r>
  <r>
    <x v="4"/>
    <n v="1128299"/>
    <x v="200"/>
    <x v="2"/>
    <s v="California"/>
    <s v="San Francisco"/>
    <x v="0"/>
    <n v="0.39"/>
    <n v="2630"/>
    <x v="3139"/>
    <n v="358.99500000000006"/>
    <n v="0.35000000000000003"/>
  </r>
  <r>
    <x v="4"/>
    <n v="1128299"/>
    <x v="201"/>
    <x v="2"/>
    <s v="California"/>
    <s v="San Francisco"/>
    <x v="1"/>
    <n v="0.46"/>
    <n v="3060"/>
    <x v="3140"/>
    <n v="281.52000000000004"/>
    <n v="0.2"/>
  </r>
  <r>
    <x v="4"/>
    <n v="1128299"/>
    <x v="202"/>
    <x v="2"/>
    <s v="California"/>
    <s v="San Francisco"/>
    <x v="2"/>
    <n v="0.4"/>
    <n v="2470"/>
    <x v="3112"/>
    <n v="335.92"/>
    <n v="0.34"/>
  </r>
  <r>
    <x v="4"/>
    <n v="1128299"/>
    <x v="203"/>
    <x v="2"/>
    <s v="California"/>
    <s v="San Francisco"/>
    <x v="3"/>
    <n v="0.37"/>
    <n v="2100"/>
    <x v="3016"/>
    <n v="225.32999999999998"/>
    <n v="0.28999999999999998"/>
  </r>
  <r>
    <x v="4"/>
    <n v="1128299"/>
    <x v="204"/>
    <x v="2"/>
    <s v="California"/>
    <s v="San Francisco"/>
    <x v="4"/>
    <n v="0.51"/>
    <n v="2280"/>
    <x v="3030"/>
    <n v="546.51600000000008"/>
    <n v="0.47000000000000008"/>
  </r>
  <r>
    <x v="4"/>
    <n v="1128299"/>
    <x v="205"/>
    <x v="2"/>
    <s v="California"/>
    <s v="San Francisco"/>
    <x v="5"/>
    <n v="0.56000000000000005"/>
    <n v="2560"/>
    <x v="3141"/>
    <n v="215.04000000000005"/>
    <n v="0.15000000000000002"/>
  </r>
  <r>
    <x v="4"/>
    <n v="1128299"/>
    <x v="206"/>
    <x v="2"/>
    <s v="California"/>
    <s v="San Francisco"/>
    <x v="0"/>
    <n v="0.4"/>
    <n v="3220"/>
    <x v="3142"/>
    <n v="425.04000000000008"/>
    <n v="0.33000000000000007"/>
  </r>
  <r>
    <x v="4"/>
    <n v="1128299"/>
    <x v="207"/>
    <x v="2"/>
    <s v="California"/>
    <s v="San Francisco"/>
    <x v="1"/>
    <n v="0.46"/>
    <n v="3320"/>
    <x v="3143"/>
    <n v="320.71199999999999"/>
    <n v="0.21"/>
  </r>
  <r>
    <x v="4"/>
    <n v="1128299"/>
    <x v="208"/>
    <x v="2"/>
    <s v="California"/>
    <s v="San Francisco"/>
    <x v="2"/>
    <n v="0.44"/>
    <n v="2560"/>
    <x v="3144"/>
    <n v="371.7120000000001"/>
    <n v="0.33000000000000007"/>
  </r>
  <r>
    <x v="4"/>
    <n v="1128299"/>
    <x v="209"/>
    <x v="2"/>
    <s v="California"/>
    <s v="San Francisco"/>
    <x v="3"/>
    <n v="0.4"/>
    <n v="2710"/>
    <x v="3117"/>
    <n v="325.2"/>
    <n v="0.3"/>
  </r>
  <r>
    <x v="4"/>
    <n v="1128299"/>
    <x v="210"/>
    <x v="2"/>
    <s v="California"/>
    <s v="San Francisco"/>
    <x v="4"/>
    <n v="0.43"/>
    <n v="2450"/>
    <x v="1642"/>
    <n v="547.82000000000005"/>
    <n v="0.52"/>
  </r>
  <r>
    <x v="4"/>
    <n v="1128299"/>
    <x v="211"/>
    <x v="2"/>
    <s v="California"/>
    <s v="San Francisco"/>
    <x v="5"/>
    <n v="0.5"/>
    <n v="2560"/>
    <x v="3123"/>
    <n v="217.60000000000002"/>
    <n v="0.17"/>
  </r>
  <r>
    <x v="5"/>
    <n v="1189833"/>
    <x v="212"/>
    <x v="2"/>
    <s v="California"/>
    <s v="San Francisco"/>
    <x v="0"/>
    <n v="0.26"/>
    <n v="2240"/>
    <x v="808"/>
    <n v="250.43200000000002"/>
    <n v="0.43000000000000005"/>
  </r>
  <r>
    <x v="5"/>
    <n v="1189833"/>
    <x v="213"/>
    <x v="2"/>
    <s v="California"/>
    <s v="San Francisco"/>
    <x v="1"/>
    <n v="0.35"/>
    <n v="2240"/>
    <x v="1437"/>
    <n v="235.2"/>
    <n v="0.3"/>
  </r>
  <r>
    <x v="5"/>
    <n v="1189833"/>
    <x v="214"/>
    <x v="2"/>
    <s v="California"/>
    <s v="San Francisco"/>
    <x v="2"/>
    <n v="0.36"/>
    <n v="2170"/>
    <x v="1540"/>
    <n v="328.10399999999998"/>
    <n v="0.42000000000000004"/>
  </r>
  <r>
    <x v="5"/>
    <n v="1189833"/>
    <x v="215"/>
    <x v="2"/>
    <s v="California"/>
    <s v="San Francisco"/>
    <x v="3"/>
    <n v="0.33"/>
    <n v="1820"/>
    <x v="1269"/>
    <n v="228.22800000000001"/>
    <n v="0.38"/>
  </r>
  <r>
    <x v="5"/>
    <n v="1189833"/>
    <x v="216"/>
    <x v="2"/>
    <s v="California"/>
    <s v="Los Angeles"/>
    <x v="4"/>
    <n v="0.36"/>
    <n v="1550"/>
    <x v="1773"/>
    <n v="329.22"/>
    <n v="0.59000000000000008"/>
  </r>
  <r>
    <x v="5"/>
    <n v="1189833"/>
    <x v="217"/>
    <x v="2"/>
    <s v="California"/>
    <s v="Los Angeles"/>
    <x v="5"/>
    <n v="0.28999999999999998"/>
    <n v="2100"/>
    <x v="2036"/>
    <n v="140.07"/>
    <n v="0.23"/>
  </r>
  <r>
    <x v="5"/>
    <n v="1189833"/>
    <x v="218"/>
    <x v="2"/>
    <s v="California"/>
    <s v="Los Angeles"/>
    <x v="0"/>
    <n v="0.28000000000000003"/>
    <n v="2400"/>
    <x v="3145"/>
    <n v="309.12000000000006"/>
    <n v="0.46"/>
  </r>
  <r>
    <x v="5"/>
    <n v="1189833"/>
    <x v="219"/>
    <x v="2"/>
    <s v="California"/>
    <s v="Los Angeles"/>
    <x v="1"/>
    <n v="0.3"/>
    <n v="2150"/>
    <x v="1084"/>
    <n v="199.95"/>
    <n v="0.31"/>
  </r>
  <r>
    <x v="5"/>
    <n v="1189833"/>
    <x v="220"/>
    <x v="2"/>
    <s v="California"/>
    <s v="Los Angeles"/>
    <x v="2"/>
    <n v="0.33"/>
    <n v="2230"/>
    <x v="3146"/>
    <n v="309.07800000000009"/>
    <n v="0.42000000000000004"/>
  </r>
  <r>
    <x v="5"/>
    <n v="1189833"/>
    <x v="221"/>
    <x v="2"/>
    <s v="California"/>
    <s v="Los Angeles"/>
    <x v="3"/>
    <n v="0.34"/>
    <n v="1790"/>
    <x v="3075"/>
    <n v="249.52599999999998"/>
    <n v="0.41"/>
  </r>
  <r>
    <x v="5"/>
    <n v="1189833"/>
    <x v="222"/>
    <x v="2"/>
    <s v="California"/>
    <s v="Los Angeles"/>
    <x v="4"/>
    <n v="0.4"/>
    <n v="1400"/>
    <x v="2826"/>
    <n v="319.20000000000005"/>
    <n v="0.57000000000000006"/>
  </r>
  <r>
    <x v="5"/>
    <n v="1189833"/>
    <x v="223"/>
    <x v="2"/>
    <s v="California"/>
    <s v="Los Angeles"/>
    <x v="5"/>
    <n v="0.32"/>
    <n v="2080"/>
    <x v="2261"/>
    <n v="173.05600000000001"/>
    <n v="0.26"/>
  </r>
  <r>
    <x v="5"/>
    <n v="1189833"/>
    <x v="224"/>
    <x v="2"/>
    <s v="California"/>
    <s v="Los Angeles"/>
    <x v="0"/>
    <n v="0.24"/>
    <n v="2640"/>
    <x v="1815"/>
    <n v="278.78399999999999"/>
    <n v="0.44"/>
  </r>
  <r>
    <x v="5"/>
    <n v="1189833"/>
    <x v="225"/>
    <x v="2"/>
    <s v="California"/>
    <s v="Los Angeles"/>
    <x v="1"/>
    <n v="0.36"/>
    <n v="2280"/>
    <x v="1337"/>
    <n v="229.82400000000001"/>
    <n v="0.28000000000000003"/>
  </r>
  <r>
    <x v="5"/>
    <n v="1189833"/>
    <x v="226"/>
    <x v="2"/>
    <s v="California"/>
    <s v="Los Angeles"/>
    <x v="2"/>
    <n v="0.33"/>
    <n v="2210"/>
    <x v="1697"/>
    <n v="335.47800000000007"/>
    <n v="0.46"/>
  </r>
  <r>
    <x v="5"/>
    <n v="1189833"/>
    <x v="227"/>
    <x v="2"/>
    <s v="California"/>
    <s v="Los Angeles"/>
    <x v="3"/>
    <n v="0.36"/>
    <n v="1760"/>
    <x v="1815"/>
    <n v="247.10399999999998"/>
    <n v="0.38999999999999996"/>
  </r>
  <r>
    <x v="5"/>
    <n v="1189833"/>
    <x v="228"/>
    <x v="2"/>
    <s v="California"/>
    <s v="Los Angeles"/>
    <x v="4"/>
    <n v="0.36"/>
    <n v="1280"/>
    <x v="2070"/>
    <n v="271.87200000000001"/>
    <n v="0.59000000000000008"/>
  </r>
  <r>
    <x v="5"/>
    <n v="1189833"/>
    <x v="229"/>
    <x v="2"/>
    <s v="California"/>
    <s v="Los Angeles"/>
    <x v="5"/>
    <n v="0.33"/>
    <n v="1940"/>
    <x v="3147"/>
    <n v="147.24600000000001"/>
    <n v="0.23"/>
  </r>
  <r>
    <x v="5"/>
    <n v="1189833"/>
    <x v="230"/>
    <x v="2"/>
    <s v="California"/>
    <s v="Los Angeles"/>
    <x v="0"/>
    <n v="0.31"/>
    <n v="2480"/>
    <x v="3148"/>
    <n v="353.64799999999997"/>
    <n v="0.46"/>
  </r>
  <r>
    <x v="5"/>
    <n v="1189833"/>
    <x v="231"/>
    <x v="2"/>
    <s v="California"/>
    <s v="Los Angeles"/>
    <x v="1"/>
    <n v="0.34"/>
    <n v="2100"/>
    <x v="1295"/>
    <n v="207.05999999999997"/>
    <n v="0.28999999999999998"/>
  </r>
  <r>
    <x v="5"/>
    <n v="1189833"/>
    <x v="232"/>
    <x v="2"/>
    <s v="California"/>
    <s v="Los Angeles"/>
    <x v="2"/>
    <n v="0.38"/>
    <n v="2060"/>
    <x v="3149"/>
    <n v="367.916"/>
    <n v="0.47000000000000003"/>
  </r>
  <r>
    <x v="5"/>
    <n v="1189833"/>
    <x v="233"/>
    <x v="2"/>
    <s v="California"/>
    <s v="Los Angeles"/>
    <x v="3"/>
    <n v="0.31"/>
    <n v="1730"/>
    <x v="3150"/>
    <n v="203.79399999999998"/>
    <n v="0.38"/>
  </r>
  <r>
    <x v="5"/>
    <n v="1189833"/>
    <x v="234"/>
    <x v="2"/>
    <s v="California"/>
    <s v="Los Angeles"/>
    <x v="4"/>
    <n v="0.38"/>
    <n v="1490"/>
    <x v="1944"/>
    <n v="345.38200000000006"/>
    <n v="0.6100000000000001"/>
  </r>
  <r>
    <x v="5"/>
    <n v="1189833"/>
    <x v="235"/>
    <x v="2"/>
    <s v="California"/>
    <s v="Los Angeles"/>
    <x v="5"/>
    <n v="0.49"/>
    <n v="1980"/>
    <x v="3151"/>
    <n v="261.95400000000001"/>
    <n v="0.27"/>
  </r>
  <r>
    <x v="5"/>
    <n v="1189833"/>
    <x v="236"/>
    <x v="2"/>
    <s v="California"/>
    <s v="Los Angeles"/>
    <x v="0"/>
    <n v="0.32"/>
    <n v="2400"/>
    <x v="1363"/>
    <n v="360.96000000000004"/>
    <n v="0.47000000000000003"/>
  </r>
  <r>
    <x v="5"/>
    <n v="1189833"/>
    <x v="237"/>
    <x v="2"/>
    <s v="California"/>
    <s v="Los Angeles"/>
    <x v="1"/>
    <n v="0.34"/>
    <n v="2210"/>
    <x v="3152"/>
    <n v="225.42000000000002"/>
    <n v="0.3"/>
  </r>
  <r>
    <x v="5"/>
    <n v="1189833"/>
    <x v="238"/>
    <x v="2"/>
    <s v="California"/>
    <s v="Los Angeles"/>
    <x v="2"/>
    <n v="0.36"/>
    <n v="2150"/>
    <x v="1544"/>
    <n v="348.3"/>
    <n v="0.45"/>
  </r>
  <r>
    <x v="5"/>
    <n v="1189833"/>
    <x v="239"/>
    <x v="2"/>
    <s v="California"/>
    <s v="Los Angeles"/>
    <x v="3"/>
    <n v="0.33"/>
    <n v="1930"/>
    <x v="3153"/>
    <n v="242.02199999999999"/>
    <n v="0.38"/>
  </r>
  <r>
    <x v="5"/>
    <n v="1189833"/>
    <x v="240"/>
    <x v="2"/>
    <s v="California"/>
    <s v="Los Angeles"/>
    <x v="4"/>
    <n v="0.38"/>
    <n v="1400"/>
    <x v="1673"/>
    <n v="313.88000000000005"/>
    <n v="0.59000000000000008"/>
  </r>
  <r>
    <x v="5"/>
    <n v="1189833"/>
    <x v="241"/>
    <x v="2"/>
    <s v="California"/>
    <s v="Los Angeles"/>
    <x v="5"/>
    <n v="0.43"/>
    <n v="2060"/>
    <x v="1545"/>
    <n v="194.876"/>
    <n v="0.22"/>
  </r>
  <r>
    <x v="5"/>
    <n v="1189833"/>
    <x v="242"/>
    <x v="2"/>
    <s v="California"/>
    <s v="Los Angeles"/>
    <x v="0"/>
    <n v="0.36"/>
    <n v="2970"/>
    <x v="3154"/>
    <n v="470.44800000000004"/>
    <n v="0.44"/>
  </r>
  <r>
    <x v="5"/>
    <n v="1189833"/>
    <x v="243"/>
    <x v="2"/>
    <s v="California"/>
    <s v="Los Angeles"/>
    <x v="1"/>
    <n v="0.35"/>
    <n v="2250"/>
    <x v="117"/>
    <n v="236.25"/>
    <n v="0.3"/>
  </r>
  <r>
    <x v="5"/>
    <n v="1189833"/>
    <x v="244"/>
    <x v="2"/>
    <s v="California"/>
    <s v="Los Angeles"/>
    <x v="2"/>
    <n v="0.35"/>
    <n v="2330"/>
    <x v="3155"/>
    <n v="342.51000000000005"/>
    <n v="0.42000000000000004"/>
  </r>
  <r>
    <x v="5"/>
    <n v="1189833"/>
    <x v="245"/>
    <x v="2"/>
    <s v="California"/>
    <s v="Los Angeles"/>
    <x v="3"/>
    <n v="0.32"/>
    <n v="1940"/>
    <x v="2434"/>
    <n v="229.69600000000003"/>
    <n v="0.37"/>
  </r>
  <r>
    <x v="5"/>
    <n v="1189833"/>
    <x v="246"/>
    <x v="2"/>
    <s v="California"/>
    <s v="Los Angeles"/>
    <x v="4"/>
    <n v="0.39"/>
    <n v="1650"/>
    <x v="1213"/>
    <n v="386.10000000000008"/>
    <n v="0.60000000000000009"/>
  </r>
  <r>
    <x v="5"/>
    <n v="1189833"/>
    <x v="247"/>
    <x v="2"/>
    <s v="California"/>
    <s v="Los Angeles"/>
    <x v="5"/>
    <n v="0.48"/>
    <n v="2640"/>
    <x v="3156"/>
    <n v="278.78399999999999"/>
    <n v="0.22"/>
  </r>
  <r>
    <x v="5"/>
    <n v="1189833"/>
    <x v="248"/>
    <x v="2"/>
    <s v="California"/>
    <s v="Los Angeles"/>
    <x v="0"/>
    <n v="0.3"/>
    <n v="2850"/>
    <x v="813"/>
    <n v="401.85"/>
    <n v="0.47000000000000003"/>
  </r>
  <r>
    <x v="5"/>
    <n v="1189833"/>
    <x v="249"/>
    <x v="2"/>
    <s v="California"/>
    <s v="Los Angeles"/>
    <x v="1"/>
    <n v="0.37"/>
    <n v="2720"/>
    <x v="3157"/>
    <n v="291.85599999999999"/>
    <n v="0.28999999999999998"/>
  </r>
  <r>
    <x v="5"/>
    <n v="1189833"/>
    <x v="250"/>
    <x v="2"/>
    <s v="California"/>
    <s v="Los Angeles"/>
    <x v="2"/>
    <n v="0.33"/>
    <n v="2400"/>
    <x v="1843"/>
    <n v="364.32"/>
    <n v="0.46"/>
  </r>
  <r>
    <x v="5"/>
    <n v="1189833"/>
    <x v="251"/>
    <x v="2"/>
    <s v="California"/>
    <s v="Los Angeles"/>
    <x v="3"/>
    <n v="0.28999999999999998"/>
    <n v="2280"/>
    <x v="3072"/>
    <n v="264.47999999999996"/>
    <n v="0.39999999999999997"/>
  </r>
  <r>
    <x v="5"/>
    <n v="1189833"/>
    <x v="252"/>
    <x v="2"/>
    <s v="California"/>
    <s v="Los Angeles"/>
    <x v="4"/>
    <n v="0.38"/>
    <n v="2240"/>
    <x v="1976"/>
    <n v="510.72000000000008"/>
    <n v="0.60000000000000009"/>
  </r>
  <r>
    <x v="5"/>
    <n v="1189833"/>
    <x v="253"/>
    <x v="2"/>
    <s v="California"/>
    <s v="Los Angeles"/>
    <x v="5"/>
    <n v="0.51"/>
    <n v="2240"/>
    <x v="3158"/>
    <n v="262.75200000000001"/>
    <n v="0.23"/>
  </r>
  <r>
    <x v="5"/>
    <n v="1189833"/>
    <x v="254"/>
    <x v="2"/>
    <s v="California"/>
    <s v="Los Angeles"/>
    <x v="0"/>
    <n v="0.36"/>
    <n v="3060"/>
    <x v="3118"/>
    <n v="495.71999999999997"/>
    <n v="0.45"/>
  </r>
  <r>
    <x v="5"/>
    <n v="1189833"/>
    <x v="255"/>
    <x v="2"/>
    <s v="California"/>
    <s v="Los Angeles"/>
    <x v="1"/>
    <n v="0.41"/>
    <n v="2640"/>
    <x v="3159"/>
    <n v="335.54399999999998"/>
    <n v="0.31"/>
  </r>
  <r>
    <x v="5"/>
    <n v="1189833"/>
    <x v="256"/>
    <x v="2"/>
    <s v="California"/>
    <s v="Los Angeles"/>
    <x v="2"/>
    <n v="0.34"/>
    <n v="2320"/>
    <x v="3160"/>
    <n v="347.07200000000006"/>
    <n v="0.44"/>
  </r>
  <r>
    <x v="5"/>
    <n v="1189833"/>
    <x v="257"/>
    <x v="2"/>
    <s v="California"/>
    <s v="Los Angeles"/>
    <x v="3"/>
    <n v="0.36"/>
    <n v="2230"/>
    <x v="3161"/>
    <n v="305.06399999999996"/>
    <n v="0.38"/>
  </r>
  <r>
    <x v="5"/>
    <n v="1189833"/>
    <x v="258"/>
    <x v="2"/>
    <s v="California"/>
    <s v="Los Angeles"/>
    <x v="4"/>
    <n v="0.43"/>
    <n v="2300"/>
    <x v="3162"/>
    <n v="613.18000000000006"/>
    <n v="0.62000000000000011"/>
  </r>
  <r>
    <x v="5"/>
    <n v="1189833"/>
    <x v="259"/>
    <x v="2"/>
    <s v="California"/>
    <s v="Los Angeles"/>
    <x v="5"/>
    <n v="0.46"/>
    <n v="2080"/>
    <x v="3163"/>
    <n v="220.06400000000002"/>
    <n v="0.23"/>
  </r>
  <r>
    <x v="5"/>
    <n v="1189833"/>
    <x v="260"/>
    <x v="2"/>
    <s v="California"/>
    <s v="Los Angeles"/>
    <x v="0"/>
    <n v="0.38"/>
    <n v="2890"/>
    <x v="3164"/>
    <n v="505.17200000000003"/>
    <n v="0.46"/>
  </r>
  <r>
    <x v="5"/>
    <n v="1189833"/>
    <x v="261"/>
    <x v="2"/>
    <s v="California"/>
    <s v="Los Angeles"/>
    <x v="1"/>
    <n v="0.39"/>
    <n v="2640"/>
    <x v="3165"/>
    <n v="277.99200000000008"/>
    <n v="0.27"/>
  </r>
  <r>
    <x v="5"/>
    <n v="1189833"/>
    <x v="262"/>
    <x v="2"/>
    <s v="California"/>
    <s v="Los Angeles"/>
    <x v="2"/>
    <n v="0.38"/>
    <n v="2100"/>
    <x v="3089"/>
    <n v="359.1"/>
    <n v="0.45"/>
  </r>
  <r>
    <x v="5"/>
    <n v="1189833"/>
    <x v="263"/>
    <x v="2"/>
    <s v="California"/>
    <s v="Los Angeles"/>
    <x v="3"/>
    <n v="0.39"/>
    <n v="1950"/>
    <x v="3166"/>
    <n v="304.2"/>
    <n v="0.39999999999999997"/>
  </r>
  <r>
    <x v="5"/>
    <n v="1189833"/>
    <x v="264"/>
    <x v="2"/>
    <s v="California"/>
    <s v="Los Angeles"/>
    <x v="4"/>
    <n v="0.44"/>
    <n v="1950"/>
    <x v="3167"/>
    <n v="531.96"/>
    <n v="0.62000000000000011"/>
  </r>
  <r>
    <x v="5"/>
    <n v="1189833"/>
    <x v="265"/>
    <x v="2"/>
    <s v="California"/>
    <s v="Los Angeles"/>
    <x v="5"/>
    <n v="0.49"/>
    <n v="2100"/>
    <x v="866"/>
    <n v="226.38"/>
    <n v="0.22"/>
  </r>
  <r>
    <x v="5"/>
    <n v="1189833"/>
    <x v="266"/>
    <x v="2"/>
    <s v="California"/>
    <s v="Los Angeles"/>
    <x v="0"/>
    <n v="0.36"/>
    <n v="2560"/>
    <x v="3168"/>
    <n v="433.15199999999999"/>
    <n v="0.47000000000000003"/>
  </r>
  <r>
    <x v="5"/>
    <n v="1189833"/>
    <x v="267"/>
    <x v="2"/>
    <s v="California"/>
    <s v="Los Angeles"/>
    <x v="1"/>
    <n v="0.43"/>
    <n v="2640"/>
    <x v="3169"/>
    <n v="340.56"/>
    <n v="0.3"/>
  </r>
  <r>
    <x v="5"/>
    <n v="1189833"/>
    <x v="268"/>
    <x v="2"/>
    <s v="California"/>
    <s v="Los Angeles"/>
    <x v="2"/>
    <n v="0.33"/>
    <n v="2080"/>
    <x v="1319"/>
    <n v="288.28800000000001"/>
    <n v="0.42000000000000004"/>
  </r>
  <r>
    <x v="5"/>
    <n v="1189833"/>
    <x v="269"/>
    <x v="2"/>
    <s v="California"/>
    <s v="Los Angeles"/>
    <x v="3"/>
    <n v="0.33"/>
    <n v="2130"/>
    <x v="3170"/>
    <n v="295.21799999999996"/>
    <n v="0.42"/>
  </r>
  <r>
    <x v="5"/>
    <n v="1189833"/>
    <x v="270"/>
    <x v="2"/>
    <s v="California"/>
    <s v="Los Angeles"/>
    <x v="4"/>
    <n v="0.46"/>
    <n v="2100"/>
    <x v="2225"/>
    <n v="598.92000000000007"/>
    <n v="0.62000000000000011"/>
  </r>
  <r>
    <x v="5"/>
    <n v="1189833"/>
    <x v="271"/>
    <x v="2"/>
    <s v="California"/>
    <s v="Los Angeles"/>
    <x v="5"/>
    <n v="0.46"/>
    <n v="2080"/>
    <x v="3163"/>
    <n v="229.63200000000003"/>
    <n v="0.24000000000000002"/>
  </r>
  <r>
    <x v="5"/>
    <n v="1189833"/>
    <x v="272"/>
    <x v="2"/>
    <s v="California"/>
    <s v="Los Angeles"/>
    <x v="0"/>
    <n v="0.4"/>
    <n v="2720"/>
    <x v="1316"/>
    <n v="500.48"/>
    <n v="0.46"/>
  </r>
  <r>
    <x v="5"/>
    <n v="1189833"/>
    <x v="273"/>
    <x v="2"/>
    <s v="California"/>
    <s v="Los Angeles"/>
    <x v="1"/>
    <n v="0.42"/>
    <n v="2640"/>
    <x v="1104"/>
    <n v="332.64"/>
    <n v="0.3"/>
  </r>
  <r>
    <x v="5"/>
    <n v="1189833"/>
    <x v="274"/>
    <x v="2"/>
    <s v="California"/>
    <s v="Los Angeles"/>
    <x v="2"/>
    <n v="0.35"/>
    <n v="2230"/>
    <x v="3171"/>
    <n v="359.03000000000003"/>
    <n v="0.46"/>
  </r>
  <r>
    <x v="5"/>
    <n v="1189833"/>
    <x v="275"/>
    <x v="2"/>
    <s v="California"/>
    <s v="Los Angeles"/>
    <x v="3"/>
    <n v="0.33"/>
    <n v="2210"/>
    <x v="1697"/>
    <n v="306.30600000000004"/>
    <n v="0.42"/>
  </r>
  <r>
    <x v="5"/>
    <n v="1189833"/>
    <x v="276"/>
    <x v="2"/>
    <s v="California"/>
    <s v="Los Angeles"/>
    <x v="4"/>
    <n v="0.46"/>
    <n v="2040"/>
    <x v="1219"/>
    <n v="534.88800000000015"/>
    <n v="0.57000000000000006"/>
  </r>
  <r>
    <x v="5"/>
    <n v="1189833"/>
    <x v="277"/>
    <x v="2"/>
    <s v="California"/>
    <s v="Los Angeles"/>
    <x v="5"/>
    <n v="0.49"/>
    <n v="2380"/>
    <x v="754"/>
    <n v="279.88800000000003"/>
    <n v="0.24000000000000002"/>
  </r>
  <r>
    <x v="5"/>
    <n v="1189833"/>
    <x v="278"/>
    <x v="2"/>
    <s v="California"/>
    <s v="Los Angeles"/>
    <x v="0"/>
    <n v="0.39"/>
    <n v="3150"/>
    <x v="3026"/>
    <n v="565.11"/>
    <n v="0.46"/>
  </r>
  <r>
    <x v="5"/>
    <n v="1189833"/>
    <x v="279"/>
    <x v="2"/>
    <s v="California"/>
    <s v="Los Angeles"/>
    <x v="1"/>
    <n v="0.42"/>
    <n v="2880"/>
    <x v="3172"/>
    <n v="338.68799999999999"/>
    <n v="0.28000000000000003"/>
  </r>
  <r>
    <x v="5"/>
    <n v="1189833"/>
    <x v="280"/>
    <x v="2"/>
    <s v="California"/>
    <s v="Los Angeles"/>
    <x v="2"/>
    <n v="0.39"/>
    <n v="2310"/>
    <x v="1667"/>
    <n v="414.41399999999999"/>
    <n v="0.46"/>
  </r>
  <r>
    <x v="5"/>
    <n v="1189833"/>
    <x v="281"/>
    <x v="2"/>
    <s v="California"/>
    <s v="Los Angeles"/>
    <x v="3"/>
    <n v="0.35"/>
    <n v="2240"/>
    <x v="1437"/>
    <n v="313.59999999999997"/>
    <n v="0.39999999999999997"/>
  </r>
  <r>
    <x v="5"/>
    <n v="1189833"/>
    <x v="282"/>
    <x v="2"/>
    <s v="California"/>
    <s v="Los Angeles"/>
    <x v="4"/>
    <n v="0.43"/>
    <n v="2190"/>
    <x v="3173"/>
    <n v="583.85400000000004"/>
    <n v="0.62000000000000011"/>
  </r>
  <r>
    <x v="5"/>
    <n v="1189833"/>
    <x v="283"/>
    <x v="2"/>
    <s v="California"/>
    <s v="Los Angeles"/>
    <x v="5"/>
    <n v="0.44"/>
    <n v="2320"/>
    <x v="2987"/>
    <n v="255.2"/>
    <n v="0.25"/>
  </r>
  <r>
    <x v="0"/>
    <n v="1185732"/>
    <x v="284"/>
    <x v="2"/>
    <s v="California"/>
    <s v="Los Angeles"/>
    <x v="0"/>
    <n v="0.36"/>
    <n v="1470"/>
    <x v="1559"/>
    <n v="238.14"/>
    <n v="0.45"/>
  </r>
  <r>
    <x v="0"/>
    <n v="1185732"/>
    <x v="285"/>
    <x v="2"/>
    <s v="California"/>
    <s v="Los Angeles"/>
    <x v="1"/>
    <n v="0.31"/>
    <n v="910"/>
    <x v="3174"/>
    <n v="115.661"/>
    <n v="0.41"/>
  </r>
  <r>
    <x v="0"/>
    <n v="1185732"/>
    <x v="286"/>
    <x v="2"/>
    <s v="California"/>
    <s v="Los Angeles"/>
    <x v="2"/>
    <n v="0.24"/>
    <n v="940"/>
    <x v="3175"/>
    <n v="87.983999999999995"/>
    <n v="0.38999999999999996"/>
  </r>
  <r>
    <x v="0"/>
    <n v="1185732"/>
    <x v="287"/>
    <x v="2"/>
    <s v="California"/>
    <s v="Los Angeles"/>
    <x v="3"/>
    <n v="0.27"/>
    <n v="410"/>
    <x v="3176"/>
    <n v="50.922000000000004"/>
    <n v="0.46"/>
  </r>
  <r>
    <x v="2"/>
    <n v="1197831"/>
    <x v="360"/>
    <x v="1"/>
    <s v="Texas"/>
    <s v="Dallas"/>
    <x v="4"/>
    <n v="0.26"/>
    <n v="1130"/>
    <x v="3177"/>
    <n v="79.326000000000008"/>
    <n v="0.27"/>
  </r>
  <r>
    <x v="2"/>
    <n v="1197831"/>
    <x v="361"/>
    <x v="1"/>
    <s v="Texas"/>
    <s v="Dallas"/>
    <x v="5"/>
    <n v="0.24"/>
    <n v="1630"/>
    <x v="3178"/>
    <n v="187.77599999999998"/>
    <n v="0.48"/>
  </r>
  <r>
    <x v="2"/>
    <n v="1197831"/>
    <x v="362"/>
    <x v="1"/>
    <s v="Texas"/>
    <s v="Dallas"/>
    <x v="0"/>
    <n v="0.19"/>
    <n v="2300"/>
    <x v="1832"/>
    <n v="139.84"/>
    <n v="0.32"/>
  </r>
  <r>
    <x v="2"/>
    <n v="1197831"/>
    <x v="363"/>
    <x v="1"/>
    <s v="Texas"/>
    <s v="Dallas"/>
    <x v="1"/>
    <n v="0.23"/>
    <n v="2150"/>
    <x v="3179"/>
    <n v="178.01999999999998"/>
    <n v="0.36"/>
  </r>
  <r>
    <x v="2"/>
    <n v="1197831"/>
    <x v="364"/>
    <x v="1"/>
    <s v="Texas"/>
    <s v="Dallas"/>
    <x v="2"/>
    <n v="0.27"/>
    <n v="1430"/>
    <x v="2010"/>
    <n v="135.13499999999999"/>
    <n v="0.35"/>
  </r>
  <r>
    <x v="2"/>
    <n v="1197831"/>
    <x v="365"/>
    <x v="1"/>
    <s v="Texas"/>
    <s v="Dallas"/>
    <x v="3"/>
    <n v="0.28000000000000003"/>
    <n v="1360"/>
    <x v="1466"/>
    <n v="171.36"/>
    <n v="0.45"/>
  </r>
  <r>
    <x v="2"/>
    <n v="1197831"/>
    <x v="366"/>
    <x v="1"/>
    <s v="Texas"/>
    <s v="Dallas"/>
    <x v="4"/>
    <n v="0.26"/>
    <n v="930"/>
    <x v="3180"/>
    <n v="77.376000000000005"/>
    <n v="0.32"/>
  </r>
  <r>
    <x v="2"/>
    <n v="1197831"/>
    <x v="367"/>
    <x v="1"/>
    <s v="Texas"/>
    <s v="Dallas"/>
    <x v="5"/>
    <n v="0.26"/>
    <n v="1550"/>
    <x v="1759"/>
    <n v="205.53"/>
    <n v="0.51"/>
  </r>
  <r>
    <x v="2"/>
    <n v="1197831"/>
    <x v="368"/>
    <x v="1"/>
    <s v="Texas"/>
    <s v="Dallas"/>
    <x v="0"/>
    <n v="0.21"/>
    <n v="2030"/>
    <x v="2131"/>
    <n v="166.25699999999998"/>
    <n v="0.38999999999999996"/>
  </r>
  <r>
    <x v="2"/>
    <n v="1197831"/>
    <x v="369"/>
    <x v="1"/>
    <s v="Texas"/>
    <s v="Dallas"/>
    <x v="1"/>
    <n v="0.31"/>
    <n v="2360"/>
    <x v="3181"/>
    <n v="292.64"/>
    <n v="0.39999999999999997"/>
  </r>
  <r>
    <x v="2"/>
    <n v="1197831"/>
    <x v="370"/>
    <x v="1"/>
    <s v="Texas"/>
    <s v="Dallas"/>
    <x v="2"/>
    <n v="0.2"/>
    <n v="1550"/>
    <x v="2013"/>
    <n v="117.8"/>
    <n v="0.38"/>
  </r>
  <r>
    <x v="2"/>
    <n v="1197831"/>
    <x v="371"/>
    <x v="1"/>
    <s v="Texas"/>
    <s v="Dallas"/>
    <x v="3"/>
    <n v="0.26"/>
    <n v="1400"/>
    <x v="3182"/>
    <n v="171.08"/>
    <n v="0.47000000000000003"/>
  </r>
  <r>
    <x v="2"/>
    <n v="1197831"/>
    <x v="372"/>
    <x v="1"/>
    <s v="Texas"/>
    <s v="Dallas"/>
    <x v="4"/>
    <n v="0.28999999999999998"/>
    <n v="960"/>
    <x v="2847"/>
    <n v="103.008"/>
    <n v="0.37"/>
  </r>
  <r>
    <x v="2"/>
    <n v="1197831"/>
    <x v="373"/>
    <x v="1"/>
    <s v="Texas"/>
    <s v="Dallas"/>
    <x v="5"/>
    <n v="0.27"/>
    <n v="1530"/>
    <x v="3183"/>
    <n v="223.07400000000004"/>
    <n v="0.54"/>
  </r>
  <r>
    <x v="2"/>
    <n v="1197831"/>
    <x v="374"/>
    <x v="1"/>
    <s v="Texas"/>
    <s v="Dallas"/>
    <x v="0"/>
    <n v="0.13"/>
    <n v="2310"/>
    <x v="2611"/>
    <n v="120.11999999999999"/>
    <n v="0.39999999999999997"/>
  </r>
  <r>
    <x v="2"/>
    <n v="1197831"/>
    <x v="375"/>
    <x v="1"/>
    <s v="Texas"/>
    <s v="Dallas"/>
    <x v="1"/>
    <n v="0.21"/>
    <n v="2100"/>
    <x v="1702"/>
    <n v="176.39999999999998"/>
    <n v="0.39999999999999997"/>
  </r>
  <r>
    <x v="2"/>
    <n v="1197831"/>
    <x v="376"/>
    <x v="1"/>
    <s v="Texas"/>
    <s v="Dallas"/>
    <x v="2"/>
    <n v="0.2"/>
    <n v="1790"/>
    <x v="3184"/>
    <n v="139.61999999999998"/>
    <n v="0.38999999999999996"/>
  </r>
  <r>
    <x v="2"/>
    <n v="1197831"/>
    <x v="377"/>
    <x v="1"/>
    <s v="Texas"/>
    <s v="Dallas"/>
    <x v="3"/>
    <n v="0.2"/>
    <n v="1490"/>
    <x v="1636"/>
    <n v="146.02000000000001"/>
    <n v="0.49"/>
  </r>
  <r>
    <x v="2"/>
    <n v="1197831"/>
    <x v="378"/>
    <x v="1"/>
    <s v="Texas"/>
    <s v="Dallas"/>
    <x v="4"/>
    <n v="0.26"/>
    <n v="1070"/>
    <x v="3185"/>
    <n v="100.15199999999999"/>
    <n v="0.36"/>
  </r>
  <r>
    <x v="2"/>
    <n v="1197831"/>
    <x v="379"/>
    <x v="1"/>
    <s v="Texas"/>
    <s v="Dallas"/>
    <x v="5"/>
    <n v="0.22"/>
    <n v="2100"/>
    <x v="1506"/>
    <n v="263.34000000000003"/>
    <n v="0.57000000000000006"/>
  </r>
  <r>
    <x v="2"/>
    <n v="1197831"/>
    <x v="380"/>
    <x v="1"/>
    <s v="Texas"/>
    <s v="Dallas"/>
    <x v="0"/>
    <n v="0.13"/>
    <n v="2330"/>
    <x v="3186"/>
    <n v="115.10200000000002"/>
    <n v="0.38"/>
  </r>
  <r>
    <x v="2"/>
    <n v="1197831"/>
    <x v="381"/>
    <x v="1"/>
    <s v="Texas"/>
    <s v="Dallas"/>
    <x v="1"/>
    <n v="0.22"/>
    <n v="2480"/>
    <x v="978"/>
    <n v="229.15200000000002"/>
    <n v="0.42"/>
  </r>
  <r>
    <x v="2"/>
    <n v="1197831"/>
    <x v="382"/>
    <x v="1"/>
    <s v="Texas"/>
    <s v="Dallas"/>
    <x v="2"/>
    <n v="0.19"/>
    <n v="2000"/>
    <x v="1067"/>
    <n v="152"/>
    <n v="0.39999999999999997"/>
  </r>
  <r>
    <x v="2"/>
    <n v="1197831"/>
    <x v="383"/>
    <x v="1"/>
    <s v="Texas"/>
    <s v="Dallas"/>
    <x v="3"/>
    <n v="0.27"/>
    <n v="1820"/>
    <x v="1704"/>
    <n v="240.786"/>
    <n v="0.49"/>
  </r>
  <r>
    <x v="2"/>
    <n v="1197831"/>
    <x v="384"/>
    <x v="1"/>
    <s v="Texas"/>
    <s v="Dallas"/>
    <x v="4"/>
    <n v="0.38"/>
    <n v="1530"/>
    <x v="3187"/>
    <n v="209.30399999999997"/>
    <n v="0.36"/>
  </r>
  <r>
    <x v="2"/>
    <n v="1197831"/>
    <x v="385"/>
    <x v="1"/>
    <s v="Texas"/>
    <s v="Dallas"/>
    <x v="5"/>
    <n v="0.34"/>
    <n v="2640"/>
    <x v="3188"/>
    <n v="466.75200000000001"/>
    <n v="0.52"/>
  </r>
  <r>
    <x v="2"/>
    <n v="1197831"/>
    <x v="386"/>
    <x v="1"/>
    <s v="Texas"/>
    <s v="Dallas"/>
    <x v="0"/>
    <n v="0.3"/>
    <n v="2560"/>
    <x v="1363"/>
    <n v="284.15999999999997"/>
    <n v="0.37"/>
  </r>
  <r>
    <x v="2"/>
    <n v="1197831"/>
    <x v="387"/>
    <x v="1"/>
    <s v="Texas"/>
    <s v="Dallas"/>
    <x v="1"/>
    <n v="0.4"/>
    <n v="2800"/>
    <x v="1666"/>
    <n v="459.2"/>
    <n v="0.41"/>
  </r>
  <r>
    <x v="2"/>
    <n v="1197831"/>
    <x v="388"/>
    <x v="1"/>
    <s v="Texas"/>
    <s v="Dallas"/>
    <x v="2"/>
    <n v="0.3"/>
    <n v="2150"/>
    <x v="1084"/>
    <n v="251.54999999999998"/>
    <n v="0.38999999999999996"/>
  </r>
  <r>
    <x v="2"/>
    <n v="1197831"/>
    <x v="389"/>
    <x v="1"/>
    <s v="Texas"/>
    <s v="Dallas"/>
    <x v="3"/>
    <n v="0.28999999999999998"/>
    <n v="1920"/>
    <x v="1427"/>
    <n v="272.83199999999999"/>
    <n v="0.49"/>
  </r>
  <r>
    <x v="2"/>
    <n v="1197831"/>
    <x v="390"/>
    <x v="1"/>
    <s v="Texas"/>
    <s v="Dallas"/>
    <x v="4"/>
    <n v="0.4"/>
    <n v="1500"/>
    <x v="124"/>
    <n v="222"/>
    <n v="0.37"/>
  </r>
  <r>
    <x v="2"/>
    <n v="1197831"/>
    <x v="391"/>
    <x v="1"/>
    <s v="Texas"/>
    <s v="Dallas"/>
    <x v="5"/>
    <n v="0.42"/>
    <n v="2800"/>
    <x v="2243"/>
    <n v="646.80000000000007"/>
    <n v="0.55000000000000004"/>
  </r>
  <r>
    <x v="2"/>
    <n v="1197831"/>
    <x v="392"/>
    <x v="1"/>
    <s v="Texas"/>
    <s v="Dallas"/>
    <x v="0"/>
    <n v="0.34"/>
    <n v="2560"/>
    <x v="3189"/>
    <n v="365.56800000000004"/>
    <n v="0.42"/>
  </r>
  <r>
    <x v="2"/>
    <n v="1197831"/>
    <x v="393"/>
    <x v="1"/>
    <s v="Texas"/>
    <s v="Dallas"/>
    <x v="1"/>
    <n v="0.34"/>
    <n v="2640"/>
    <x v="3188"/>
    <n v="376.99200000000002"/>
    <n v="0.42"/>
  </r>
  <r>
    <x v="2"/>
    <n v="1197831"/>
    <x v="394"/>
    <x v="1"/>
    <s v="Texas"/>
    <s v="Dallas"/>
    <x v="2"/>
    <n v="0.33"/>
    <n v="3220"/>
    <x v="3190"/>
    <n v="446.29200000000003"/>
    <n v="0.42"/>
  </r>
  <r>
    <x v="2"/>
    <n v="1197831"/>
    <x v="395"/>
    <x v="1"/>
    <s v="Texas"/>
    <s v="Dallas"/>
    <x v="3"/>
    <n v="0.32"/>
    <n v="2010"/>
    <x v="3191"/>
    <n v="353.76000000000005"/>
    <n v="0.55000000000000004"/>
  </r>
  <r>
    <x v="2"/>
    <n v="1197831"/>
    <x v="396"/>
    <x v="1"/>
    <s v="Texas"/>
    <s v="Dallas"/>
    <x v="4"/>
    <n v="0.39"/>
    <n v="1840"/>
    <x v="1910"/>
    <n v="272.68799999999999"/>
    <n v="0.38"/>
  </r>
  <r>
    <x v="2"/>
    <n v="1197831"/>
    <x v="397"/>
    <x v="1"/>
    <s v="Texas"/>
    <s v="Dallas"/>
    <x v="5"/>
    <n v="0.47"/>
    <n v="2720"/>
    <x v="3192"/>
    <n v="728.68799999999999"/>
    <n v="0.57000000000000006"/>
  </r>
  <r>
    <x v="2"/>
    <n v="1197831"/>
    <x v="398"/>
    <x v="1"/>
    <s v="Texas"/>
    <s v="Dallas"/>
    <x v="0"/>
    <n v="0.34"/>
    <n v="2480"/>
    <x v="3094"/>
    <n v="362.57599999999996"/>
    <n v="0.42999999999999994"/>
  </r>
  <r>
    <x v="2"/>
    <n v="1197831"/>
    <x v="399"/>
    <x v="1"/>
    <s v="Texas"/>
    <s v="Dallas"/>
    <x v="1"/>
    <n v="0.43"/>
    <n v="2560"/>
    <x v="3193"/>
    <n v="506.36799999999994"/>
    <n v="0.45999999999999996"/>
  </r>
  <r>
    <x v="2"/>
    <n v="1197831"/>
    <x v="400"/>
    <x v="1"/>
    <s v="Texas"/>
    <s v="Dallas"/>
    <x v="2"/>
    <n v="0.35"/>
    <n v="3320"/>
    <x v="3194"/>
    <n v="546.14"/>
    <n v="0.47"/>
  </r>
  <r>
    <x v="2"/>
    <n v="1197831"/>
    <x v="401"/>
    <x v="1"/>
    <s v="Texas"/>
    <s v="Dallas"/>
    <x v="3"/>
    <n v="0.38"/>
    <n v="1580"/>
    <x v="3195"/>
    <n v="324.21600000000001"/>
    <n v="0.54"/>
  </r>
  <r>
    <x v="2"/>
    <n v="1197831"/>
    <x v="402"/>
    <x v="1"/>
    <s v="Texas"/>
    <s v="Dallas"/>
    <x v="4"/>
    <n v="0.43"/>
    <n v="1580"/>
    <x v="2022"/>
    <n v="278.55399999999997"/>
    <n v="0.41"/>
  </r>
  <r>
    <x v="2"/>
    <n v="1197831"/>
    <x v="403"/>
    <x v="1"/>
    <s v="Texas"/>
    <s v="Dallas"/>
    <x v="5"/>
    <n v="0.43"/>
    <n v="2400"/>
    <x v="939"/>
    <n v="619.20000000000005"/>
    <n v="0.60000000000000009"/>
  </r>
  <r>
    <x v="2"/>
    <n v="1197831"/>
    <x v="404"/>
    <x v="1"/>
    <s v="Texas"/>
    <s v="Dallas"/>
    <x v="0"/>
    <n v="0.38"/>
    <n v="2320"/>
    <x v="3196"/>
    <n v="405.536"/>
    <n v="0.45999999999999996"/>
  </r>
  <r>
    <x v="2"/>
    <n v="1197831"/>
    <x v="405"/>
    <x v="1"/>
    <s v="Texas"/>
    <s v="Dallas"/>
    <x v="1"/>
    <n v="0.38"/>
    <n v="2030"/>
    <x v="825"/>
    <n v="362.55799999999999"/>
    <n v="0.47"/>
  </r>
  <r>
    <x v="2"/>
    <n v="1197831"/>
    <x v="406"/>
    <x v="1"/>
    <s v="Texas"/>
    <s v="Dallas"/>
    <x v="2"/>
    <n v="0.47"/>
    <n v="2540"/>
    <x v="3197"/>
    <n v="537.20999999999992"/>
    <n v="0.44999999999999996"/>
  </r>
  <r>
    <x v="2"/>
    <n v="1197831"/>
    <x v="407"/>
    <x v="1"/>
    <s v="Texas"/>
    <s v="Dallas"/>
    <x v="3"/>
    <n v="0.41"/>
    <n v="1350"/>
    <x v="1833"/>
    <n v="304.42500000000001"/>
    <n v="0.55000000000000004"/>
  </r>
  <r>
    <x v="2"/>
    <n v="1197831"/>
    <x v="408"/>
    <x v="1"/>
    <s v="Texas"/>
    <s v="Dallas"/>
    <x v="4"/>
    <n v="0.37"/>
    <n v="1490"/>
    <x v="3198"/>
    <n v="220.51999999999995"/>
    <n v="0.39999999999999997"/>
  </r>
  <r>
    <x v="2"/>
    <n v="1197831"/>
    <x v="409"/>
    <x v="1"/>
    <s v="Texas"/>
    <s v="Dallas"/>
    <x v="5"/>
    <n v="0.33"/>
    <n v="2360"/>
    <x v="3199"/>
    <n v="459.49200000000008"/>
    <n v="0.59000000000000008"/>
  </r>
  <r>
    <x v="2"/>
    <n v="1197831"/>
    <x v="410"/>
    <x v="1"/>
    <s v="Texas"/>
    <s v="Dallas"/>
    <x v="0"/>
    <n v="0.3"/>
    <n v="2130"/>
    <x v="2318"/>
    <n v="281.15999999999997"/>
    <n v="0.43999999999999995"/>
  </r>
  <r>
    <x v="2"/>
    <n v="1197831"/>
    <x v="411"/>
    <x v="1"/>
    <s v="Texas"/>
    <s v="Dallas"/>
    <x v="1"/>
    <n v="0.28999999999999998"/>
    <n v="2190"/>
    <x v="3200"/>
    <n v="298.49699999999996"/>
    <n v="0.47"/>
  </r>
  <r>
    <x v="2"/>
    <n v="1197831"/>
    <x v="412"/>
    <x v="1"/>
    <s v="Texas"/>
    <s v="Dallas"/>
    <x v="2"/>
    <n v="0.32"/>
    <n v="1900"/>
    <x v="1157"/>
    <n v="267.52"/>
    <n v="0.43999999999999995"/>
  </r>
  <r>
    <x v="2"/>
    <n v="1197831"/>
    <x v="413"/>
    <x v="1"/>
    <s v="Texas"/>
    <s v="Dallas"/>
    <x v="3"/>
    <n v="0.3"/>
    <n v="1450"/>
    <x v="3201"/>
    <n v="234.9"/>
    <n v="0.54"/>
  </r>
  <r>
    <x v="2"/>
    <n v="1197831"/>
    <x v="414"/>
    <x v="1"/>
    <s v="Texas"/>
    <s v="Dallas"/>
    <x v="4"/>
    <n v="0.3"/>
    <n v="1280"/>
    <x v="1150"/>
    <n v="153.6"/>
    <n v="0.39999999999999997"/>
  </r>
  <r>
    <x v="2"/>
    <n v="1197831"/>
    <x v="415"/>
    <x v="1"/>
    <s v="Texas"/>
    <s v="Dallas"/>
    <x v="5"/>
    <n v="0.39"/>
    <n v="1900"/>
    <x v="1200"/>
    <n v="429.78000000000003"/>
    <n v="0.58000000000000007"/>
  </r>
  <r>
    <x v="2"/>
    <n v="1197831"/>
    <x v="416"/>
    <x v="1"/>
    <s v="Texas"/>
    <s v="Dallas"/>
    <x v="0"/>
    <n v="0.31"/>
    <n v="2250"/>
    <x v="2195"/>
    <n v="299.92499999999995"/>
    <n v="0.42999999999999994"/>
  </r>
  <r>
    <x v="2"/>
    <n v="1197831"/>
    <x v="417"/>
    <x v="1"/>
    <s v="Texas"/>
    <s v="Dallas"/>
    <x v="1"/>
    <n v="0.27"/>
    <n v="2180"/>
    <x v="1227"/>
    <n v="264.87"/>
    <n v="0.44999999999999996"/>
  </r>
  <r>
    <x v="2"/>
    <n v="1197831"/>
    <x v="418"/>
    <x v="1"/>
    <s v="Texas"/>
    <s v="Dallas"/>
    <x v="2"/>
    <n v="0.51"/>
    <n v="2280"/>
    <x v="3030"/>
    <n v="511.63199999999989"/>
    <n v="0.43999999999999995"/>
  </r>
  <r>
    <x v="2"/>
    <n v="1197831"/>
    <x v="419"/>
    <x v="1"/>
    <s v="Texas"/>
    <s v="Dallas"/>
    <x v="3"/>
    <n v="0.5"/>
    <n v="1600"/>
    <x v="130"/>
    <n v="416"/>
    <n v="0.52"/>
  </r>
  <r>
    <x v="2"/>
    <n v="1197831"/>
    <x v="420"/>
    <x v="1"/>
    <s v="Texas"/>
    <s v="Dallas"/>
    <x v="4"/>
    <n v="0.46"/>
    <n v="1620"/>
    <x v="2330"/>
    <n v="290.62799999999999"/>
    <n v="0.38999999999999996"/>
  </r>
  <r>
    <x v="2"/>
    <n v="1197831"/>
    <x v="421"/>
    <x v="1"/>
    <s v="Texas"/>
    <s v="Dallas"/>
    <x v="5"/>
    <n v="0.51"/>
    <n v="2360"/>
    <x v="909"/>
    <n v="734.19600000000003"/>
    <n v="0.6100000000000001"/>
  </r>
  <r>
    <x v="2"/>
    <n v="1197831"/>
    <x v="422"/>
    <x v="1"/>
    <s v="Texas"/>
    <s v="Dallas"/>
    <x v="0"/>
    <n v="0.46"/>
    <n v="2810"/>
    <x v="3202"/>
    <n v="607.52200000000005"/>
    <n v="0.47"/>
  </r>
  <r>
    <x v="2"/>
    <n v="1197831"/>
    <x v="423"/>
    <x v="1"/>
    <s v="Texas"/>
    <s v="Dallas"/>
    <x v="1"/>
    <n v="0.39"/>
    <n v="2480"/>
    <x v="3133"/>
    <n v="406.22399999999999"/>
    <n v="0.42"/>
  </r>
  <r>
    <x v="2"/>
    <n v="1197831"/>
    <x v="424"/>
    <x v="1"/>
    <s v="Texas"/>
    <s v="Dallas"/>
    <x v="2"/>
    <n v="0.46"/>
    <n v="2390"/>
    <x v="3203"/>
    <n v="483.73599999999999"/>
    <n v="0.43999999999999995"/>
  </r>
  <r>
    <x v="2"/>
    <n v="1197831"/>
    <x v="425"/>
    <x v="1"/>
    <s v="Texas"/>
    <s v="Dallas"/>
    <x v="3"/>
    <n v="0.44"/>
    <n v="1900"/>
    <x v="3204"/>
    <n v="468.16"/>
    <n v="0.56000000000000005"/>
  </r>
  <r>
    <x v="2"/>
    <n v="1197831"/>
    <x v="426"/>
    <x v="1"/>
    <s v="Texas"/>
    <s v="Dallas"/>
    <x v="4"/>
    <n v="0.47"/>
    <n v="1680"/>
    <x v="2487"/>
    <n v="292.15199999999999"/>
    <n v="0.37"/>
  </r>
  <r>
    <x v="2"/>
    <n v="1197831"/>
    <x v="427"/>
    <x v="1"/>
    <s v="Texas"/>
    <s v="Dallas"/>
    <x v="5"/>
    <n v="0.54"/>
    <n v="2560"/>
    <x v="3205"/>
    <n v="829.44000000000017"/>
    <n v="0.60000000000000009"/>
  </r>
  <r>
    <x v="0"/>
    <n v="1185732"/>
    <x v="428"/>
    <x v="1"/>
    <s v="Texas"/>
    <s v="Dallas"/>
    <x v="0"/>
    <n v="0.34"/>
    <n v="1280"/>
    <x v="2208"/>
    <n v="269.82400000000007"/>
    <n v="0.62000000000000011"/>
  </r>
  <r>
    <x v="0"/>
    <n v="1185732"/>
    <x v="429"/>
    <x v="1"/>
    <s v="Texas"/>
    <s v="Dallas"/>
    <x v="1"/>
    <n v="0.34"/>
    <n v="680"/>
    <x v="2830"/>
    <n v="90.167999999999992"/>
    <n v="0.38999999999999996"/>
  </r>
  <r>
    <x v="0"/>
    <n v="1185732"/>
    <x v="430"/>
    <x v="1"/>
    <s v="Texas"/>
    <s v="Dallas"/>
    <x v="2"/>
    <n v="0.28000000000000003"/>
    <n v="720"/>
    <x v="3206"/>
    <n v="84.672000000000011"/>
    <n v="0.42"/>
  </r>
  <r>
    <x v="0"/>
    <n v="1185732"/>
    <x v="431"/>
    <x v="1"/>
    <s v="Texas"/>
    <s v="Dallas"/>
    <x v="3"/>
    <n v="0.28000000000000003"/>
    <n v="230"/>
    <x v="3207"/>
    <n v="27.692"/>
    <n v="0.42999999999999994"/>
  </r>
  <r>
    <x v="0"/>
    <n v="1185732"/>
    <x v="432"/>
    <x v="0"/>
    <s v="Pennsylvania"/>
    <s v="Philadelphia"/>
    <x v="4"/>
    <n v="0.42"/>
    <n v="410"/>
    <x v="2496"/>
    <n v="70.60199999999999"/>
    <n v="0.41"/>
  </r>
  <r>
    <x v="0"/>
    <n v="1185732"/>
    <x v="433"/>
    <x v="0"/>
    <s v="Pennsylvania"/>
    <s v="Philadelphia"/>
    <x v="5"/>
    <n v="0.32"/>
    <n v="700"/>
    <x v="3208"/>
    <n v="76.16"/>
    <n v="0.33999999999999997"/>
  </r>
  <r>
    <x v="0"/>
    <n v="1185732"/>
    <x v="434"/>
    <x v="0"/>
    <s v="Pennsylvania"/>
    <s v="Philadelphia"/>
    <x v="0"/>
    <n v="0.32"/>
    <n v="1660"/>
    <x v="3209"/>
    <n v="318.72000000000008"/>
    <n v="0.60000000000000009"/>
  </r>
  <r>
    <x v="0"/>
    <n v="1185732"/>
    <x v="435"/>
    <x v="0"/>
    <s v="Pennsylvania"/>
    <s v="Philadelphia"/>
    <x v="1"/>
    <n v="0.32"/>
    <n v="440"/>
    <x v="2777"/>
    <n v="56.32"/>
    <n v="0.39999999999999997"/>
  </r>
  <r>
    <x v="0"/>
    <n v="1185732"/>
    <x v="436"/>
    <x v="0"/>
    <s v="Pennsylvania"/>
    <s v="Philadelphia"/>
    <x v="2"/>
    <n v="0.25"/>
    <n v="540"/>
    <x v="2787"/>
    <n v="60.749999999999993"/>
    <n v="0.44999999999999996"/>
  </r>
  <r>
    <x v="0"/>
    <n v="1185732"/>
    <x v="437"/>
    <x v="0"/>
    <s v="Pennsylvania"/>
    <s v="Philadelphia"/>
    <x v="3"/>
    <n v="0.28000000000000003"/>
    <n v="170"/>
    <x v="3210"/>
    <n v="19.992000000000001"/>
    <n v="0.42"/>
  </r>
  <r>
    <x v="0"/>
    <n v="1185732"/>
    <x v="438"/>
    <x v="0"/>
    <s v="Pennsylvania"/>
    <s v="Philadelphia"/>
    <x v="4"/>
    <n v="0.39"/>
    <n v="400"/>
    <x v="1571"/>
    <n v="57.72"/>
    <n v="0.37"/>
  </r>
  <r>
    <x v="0"/>
    <n v="1185732"/>
    <x v="439"/>
    <x v="0"/>
    <s v="Pennsylvania"/>
    <s v="Philadelphia"/>
    <x v="5"/>
    <n v="0.3"/>
    <n v="740"/>
    <x v="2845"/>
    <n v="77.699999999999989"/>
    <n v="0.35"/>
  </r>
  <r>
    <x v="0"/>
    <n v="1185732"/>
    <x v="440"/>
    <x v="0"/>
    <s v="Pennsylvania"/>
    <s v="Philadelphia"/>
    <x v="0"/>
    <n v="0.39"/>
    <n v="1560"/>
    <x v="1096"/>
    <n v="352.87200000000001"/>
    <n v="0.58000000000000007"/>
  </r>
  <r>
    <x v="0"/>
    <n v="1185732"/>
    <x v="441"/>
    <x v="0"/>
    <s v="Pennsylvania"/>
    <s v="Philadelphia"/>
    <x v="1"/>
    <n v="0.33"/>
    <n v="530"/>
    <x v="3211"/>
    <n v="64.713000000000008"/>
    <n v="0.37"/>
  </r>
  <r>
    <x v="0"/>
    <n v="1185732"/>
    <x v="442"/>
    <x v="0"/>
    <s v="Pennsylvania"/>
    <s v="Philadelphia"/>
    <x v="2"/>
    <n v="0.28999999999999998"/>
    <n v="580"/>
    <x v="3212"/>
    <n v="75.689999999999984"/>
    <n v="0.44999999999999996"/>
  </r>
  <r>
    <x v="0"/>
    <n v="1185732"/>
    <x v="443"/>
    <x v="0"/>
    <s v="Pennsylvania"/>
    <s v="Philadelphia"/>
    <x v="3"/>
    <n v="0.32"/>
    <n v="80"/>
    <x v="3213"/>
    <n v="11.263999999999999"/>
    <n v="0.43999999999999995"/>
  </r>
  <r>
    <x v="0"/>
    <n v="1185732"/>
    <x v="444"/>
    <x v="0"/>
    <s v="Pennsylvania"/>
    <s v="Philadelphia"/>
    <x v="4"/>
    <n v="0.41"/>
    <n v="240"/>
    <x v="1447"/>
    <n v="33.455999999999996"/>
    <n v="0.33999999999999997"/>
  </r>
  <r>
    <x v="0"/>
    <n v="1185732"/>
    <x v="445"/>
    <x v="0"/>
    <s v="Pennsylvania"/>
    <s v="Philadelphia"/>
    <x v="5"/>
    <n v="0.38"/>
    <n v="610"/>
    <x v="2756"/>
    <n v="71.858000000000004"/>
    <n v="0.31"/>
  </r>
  <r>
    <x v="0"/>
    <n v="1185732"/>
    <x v="446"/>
    <x v="0"/>
    <s v="Pennsylvania"/>
    <s v="Philadelphia"/>
    <x v="0"/>
    <n v="0.35"/>
    <n v="1400"/>
    <x v="3214"/>
    <n v="279.3"/>
    <n v="0.57000000000000006"/>
  </r>
  <r>
    <x v="0"/>
    <n v="1185732"/>
    <x v="447"/>
    <x v="0"/>
    <s v="Pennsylvania"/>
    <s v="Philadelphia"/>
    <x v="1"/>
    <n v="0.37"/>
    <n v="510"/>
    <x v="2679"/>
    <n v="60.384"/>
    <n v="0.32"/>
  </r>
  <r>
    <x v="0"/>
    <n v="1185732"/>
    <x v="448"/>
    <x v="0"/>
    <s v="Pennsylvania"/>
    <s v="Philadelphia"/>
    <x v="2"/>
    <n v="0.27"/>
    <n v="510"/>
    <x v="2684"/>
    <n v="57.834000000000003"/>
    <n v="0.42"/>
  </r>
  <r>
    <x v="0"/>
    <n v="1185732"/>
    <x v="449"/>
    <x v="0"/>
    <s v="Pennsylvania"/>
    <s v="Philadelphia"/>
    <x v="3"/>
    <n v="0.36"/>
    <n v="240"/>
    <x v="2936"/>
    <n v="32.831999999999994"/>
    <n v="0.38"/>
  </r>
  <r>
    <x v="0"/>
    <n v="1185732"/>
    <x v="450"/>
    <x v="0"/>
    <s v="Pennsylvania"/>
    <s v="Philadelphia"/>
    <x v="4"/>
    <n v="0.45"/>
    <n v="260"/>
    <x v="2567"/>
    <n v="43.29"/>
    <n v="0.37"/>
  </r>
  <r>
    <x v="0"/>
    <n v="1185732"/>
    <x v="451"/>
    <x v="0"/>
    <s v="Pennsylvania"/>
    <s v="Philadelphia"/>
    <x v="5"/>
    <n v="0.39"/>
    <n v="640"/>
    <x v="3215"/>
    <n v="67.39200000000001"/>
    <n v="0.27"/>
  </r>
  <r>
    <x v="0"/>
    <n v="1185732"/>
    <x v="452"/>
    <x v="0"/>
    <s v="Pennsylvania"/>
    <s v="Philadelphia"/>
    <x v="0"/>
    <n v="0.44"/>
    <n v="1500"/>
    <x v="1710"/>
    <n v="343.2"/>
    <n v="0.52"/>
  </r>
  <r>
    <x v="0"/>
    <n v="1185732"/>
    <x v="453"/>
    <x v="0"/>
    <s v="Pennsylvania"/>
    <s v="Philadelphia"/>
    <x v="1"/>
    <n v="0.4"/>
    <n v="540"/>
    <x v="1027"/>
    <n v="71.279999999999987"/>
    <n v="0.32999999999999996"/>
  </r>
  <r>
    <x v="0"/>
    <n v="1185732"/>
    <x v="454"/>
    <x v="0"/>
    <s v="Pennsylvania"/>
    <s v="Philadelphia"/>
    <x v="2"/>
    <n v="0.38"/>
    <n v="530"/>
    <x v="2444"/>
    <n v="74.518000000000001"/>
    <n v="0.37"/>
  </r>
  <r>
    <x v="0"/>
    <n v="1185732"/>
    <x v="455"/>
    <x v="0"/>
    <s v="Pennsylvania"/>
    <s v="Philadelphia"/>
    <x v="3"/>
    <n v="0.42"/>
    <n v="340"/>
    <x v="3216"/>
    <n v="57.11999999999999"/>
    <n v="0.39999999999999997"/>
  </r>
  <r>
    <x v="0"/>
    <n v="1185732"/>
    <x v="456"/>
    <x v="0"/>
    <s v="Pennsylvania"/>
    <s v="Philadelphia"/>
    <x v="4"/>
    <n v="0.51"/>
    <n v="390"/>
    <x v="2317"/>
    <n v="73.593000000000004"/>
    <n v="0.37"/>
  </r>
  <r>
    <x v="0"/>
    <n v="1185732"/>
    <x v="457"/>
    <x v="0"/>
    <s v="Pennsylvania"/>
    <s v="Philadelphia"/>
    <x v="5"/>
    <n v="0.51"/>
    <n v="780"/>
    <x v="3217"/>
    <n v="147.18600000000001"/>
    <n v="0.37"/>
  </r>
  <r>
    <x v="0"/>
    <n v="1185732"/>
    <x v="458"/>
    <x v="0"/>
    <s v="Pennsylvania"/>
    <s v="Philadelphia"/>
    <x v="0"/>
    <n v="0.49"/>
    <n v="1700"/>
    <x v="3218"/>
    <n v="474.81000000000006"/>
    <n v="0.57000000000000006"/>
  </r>
  <r>
    <x v="0"/>
    <n v="1185732"/>
    <x v="459"/>
    <x v="0"/>
    <s v="Pennsylvania"/>
    <s v="Philadelphia"/>
    <x v="1"/>
    <n v="0.41"/>
    <n v="850"/>
    <x v="2586"/>
    <n v="135.91499999999999"/>
    <n v="0.38999999999999996"/>
  </r>
  <r>
    <x v="0"/>
    <n v="1185732"/>
    <x v="460"/>
    <x v="0"/>
    <s v="Pennsylvania"/>
    <s v="Philadelphia"/>
    <x v="2"/>
    <n v="0.42"/>
    <n v="540"/>
    <x v="1439"/>
    <n v="97.523999999999972"/>
    <n v="0.42999999999999994"/>
  </r>
  <r>
    <x v="0"/>
    <n v="1185732"/>
    <x v="461"/>
    <x v="0"/>
    <s v="Pennsylvania"/>
    <s v="Philadelphia"/>
    <x v="3"/>
    <n v="0.43"/>
    <n v="530"/>
    <x v="2176"/>
    <n v="107.113"/>
    <n v="0.47"/>
  </r>
  <r>
    <x v="0"/>
    <n v="1185732"/>
    <x v="462"/>
    <x v="0"/>
    <s v="Pennsylvania"/>
    <s v="Philadelphia"/>
    <x v="4"/>
    <n v="0.43"/>
    <n v="480"/>
    <x v="3219"/>
    <n v="86.688000000000002"/>
    <n v="0.42"/>
  </r>
  <r>
    <x v="0"/>
    <n v="1185732"/>
    <x v="463"/>
    <x v="0"/>
    <s v="Pennsylvania"/>
    <s v="Philadelphia"/>
    <x v="5"/>
    <n v="0.52"/>
    <n v="1050"/>
    <x v="1793"/>
    <n v="191.1"/>
    <n v="0.35"/>
  </r>
  <r>
    <x v="0"/>
    <n v="1185732"/>
    <x v="464"/>
    <x v="0"/>
    <s v="Pennsylvania"/>
    <s v="Philadelphia"/>
    <x v="0"/>
    <n v="0.49"/>
    <n v="1750"/>
    <x v="695"/>
    <n v="488.77500000000003"/>
    <n v="0.57000000000000006"/>
  </r>
  <r>
    <x v="0"/>
    <n v="1185732"/>
    <x v="465"/>
    <x v="0"/>
    <s v="Pennsylvania"/>
    <s v="Philadelphia"/>
    <x v="1"/>
    <n v="0.45"/>
    <n v="990"/>
    <x v="3220"/>
    <n v="173.74499999999998"/>
    <n v="0.38999999999999996"/>
  </r>
  <r>
    <x v="0"/>
    <n v="1185732"/>
    <x v="466"/>
    <x v="0"/>
    <s v="Pennsylvania"/>
    <s v="Philadelphia"/>
    <x v="2"/>
    <n v="0.43"/>
    <n v="720"/>
    <x v="3221"/>
    <n v="133.12799999999999"/>
    <n v="0.42999999999999994"/>
  </r>
  <r>
    <x v="0"/>
    <n v="1185732"/>
    <x v="467"/>
    <x v="0"/>
    <s v="Pennsylvania"/>
    <s v="Philadelphia"/>
    <x v="3"/>
    <n v="0.39"/>
    <n v="560"/>
    <x v="1137"/>
    <n v="102.648"/>
    <n v="0.47"/>
  </r>
  <r>
    <x v="0"/>
    <n v="1185732"/>
    <x v="468"/>
    <x v="0"/>
    <s v="Pennsylvania"/>
    <s v="Philadelphia"/>
    <x v="4"/>
    <n v="0.5"/>
    <n v="640"/>
    <x v="3222"/>
    <n v="127.99999999999999"/>
    <n v="0.39999999999999997"/>
  </r>
  <r>
    <x v="0"/>
    <n v="1185732"/>
    <x v="469"/>
    <x v="0"/>
    <s v="Pennsylvania"/>
    <s v="Philadelphia"/>
    <x v="5"/>
    <n v="0.5"/>
    <n v="1160"/>
    <x v="313"/>
    <n v="208.79999999999998"/>
    <n v="0.36"/>
  </r>
  <r>
    <x v="0"/>
    <n v="1185732"/>
    <x v="470"/>
    <x v="0"/>
    <s v="Pennsylvania"/>
    <s v="Philadelphia"/>
    <x v="0"/>
    <n v="0.51"/>
    <n v="1790"/>
    <x v="3223"/>
    <n v="529.48200000000008"/>
    <n v="0.58000000000000007"/>
  </r>
  <r>
    <x v="0"/>
    <n v="1185732"/>
    <x v="471"/>
    <x v="0"/>
    <s v="Pennsylvania"/>
    <s v="Philadelphia"/>
    <x v="1"/>
    <n v="0.44"/>
    <n v="1020"/>
    <x v="1785"/>
    <n v="188.49600000000001"/>
    <n v="0.42"/>
  </r>
  <r>
    <x v="0"/>
    <n v="1185732"/>
    <x v="472"/>
    <x v="0"/>
    <s v="Pennsylvania"/>
    <s v="Philadelphia"/>
    <x v="2"/>
    <n v="0.38"/>
    <n v="790"/>
    <x v="3224"/>
    <n v="141.09399999999999"/>
    <n v="0.47"/>
  </r>
  <r>
    <x v="0"/>
    <n v="1185732"/>
    <x v="473"/>
    <x v="0"/>
    <s v="Pennsylvania"/>
    <s v="Philadelphia"/>
    <x v="3"/>
    <n v="0.43"/>
    <n v="620"/>
    <x v="3225"/>
    <n v="122.636"/>
    <n v="0.45999999999999996"/>
  </r>
  <r>
    <x v="0"/>
    <n v="1185732"/>
    <x v="474"/>
    <x v="0"/>
    <s v="Pennsylvania"/>
    <s v="Philadelphia"/>
    <x v="4"/>
    <n v="0.46"/>
    <n v="540"/>
    <x v="1718"/>
    <n v="96.875999999999991"/>
    <n v="0.38999999999999996"/>
  </r>
  <r>
    <x v="0"/>
    <n v="1185732"/>
    <x v="475"/>
    <x v="0"/>
    <s v="Pennsylvania"/>
    <s v="Philadelphia"/>
    <x v="5"/>
    <n v="0.49"/>
    <n v="1230"/>
    <x v="2298"/>
    <n v="216.97200000000001"/>
    <n v="0.36"/>
  </r>
  <r>
    <x v="0"/>
    <n v="1185732"/>
    <x v="476"/>
    <x v="0"/>
    <s v="Pennsylvania"/>
    <s v="Philadelphia"/>
    <x v="0"/>
    <n v="0.46"/>
    <n v="1620"/>
    <x v="2330"/>
    <n v="387.50400000000002"/>
    <n v="0.52"/>
  </r>
  <r>
    <x v="0"/>
    <n v="1185732"/>
    <x v="477"/>
    <x v="0"/>
    <s v="Pennsylvania"/>
    <s v="Philadelphia"/>
    <x v="1"/>
    <n v="0.4"/>
    <n v="910"/>
    <x v="3182"/>
    <n v="123.75999999999999"/>
    <n v="0.33999999999999997"/>
  </r>
  <r>
    <x v="0"/>
    <n v="1185732"/>
    <x v="478"/>
    <x v="0"/>
    <s v="Pennsylvania"/>
    <s v="Philadelphia"/>
    <x v="2"/>
    <n v="0.32"/>
    <n v="600"/>
    <x v="1579"/>
    <n v="76.8"/>
    <n v="0.39999999999999997"/>
  </r>
  <r>
    <x v="0"/>
    <n v="1185732"/>
    <x v="479"/>
    <x v="0"/>
    <s v="Pennsylvania"/>
    <s v="Philadelphia"/>
    <x v="3"/>
    <n v="0.32"/>
    <n v="530"/>
    <x v="2657"/>
    <n v="69.535999999999987"/>
    <n v="0.41"/>
  </r>
  <r>
    <x v="0"/>
    <n v="1185732"/>
    <x v="480"/>
    <x v="0"/>
    <s v="Pennsylvania"/>
    <s v="Philadelphia"/>
    <x v="4"/>
    <n v="0.36"/>
    <n v="410"/>
    <x v="3226"/>
    <n v="50.18399999999999"/>
    <n v="0.33999999999999997"/>
  </r>
  <r>
    <x v="0"/>
    <n v="1185732"/>
    <x v="481"/>
    <x v="0"/>
    <s v="Pennsylvania"/>
    <s v="Philadelphia"/>
    <x v="5"/>
    <n v="0.48"/>
    <n v="790"/>
    <x v="3227"/>
    <n v="117.55199999999999"/>
    <n v="0.31"/>
  </r>
  <r>
    <x v="0"/>
    <n v="1185732"/>
    <x v="482"/>
    <x v="0"/>
    <s v="Pennsylvania"/>
    <s v="Philadelphia"/>
    <x v="0"/>
    <n v="0.47"/>
    <n v="1240"/>
    <x v="3228"/>
    <n v="308.88400000000001"/>
    <n v="0.53"/>
  </r>
  <r>
    <x v="0"/>
    <n v="1185732"/>
    <x v="483"/>
    <x v="0"/>
    <s v="Pennsylvania"/>
    <s v="Philadelphia"/>
    <x v="1"/>
    <n v="0.35"/>
    <n v="680"/>
    <x v="3229"/>
    <n v="76.16"/>
    <n v="0.32"/>
  </r>
  <r>
    <x v="0"/>
    <n v="1185732"/>
    <x v="484"/>
    <x v="0"/>
    <s v="Pennsylvania"/>
    <s v="Philadelphia"/>
    <x v="2"/>
    <n v="0.38"/>
    <n v="380"/>
    <x v="1131"/>
    <n v="54.872"/>
    <n v="0.38"/>
  </r>
  <r>
    <x v="0"/>
    <n v="1185732"/>
    <x v="485"/>
    <x v="0"/>
    <s v="Pennsylvania"/>
    <s v="Philadelphia"/>
    <x v="3"/>
    <n v="0.4"/>
    <n v="340"/>
    <x v="2696"/>
    <n v="51.68"/>
    <n v="0.38"/>
  </r>
  <r>
    <x v="0"/>
    <n v="1185732"/>
    <x v="486"/>
    <x v="0"/>
    <s v="Pennsylvania"/>
    <s v="Philadelphia"/>
    <x v="4"/>
    <n v="0.43"/>
    <n v="300"/>
    <x v="3230"/>
    <n v="42.569999999999993"/>
    <n v="0.32999999999999996"/>
  </r>
  <r>
    <x v="0"/>
    <n v="1185732"/>
    <x v="487"/>
    <x v="0"/>
    <s v="Pennsylvania"/>
    <s v="Philadelphia"/>
    <x v="5"/>
    <n v="0.42"/>
    <n v="740"/>
    <x v="1614"/>
    <n v="99.456000000000003"/>
    <n v="0.32"/>
  </r>
  <r>
    <x v="0"/>
    <n v="1185732"/>
    <x v="488"/>
    <x v="0"/>
    <s v="Pennsylvania"/>
    <s v="Philadelphia"/>
    <x v="0"/>
    <n v="0.48"/>
    <n v="1240"/>
    <x v="2227"/>
    <n v="357.12"/>
    <n v="0.60000000000000009"/>
  </r>
  <r>
    <x v="0"/>
    <n v="1185732"/>
    <x v="489"/>
    <x v="0"/>
    <s v="Pennsylvania"/>
    <s v="Philadelphia"/>
    <x v="1"/>
    <n v="0.43"/>
    <n v="680"/>
    <x v="3231"/>
    <n v="122.80799999999999"/>
    <n v="0.42"/>
  </r>
  <r>
    <x v="0"/>
    <n v="1185732"/>
    <x v="490"/>
    <x v="0"/>
    <s v="Pennsylvania"/>
    <s v="Philadelphia"/>
    <x v="2"/>
    <n v="0.47"/>
    <n v="660"/>
    <x v="3232"/>
    <n v="136.48799999999997"/>
    <n v="0.43999999999999995"/>
  </r>
  <r>
    <x v="0"/>
    <n v="1185732"/>
    <x v="491"/>
    <x v="0"/>
    <s v="Pennsylvania"/>
    <s v="Philadelphia"/>
    <x v="3"/>
    <n v="0.43"/>
    <n v="600"/>
    <x v="3233"/>
    <n v="118.67999999999999"/>
    <n v="0.45999999999999996"/>
  </r>
  <r>
    <x v="0"/>
    <n v="1185732"/>
    <x v="492"/>
    <x v="0"/>
    <s v="Pennsylvania"/>
    <s v="Philadelphia"/>
    <x v="4"/>
    <n v="0.51"/>
    <n v="480"/>
    <x v="2214"/>
    <n v="95.471999999999994"/>
    <n v="0.38999999999999996"/>
  </r>
  <r>
    <x v="0"/>
    <n v="1185732"/>
    <x v="493"/>
    <x v="0"/>
    <s v="Pennsylvania"/>
    <s v="Philadelphia"/>
    <x v="5"/>
    <n v="0.53"/>
    <n v="750"/>
    <x v="3234"/>
    <n v="143.1"/>
    <n v="0.36"/>
  </r>
  <r>
    <x v="0"/>
    <n v="1185732"/>
    <x v="494"/>
    <x v="0"/>
    <s v="Pennsylvania"/>
    <s v="Philadelphia"/>
    <x v="0"/>
    <n v="0.53"/>
    <n v="1430"/>
    <x v="2448"/>
    <n v="462.31900000000013"/>
    <n v="0.6100000000000001"/>
  </r>
  <r>
    <x v="0"/>
    <n v="1185732"/>
    <x v="495"/>
    <x v="0"/>
    <s v="Pennsylvania"/>
    <s v="Philadelphia"/>
    <x v="1"/>
    <n v="0.47"/>
    <n v="850"/>
    <x v="2876"/>
    <n v="163.79499999999999"/>
    <n v="0.41"/>
  </r>
  <r>
    <x v="0"/>
    <n v="1185732"/>
    <x v="496"/>
    <x v="0"/>
    <s v="Pennsylvania"/>
    <s v="Philadelphia"/>
    <x v="2"/>
    <n v="0.44"/>
    <n v="790"/>
    <x v="3235"/>
    <n v="152.94399999999999"/>
    <n v="0.43999999999999995"/>
  </r>
  <r>
    <x v="0"/>
    <n v="1185732"/>
    <x v="497"/>
    <x v="0"/>
    <s v="Pennsylvania"/>
    <s v="Philadelphia"/>
    <x v="3"/>
    <n v="0.4"/>
    <n v="530"/>
    <x v="3236"/>
    <n v="95.399999999999991"/>
    <n v="0.44999999999999996"/>
  </r>
  <r>
    <x v="0"/>
    <n v="1185732"/>
    <x v="498"/>
    <x v="0"/>
    <s v="Pennsylvania"/>
    <s v="Philadelphia"/>
    <x v="4"/>
    <n v="0.46"/>
    <n v="560"/>
    <x v="1533"/>
    <n v="100.464"/>
    <n v="0.38999999999999996"/>
  </r>
  <r>
    <x v="0"/>
    <n v="1185732"/>
    <x v="0"/>
    <x v="0"/>
    <s v="Pennsylvania"/>
    <s v="Philadelphia"/>
    <x v="5"/>
    <n v="0.53"/>
    <n v="830"/>
    <x v="2498"/>
    <n v="140.768"/>
    <n v="0.32"/>
  </r>
  <r>
    <x v="4"/>
    <n v="1128299"/>
    <x v="1"/>
    <x v="0"/>
    <s v="Pennsylvania"/>
    <s v="Philadelphia"/>
    <x v="0"/>
    <n v="0.27"/>
    <n v="1580"/>
    <x v="1050"/>
    <n v="179.17200000000003"/>
    <n v="0.42000000000000004"/>
  </r>
  <r>
    <x v="4"/>
    <n v="1128299"/>
    <x v="2"/>
    <x v="0"/>
    <s v="Pennsylvania"/>
    <s v="Philadelphia"/>
    <x v="1"/>
    <n v="0.35"/>
    <n v="1350"/>
    <x v="3237"/>
    <n v="146.47499999999999"/>
    <n v="0.31"/>
  </r>
  <r>
    <x v="4"/>
    <n v="1128299"/>
    <x v="3"/>
    <x v="0"/>
    <s v="Pennsylvania"/>
    <s v="Philadelphia"/>
    <x v="2"/>
    <n v="0.36"/>
    <n v="1400"/>
    <x v="1747"/>
    <n v="236.88000000000002"/>
    <n v="0.47000000000000003"/>
  </r>
  <r>
    <x v="4"/>
    <n v="1128299"/>
    <x v="4"/>
    <x v="0"/>
    <s v="Pennsylvania"/>
    <s v="Philadelphia"/>
    <x v="3"/>
    <n v="0.34"/>
    <n v="900"/>
    <x v="2205"/>
    <n v="125.46"/>
    <n v="0.41"/>
  </r>
  <r>
    <x v="4"/>
    <n v="1128299"/>
    <x v="5"/>
    <x v="2"/>
    <s v="Nevada"/>
    <s v="Las Vegas"/>
    <x v="4"/>
    <n v="0.37"/>
    <n v="800"/>
    <x v="2631"/>
    <n v="168.72000000000003"/>
    <n v="0.57000000000000006"/>
  </r>
  <r>
    <x v="4"/>
    <n v="1128299"/>
    <x v="6"/>
    <x v="2"/>
    <s v="Nevada"/>
    <s v="Las Vegas"/>
    <x v="5"/>
    <n v="0.36"/>
    <n v="1660"/>
    <x v="3238"/>
    <n v="143.42400000000001"/>
    <n v="0.24000000000000002"/>
  </r>
  <r>
    <x v="4"/>
    <n v="1128299"/>
    <x v="7"/>
    <x v="2"/>
    <s v="Nevada"/>
    <s v="Las Vegas"/>
    <x v="0"/>
    <n v="0.27"/>
    <n v="1730"/>
    <x v="3239"/>
    <n v="200.85300000000004"/>
    <n v="0.43000000000000005"/>
  </r>
  <r>
    <x v="4"/>
    <n v="1128299"/>
    <x v="499"/>
    <x v="2"/>
    <s v="Nevada"/>
    <s v="Las Vegas"/>
    <x v="1"/>
    <n v="0.35"/>
    <n v="1450"/>
    <x v="3240"/>
    <n v="157.32499999999999"/>
    <n v="0.31"/>
  </r>
  <r>
    <x v="4"/>
    <n v="1128299"/>
    <x v="500"/>
    <x v="2"/>
    <s v="Nevada"/>
    <s v="Las Vegas"/>
    <x v="2"/>
    <n v="0.31"/>
    <n v="1400"/>
    <x v="3241"/>
    <n v="186.62000000000003"/>
    <n v="0.43000000000000005"/>
  </r>
  <r>
    <x v="4"/>
    <n v="1128299"/>
    <x v="501"/>
    <x v="2"/>
    <s v="Nevada"/>
    <s v="Las Vegas"/>
    <x v="3"/>
    <n v="0.3"/>
    <n v="850"/>
    <x v="2790"/>
    <n v="104.55"/>
    <n v="0.41"/>
  </r>
  <r>
    <x v="4"/>
    <n v="1128299"/>
    <x v="502"/>
    <x v="2"/>
    <s v="Nevada"/>
    <s v="Las Vegas"/>
    <x v="4"/>
    <n v="0.37"/>
    <n v="700"/>
    <x v="3242"/>
    <n v="157.99000000000004"/>
    <n v="0.6100000000000001"/>
  </r>
  <r>
    <x v="4"/>
    <n v="1128299"/>
    <x v="503"/>
    <x v="2"/>
    <s v="Nevada"/>
    <s v="Las Vegas"/>
    <x v="5"/>
    <n v="0.31"/>
    <n v="1400"/>
    <x v="3241"/>
    <n v="99.820000000000007"/>
    <n v="0.23"/>
  </r>
  <r>
    <x v="4"/>
    <n v="1128299"/>
    <x v="504"/>
    <x v="2"/>
    <s v="Nevada"/>
    <s v="Las Vegas"/>
    <x v="0"/>
    <n v="0.31"/>
    <n v="1820"/>
    <x v="3243"/>
    <n v="253.89000000000001"/>
    <n v="0.45"/>
  </r>
  <r>
    <x v="4"/>
    <n v="1128299"/>
    <x v="505"/>
    <x v="2"/>
    <s v="Nevada"/>
    <s v="Las Vegas"/>
    <x v="1"/>
    <n v="0.42"/>
    <n v="1240"/>
    <x v="1497"/>
    <n v="166.65599999999998"/>
    <n v="0.32"/>
  </r>
  <r>
    <x v="4"/>
    <n v="1128299"/>
    <x v="506"/>
    <x v="2"/>
    <s v="Nevada"/>
    <s v="Las Vegas"/>
    <x v="2"/>
    <n v="0.43"/>
    <n v="1280"/>
    <x v="1186"/>
    <n v="258.68799999999999"/>
    <n v="0.47000000000000003"/>
  </r>
  <r>
    <x v="4"/>
    <n v="1128299"/>
    <x v="507"/>
    <x v="2"/>
    <s v="Nevada"/>
    <s v="Las Vegas"/>
    <x v="3"/>
    <n v="0.41"/>
    <n v="930"/>
    <x v="3244"/>
    <n v="156.33299999999997"/>
    <n v="0.41"/>
  </r>
  <r>
    <x v="4"/>
    <n v="1128299"/>
    <x v="508"/>
    <x v="2"/>
    <s v="Nevada"/>
    <s v="Las Vegas"/>
    <x v="4"/>
    <n v="0.44"/>
    <n v="600"/>
    <x v="2568"/>
    <n v="163.68000000000004"/>
    <n v="0.62000000000000011"/>
  </r>
  <r>
    <x v="4"/>
    <n v="1128299"/>
    <x v="509"/>
    <x v="2"/>
    <s v="Nevada"/>
    <s v="Las Vegas"/>
    <x v="5"/>
    <n v="0.39"/>
    <n v="1240"/>
    <x v="2639"/>
    <n v="125.736"/>
    <n v="0.26"/>
  </r>
  <r>
    <x v="4"/>
    <n v="1128299"/>
    <x v="510"/>
    <x v="2"/>
    <s v="Nevada"/>
    <s v="Las Vegas"/>
    <x v="0"/>
    <n v="0.41"/>
    <n v="1710"/>
    <x v="3245"/>
    <n v="294.46199999999999"/>
    <n v="0.42000000000000004"/>
  </r>
  <r>
    <x v="4"/>
    <n v="1128299"/>
    <x v="8"/>
    <x v="2"/>
    <s v="Nevada"/>
    <s v="Las Vegas"/>
    <x v="1"/>
    <n v="0.46"/>
    <n v="1160"/>
    <x v="3246"/>
    <n v="154.744"/>
    <n v="0.28999999999999998"/>
  </r>
  <r>
    <x v="4"/>
    <n v="1128299"/>
    <x v="9"/>
    <x v="2"/>
    <s v="Nevada"/>
    <s v="Las Vegas"/>
    <x v="2"/>
    <n v="0.47"/>
    <n v="1200"/>
    <x v="1556"/>
    <n v="253.8"/>
    <n v="0.45"/>
  </r>
  <r>
    <x v="4"/>
    <n v="1128299"/>
    <x v="10"/>
    <x v="2"/>
    <s v="Nevada"/>
    <s v="Las Vegas"/>
    <x v="3"/>
    <n v="0.4"/>
    <n v="900"/>
    <x v="1100"/>
    <n v="147.6"/>
    <n v="0.41"/>
  </r>
  <r>
    <x v="4"/>
    <n v="1128299"/>
    <x v="11"/>
    <x v="2"/>
    <s v="Nevada"/>
    <s v="Las Vegas"/>
    <x v="4"/>
    <n v="0.47"/>
    <n v="620"/>
    <x v="3011"/>
    <n v="177.75400000000002"/>
    <n v="0.6100000000000001"/>
  </r>
  <r>
    <x v="4"/>
    <n v="1128299"/>
    <x v="12"/>
    <x v="2"/>
    <s v="Nevada"/>
    <s v="Las Vegas"/>
    <x v="5"/>
    <n v="0.54"/>
    <n v="1230"/>
    <x v="3247"/>
    <n v="179.33400000000003"/>
    <n v="0.27"/>
  </r>
  <r>
    <x v="4"/>
    <n v="1128299"/>
    <x v="13"/>
    <x v="2"/>
    <s v="Nevada"/>
    <s v="Las Vegas"/>
    <x v="0"/>
    <n v="0.43"/>
    <n v="1710"/>
    <x v="3248"/>
    <n v="352.94399999999996"/>
    <n v="0.48"/>
  </r>
  <r>
    <x v="4"/>
    <n v="1128299"/>
    <x v="14"/>
    <x v="2"/>
    <s v="Nevada"/>
    <s v="Las Vegas"/>
    <x v="1"/>
    <n v="0.43"/>
    <n v="1200"/>
    <x v="2037"/>
    <n v="180.6"/>
    <n v="0.35"/>
  </r>
  <r>
    <x v="4"/>
    <n v="1128299"/>
    <x v="15"/>
    <x v="2"/>
    <s v="Nevada"/>
    <s v="Las Vegas"/>
    <x v="2"/>
    <n v="0.49"/>
    <n v="1320"/>
    <x v="2170"/>
    <n v="303.99599999999998"/>
    <n v="0.47000000000000003"/>
  </r>
  <r>
    <x v="4"/>
    <n v="1128299"/>
    <x v="16"/>
    <x v="2"/>
    <s v="Nevada"/>
    <s v="Las Vegas"/>
    <x v="3"/>
    <n v="0.47"/>
    <n v="1050"/>
    <x v="3249"/>
    <n v="227.01"/>
    <n v="0.45999999999999996"/>
  </r>
  <r>
    <x v="4"/>
    <n v="1128299"/>
    <x v="17"/>
    <x v="2"/>
    <s v="Nevada"/>
    <s v="Las Vegas"/>
    <x v="4"/>
    <n v="0.43"/>
    <n v="660"/>
    <x v="3250"/>
    <n v="187.30800000000005"/>
    <n v="0.66000000000000014"/>
  </r>
  <r>
    <x v="4"/>
    <n v="1128299"/>
    <x v="18"/>
    <x v="2"/>
    <s v="Nevada"/>
    <s v="Las Vegas"/>
    <x v="5"/>
    <n v="0.54"/>
    <n v="1400"/>
    <x v="830"/>
    <n v="241.92000000000002"/>
    <n v="0.32"/>
  </r>
  <r>
    <x v="4"/>
    <n v="1128299"/>
    <x v="19"/>
    <x v="2"/>
    <s v="Nevada"/>
    <s v="Las Vegas"/>
    <x v="0"/>
    <n v="0.47"/>
    <n v="2450"/>
    <x v="3251"/>
    <n v="575.75"/>
    <n v="0.5"/>
  </r>
  <r>
    <x v="4"/>
    <n v="1128299"/>
    <x v="20"/>
    <x v="2"/>
    <s v="Nevada"/>
    <s v="Las Vegas"/>
    <x v="1"/>
    <n v="0.51"/>
    <n v="1820"/>
    <x v="822"/>
    <n v="334.15199999999999"/>
    <n v="0.36"/>
  </r>
  <r>
    <x v="4"/>
    <n v="1128299"/>
    <x v="21"/>
    <x v="2"/>
    <s v="Nevada"/>
    <s v="Las Vegas"/>
    <x v="2"/>
    <n v="0.46"/>
    <n v="1760"/>
    <x v="963"/>
    <n v="388.608"/>
    <n v="0.48"/>
  </r>
  <r>
    <x v="4"/>
    <n v="1128299"/>
    <x v="22"/>
    <x v="2"/>
    <s v="Nevada"/>
    <s v="Las Vegas"/>
    <x v="3"/>
    <n v="0.47"/>
    <n v="1450"/>
    <x v="1925"/>
    <n v="306.67499999999995"/>
    <n v="0.44999999999999996"/>
  </r>
  <r>
    <x v="4"/>
    <n v="1128299"/>
    <x v="23"/>
    <x v="2"/>
    <s v="Nevada"/>
    <s v="Las Vegas"/>
    <x v="4"/>
    <n v="0.47"/>
    <n v="1050"/>
    <x v="3249"/>
    <n v="320.77500000000009"/>
    <n v="0.65000000000000013"/>
  </r>
  <r>
    <x v="4"/>
    <n v="1128299"/>
    <x v="24"/>
    <x v="2"/>
    <s v="Nevada"/>
    <s v="Las Vegas"/>
    <x v="5"/>
    <n v="0.56999999999999995"/>
    <n v="1920"/>
    <x v="1942"/>
    <n v="306.43200000000002"/>
    <n v="0.28000000000000003"/>
  </r>
  <r>
    <x v="4"/>
    <n v="1128299"/>
    <x v="25"/>
    <x v="2"/>
    <s v="Nevada"/>
    <s v="Las Vegas"/>
    <x v="0"/>
    <n v="0.48"/>
    <n v="2330"/>
    <x v="3252"/>
    <n v="492.09599999999995"/>
    <n v="0.44"/>
  </r>
  <r>
    <x v="4"/>
    <n v="1128299"/>
    <x v="26"/>
    <x v="2"/>
    <s v="Nevada"/>
    <s v="Las Vegas"/>
    <x v="1"/>
    <n v="0.46"/>
    <n v="2040"/>
    <x v="1219"/>
    <n v="253.36800000000005"/>
    <n v="0.27"/>
  </r>
  <r>
    <x v="4"/>
    <n v="1128299"/>
    <x v="27"/>
    <x v="2"/>
    <s v="Nevada"/>
    <s v="Las Vegas"/>
    <x v="2"/>
    <n v="0.47"/>
    <n v="1710"/>
    <x v="3253"/>
    <n v="361.66499999999996"/>
    <n v="0.45"/>
  </r>
  <r>
    <x v="4"/>
    <n v="1128299"/>
    <x v="28"/>
    <x v="2"/>
    <s v="Nevada"/>
    <s v="Las Vegas"/>
    <x v="3"/>
    <n v="0.46"/>
    <n v="1400"/>
    <x v="3097"/>
    <n v="270.48"/>
    <n v="0.42"/>
  </r>
  <r>
    <x v="4"/>
    <n v="1128299"/>
    <x v="511"/>
    <x v="2"/>
    <s v="Nevada"/>
    <s v="Las Vegas"/>
    <x v="4"/>
    <n v="0.47"/>
    <n v="1500"/>
    <x v="868"/>
    <n v="415.95000000000005"/>
    <n v="0.59000000000000008"/>
  </r>
  <r>
    <x v="4"/>
    <n v="1128299"/>
    <x v="512"/>
    <x v="2"/>
    <s v="Nevada"/>
    <s v="Las Vegas"/>
    <x v="5"/>
    <n v="0.61"/>
    <n v="1700"/>
    <x v="3254"/>
    <n v="279.99"/>
    <n v="0.27"/>
  </r>
  <r>
    <x v="4"/>
    <n v="1128299"/>
    <x v="513"/>
    <x v="2"/>
    <s v="Nevada"/>
    <s v="Las Vegas"/>
    <x v="0"/>
    <n v="0.44"/>
    <n v="2380"/>
    <x v="3255"/>
    <n v="481.71200000000005"/>
    <n v="0.46"/>
  </r>
  <r>
    <x v="4"/>
    <n v="1128299"/>
    <x v="514"/>
    <x v="2"/>
    <s v="Nevada"/>
    <s v="Las Vegas"/>
    <x v="1"/>
    <n v="0.56000000000000005"/>
    <n v="2080"/>
    <x v="3256"/>
    <n v="337.79200000000003"/>
    <n v="0.28999999999999998"/>
  </r>
  <r>
    <x v="4"/>
    <n v="1128299"/>
    <x v="515"/>
    <x v="2"/>
    <s v="Nevada"/>
    <s v="Las Vegas"/>
    <x v="2"/>
    <n v="0.44"/>
    <n v="1790"/>
    <x v="3257"/>
    <n v="330.79200000000003"/>
    <n v="0.42000000000000004"/>
  </r>
  <r>
    <x v="4"/>
    <n v="1128299"/>
    <x v="516"/>
    <x v="2"/>
    <s v="Nevada"/>
    <s v="Las Vegas"/>
    <x v="3"/>
    <n v="0.42"/>
    <n v="1520"/>
    <x v="3258"/>
    <n v="268.12799999999999"/>
    <n v="0.42"/>
  </r>
  <r>
    <x v="4"/>
    <n v="1128299"/>
    <x v="517"/>
    <x v="2"/>
    <s v="Nevada"/>
    <s v="Las Vegas"/>
    <x v="4"/>
    <n v="0.5"/>
    <n v="1520"/>
    <x v="2550"/>
    <n v="448.40000000000003"/>
    <n v="0.59000000000000008"/>
  </r>
  <r>
    <x v="4"/>
    <n v="1128299"/>
    <x v="518"/>
    <x v="2"/>
    <s v="Nevada"/>
    <s v="Las Vegas"/>
    <x v="5"/>
    <n v="0.55000000000000004"/>
    <n v="1280"/>
    <x v="1505"/>
    <n v="183.04000000000002"/>
    <n v="0.26"/>
  </r>
  <r>
    <x v="4"/>
    <n v="1128299"/>
    <x v="519"/>
    <x v="2"/>
    <s v="Nevada"/>
    <s v="Las Vegas"/>
    <x v="0"/>
    <n v="0.41"/>
    <n v="1860"/>
    <x v="3259"/>
    <n v="289.78799999999995"/>
    <n v="0.38"/>
  </r>
  <r>
    <x v="4"/>
    <n v="1128299"/>
    <x v="520"/>
    <x v="2"/>
    <s v="Nevada"/>
    <s v="Las Vegas"/>
    <x v="1"/>
    <n v="0.51"/>
    <n v="1800"/>
    <x v="3260"/>
    <n v="247.86"/>
    <n v="0.27"/>
  </r>
  <r>
    <x v="4"/>
    <n v="1128299"/>
    <x v="521"/>
    <x v="2"/>
    <s v="Nevada"/>
    <s v="Las Vegas"/>
    <x v="2"/>
    <n v="0.46"/>
    <n v="1440"/>
    <x v="2041"/>
    <n v="271.584"/>
    <n v="0.41000000000000003"/>
  </r>
  <r>
    <x v="4"/>
    <n v="1128299"/>
    <x v="522"/>
    <x v="2"/>
    <s v="Nevada"/>
    <s v="Las Vegas"/>
    <x v="3"/>
    <n v="0.43"/>
    <n v="1240"/>
    <x v="3261"/>
    <n v="186.62"/>
    <n v="0.35"/>
  </r>
  <r>
    <x v="4"/>
    <n v="1128299"/>
    <x v="523"/>
    <x v="2"/>
    <s v="Nevada"/>
    <s v="Las Vegas"/>
    <x v="4"/>
    <n v="0.53"/>
    <n v="1280"/>
    <x v="3262"/>
    <n v="359.55200000000013"/>
    <n v="0.53000000000000014"/>
  </r>
  <r>
    <x v="4"/>
    <n v="1128299"/>
    <x v="524"/>
    <x v="2"/>
    <s v="Nevada"/>
    <s v="Las Vegas"/>
    <x v="5"/>
    <n v="0.54"/>
    <n v="1400"/>
    <x v="830"/>
    <n v="158.76000000000002"/>
    <n v="0.21000000000000002"/>
  </r>
  <r>
    <x v="4"/>
    <n v="1128299"/>
    <x v="525"/>
    <x v="2"/>
    <s v="Nevada"/>
    <s v="Las Vegas"/>
    <x v="0"/>
    <n v="0.47"/>
    <n v="1710"/>
    <x v="3253"/>
    <n v="321.48"/>
    <n v="0.4"/>
  </r>
  <r>
    <x v="4"/>
    <n v="1128299"/>
    <x v="526"/>
    <x v="2"/>
    <s v="Nevada"/>
    <s v="Las Vegas"/>
    <x v="1"/>
    <n v="0.5"/>
    <n v="1930"/>
    <x v="3263"/>
    <n v="241.25"/>
    <n v="0.25"/>
  </r>
  <r>
    <x v="4"/>
    <n v="1128299"/>
    <x v="527"/>
    <x v="2"/>
    <s v="Nevada"/>
    <s v="Las Vegas"/>
    <x v="2"/>
    <n v="0.47"/>
    <n v="1130"/>
    <x v="2588"/>
    <n v="223.06200000000004"/>
    <n v="0.42000000000000004"/>
  </r>
  <r>
    <x v="4"/>
    <n v="1128299"/>
    <x v="528"/>
    <x v="2"/>
    <s v="Nevada"/>
    <s v="Las Vegas"/>
    <x v="3"/>
    <n v="0.43"/>
    <n v="1190"/>
    <x v="1474"/>
    <n v="168.86099999999999"/>
    <n v="0.32999999999999996"/>
  </r>
  <r>
    <x v="4"/>
    <n v="1128299"/>
    <x v="529"/>
    <x v="2"/>
    <s v="Nevada"/>
    <s v="Las Vegas"/>
    <x v="4"/>
    <n v="0.48"/>
    <n v="1070"/>
    <x v="3264"/>
    <n v="277.34400000000011"/>
    <n v="0.54000000000000015"/>
  </r>
  <r>
    <x v="4"/>
    <n v="1128299"/>
    <x v="530"/>
    <x v="2"/>
    <s v="Nevada"/>
    <s v="Las Vegas"/>
    <x v="5"/>
    <n v="0.53"/>
    <n v="1200"/>
    <x v="1516"/>
    <n v="139.92000000000002"/>
    <n v="0.22000000000000003"/>
  </r>
  <r>
    <x v="4"/>
    <n v="1128299"/>
    <x v="29"/>
    <x v="2"/>
    <s v="Nevada"/>
    <s v="Las Vegas"/>
    <x v="0"/>
    <n v="0.47"/>
    <n v="1960"/>
    <x v="2327"/>
    <n v="386.904"/>
    <n v="0.42000000000000004"/>
  </r>
  <r>
    <x v="4"/>
    <n v="1128299"/>
    <x v="30"/>
    <x v="2"/>
    <s v="Nevada"/>
    <s v="Las Vegas"/>
    <x v="1"/>
    <n v="0.52"/>
    <n v="2010"/>
    <x v="3265"/>
    <n v="261.3"/>
    <n v="0.25"/>
  </r>
  <r>
    <x v="4"/>
    <n v="1128299"/>
    <x v="31"/>
    <x v="2"/>
    <s v="Nevada"/>
    <s v="Las Vegas"/>
    <x v="2"/>
    <n v="0.44"/>
    <n v="1400"/>
    <x v="1037"/>
    <n v="258.72000000000003"/>
    <n v="0.42000000000000004"/>
  </r>
  <r>
    <x v="4"/>
    <n v="1128299"/>
    <x v="32"/>
    <x v="2"/>
    <s v="Nevada"/>
    <s v="Las Vegas"/>
    <x v="3"/>
    <n v="0.43"/>
    <n v="1320"/>
    <x v="3266"/>
    <n v="198.66"/>
    <n v="0.35"/>
  </r>
  <r>
    <x v="4"/>
    <n v="1128299"/>
    <x v="33"/>
    <x v="2"/>
    <s v="Nevada"/>
    <s v="Las Vegas"/>
    <x v="4"/>
    <n v="0.46"/>
    <n v="1190"/>
    <x v="1648"/>
    <n v="295.59600000000006"/>
    <n v="0.54000000000000015"/>
  </r>
  <r>
    <x v="4"/>
    <n v="1128299"/>
    <x v="34"/>
    <x v="2"/>
    <s v="Nevada"/>
    <s v="Las Vegas"/>
    <x v="5"/>
    <n v="0.51"/>
    <n v="1620"/>
    <x v="3267"/>
    <n v="173.50200000000004"/>
    <n v="0.21000000000000002"/>
  </r>
  <r>
    <x v="4"/>
    <n v="1128299"/>
    <x v="35"/>
    <x v="2"/>
    <s v="Nevada"/>
    <s v="Las Vegas"/>
    <x v="0"/>
    <n v="0.47"/>
    <n v="2160"/>
    <x v="3268"/>
    <n v="375.62400000000002"/>
    <n v="0.37000000000000005"/>
  </r>
  <r>
    <x v="4"/>
    <n v="1128299"/>
    <x v="36"/>
    <x v="2"/>
    <s v="Nevada"/>
    <s v="Las Vegas"/>
    <x v="1"/>
    <n v="0.5"/>
    <n v="2090"/>
    <x v="3269"/>
    <n v="261.25"/>
    <n v="0.25"/>
  </r>
  <r>
    <x v="4"/>
    <n v="1128299"/>
    <x v="37"/>
    <x v="2"/>
    <s v="Nevada"/>
    <s v="Las Vegas"/>
    <x v="2"/>
    <n v="0.47"/>
    <n v="1660"/>
    <x v="3270"/>
    <n v="327.68400000000003"/>
    <n v="0.42000000000000004"/>
  </r>
  <r>
    <x v="4"/>
    <n v="1128299"/>
    <x v="38"/>
    <x v="2"/>
    <s v="Nevada"/>
    <s v="Las Vegas"/>
    <x v="3"/>
    <n v="0.4"/>
    <n v="1660"/>
    <x v="3271"/>
    <n v="239.04"/>
    <n v="0.36"/>
  </r>
  <r>
    <x v="4"/>
    <n v="1128299"/>
    <x v="39"/>
    <x v="2"/>
    <s v="Nevada"/>
    <s v="Las Vegas"/>
    <x v="4"/>
    <n v="0.49"/>
    <n v="1360"/>
    <x v="3272"/>
    <n v="359.85600000000011"/>
    <n v="0.54000000000000015"/>
  </r>
  <r>
    <x v="4"/>
    <n v="1128299"/>
    <x v="40"/>
    <x v="2"/>
    <s v="Nevada"/>
    <s v="Las Vegas"/>
    <x v="5"/>
    <n v="0.56000000000000005"/>
    <n v="1700"/>
    <x v="3273"/>
    <n v="171.36000000000004"/>
    <n v="0.18000000000000002"/>
  </r>
  <r>
    <x v="4"/>
    <n v="1128299"/>
    <x v="41"/>
    <x v="2"/>
    <s v="Nevada"/>
    <s v="Las Vegas"/>
    <x v="0"/>
    <n v="0.2"/>
    <n v="1490"/>
    <x v="1636"/>
    <n v="119.2"/>
    <n v="0.4"/>
  </r>
  <r>
    <x v="4"/>
    <n v="1128299"/>
    <x v="42"/>
    <x v="2"/>
    <s v="Nevada"/>
    <s v="Las Vegas"/>
    <x v="1"/>
    <n v="0.31"/>
    <n v="1450"/>
    <x v="3274"/>
    <n v="112.375"/>
    <n v="0.25"/>
  </r>
  <r>
    <x v="4"/>
    <n v="1128299"/>
    <x v="43"/>
    <x v="2"/>
    <s v="Nevada"/>
    <s v="Las Vegas"/>
    <x v="2"/>
    <n v="0.26"/>
    <n v="1280"/>
    <x v="2120"/>
    <n v="139.77600000000001"/>
    <n v="0.42000000000000004"/>
  </r>
  <r>
    <x v="4"/>
    <n v="1128299"/>
    <x v="44"/>
    <x v="2"/>
    <s v="Nevada"/>
    <s v="Las Vegas"/>
    <x v="3"/>
    <n v="0.26"/>
    <n v="960"/>
    <x v="3215"/>
    <n v="84.864000000000004"/>
    <n v="0.33999999999999997"/>
  </r>
  <r>
    <x v="2"/>
    <n v="1197831"/>
    <x v="219"/>
    <x v="1"/>
    <s v="Tennessee"/>
    <s v="Knoxville"/>
    <x v="4"/>
    <n v="0.3"/>
    <n v="1230"/>
    <x v="2940"/>
    <n v="125.46"/>
    <n v="0.33999999999999997"/>
  </r>
  <r>
    <x v="2"/>
    <n v="1197831"/>
    <x v="220"/>
    <x v="1"/>
    <s v="Tennessee"/>
    <s v="Knoxville"/>
    <x v="5"/>
    <n v="0.24"/>
    <n v="1700"/>
    <x v="2926"/>
    <n v="216.24"/>
    <n v="0.53"/>
  </r>
  <r>
    <x v="2"/>
    <n v="1197831"/>
    <x v="221"/>
    <x v="1"/>
    <s v="Tennessee"/>
    <s v="Knoxville"/>
    <x v="0"/>
    <n v="0.18"/>
    <n v="2020"/>
    <x v="3275"/>
    <n v="134.53199999999998"/>
    <n v="0.37"/>
  </r>
  <r>
    <x v="2"/>
    <n v="1197831"/>
    <x v="222"/>
    <x v="1"/>
    <s v="Tennessee"/>
    <s v="Knoxville"/>
    <x v="1"/>
    <n v="0.23"/>
    <n v="2190"/>
    <x v="3276"/>
    <n v="196.44299999999998"/>
    <n v="0.38999999999999996"/>
  </r>
  <r>
    <x v="2"/>
    <n v="1197831"/>
    <x v="223"/>
    <x v="1"/>
    <s v="Tennessee"/>
    <s v="Knoxville"/>
    <x v="2"/>
    <n v="0.23"/>
    <n v="1400"/>
    <x v="1706"/>
    <n v="125.57999999999998"/>
    <n v="0.38999999999999996"/>
  </r>
  <r>
    <x v="2"/>
    <n v="1197831"/>
    <x v="224"/>
    <x v="1"/>
    <s v="Tennessee"/>
    <s v="Knoxville"/>
    <x v="3"/>
    <n v="0.28000000000000003"/>
    <n v="1280"/>
    <x v="2442"/>
    <n v="175.61600000000001"/>
    <n v="0.49"/>
  </r>
  <r>
    <x v="2"/>
    <n v="1197831"/>
    <x v="225"/>
    <x v="1"/>
    <s v="Tennessee"/>
    <s v="Knoxville"/>
    <x v="4"/>
    <n v="0.28999999999999998"/>
    <n v="940"/>
    <x v="2623"/>
    <n v="87.231999999999985"/>
    <n v="0.32"/>
  </r>
  <r>
    <x v="2"/>
    <n v="1197831"/>
    <x v="226"/>
    <x v="1"/>
    <s v="Tennessee"/>
    <s v="Knoxville"/>
    <x v="5"/>
    <n v="0.28000000000000003"/>
    <n v="1430"/>
    <x v="3277"/>
    <n v="224.22400000000005"/>
    <n v="0.56000000000000005"/>
  </r>
  <r>
    <x v="2"/>
    <n v="1197831"/>
    <x v="227"/>
    <x v="1"/>
    <s v="Tennessee"/>
    <s v="Knoxville"/>
    <x v="0"/>
    <n v="0.2"/>
    <n v="2210"/>
    <x v="3278"/>
    <n v="190.05999999999997"/>
    <n v="0.42999999999999994"/>
  </r>
  <r>
    <x v="2"/>
    <n v="1197831"/>
    <x v="228"/>
    <x v="1"/>
    <s v="Tennessee"/>
    <s v="Knoxville"/>
    <x v="1"/>
    <n v="0.31"/>
    <n v="1950"/>
    <x v="3279"/>
    <n v="284.11500000000001"/>
    <n v="0.47"/>
  </r>
  <r>
    <x v="2"/>
    <n v="1197831"/>
    <x v="711"/>
    <x v="1"/>
    <s v="Tennessee"/>
    <s v="Knoxville"/>
    <x v="2"/>
    <n v="0.22"/>
    <n v="1660"/>
    <x v="3280"/>
    <n v="157.03599999999997"/>
    <n v="0.42999999999999994"/>
  </r>
  <r>
    <x v="2"/>
    <n v="1197831"/>
    <x v="712"/>
    <x v="1"/>
    <s v="Tennessee"/>
    <s v="Knoxville"/>
    <x v="3"/>
    <n v="0.25"/>
    <n v="1240"/>
    <x v="2013"/>
    <n v="173.60000000000002"/>
    <n v="0.56000000000000005"/>
  </r>
  <r>
    <x v="2"/>
    <n v="1197831"/>
    <x v="713"/>
    <x v="1"/>
    <s v="Tennessee"/>
    <s v="Knoxville"/>
    <x v="4"/>
    <n v="0.27"/>
    <n v="880"/>
    <x v="1464"/>
    <n v="97.415999999999997"/>
    <n v="0.41"/>
  </r>
  <r>
    <x v="2"/>
    <n v="1197831"/>
    <x v="714"/>
    <x v="1"/>
    <s v="Tennessee"/>
    <s v="Knoxville"/>
    <x v="5"/>
    <n v="0.25"/>
    <n v="1450"/>
    <x v="2526"/>
    <n v="221.12500000000003"/>
    <n v="0.6100000000000001"/>
  </r>
  <r>
    <x v="2"/>
    <n v="1197831"/>
    <x v="715"/>
    <x v="1"/>
    <s v="Tennessee"/>
    <s v="Knoxville"/>
    <x v="0"/>
    <n v="0.13"/>
    <n v="2030"/>
    <x v="3281"/>
    <n v="118.75500000000001"/>
    <n v="0.44999999999999996"/>
  </r>
  <r>
    <x v="2"/>
    <n v="1197831"/>
    <x v="716"/>
    <x v="1"/>
    <s v="Tennessee"/>
    <s v="Knoxville"/>
    <x v="1"/>
    <n v="0.17"/>
    <n v="2030"/>
    <x v="3282"/>
    <n v="144.94200000000001"/>
    <n v="0.42"/>
  </r>
  <r>
    <x v="2"/>
    <n v="1197831"/>
    <x v="717"/>
    <x v="1"/>
    <s v="Tennessee"/>
    <s v="Knoxville"/>
    <x v="2"/>
    <n v="0.15"/>
    <n v="1700"/>
    <x v="2790"/>
    <n v="112.19999999999999"/>
    <n v="0.43999999999999995"/>
  </r>
  <r>
    <x v="2"/>
    <n v="1197831"/>
    <x v="718"/>
    <x v="1"/>
    <s v="Tennessee"/>
    <s v="Knoxville"/>
    <x v="3"/>
    <n v="0.2"/>
    <n v="1280"/>
    <x v="2638"/>
    <n v="143.36000000000001"/>
    <n v="0.56000000000000005"/>
  </r>
  <r>
    <x v="2"/>
    <n v="1197831"/>
    <x v="719"/>
    <x v="1"/>
    <s v="Tennessee"/>
    <s v="Knoxville"/>
    <x v="4"/>
    <n v="0.2"/>
    <n v="1050"/>
    <x v="3283"/>
    <n v="79.8"/>
    <n v="0.38"/>
  </r>
  <r>
    <x v="2"/>
    <n v="1197831"/>
    <x v="720"/>
    <x v="1"/>
    <s v="Tennessee"/>
    <s v="Knoxville"/>
    <x v="5"/>
    <n v="0.18"/>
    <n v="1960"/>
    <x v="2731"/>
    <n v="215.20800000000006"/>
    <n v="0.6100000000000001"/>
  </r>
  <r>
    <x v="2"/>
    <n v="1197831"/>
    <x v="721"/>
    <x v="1"/>
    <s v="Tennessee"/>
    <s v="Knoxville"/>
    <x v="0"/>
    <n v="0.12"/>
    <n v="2470"/>
    <x v="2469"/>
    <n v="133.37999999999997"/>
    <n v="0.44999999999999996"/>
  </r>
  <r>
    <x v="2"/>
    <n v="1197831"/>
    <x v="722"/>
    <x v="1"/>
    <s v="Tennessee"/>
    <s v="Knoxville"/>
    <x v="1"/>
    <n v="0.2"/>
    <n v="2400"/>
    <x v="1291"/>
    <n v="211.2"/>
    <n v="0.43999999999999995"/>
  </r>
  <r>
    <x v="2"/>
    <n v="1197831"/>
    <x v="723"/>
    <x v="1"/>
    <s v="Tennessee"/>
    <s v="Knoxville"/>
    <x v="2"/>
    <n v="0.14000000000000001"/>
    <n v="2040"/>
    <x v="2093"/>
    <n v="131.376"/>
    <n v="0.45999999999999996"/>
  </r>
  <r>
    <x v="2"/>
    <n v="1197831"/>
    <x v="229"/>
    <x v="1"/>
    <s v="Tennessee"/>
    <s v="Knoxville"/>
    <x v="3"/>
    <n v="0.2"/>
    <n v="1790"/>
    <x v="3184"/>
    <n v="193.32000000000002"/>
    <n v="0.54"/>
  </r>
  <r>
    <x v="2"/>
    <n v="1197831"/>
    <x v="230"/>
    <x v="1"/>
    <s v="Tennessee"/>
    <s v="Knoxville"/>
    <x v="4"/>
    <n v="0.33"/>
    <n v="1320"/>
    <x v="3284"/>
    <n v="178.596"/>
    <n v="0.41"/>
  </r>
  <r>
    <x v="2"/>
    <n v="1197831"/>
    <x v="231"/>
    <x v="1"/>
    <s v="Tennessee"/>
    <s v="Knoxville"/>
    <x v="5"/>
    <n v="0.31"/>
    <n v="2710"/>
    <x v="3285"/>
    <n v="495.65900000000011"/>
    <n v="0.59000000000000008"/>
  </r>
  <r>
    <x v="2"/>
    <n v="1197831"/>
    <x v="232"/>
    <x v="1"/>
    <s v="Tennessee"/>
    <s v="Knoxville"/>
    <x v="0"/>
    <n v="0.28000000000000003"/>
    <n v="2560"/>
    <x v="2564"/>
    <n v="336.89600000000002"/>
    <n v="0.47"/>
  </r>
  <r>
    <x v="2"/>
    <n v="1197831"/>
    <x v="233"/>
    <x v="1"/>
    <s v="Tennessee"/>
    <s v="Knoxville"/>
    <x v="1"/>
    <n v="0.32"/>
    <n v="2400"/>
    <x v="1363"/>
    <n v="360.96"/>
    <n v="0.47"/>
  </r>
  <r>
    <x v="2"/>
    <n v="1197831"/>
    <x v="234"/>
    <x v="1"/>
    <s v="Tennessee"/>
    <s v="Knoxville"/>
    <x v="2"/>
    <n v="0.26"/>
    <n v="2020"/>
    <x v="2486"/>
    <n v="231.08799999999999"/>
    <n v="0.43999999999999995"/>
  </r>
  <r>
    <x v="2"/>
    <n v="1197831"/>
    <x v="235"/>
    <x v="1"/>
    <s v="Tennessee"/>
    <s v="Knoxville"/>
    <x v="3"/>
    <n v="0.28999999999999998"/>
    <n v="1980"/>
    <x v="3286"/>
    <n v="321.55199999999996"/>
    <n v="0.56000000000000005"/>
  </r>
  <r>
    <x v="2"/>
    <n v="1197831"/>
    <x v="236"/>
    <x v="1"/>
    <s v="Tennessee"/>
    <s v="Knoxville"/>
    <x v="4"/>
    <n v="0.3"/>
    <n v="1500"/>
    <x v="179"/>
    <n v="175.49999999999997"/>
    <n v="0.38999999999999996"/>
  </r>
  <r>
    <x v="2"/>
    <n v="1197831"/>
    <x v="237"/>
    <x v="1"/>
    <s v="Tennessee"/>
    <s v="Knoxville"/>
    <x v="5"/>
    <n v="0.37"/>
    <n v="3060"/>
    <x v="3105"/>
    <n v="667.99800000000016"/>
    <n v="0.59000000000000008"/>
  </r>
  <r>
    <x v="2"/>
    <n v="1197831"/>
    <x v="238"/>
    <x v="1"/>
    <s v="Tennessee"/>
    <s v="Knoxville"/>
    <x v="0"/>
    <n v="0.28999999999999998"/>
    <n v="2720"/>
    <x v="1135"/>
    <n v="394.39999999999992"/>
    <n v="0.49999999999999994"/>
  </r>
  <r>
    <x v="2"/>
    <n v="1197831"/>
    <x v="239"/>
    <x v="1"/>
    <s v="Tennessee"/>
    <s v="Knoxville"/>
    <x v="1"/>
    <n v="0.3"/>
    <n v="2640"/>
    <x v="1843"/>
    <n v="395.99999999999994"/>
    <n v="0.49999999999999994"/>
  </r>
  <r>
    <x v="2"/>
    <n v="1197831"/>
    <x v="240"/>
    <x v="1"/>
    <s v="Tennessee"/>
    <s v="Knoxville"/>
    <x v="2"/>
    <n v="0.3"/>
    <n v="3220"/>
    <x v="2225"/>
    <n v="482.99999999999994"/>
    <n v="0.49999999999999994"/>
  </r>
  <r>
    <x v="2"/>
    <n v="1197831"/>
    <x v="241"/>
    <x v="1"/>
    <s v="Tennessee"/>
    <s v="Knoxville"/>
    <x v="3"/>
    <n v="0.32"/>
    <n v="1960"/>
    <x v="1151"/>
    <n v="382.5920000000001"/>
    <n v="0.6100000000000001"/>
  </r>
  <r>
    <x v="2"/>
    <n v="1197831"/>
    <x v="242"/>
    <x v="1"/>
    <s v="Tennessee"/>
    <s v="Knoxville"/>
    <x v="4"/>
    <n v="0.33"/>
    <n v="1820"/>
    <x v="1269"/>
    <n v="270.27"/>
    <n v="0.44999999999999996"/>
  </r>
  <r>
    <x v="2"/>
    <n v="1197831"/>
    <x v="243"/>
    <x v="1"/>
    <s v="Tennessee"/>
    <s v="Knoxville"/>
    <x v="5"/>
    <n v="0.38"/>
    <n v="2720"/>
    <x v="3027"/>
    <n v="640.83200000000011"/>
    <n v="0.62000000000000011"/>
  </r>
  <r>
    <x v="2"/>
    <n v="1197831"/>
    <x v="244"/>
    <x v="1"/>
    <s v="Tennessee"/>
    <s v="Knoxville"/>
    <x v="0"/>
    <n v="0.28999999999999998"/>
    <n v="2330"/>
    <x v="3287"/>
    <n v="344.60699999999997"/>
    <n v="0.51"/>
  </r>
  <r>
    <x v="2"/>
    <n v="1197831"/>
    <x v="245"/>
    <x v="1"/>
    <s v="Tennessee"/>
    <s v="Knoxville"/>
    <x v="1"/>
    <n v="0.44"/>
    <n v="2710"/>
    <x v="3288"/>
    <n v="608.12400000000002"/>
    <n v="0.51"/>
  </r>
  <r>
    <x v="2"/>
    <n v="1197831"/>
    <x v="246"/>
    <x v="1"/>
    <s v="Tennessee"/>
    <s v="Knoxville"/>
    <x v="2"/>
    <n v="0.39"/>
    <n v="3140"/>
    <x v="3289"/>
    <n v="575.56200000000001"/>
    <n v="0.47"/>
  </r>
  <r>
    <x v="2"/>
    <n v="1197831"/>
    <x v="247"/>
    <x v="1"/>
    <s v="Tennessee"/>
    <s v="Knoxville"/>
    <x v="3"/>
    <n v="0.32"/>
    <n v="1620"/>
    <x v="1047"/>
    <n v="305.85600000000005"/>
    <n v="0.59000000000000008"/>
  </r>
  <r>
    <x v="2"/>
    <n v="1197831"/>
    <x v="248"/>
    <x v="1"/>
    <s v="Tennessee"/>
    <s v="Knoxville"/>
    <x v="4"/>
    <n v="0.35"/>
    <n v="1430"/>
    <x v="3290"/>
    <n v="225.22499999999997"/>
    <n v="0.44999999999999996"/>
  </r>
  <r>
    <x v="2"/>
    <n v="1197831"/>
    <x v="249"/>
    <x v="1"/>
    <s v="Tennessee"/>
    <s v="Knoxville"/>
    <x v="5"/>
    <n v="0.4"/>
    <n v="2320"/>
    <x v="3291"/>
    <n v="621.7600000000001"/>
    <n v="0.67000000000000015"/>
  </r>
  <r>
    <x v="2"/>
    <n v="1197831"/>
    <x v="250"/>
    <x v="1"/>
    <s v="Tennessee"/>
    <s v="Knoxville"/>
    <x v="0"/>
    <n v="0.4"/>
    <n v="2090"/>
    <x v="3204"/>
    <n v="417.99999999999994"/>
    <n v="0.49999999999999994"/>
  </r>
  <r>
    <x v="2"/>
    <n v="1197831"/>
    <x v="251"/>
    <x v="1"/>
    <s v="Tennessee"/>
    <s v="Knoxville"/>
    <x v="1"/>
    <n v="0.33"/>
    <n v="2130"/>
    <x v="3170"/>
    <n v="330.36299999999994"/>
    <n v="0.47"/>
  </r>
  <r>
    <x v="2"/>
    <n v="1197831"/>
    <x v="252"/>
    <x v="1"/>
    <s v="Tennessee"/>
    <s v="Knoxville"/>
    <x v="2"/>
    <n v="0.4"/>
    <n v="2030"/>
    <x v="1863"/>
    <n v="414.12"/>
    <n v="0.51"/>
  </r>
  <r>
    <x v="2"/>
    <n v="1197831"/>
    <x v="253"/>
    <x v="1"/>
    <s v="Tennessee"/>
    <s v="Knoxville"/>
    <x v="3"/>
    <n v="0.4"/>
    <n v="1360"/>
    <x v="1313"/>
    <n v="310.08000000000004"/>
    <n v="0.57000000000000006"/>
  </r>
  <r>
    <x v="2"/>
    <n v="1197831"/>
    <x v="254"/>
    <x v="1"/>
    <s v="Tennessee"/>
    <s v="Knoxville"/>
    <x v="4"/>
    <n v="0.39"/>
    <n v="1200"/>
    <x v="2928"/>
    <n v="201.23999999999998"/>
    <n v="0.42999999999999994"/>
  </r>
  <r>
    <x v="2"/>
    <n v="1197831"/>
    <x v="255"/>
    <x v="1"/>
    <s v="Tennessee"/>
    <s v="Knoxville"/>
    <x v="5"/>
    <n v="0.3"/>
    <n v="2190"/>
    <x v="3292"/>
    <n v="407.34000000000009"/>
    <n v="0.62000000000000011"/>
  </r>
  <r>
    <x v="2"/>
    <n v="1197831"/>
    <x v="256"/>
    <x v="1"/>
    <s v="Tennessee"/>
    <s v="Knoxville"/>
    <x v="0"/>
    <n v="0.28000000000000003"/>
    <n v="2010"/>
    <x v="3293"/>
    <n v="292.65600000000006"/>
    <n v="0.52"/>
  </r>
  <r>
    <x v="2"/>
    <n v="1197831"/>
    <x v="257"/>
    <x v="1"/>
    <s v="Tennessee"/>
    <s v="Knoxville"/>
    <x v="1"/>
    <n v="0.25"/>
    <n v="1780"/>
    <x v="3294"/>
    <n v="213.6"/>
    <n v="0.48"/>
  </r>
  <r>
    <x v="2"/>
    <n v="1197831"/>
    <x v="258"/>
    <x v="1"/>
    <s v="Tennessee"/>
    <s v="Knoxville"/>
    <x v="2"/>
    <n v="0.27"/>
    <n v="1630"/>
    <x v="3295"/>
    <n v="211.24799999999999"/>
    <n v="0.48"/>
  </r>
  <r>
    <x v="2"/>
    <n v="1197831"/>
    <x v="259"/>
    <x v="1"/>
    <s v="Tennessee"/>
    <s v="Knoxville"/>
    <x v="3"/>
    <n v="0.3"/>
    <n v="1310"/>
    <x v="3296"/>
    <n v="235.80000000000004"/>
    <n v="0.60000000000000009"/>
  </r>
  <r>
    <x v="2"/>
    <n v="1197831"/>
    <x v="260"/>
    <x v="1"/>
    <s v="Tennessee"/>
    <s v="Knoxville"/>
    <x v="4"/>
    <n v="0.28000000000000003"/>
    <n v="1090"/>
    <x v="2011"/>
    <n v="134.28800000000001"/>
    <n v="0.43999999999999995"/>
  </r>
  <r>
    <x v="2"/>
    <n v="1197831"/>
    <x v="261"/>
    <x v="1"/>
    <s v="Tennessee"/>
    <s v="Knoxville"/>
    <x v="5"/>
    <n v="0.28999999999999998"/>
    <n v="1790"/>
    <x v="3297"/>
    <n v="347.79700000000003"/>
    <n v="0.67000000000000015"/>
  </r>
  <r>
    <x v="2"/>
    <n v="1197831"/>
    <x v="262"/>
    <x v="1"/>
    <s v="Tennessee"/>
    <s v="Knoxville"/>
    <x v="0"/>
    <n v="0.24"/>
    <n v="2030"/>
    <x v="1920"/>
    <n v="233.85599999999999"/>
    <n v="0.48"/>
  </r>
  <r>
    <x v="2"/>
    <n v="1197831"/>
    <x v="263"/>
    <x v="1"/>
    <s v="Tennessee"/>
    <s v="Knoxville"/>
    <x v="1"/>
    <n v="0.21"/>
    <n v="2230"/>
    <x v="3298"/>
    <n v="229.46699999999996"/>
    <n v="0.48999999999999994"/>
  </r>
  <r>
    <x v="2"/>
    <n v="1197831"/>
    <x v="264"/>
    <x v="1"/>
    <s v="Tennessee"/>
    <s v="Knoxville"/>
    <x v="2"/>
    <n v="0.37"/>
    <n v="2040"/>
    <x v="3299"/>
    <n v="354.75599999999997"/>
    <n v="0.47"/>
  </r>
  <r>
    <x v="2"/>
    <n v="1197831"/>
    <x v="265"/>
    <x v="1"/>
    <s v="Tennessee"/>
    <s v="Knoxville"/>
    <x v="3"/>
    <n v="0.38"/>
    <n v="1570"/>
    <x v="3300"/>
    <n v="369.89200000000005"/>
    <n v="0.62000000000000011"/>
  </r>
  <r>
    <x v="2"/>
    <n v="1197831"/>
    <x v="266"/>
    <x v="1"/>
    <s v="Tennessee"/>
    <s v="Knoxville"/>
    <x v="4"/>
    <n v="0.43"/>
    <n v="1400"/>
    <x v="3301"/>
    <n v="276.91999999999996"/>
    <n v="0.45999999999999996"/>
  </r>
  <r>
    <x v="2"/>
    <n v="1197831"/>
    <x v="267"/>
    <x v="1"/>
    <s v="Tennessee"/>
    <s v="Knoxville"/>
    <x v="5"/>
    <n v="0.43"/>
    <n v="2020"/>
    <x v="2385"/>
    <n v="573.27600000000018"/>
    <n v="0.66000000000000014"/>
  </r>
  <r>
    <x v="2"/>
    <n v="1197831"/>
    <x v="268"/>
    <x v="1"/>
    <s v="Tennessee"/>
    <s v="Knoxville"/>
    <x v="0"/>
    <n v="0.39"/>
    <n v="2480"/>
    <x v="3133"/>
    <n v="464.25600000000003"/>
    <n v="0.48"/>
  </r>
  <r>
    <x v="2"/>
    <n v="1197831"/>
    <x v="269"/>
    <x v="1"/>
    <s v="Tennessee"/>
    <s v="Knoxville"/>
    <x v="1"/>
    <n v="0.37"/>
    <n v="2640"/>
    <x v="3302"/>
    <n v="478.63199999999989"/>
    <n v="0.48999999999999994"/>
  </r>
  <r>
    <x v="2"/>
    <n v="1197831"/>
    <x v="270"/>
    <x v="1"/>
    <s v="Tennessee"/>
    <s v="Knoxville"/>
    <x v="2"/>
    <n v="0.44"/>
    <n v="2100"/>
    <x v="885"/>
    <n v="471.24"/>
    <n v="0.51"/>
  </r>
  <r>
    <x v="2"/>
    <n v="1197831"/>
    <x v="271"/>
    <x v="1"/>
    <s v="Tennessee"/>
    <s v="Knoxville"/>
    <x v="3"/>
    <n v="0.44"/>
    <n v="1760"/>
    <x v="1078"/>
    <n v="464.64000000000004"/>
    <n v="0.60000000000000009"/>
  </r>
  <r>
    <x v="2"/>
    <n v="1197831"/>
    <x v="272"/>
    <x v="1"/>
    <s v="Tennessee"/>
    <s v="Knoxville"/>
    <x v="4"/>
    <n v="0.38"/>
    <n v="1600"/>
    <x v="1157"/>
    <n v="285.76"/>
    <n v="0.47"/>
  </r>
  <r>
    <x v="2"/>
    <n v="1197831"/>
    <x v="273"/>
    <x v="1"/>
    <s v="Tennessee"/>
    <s v="Knoxville"/>
    <x v="5"/>
    <n v="0.49"/>
    <n v="2250"/>
    <x v="975"/>
    <n v="694.57500000000016"/>
    <n v="0.63000000000000012"/>
  </r>
  <r>
    <x v="0"/>
    <n v="1185732"/>
    <x v="274"/>
    <x v="1"/>
    <s v="Tennessee"/>
    <s v="Knoxville"/>
    <x v="0"/>
    <n v="0.27"/>
    <n v="1400"/>
    <x v="1048"/>
    <n v="166.32"/>
    <n v="0.44"/>
  </r>
  <r>
    <x v="0"/>
    <n v="1185732"/>
    <x v="275"/>
    <x v="1"/>
    <s v="Tennessee"/>
    <s v="Knoxville"/>
    <x v="1"/>
    <n v="0.23"/>
    <n v="700"/>
    <x v="2911"/>
    <n v="66.009999999999991"/>
    <n v="0.41"/>
  </r>
  <r>
    <x v="0"/>
    <n v="1185732"/>
    <x v="276"/>
    <x v="1"/>
    <s v="Tennessee"/>
    <s v="Knoxville"/>
    <x v="2"/>
    <n v="0.19"/>
    <n v="740"/>
    <x v="1429"/>
    <n v="54.833999999999989"/>
    <n v="0.38999999999999996"/>
  </r>
  <r>
    <x v="0"/>
    <n v="1185732"/>
    <x v="277"/>
    <x v="1"/>
    <s v="Tennessee"/>
    <s v="Knoxville"/>
    <x v="3"/>
    <n v="0.22"/>
    <n v="230"/>
    <x v="3303"/>
    <n v="21.758000000000003"/>
    <n v="0.43000000000000005"/>
  </r>
  <r>
    <x v="2"/>
    <n v="1197831"/>
    <x v="350"/>
    <x v="1"/>
    <s v="Alabama"/>
    <s v="Birmingham"/>
    <x v="4"/>
    <n v="0.31"/>
    <n v="1140"/>
    <x v="3304"/>
    <n v="144.89399999999998"/>
    <n v="0.41"/>
  </r>
  <r>
    <x v="2"/>
    <n v="1197831"/>
    <x v="351"/>
    <x v="1"/>
    <s v="Alabama"/>
    <s v="Birmingham"/>
    <x v="5"/>
    <n v="0.24"/>
    <n v="1520"/>
    <x v="2576"/>
    <n v="215.23200000000003"/>
    <n v="0.59000000000000008"/>
  </r>
  <r>
    <x v="2"/>
    <n v="1197831"/>
    <x v="352"/>
    <x v="1"/>
    <s v="Alabama"/>
    <s v="Birmingham"/>
    <x v="0"/>
    <n v="0.16"/>
    <n v="2060"/>
    <x v="3305"/>
    <n v="154.91200000000001"/>
    <n v="0.47"/>
  </r>
  <r>
    <x v="2"/>
    <n v="1197831"/>
    <x v="353"/>
    <x v="1"/>
    <s v="Alabama"/>
    <s v="Birmingham"/>
    <x v="1"/>
    <n v="0.26"/>
    <n v="1920"/>
    <x v="2523"/>
    <n v="209.66400000000002"/>
    <n v="0.42"/>
  </r>
  <r>
    <x v="2"/>
    <n v="1197831"/>
    <x v="354"/>
    <x v="1"/>
    <s v="Alabama"/>
    <s v="Birmingham"/>
    <x v="2"/>
    <n v="0.26"/>
    <n v="1360"/>
    <x v="1631"/>
    <n v="155.584"/>
    <n v="0.43999999999999995"/>
  </r>
  <r>
    <x v="2"/>
    <n v="1197831"/>
    <x v="355"/>
    <x v="1"/>
    <s v="Alabama"/>
    <s v="Birmingham"/>
    <x v="3"/>
    <n v="0.24"/>
    <n v="1130"/>
    <x v="2460"/>
    <n v="146.44800000000001"/>
    <n v="0.54"/>
  </r>
  <r>
    <x v="2"/>
    <n v="1197831"/>
    <x v="356"/>
    <x v="1"/>
    <s v="Alabama"/>
    <s v="Birmingham"/>
    <x v="4"/>
    <n v="0.28999999999999998"/>
    <n v="850"/>
    <x v="3306"/>
    <n v="96.134999999999977"/>
    <n v="0.38999999999999996"/>
  </r>
  <r>
    <x v="2"/>
    <n v="1197831"/>
    <x v="357"/>
    <x v="1"/>
    <s v="Alabama"/>
    <s v="Birmingham"/>
    <x v="5"/>
    <n v="0.27"/>
    <n v="1440"/>
    <x v="2355"/>
    <n v="221.61600000000004"/>
    <n v="0.57000000000000006"/>
  </r>
  <r>
    <x v="2"/>
    <n v="1197831"/>
    <x v="358"/>
    <x v="1"/>
    <s v="Alabama"/>
    <s v="Birmingham"/>
    <x v="0"/>
    <n v="0.23"/>
    <n v="1940"/>
    <x v="3307"/>
    <n v="218.63800000000001"/>
    <n v="0.48999999999999994"/>
  </r>
  <r>
    <x v="2"/>
    <n v="1197831"/>
    <x v="359"/>
    <x v="1"/>
    <s v="Alabama"/>
    <s v="Birmingham"/>
    <x v="1"/>
    <n v="0.32"/>
    <n v="1940"/>
    <x v="2434"/>
    <n v="291.77600000000001"/>
    <n v="0.47"/>
  </r>
  <r>
    <x v="2"/>
    <n v="1197831"/>
    <x v="360"/>
    <x v="1"/>
    <s v="Alabama"/>
    <s v="Birmingham"/>
    <x v="2"/>
    <n v="0.2"/>
    <n v="1440"/>
    <x v="1478"/>
    <n v="146.88"/>
    <n v="0.51"/>
  </r>
  <r>
    <x v="2"/>
    <n v="1197831"/>
    <x v="361"/>
    <x v="1"/>
    <s v="Alabama"/>
    <s v="Birmingham"/>
    <x v="3"/>
    <n v="0.23"/>
    <n v="1160"/>
    <x v="2165"/>
    <n v="162.74800000000002"/>
    <n v="0.6100000000000001"/>
  </r>
  <r>
    <x v="2"/>
    <n v="1197831"/>
    <x v="362"/>
    <x v="1"/>
    <s v="Alabama"/>
    <s v="Birmingham"/>
    <x v="4"/>
    <n v="0.28000000000000003"/>
    <n v="880"/>
    <x v="1170"/>
    <n v="113.34400000000001"/>
    <n v="0.45999999999999996"/>
  </r>
  <r>
    <x v="2"/>
    <n v="1197831"/>
    <x v="363"/>
    <x v="1"/>
    <s v="Alabama"/>
    <s v="Birmingham"/>
    <x v="5"/>
    <n v="0.26"/>
    <n v="1200"/>
    <x v="1322"/>
    <n v="205.92000000000004"/>
    <n v="0.66000000000000014"/>
  </r>
  <r>
    <x v="2"/>
    <n v="1197831"/>
    <x v="364"/>
    <x v="1"/>
    <s v="Alabama"/>
    <s v="Birmingham"/>
    <x v="0"/>
    <n v="0.15"/>
    <n v="2150"/>
    <x v="2581"/>
    <n v="167.70000000000002"/>
    <n v="0.52"/>
  </r>
  <r>
    <x v="2"/>
    <n v="1197831"/>
    <x v="365"/>
    <x v="1"/>
    <s v="Alabama"/>
    <s v="Birmingham"/>
    <x v="1"/>
    <n v="0.16"/>
    <n v="2020"/>
    <x v="2091"/>
    <n v="151.904"/>
    <n v="0.47"/>
  </r>
  <r>
    <x v="2"/>
    <n v="1197831"/>
    <x v="366"/>
    <x v="1"/>
    <s v="Alabama"/>
    <s v="Birmingham"/>
    <x v="2"/>
    <n v="0.11"/>
    <n v="1520"/>
    <x v="1613"/>
    <n v="78.583999999999989"/>
    <n v="0.47"/>
  </r>
  <r>
    <x v="2"/>
    <n v="1197831"/>
    <x v="367"/>
    <x v="1"/>
    <s v="Alabama"/>
    <s v="Birmingham"/>
    <x v="3"/>
    <n v="0.15"/>
    <n v="1160"/>
    <x v="1674"/>
    <n v="104.40000000000002"/>
    <n v="0.60000000000000009"/>
  </r>
  <r>
    <x v="2"/>
    <n v="1197831"/>
    <x v="368"/>
    <x v="1"/>
    <s v="Alabama"/>
    <s v="Birmingham"/>
    <x v="4"/>
    <n v="0.19"/>
    <n v="880"/>
    <x v="1613"/>
    <n v="70.22399999999999"/>
    <n v="0.42"/>
  </r>
  <r>
    <x v="2"/>
    <n v="1197831"/>
    <x v="369"/>
    <x v="1"/>
    <s v="Alabama"/>
    <s v="Birmingham"/>
    <x v="5"/>
    <n v="0.14000000000000001"/>
    <n v="1650"/>
    <x v="3308"/>
    <n v="154.77000000000007"/>
    <n v="0.67000000000000015"/>
  </r>
  <r>
    <x v="2"/>
    <n v="1197831"/>
    <x v="370"/>
    <x v="1"/>
    <s v="Alabama"/>
    <s v="Birmingham"/>
    <x v="0"/>
    <n v="7.0000000000000007E-2"/>
    <n v="2240"/>
    <x v="2484"/>
    <n v="73.695999999999998"/>
    <n v="0.47"/>
  </r>
  <r>
    <x v="2"/>
    <n v="1197831"/>
    <x v="371"/>
    <x v="1"/>
    <s v="Alabama"/>
    <s v="Birmingham"/>
    <x v="1"/>
    <n v="0.16"/>
    <n v="2180"/>
    <x v="2017"/>
    <n v="170.91199999999998"/>
    <n v="0.48999999999999994"/>
  </r>
  <r>
    <x v="2"/>
    <n v="1197831"/>
    <x v="372"/>
    <x v="1"/>
    <s v="Alabama"/>
    <s v="Birmingham"/>
    <x v="2"/>
    <n v="0.11"/>
    <n v="1900"/>
    <x v="3309"/>
    <n v="108.68"/>
    <n v="0.52"/>
  </r>
  <r>
    <x v="2"/>
    <n v="1197831"/>
    <x v="373"/>
    <x v="1"/>
    <s v="Alabama"/>
    <s v="Birmingham"/>
    <x v="3"/>
    <n v="0.26"/>
    <n v="1650"/>
    <x v="2067"/>
    <n v="261.69000000000005"/>
    <n v="0.6100000000000001"/>
  </r>
  <r>
    <x v="2"/>
    <n v="1197831"/>
    <x v="374"/>
    <x v="1"/>
    <s v="Alabama"/>
    <s v="Birmingham"/>
    <x v="4"/>
    <n v="0.39"/>
    <n v="1320"/>
    <x v="3310"/>
    <n v="216.21600000000001"/>
    <n v="0.42"/>
  </r>
  <r>
    <x v="2"/>
    <n v="1197831"/>
    <x v="375"/>
    <x v="1"/>
    <s v="Alabama"/>
    <s v="Birmingham"/>
    <x v="5"/>
    <n v="0.36"/>
    <n v="2630"/>
    <x v="1546"/>
    <n v="624.88800000000015"/>
    <n v="0.66000000000000014"/>
  </r>
  <r>
    <x v="2"/>
    <n v="1197831"/>
    <x v="376"/>
    <x v="1"/>
    <s v="Alabama"/>
    <s v="Birmingham"/>
    <x v="0"/>
    <n v="0.3"/>
    <n v="2250"/>
    <x v="304"/>
    <n v="324"/>
    <n v="0.48"/>
  </r>
  <r>
    <x v="2"/>
    <n v="1197831"/>
    <x v="377"/>
    <x v="1"/>
    <s v="Alabama"/>
    <s v="Birmingham"/>
    <x v="1"/>
    <n v="0.35"/>
    <n v="2330"/>
    <x v="3155"/>
    <n v="383.28499999999997"/>
    <n v="0.47"/>
  </r>
  <r>
    <x v="2"/>
    <n v="1197831"/>
    <x v="378"/>
    <x v="1"/>
    <s v="Alabama"/>
    <s v="Birmingham"/>
    <x v="2"/>
    <n v="0.35"/>
    <n v="2280"/>
    <x v="3089"/>
    <n v="406.98"/>
    <n v="0.51"/>
  </r>
  <r>
    <x v="2"/>
    <n v="1197831"/>
    <x v="379"/>
    <x v="1"/>
    <s v="Alabama"/>
    <s v="Birmingham"/>
    <x v="3"/>
    <n v="0.31"/>
    <n v="2100"/>
    <x v="1315"/>
    <n v="390.60000000000008"/>
    <n v="0.60000000000000009"/>
  </r>
  <r>
    <x v="2"/>
    <n v="1197831"/>
    <x v="380"/>
    <x v="1"/>
    <s v="Alabama"/>
    <s v="Birmingham"/>
    <x v="4"/>
    <n v="0.38"/>
    <n v="1650"/>
    <x v="3311"/>
    <n v="294.69"/>
    <n v="0.47"/>
  </r>
  <r>
    <x v="2"/>
    <n v="1197831"/>
    <x v="381"/>
    <x v="1"/>
    <s v="Alabama"/>
    <s v="Birmingham"/>
    <x v="5"/>
    <n v="0.36"/>
    <n v="2800"/>
    <x v="2304"/>
    <n v="645.12000000000012"/>
    <n v="0.64000000000000012"/>
  </r>
  <r>
    <x v="2"/>
    <n v="1197831"/>
    <x v="382"/>
    <x v="1"/>
    <s v="Alabama"/>
    <s v="Birmingham"/>
    <x v="0"/>
    <n v="0.31"/>
    <n v="2560"/>
    <x v="1218"/>
    <n v="420.60799999999995"/>
    <n v="0.52999999999999992"/>
  </r>
  <r>
    <x v="2"/>
    <n v="1197831"/>
    <x v="383"/>
    <x v="1"/>
    <s v="Alabama"/>
    <s v="Birmingham"/>
    <x v="1"/>
    <n v="0.37"/>
    <n v="2640"/>
    <x v="3302"/>
    <n v="537.2399999999999"/>
    <n v="0.54999999999999993"/>
  </r>
  <r>
    <x v="2"/>
    <n v="1197831"/>
    <x v="384"/>
    <x v="1"/>
    <s v="Alabama"/>
    <s v="Birmingham"/>
    <x v="2"/>
    <n v="0.31"/>
    <n v="3220"/>
    <x v="861"/>
    <n v="558.99199999999996"/>
    <n v="0.55999999999999994"/>
  </r>
  <r>
    <x v="2"/>
    <n v="1197831"/>
    <x v="385"/>
    <x v="1"/>
    <s v="Alabama"/>
    <s v="Birmingham"/>
    <x v="3"/>
    <n v="0.36"/>
    <n v="1960"/>
    <x v="820"/>
    <n v="472.75200000000012"/>
    <n v="0.67000000000000015"/>
  </r>
  <r>
    <x v="2"/>
    <n v="1197831"/>
    <x v="386"/>
    <x v="1"/>
    <s v="Alabama"/>
    <s v="Birmingham"/>
    <x v="4"/>
    <n v="0.35"/>
    <n v="1790"/>
    <x v="3312"/>
    <n v="325.78000000000003"/>
    <n v="0.52"/>
  </r>
  <r>
    <x v="2"/>
    <n v="1197831"/>
    <x v="387"/>
    <x v="1"/>
    <s v="Alabama"/>
    <s v="Birmingham"/>
    <x v="5"/>
    <n v="0.47"/>
    <n v="2800"/>
    <x v="3038"/>
    <n v="921.20000000000027"/>
    <n v="0.70000000000000018"/>
  </r>
  <r>
    <x v="2"/>
    <n v="1197831"/>
    <x v="388"/>
    <x v="1"/>
    <s v="Alabama"/>
    <s v="Birmingham"/>
    <x v="0"/>
    <n v="0.27"/>
    <n v="2330"/>
    <x v="3313"/>
    <n v="346.005"/>
    <n v="0.54999999999999993"/>
  </r>
  <r>
    <x v="2"/>
    <n v="1197831"/>
    <x v="389"/>
    <x v="1"/>
    <s v="Alabama"/>
    <s v="Birmingham"/>
    <x v="1"/>
    <n v="0.39"/>
    <n v="2330"/>
    <x v="3314"/>
    <n v="490.69799999999998"/>
    <n v="0.53999999999999992"/>
  </r>
  <r>
    <x v="2"/>
    <n v="1197831"/>
    <x v="390"/>
    <x v="1"/>
    <s v="Alabama"/>
    <s v="Birmingham"/>
    <x v="2"/>
    <n v="0.36"/>
    <n v="2780"/>
    <x v="3315"/>
    <n v="530.42399999999986"/>
    <n v="0.52999999999999992"/>
  </r>
  <r>
    <x v="2"/>
    <n v="1197831"/>
    <x v="391"/>
    <x v="1"/>
    <s v="Alabama"/>
    <s v="Birmingham"/>
    <x v="3"/>
    <n v="0.37"/>
    <n v="1400"/>
    <x v="3316"/>
    <n v="331.52000000000004"/>
    <n v="0.64000000000000012"/>
  </r>
  <r>
    <x v="2"/>
    <n v="1197831"/>
    <x v="392"/>
    <x v="1"/>
    <s v="Alabama"/>
    <s v="Birmingham"/>
    <x v="4"/>
    <n v="0.42"/>
    <n v="1400"/>
    <x v="1125"/>
    <n v="293.99999999999994"/>
    <n v="0.49999999999999994"/>
  </r>
  <r>
    <x v="2"/>
    <n v="1197831"/>
    <x v="393"/>
    <x v="1"/>
    <s v="Alabama"/>
    <s v="Birmingham"/>
    <x v="5"/>
    <n v="0.39"/>
    <n v="2030"/>
    <x v="2123"/>
    <n v="562.1070000000002"/>
    <n v="0.71000000000000019"/>
  </r>
  <r>
    <x v="2"/>
    <n v="1197831"/>
    <x v="394"/>
    <x v="1"/>
    <s v="Alabama"/>
    <s v="Birmingham"/>
    <x v="0"/>
    <n v="0.38"/>
    <n v="2060"/>
    <x v="3149"/>
    <n v="430.53999999999991"/>
    <n v="0.54999999999999993"/>
  </r>
  <r>
    <x v="2"/>
    <n v="1197831"/>
    <x v="395"/>
    <x v="1"/>
    <s v="Alabama"/>
    <s v="Birmingham"/>
    <x v="1"/>
    <n v="0.36"/>
    <n v="1730"/>
    <x v="3317"/>
    <n v="342.53999999999991"/>
    <n v="0.54999999999999993"/>
  </r>
  <r>
    <x v="2"/>
    <n v="1197831"/>
    <x v="396"/>
    <x v="1"/>
    <s v="Alabama"/>
    <s v="Birmingham"/>
    <x v="2"/>
    <n v="0.47"/>
    <n v="2130"/>
    <x v="960"/>
    <n v="560.61599999999987"/>
    <n v="0.55999999999999994"/>
  </r>
  <r>
    <x v="2"/>
    <n v="1197831"/>
    <x v="397"/>
    <x v="1"/>
    <s v="Alabama"/>
    <s v="Birmingham"/>
    <x v="3"/>
    <n v="0.44"/>
    <n v="1050"/>
    <x v="1506"/>
    <n v="304.92000000000007"/>
    <n v="0.66000000000000014"/>
  </r>
  <r>
    <x v="2"/>
    <n v="1197831"/>
    <x v="398"/>
    <x v="1"/>
    <s v="Alabama"/>
    <s v="Birmingham"/>
    <x v="4"/>
    <n v="0.35"/>
    <n v="1160"/>
    <x v="2734"/>
    <n v="194.88"/>
    <n v="0.48"/>
  </r>
  <r>
    <x v="2"/>
    <n v="1197831"/>
    <x v="399"/>
    <x v="1"/>
    <s v="Alabama"/>
    <s v="Birmingham"/>
    <x v="5"/>
    <n v="0.26"/>
    <n v="1900"/>
    <x v="1256"/>
    <n v="355.68000000000012"/>
    <n v="0.7200000000000002"/>
  </r>
  <r>
    <x v="2"/>
    <n v="1197831"/>
    <x v="400"/>
    <x v="1"/>
    <s v="Alabama"/>
    <s v="Birmingham"/>
    <x v="0"/>
    <n v="0.2"/>
    <n v="1840"/>
    <x v="2899"/>
    <n v="191.35999999999996"/>
    <n v="0.51999999999999991"/>
  </r>
  <r>
    <x v="2"/>
    <n v="1197831"/>
    <x v="401"/>
    <x v="1"/>
    <s v="Alabama"/>
    <s v="Birmingham"/>
    <x v="1"/>
    <n v="0.23"/>
    <n v="1730"/>
    <x v="3318"/>
    <n v="218.845"/>
    <n v="0.54999999999999993"/>
  </r>
  <r>
    <x v="2"/>
    <n v="1197831"/>
    <x v="402"/>
    <x v="1"/>
    <s v="Alabama"/>
    <s v="Birmingham"/>
    <x v="2"/>
    <n v="0.24"/>
    <n v="1660"/>
    <x v="2799"/>
    <n v="215.13599999999997"/>
    <n v="0.53999999999999992"/>
  </r>
  <r>
    <x v="2"/>
    <n v="1197831"/>
    <x v="403"/>
    <x v="1"/>
    <s v="Alabama"/>
    <s v="Birmingham"/>
    <x v="3"/>
    <n v="0.26"/>
    <n v="980"/>
    <x v="2592"/>
    <n v="170.71600000000004"/>
    <n v="0.67000000000000015"/>
  </r>
  <r>
    <x v="2"/>
    <n v="1197831"/>
    <x v="404"/>
    <x v="1"/>
    <s v="Alabama"/>
    <s v="Birmingham"/>
    <x v="4"/>
    <n v="0.22"/>
    <n v="1050"/>
    <x v="3319"/>
    <n v="113.18999999999998"/>
    <n v="0.48999999999999994"/>
  </r>
  <r>
    <x v="2"/>
    <n v="1197831"/>
    <x v="405"/>
    <x v="1"/>
    <s v="Alabama"/>
    <s v="Birmingham"/>
    <x v="5"/>
    <n v="0.26"/>
    <n v="1470"/>
    <x v="1301"/>
    <n v="275.18400000000008"/>
    <n v="0.7200000000000002"/>
  </r>
  <r>
    <x v="2"/>
    <n v="1197831"/>
    <x v="406"/>
    <x v="1"/>
    <s v="Alabama"/>
    <s v="Birmingham"/>
    <x v="0"/>
    <n v="0.14000000000000001"/>
    <n v="1880"/>
    <x v="2047"/>
    <n v="150.024"/>
    <n v="0.56999999999999995"/>
  </r>
  <r>
    <x v="2"/>
    <n v="1197831"/>
    <x v="407"/>
    <x v="1"/>
    <s v="Alabama"/>
    <s v="Birmingham"/>
    <x v="1"/>
    <n v="0.14000000000000001"/>
    <n v="2000"/>
    <x v="1764"/>
    <n v="145.59999999999997"/>
    <n v="0.51999999999999991"/>
  </r>
  <r>
    <x v="2"/>
    <n v="1197831"/>
    <x v="408"/>
    <x v="1"/>
    <s v="Alabama"/>
    <s v="Birmingham"/>
    <x v="2"/>
    <n v="0.33"/>
    <n v="1960"/>
    <x v="1842"/>
    <n v="355.74"/>
    <n v="0.54999999999999993"/>
  </r>
  <r>
    <x v="2"/>
    <n v="1197831"/>
    <x v="409"/>
    <x v="1"/>
    <s v="Alabama"/>
    <s v="Birmingham"/>
    <x v="3"/>
    <n v="0.36"/>
    <n v="1350"/>
    <x v="3320"/>
    <n v="325.62000000000006"/>
    <n v="0.67000000000000015"/>
  </r>
  <r>
    <x v="2"/>
    <n v="1197831"/>
    <x v="410"/>
    <x v="1"/>
    <s v="Alabama"/>
    <s v="Birmingham"/>
    <x v="4"/>
    <n v="0.37"/>
    <n v="1490"/>
    <x v="3198"/>
    <n v="264.62399999999997"/>
    <n v="0.48"/>
  </r>
  <r>
    <x v="2"/>
    <n v="1197831"/>
    <x v="411"/>
    <x v="1"/>
    <s v="Alabama"/>
    <s v="Birmingham"/>
    <x v="5"/>
    <n v="0.45"/>
    <n v="1880"/>
    <x v="2362"/>
    <n v="583.74000000000012"/>
    <n v="0.69000000000000017"/>
  </r>
  <r>
    <x v="2"/>
    <n v="1197831"/>
    <x v="412"/>
    <x v="1"/>
    <s v="Alabama"/>
    <s v="Birmingham"/>
    <x v="0"/>
    <n v="0.46"/>
    <n v="2400"/>
    <x v="3321"/>
    <n v="618.2399999999999"/>
    <n v="0.55999999999999994"/>
  </r>
  <r>
    <x v="2"/>
    <n v="1197831"/>
    <x v="413"/>
    <x v="1"/>
    <s v="Alabama"/>
    <s v="Birmingham"/>
    <x v="1"/>
    <n v="0.4"/>
    <n v="2480"/>
    <x v="3322"/>
    <n v="525.75999999999988"/>
    <n v="0.52999999999999992"/>
  </r>
  <r>
    <x v="2"/>
    <n v="1197831"/>
    <x v="414"/>
    <x v="1"/>
    <s v="Alabama"/>
    <s v="Birmingham"/>
    <x v="2"/>
    <n v="0.47"/>
    <n v="2170"/>
    <x v="1377"/>
    <n v="550.74599999999987"/>
    <n v="0.53999999999999992"/>
  </r>
  <r>
    <x v="2"/>
    <n v="1197831"/>
    <x v="415"/>
    <x v="1"/>
    <s v="Alabama"/>
    <s v="Birmingham"/>
    <x v="3"/>
    <n v="0.52"/>
    <n v="1930"/>
    <x v="3323"/>
    <n v="632.26800000000014"/>
    <n v="0.63000000000000012"/>
  </r>
  <r>
    <x v="2"/>
    <n v="1197831"/>
    <x v="416"/>
    <x v="1"/>
    <s v="Alabama"/>
    <s v="Birmingham"/>
    <x v="4"/>
    <n v="0.4"/>
    <n v="1550"/>
    <x v="1461"/>
    <n v="291.39999999999998"/>
    <n v="0.47"/>
  </r>
  <r>
    <x v="2"/>
    <n v="1197831"/>
    <x v="417"/>
    <x v="1"/>
    <s v="Alabama"/>
    <s v="Birmingham"/>
    <x v="5"/>
    <n v="0.56000000000000005"/>
    <n v="2250"/>
    <x v="2382"/>
    <n v="907.20000000000039"/>
    <n v="0.7200000000000002"/>
  </r>
  <r>
    <x v="1"/>
    <n v="1185732"/>
    <x v="418"/>
    <x v="1"/>
    <s v="Alabama"/>
    <s v="Birmingham"/>
    <x v="0"/>
    <n v="0.27"/>
    <n v="1400"/>
    <x v="1048"/>
    <n v="147.41999999999999"/>
    <n v="0.38999999999999996"/>
  </r>
  <r>
    <x v="1"/>
    <n v="1185732"/>
    <x v="419"/>
    <x v="1"/>
    <s v="Alabama"/>
    <s v="Birmingham"/>
    <x v="1"/>
    <n v="0.3"/>
    <n v="880"/>
    <x v="2568"/>
    <n v="108.24"/>
    <n v="0.41"/>
  </r>
  <r>
    <x v="1"/>
    <n v="1185732"/>
    <x v="420"/>
    <x v="1"/>
    <s v="Alabama"/>
    <s v="Birmingham"/>
    <x v="2"/>
    <n v="0.23"/>
    <n v="830"/>
    <x v="3324"/>
    <n v="80.177999999999997"/>
    <n v="0.42"/>
  </r>
  <r>
    <x v="1"/>
    <n v="1185732"/>
    <x v="421"/>
    <x v="1"/>
    <s v="Alabama"/>
    <s v="Birmingham"/>
    <x v="3"/>
    <n v="0.25"/>
    <n v="300"/>
    <x v="355"/>
    <n v="24.749999999999996"/>
    <n v="0.32999999999999996"/>
  </r>
  <r>
    <x v="2"/>
    <n v="1128299"/>
    <x v="212"/>
    <x v="4"/>
    <s v="Florida"/>
    <s v="Orlando"/>
    <x v="3"/>
    <n v="0.36"/>
    <n v="940"/>
    <x v="1609"/>
    <n v="125.20799999999998"/>
    <n v="0.37"/>
  </r>
  <r>
    <x v="2"/>
    <n v="1128299"/>
    <x v="212"/>
    <x v="4"/>
    <s v="Florida"/>
    <s v="Orlando"/>
    <x v="4"/>
    <n v="0.44"/>
    <n v="620"/>
    <x v="1261"/>
    <n v="65.472000000000008"/>
    <n v="0.24000000000000002"/>
  </r>
  <r>
    <x v="2"/>
    <n v="1128299"/>
    <x v="212"/>
    <x v="4"/>
    <s v="Florida"/>
    <s v="Orlando"/>
    <x v="5"/>
    <n v="0.33"/>
    <n v="1240"/>
    <x v="2528"/>
    <n v="208.69200000000004"/>
    <n v="0.51"/>
  </r>
  <r>
    <x v="2"/>
    <n v="1128299"/>
    <x v="221"/>
    <x v="4"/>
    <s v="Florida"/>
    <s v="Orlando"/>
    <x v="0"/>
    <n v="0.35"/>
    <n v="1710"/>
    <x v="1939"/>
    <n v="203.48999999999998"/>
    <n v="0.33999999999999997"/>
  </r>
  <r>
    <x v="2"/>
    <n v="1128299"/>
    <x v="221"/>
    <x v="4"/>
    <s v="Florida"/>
    <s v="Orlando"/>
    <x v="1"/>
    <n v="0.44"/>
    <n v="1240"/>
    <x v="978"/>
    <n v="169.136"/>
    <n v="0.31"/>
  </r>
  <r>
    <x v="2"/>
    <n v="1128299"/>
    <x v="221"/>
    <x v="4"/>
    <s v="Florida"/>
    <s v="Orlando"/>
    <x v="2"/>
    <n v="0.47"/>
    <n v="1490"/>
    <x v="3325"/>
    <n v="224.096"/>
    <n v="0.32"/>
  </r>
  <r>
    <x v="2"/>
    <n v="1128299"/>
    <x v="221"/>
    <x v="4"/>
    <s v="Florida"/>
    <s v="Orlando"/>
    <x v="3"/>
    <n v="0.42"/>
    <n v="1140"/>
    <x v="2683"/>
    <n v="167.57999999999998"/>
    <n v="0.35"/>
  </r>
  <r>
    <x v="2"/>
    <n v="1128299"/>
    <x v="221"/>
    <x v="4"/>
    <s v="Florida"/>
    <s v="Orlando"/>
    <x v="4"/>
    <n v="0.44"/>
    <n v="600"/>
    <x v="2568"/>
    <n v="68.64"/>
    <n v="0.26"/>
  </r>
  <r>
    <x v="2"/>
    <n v="1128299"/>
    <x v="221"/>
    <x v="4"/>
    <s v="Florida"/>
    <s v="Orlando"/>
    <x v="5"/>
    <n v="0.48"/>
    <n v="1310"/>
    <x v="1300"/>
    <n v="295.536"/>
    <n v="0.47000000000000003"/>
  </r>
  <r>
    <x v="3"/>
    <n v="1128299"/>
    <x v="240"/>
    <x v="4"/>
    <s v="Florida"/>
    <s v="Orlando"/>
    <x v="0"/>
    <n v="0.47"/>
    <n v="1710"/>
    <x v="3253"/>
    <n v="289.33199999999994"/>
    <n v="0.36"/>
  </r>
  <r>
    <x v="3"/>
    <n v="1128299"/>
    <x v="240"/>
    <x v="4"/>
    <s v="Florida"/>
    <s v="Orlando"/>
    <x v="1"/>
    <n v="0.51"/>
    <n v="1050"/>
    <x v="1012"/>
    <n v="144.58500000000001"/>
    <n v="0.27"/>
  </r>
  <r>
    <x v="3"/>
    <n v="1128299"/>
    <x v="240"/>
    <x v="4"/>
    <s v="Florida"/>
    <s v="Orlando"/>
    <x v="2"/>
    <n v="0.49"/>
    <n v="1320"/>
    <x v="2170"/>
    <n v="219.91199999999998"/>
    <n v="0.33999999999999997"/>
  </r>
  <r>
    <x v="3"/>
    <n v="1128299"/>
    <x v="240"/>
    <x v="4"/>
    <s v="Florida"/>
    <s v="Orlando"/>
    <x v="3"/>
    <n v="0.41"/>
    <n v="900"/>
    <x v="2940"/>
    <n v="129.15"/>
    <n v="0.35"/>
  </r>
  <r>
    <x v="3"/>
    <n v="1128299"/>
    <x v="240"/>
    <x v="4"/>
    <s v="Florida"/>
    <s v="Orlando"/>
    <x v="4"/>
    <n v="0.47"/>
    <n v="600"/>
    <x v="3326"/>
    <n v="62.04"/>
    <n v="0.22"/>
  </r>
  <r>
    <x v="3"/>
    <n v="1128299"/>
    <x v="240"/>
    <x v="4"/>
    <s v="Florida"/>
    <s v="Orlando"/>
    <x v="5"/>
    <n v="0.56999999999999995"/>
    <n v="1130"/>
    <x v="3327"/>
    <n v="322.04999999999995"/>
    <n v="0.5"/>
  </r>
  <r>
    <x v="3"/>
    <n v="1128299"/>
    <x v="271"/>
    <x v="4"/>
    <s v="Florida"/>
    <s v="Orlando"/>
    <x v="0"/>
    <n v="0.44"/>
    <n v="2010"/>
    <x v="3328"/>
    <n v="291.85199999999998"/>
    <n v="0.32999999999999996"/>
  </r>
  <r>
    <x v="3"/>
    <n v="1128299"/>
    <x v="271"/>
    <x v="4"/>
    <s v="Florida"/>
    <s v="Orlando"/>
    <x v="1"/>
    <n v="0.46"/>
    <n v="1320"/>
    <x v="3329"/>
    <n v="170.01600000000002"/>
    <n v="0.28000000000000003"/>
  </r>
  <r>
    <x v="3"/>
    <n v="1128299"/>
    <x v="271"/>
    <x v="4"/>
    <s v="Florida"/>
    <s v="Orlando"/>
    <x v="2"/>
    <n v="0.46"/>
    <n v="1320"/>
    <x v="3329"/>
    <n v="218.59200000000001"/>
    <n v="0.36"/>
  </r>
  <r>
    <x v="3"/>
    <n v="1128299"/>
    <x v="271"/>
    <x v="4"/>
    <s v="Florida"/>
    <s v="Orlando"/>
    <x v="3"/>
    <n v="0.39"/>
    <n v="1070"/>
    <x v="3330"/>
    <n v="141.88200000000001"/>
    <n v="0.33999999999999997"/>
  </r>
  <r>
    <x v="3"/>
    <n v="1128299"/>
    <x v="271"/>
    <x v="4"/>
    <s v="Florida"/>
    <s v="Orlando"/>
    <x v="4"/>
    <n v="0.42"/>
    <n v="680"/>
    <x v="2479"/>
    <n v="71.399999999999991"/>
    <n v="0.25"/>
  </r>
  <r>
    <x v="3"/>
    <n v="1128299"/>
    <x v="271"/>
    <x v="4"/>
    <s v="Florida"/>
    <s v="Orlando"/>
    <x v="5"/>
    <n v="0.48"/>
    <n v="1730"/>
    <x v="2033"/>
    <n v="390.28800000000001"/>
    <n v="0.47000000000000003"/>
  </r>
  <r>
    <x v="3"/>
    <n v="1128299"/>
    <x v="301"/>
    <x v="4"/>
    <s v="Florida"/>
    <s v="Orlando"/>
    <x v="0"/>
    <n v="0.5"/>
    <n v="2720"/>
    <x v="3331"/>
    <n v="435.2"/>
    <n v="0.32"/>
  </r>
  <r>
    <x v="3"/>
    <n v="1128299"/>
    <x v="301"/>
    <x v="4"/>
    <s v="Florida"/>
    <s v="Orlando"/>
    <x v="1"/>
    <n v="0.53"/>
    <n v="2240"/>
    <x v="3332"/>
    <n v="344.28800000000001"/>
    <n v="0.28999999999999998"/>
  </r>
  <r>
    <x v="3"/>
    <n v="1128299"/>
    <x v="301"/>
    <x v="4"/>
    <s v="Florida"/>
    <s v="Orlando"/>
    <x v="2"/>
    <n v="0.6"/>
    <n v="2380"/>
    <x v="3333"/>
    <n v="471.23999999999995"/>
    <n v="0.32999999999999996"/>
  </r>
  <r>
    <x v="3"/>
    <n v="1128299"/>
    <x v="301"/>
    <x v="4"/>
    <s v="Florida"/>
    <s v="Orlando"/>
    <x v="3"/>
    <n v="0.66"/>
    <n v="1960"/>
    <x v="1109"/>
    <n v="478.63200000000006"/>
    <n v="0.37"/>
  </r>
  <r>
    <x v="3"/>
    <n v="1128299"/>
    <x v="301"/>
    <x v="4"/>
    <s v="Florida"/>
    <s v="Orlando"/>
    <x v="4"/>
    <n v="0.71"/>
    <n v="1530"/>
    <x v="3334"/>
    <n v="238.98599999999999"/>
    <n v="0.22"/>
  </r>
  <r>
    <x v="3"/>
    <n v="1128299"/>
    <x v="301"/>
    <x v="4"/>
    <s v="Florida"/>
    <s v="Orlando"/>
    <x v="5"/>
    <n v="0.74"/>
    <n v="2480"/>
    <x v="3335"/>
    <n v="862.5440000000001"/>
    <n v="0.47000000000000003"/>
  </r>
  <r>
    <x v="3"/>
    <n v="1128299"/>
    <x v="330"/>
    <x v="4"/>
    <s v="Florida"/>
    <s v="Orlando"/>
    <x v="0"/>
    <n v="0.68"/>
    <n v="2970"/>
    <x v="3336"/>
    <n v="747.25200000000007"/>
    <n v="0.37"/>
  </r>
  <r>
    <x v="3"/>
    <n v="1128299"/>
    <x v="330"/>
    <x v="4"/>
    <s v="Florida"/>
    <s v="Orlando"/>
    <x v="1"/>
    <n v="0.74"/>
    <n v="2630"/>
    <x v="3337"/>
    <n v="544.93600000000004"/>
    <n v="0.28000000000000003"/>
  </r>
  <r>
    <x v="3"/>
    <n v="1128299"/>
    <x v="330"/>
    <x v="4"/>
    <s v="Florida"/>
    <s v="Orlando"/>
    <x v="2"/>
    <n v="0.72"/>
    <n v="2380"/>
    <x v="3338"/>
    <n v="582.62399999999991"/>
    <n v="0.33999999999999997"/>
  </r>
  <r>
    <x v="3"/>
    <n v="1128299"/>
    <x v="330"/>
    <x v="4"/>
    <s v="Florida"/>
    <s v="Orlando"/>
    <x v="3"/>
    <n v="0.59"/>
    <n v="1860"/>
    <x v="3339"/>
    <n v="362.14199999999994"/>
    <n v="0.32999999999999996"/>
  </r>
  <r>
    <x v="3"/>
    <n v="1128299"/>
    <x v="330"/>
    <x v="4"/>
    <s v="Florida"/>
    <s v="Orlando"/>
    <x v="4"/>
    <n v="0.68"/>
    <n v="2080"/>
    <x v="3340"/>
    <n v="311.16800000000001"/>
    <n v="0.22"/>
  </r>
  <r>
    <x v="3"/>
    <n v="1128299"/>
    <x v="330"/>
    <x v="4"/>
    <s v="Florida"/>
    <s v="Orlando"/>
    <x v="5"/>
    <n v="0.75"/>
    <n v="1950"/>
    <x v="317"/>
    <n v="687.375"/>
    <n v="0.47000000000000003"/>
  </r>
  <r>
    <x v="3"/>
    <n v="1128299"/>
    <x v="362"/>
    <x v="4"/>
    <s v="Florida"/>
    <s v="Orlando"/>
    <x v="0"/>
    <n v="0.68"/>
    <n v="2550"/>
    <x v="3341"/>
    <n v="624.24"/>
    <n v="0.36"/>
  </r>
  <r>
    <x v="3"/>
    <n v="1128299"/>
    <x v="362"/>
    <x v="4"/>
    <s v="Florida"/>
    <s v="Orlando"/>
    <x v="1"/>
    <n v="0.6"/>
    <n v="2720"/>
    <x v="3063"/>
    <n v="440.64000000000004"/>
    <n v="0.27"/>
  </r>
  <r>
    <x v="3"/>
    <n v="1128299"/>
    <x v="362"/>
    <x v="4"/>
    <s v="Florida"/>
    <s v="Orlando"/>
    <x v="2"/>
    <n v="0.62"/>
    <n v="2310"/>
    <x v="3342"/>
    <n v="472.62599999999998"/>
    <n v="0.32999999999999996"/>
  </r>
  <r>
    <x v="3"/>
    <n v="1128299"/>
    <x v="362"/>
    <x v="4"/>
    <s v="Florida"/>
    <s v="Orlando"/>
    <x v="3"/>
    <n v="0.64"/>
    <n v="1470"/>
    <x v="1824"/>
    <n v="310.464"/>
    <n v="0.32999999999999996"/>
  </r>
  <r>
    <x v="3"/>
    <n v="1128299"/>
    <x v="362"/>
    <x v="4"/>
    <s v="Florida"/>
    <s v="Orlando"/>
    <x v="4"/>
    <n v="0.63"/>
    <n v="1660"/>
    <x v="3343"/>
    <n v="250.99200000000002"/>
    <n v="0.24000000000000002"/>
  </r>
  <r>
    <x v="3"/>
    <n v="1128299"/>
    <x v="362"/>
    <x v="4"/>
    <s v="Florida"/>
    <s v="Orlando"/>
    <x v="5"/>
    <n v="0.6"/>
    <n v="960"/>
    <x v="2871"/>
    <n v="282.24"/>
    <n v="0.49"/>
  </r>
  <r>
    <x v="3"/>
    <n v="1128299"/>
    <x v="394"/>
    <x v="4"/>
    <s v="Florida"/>
    <s v="Orlando"/>
    <x v="0"/>
    <n v="0.44"/>
    <n v="1550"/>
    <x v="2585"/>
    <n v="252.34"/>
    <n v="0.37"/>
  </r>
  <r>
    <x v="3"/>
    <n v="1128299"/>
    <x v="394"/>
    <x v="4"/>
    <s v="Florida"/>
    <s v="Orlando"/>
    <x v="1"/>
    <n v="0.45"/>
    <n v="1500"/>
    <x v="304"/>
    <n v="209.25"/>
    <n v="0.31"/>
  </r>
  <r>
    <x v="3"/>
    <n v="1128299"/>
    <x v="394"/>
    <x v="4"/>
    <s v="Florida"/>
    <s v="Orlando"/>
    <x v="2"/>
    <n v="0.39"/>
    <n v="960"/>
    <x v="2922"/>
    <n v="123.55199999999999"/>
    <n v="0.32999999999999996"/>
  </r>
  <r>
    <x v="3"/>
    <n v="1128299"/>
    <x v="394"/>
    <x v="4"/>
    <s v="Florida"/>
    <s v="Orlando"/>
    <x v="3"/>
    <n v="0.44"/>
    <n v="780"/>
    <x v="1964"/>
    <n v="126.98399999999999"/>
    <n v="0.37"/>
  </r>
  <r>
    <x v="3"/>
    <n v="1128299"/>
    <x v="394"/>
    <x v="4"/>
    <s v="Florida"/>
    <s v="Orlando"/>
    <x v="4"/>
    <n v="0.54"/>
    <n v="940"/>
    <x v="1194"/>
    <n v="116.748"/>
    <n v="0.23"/>
  </r>
  <r>
    <x v="3"/>
    <n v="1128299"/>
    <x v="394"/>
    <x v="4"/>
    <s v="Florida"/>
    <s v="Orlando"/>
    <x v="5"/>
    <n v="0.42"/>
    <n v="990"/>
    <x v="1465"/>
    <n v="203.74199999999999"/>
    <n v="0.49"/>
  </r>
  <r>
    <x v="3"/>
    <n v="1128299"/>
    <x v="423"/>
    <x v="4"/>
    <s v="Florida"/>
    <s v="Orlando"/>
    <x v="0"/>
    <n v="0.39"/>
    <n v="1400"/>
    <x v="1793"/>
    <n v="202.02"/>
    <n v="0.37"/>
  </r>
  <r>
    <x v="3"/>
    <n v="1128299"/>
    <x v="423"/>
    <x v="4"/>
    <s v="Florida"/>
    <s v="Orlando"/>
    <x v="1"/>
    <n v="0.43"/>
    <n v="1900"/>
    <x v="3344"/>
    <n v="236.92999999999998"/>
    <n v="0.28999999999999998"/>
  </r>
  <r>
    <x v="3"/>
    <n v="1128299"/>
    <x v="423"/>
    <x v="4"/>
    <s v="Florida"/>
    <s v="Orlando"/>
    <x v="2"/>
    <n v="0.43"/>
    <n v="1280"/>
    <x v="1186"/>
    <n v="187.13599999999997"/>
    <n v="0.33999999999999997"/>
  </r>
  <r>
    <x v="3"/>
    <n v="1128299"/>
    <x v="423"/>
    <x v="4"/>
    <s v="Florida"/>
    <s v="Orlando"/>
    <x v="3"/>
    <n v="0.4"/>
    <n v="1200"/>
    <x v="1291"/>
    <n v="168"/>
    <n v="0.35"/>
  </r>
  <r>
    <x v="3"/>
    <n v="1128299"/>
    <x v="423"/>
    <x v="4"/>
    <s v="Florida"/>
    <s v="Orlando"/>
    <x v="4"/>
    <n v="0.47"/>
    <n v="1160"/>
    <x v="3345"/>
    <n v="119.94399999999999"/>
    <n v="0.22"/>
  </r>
  <r>
    <x v="3"/>
    <n v="1128299"/>
    <x v="423"/>
    <x v="4"/>
    <s v="Florida"/>
    <s v="Orlando"/>
    <x v="5"/>
    <n v="0.53"/>
    <n v="1400"/>
    <x v="3346"/>
    <n v="385.84000000000003"/>
    <n v="0.52"/>
  </r>
  <r>
    <x v="3"/>
    <n v="1128299"/>
    <x v="454"/>
    <x v="4"/>
    <s v="Florida"/>
    <s v="Orlando"/>
    <x v="0"/>
    <n v="0.41"/>
    <n v="1880"/>
    <x v="938"/>
    <n v="262.07199999999995"/>
    <n v="0.33999999999999997"/>
  </r>
  <r>
    <x v="3"/>
    <n v="1128299"/>
    <x v="454"/>
    <x v="4"/>
    <s v="Florida"/>
    <s v="Orlando"/>
    <x v="1"/>
    <n v="0.46"/>
    <n v="2310"/>
    <x v="3190"/>
    <n v="340.03200000000004"/>
    <n v="0.32"/>
  </r>
  <r>
    <x v="3"/>
    <n v="1128299"/>
    <x v="454"/>
    <x v="4"/>
    <s v="Florida"/>
    <s v="Orlando"/>
    <x v="2"/>
    <n v="0.44"/>
    <n v="1730"/>
    <x v="1644"/>
    <n v="281.64400000000001"/>
    <n v="0.37"/>
  </r>
  <r>
    <x v="3"/>
    <n v="1128299"/>
    <x v="454"/>
    <x v="4"/>
    <s v="Florida"/>
    <s v="Orlando"/>
    <x v="3"/>
    <n v="0.47"/>
    <n v="1700"/>
    <x v="3347"/>
    <n v="271.65999999999997"/>
    <n v="0.33999999999999997"/>
  </r>
  <r>
    <x v="3"/>
    <n v="1128299"/>
    <x v="454"/>
    <x v="4"/>
    <s v="Florida"/>
    <s v="Orlando"/>
    <x v="4"/>
    <n v="0.57999999999999996"/>
    <n v="1470"/>
    <x v="3348"/>
    <n v="230.202"/>
    <n v="0.27"/>
  </r>
  <r>
    <x v="3"/>
    <n v="1128299"/>
    <x v="454"/>
    <x v="4"/>
    <s v="Florida"/>
    <s v="Orlando"/>
    <x v="5"/>
    <n v="0.66"/>
    <n v="1980"/>
    <x v="3349"/>
    <n v="653.4"/>
    <n v="0.5"/>
  </r>
  <r>
    <x v="3"/>
    <n v="1128299"/>
    <x v="483"/>
    <x v="4"/>
    <s v="Florida"/>
    <s v="Orlando"/>
    <x v="0"/>
    <n v="0.57999999999999996"/>
    <n v="2800"/>
    <x v="3350"/>
    <n v="584.64"/>
    <n v="0.36"/>
  </r>
  <r>
    <x v="3"/>
    <n v="1128299"/>
    <x v="483"/>
    <x v="4"/>
    <s v="Florida"/>
    <s v="Orlando"/>
    <x v="1"/>
    <n v="0.55000000000000004"/>
    <n v="2560"/>
    <x v="3039"/>
    <n v="436.48"/>
    <n v="0.31"/>
  </r>
  <r>
    <x v="4"/>
    <n v="1128299"/>
    <x v="483"/>
    <x v="4"/>
    <s v="Florida"/>
    <s v="Orlando"/>
    <x v="2"/>
    <n v="0.64"/>
    <n v="2040"/>
    <x v="3022"/>
    <n v="430.84800000000001"/>
    <n v="0.32999999999999996"/>
  </r>
  <r>
    <x v="4"/>
    <n v="1128299"/>
    <x v="483"/>
    <x v="4"/>
    <s v="Florida"/>
    <s v="Orlando"/>
    <x v="3"/>
    <n v="0.57999999999999996"/>
    <n v="2040"/>
    <x v="3351"/>
    <n v="402.2879999999999"/>
    <n v="0.33999999999999997"/>
  </r>
  <r>
    <x v="4"/>
    <n v="1128299"/>
    <x v="483"/>
    <x v="4"/>
    <s v="Florida"/>
    <s v="Orlando"/>
    <x v="4"/>
    <n v="0.64"/>
    <n v="1790"/>
    <x v="3352"/>
    <n v="297.85600000000005"/>
    <n v="0.26"/>
  </r>
  <r>
    <x v="4"/>
    <n v="1128299"/>
    <x v="483"/>
    <x v="4"/>
    <s v="Florida"/>
    <s v="Orlando"/>
    <x v="5"/>
    <n v="0.64"/>
    <n v="2000"/>
    <x v="3123"/>
    <n v="614.4"/>
    <n v="0.48"/>
  </r>
  <r>
    <x v="4"/>
    <n v="1185732"/>
    <x v="176"/>
    <x v="4"/>
    <s v="Florida"/>
    <s v="Orlando"/>
    <x v="0"/>
    <n v="0.3"/>
    <n v="2720"/>
    <x v="2866"/>
    <n v="416.16"/>
    <n v="0.51"/>
  </r>
  <r>
    <x v="4"/>
    <n v="1185732"/>
    <x v="176"/>
    <x v="4"/>
    <s v="Florida"/>
    <s v="Orlando"/>
    <x v="1"/>
    <n v="0.36"/>
    <n v="2210"/>
    <x v="2296"/>
    <n v="318.24"/>
    <n v="0.39999999999999997"/>
  </r>
  <r>
    <x v="4"/>
    <n v="1185732"/>
    <x v="176"/>
    <x v="4"/>
    <s v="Florida"/>
    <s v="Orlando"/>
    <x v="2"/>
    <n v="0.26"/>
    <n v="2020"/>
    <x v="2486"/>
    <n v="152.30799999999999"/>
    <n v="0.28999999999999998"/>
  </r>
  <r>
    <x v="4"/>
    <n v="1185732"/>
    <x v="176"/>
    <x v="4"/>
    <s v="Florida"/>
    <s v="Orlando"/>
    <x v="3"/>
    <n v="0.3"/>
    <n v="1700"/>
    <x v="2255"/>
    <n v="188.7"/>
    <n v="0.37"/>
  </r>
  <r>
    <x v="4"/>
    <n v="1185732"/>
    <x v="176"/>
    <x v="4"/>
    <s v="Florida"/>
    <s v="Orlando"/>
    <x v="4"/>
    <n v="0.36"/>
    <n v="1930"/>
    <x v="3353"/>
    <n v="284.86799999999994"/>
    <n v="0.41"/>
  </r>
  <r>
    <x v="4"/>
    <n v="1185732"/>
    <x v="176"/>
    <x v="4"/>
    <s v="Florida"/>
    <s v="Orlando"/>
    <x v="5"/>
    <n v="0.35"/>
    <n v="2210"/>
    <x v="3354"/>
    <n v="425.42500000000001"/>
    <n v="0.55000000000000004"/>
  </r>
  <r>
    <x v="4"/>
    <n v="1185732"/>
    <x v="205"/>
    <x v="4"/>
    <s v="Florida"/>
    <s v="Orlando"/>
    <x v="0"/>
    <n v="0.36"/>
    <n v="2880"/>
    <x v="1812"/>
    <n v="487.29599999999999"/>
    <n v="0.47000000000000003"/>
  </r>
  <r>
    <x v="4"/>
    <n v="1185732"/>
    <x v="205"/>
    <x v="4"/>
    <s v="Florida"/>
    <s v="Orlando"/>
    <x v="1"/>
    <n v="0.31"/>
    <n v="1650"/>
    <x v="3355"/>
    <n v="209.71499999999997"/>
    <n v="0.41"/>
  </r>
  <r>
    <x v="4"/>
    <n v="1185732"/>
    <x v="205"/>
    <x v="4"/>
    <s v="Florida"/>
    <s v="Orlando"/>
    <x v="2"/>
    <n v="0.23"/>
    <n v="2040"/>
    <x v="3356"/>
    <n v="150.14400000000001"/>
    <n v="0.32"/>
  </r>
  <r>
    <x v="0"/>
    <n v="1128299"/>
    <x v="698"/>
    <x v="4"/>
    <s v="Virginia"/>
    <s v="Richmond"/>
    <x v="3"/>
    <n v="0.28000000000000003"/>
    <n v="640"/>
    <x v="1570"/>
    <n v="73.472000000000008"/>
    <n v="0.41"/>
  </r>
  <r>
    <x v="0"/>
    <n v="1128299"/>
    <x v="698"/>
    <x v="4"/>
    <s v="Virginia"/>
    <s v="Richmond"/>
    <x v="4"/>
    <n v="0.28999999999999998"/>
    <n v="390"/>
    <x v="1582"/>
    <n v="50.894999999999996"/>
    <n v="0.45"/>
  </r>
  <r>
    <x v="0"/>
    <n v="1128299"/>
    <x v="698"/>
    <x v="4"/>
    <s v="Virginia"/>
    <s v="Richmond"/>
    <x v="5"/>
    <n v="0.3"/>
    <n v="1070"/>
    <x v="3357"/>
    <n v="115.56"/>
    <n v="0.36"/>
  </r>
  <r>
    <x v="0"/>
    <n v="1128299"/>
    <x v="228"/>
    <x v="4"/>
    <s v="Virginia"/>
    <s v="Richmond"/>
    <x v="0"/>
    <n v="0.3"/>
    <n v="1620"/>
    <x v="3320"/>
    <n v="184.68"/>
    <n v="0.38"/>
  </r>
  <r>
    <x v="0"/>
    <n v="1128299"/>
    <x v="228"/>
    <x v="4"/>
    <s v="Virginia"/>
    <s v="Richmond"/>
    <x v="1"/>
    <n v="0.35"/>
    <n v="980"/>
    <x v="3358"/>
    <n v="140.63"/>
    <n v="0.41"/>
  </r>
  <r>
    <x v="0"/>
    <n v="1128299"/>
    <x v="228"/>
    <x v="4"/>
    <s v="Virginia"/>
    <s v="Richmond"/>
    <x v="2"/>
    <n v="0.43"/>
    <n v="1120"/>
    <x v="2164"/>
    <n v="197.45599999999996"/>
    <n v="0.41"/>
  </r>
  <r>
    <x v="0"/>
    <n v="1128299"/>
    <x v="228"/>
    <x v="4"/>
    <s v="Virginia"/>
    <s v="Richmond"/>
    <x v="3"/>
    <n v="0.38"/>
    <n v="780"/>
    <x v="2469"/>
    <n v="115.59599999999998"/>
    <n v="0.38999999999999996"/>
  </r>
  <r>
    <x v="0"/>
    <n v="1128299"/>
    <x v="228"/>
    <x v="4"/>
    <s v="Virginia"/>
    <s v="Richmond"/>
    <x v="4"/>
    <n v="0.43"/>
    <n v="330"/>
    <x v="3359"/>
    <n v="59.598000000000006"/>
    <n v="0.42000000000000004"/>
  </r>
  <r>
    <x v="0"/>
    <n v="1128299"/>
    <x v="228"/>
    <x v="4"/>
    <s v="Virginia"/>
    <s v="Richmond"/>
    <x v="5"/>
    <n v="0.35"/>
    <n v="1020"/>
    <x v="2545"/>
    <n v="128.51999999999998"/>
    <n v="0.36"/>
  </r>
  <r>
    <x v="0"/>
    <n v="1128299"/>
    <x v="247"/>
    <x v="4"/>
    <s v="Virginia"/>
    <s v="Richmond"/>
    <x v="0"/>
    <n v="0.38"/>
    <n v="1470"/>
    <x v="1514"/>
    <n v="206.68200000000002"/>
    <n v="0.37"/>
  </r>
  <r>
    <x v="0"/>
    <n v="1128299"/>
    <x v="247"/>
    <x v="4"/>
    <s v="Virginia"/>
    <s v="Richmond"/>
    <x v="1"/>
    <n v="0.44"/>
    <n v="850"/>
    <x v="2179"/>
    <n v="153.34"/>
    <n v="0.41"/>
  </r>
  <r>
    <x v="0"/>
    <n v="1128299"/>
    <x v="247"/>
    <x v="4"/>
    <s v="Virginia"/>
    <s v="Richmond"/>
    <x v="2"/>
    <n v="0.41"/>
    <n v="1140"/>
    <x v="1242"/>
    <n v="172.93799999999999"/>
    <n v="0.37"/>
  </r>
  <r>
    <x v="0"/>
    <n v="1128299"/>
    <x v="247"/>
    <x v="4"/>
    <s v="Virginia"/>
    <s v="Richmond"/>
    <x v="3"/>
    <n v="0.32"/>
    <n v="680"/>
    <x v="1574"/>
    <n v="91.391999999999996"/>
    <n v="0.42"/>
  </r>
  <r>
    <x v="0"/>
    <n v="1128299"/>
    <x v="247"/>
    <x v="4"/>
    <s v="Virginia"/>
    <s v="Richmond"/>
    <x v="4"/>
    <n v="0.4"/>
    <n v="400"/>
    <x v="3360"/>
    <n v="67.2"/>
    <n v="0.42000000000000004"/>
  </r>
  <r>
    <x v="0"/>
    <n v="1128299"/>
    <x v="247"/>
    <x v="4"/>
    <s v="Virginia"/>
    <s v="Richmond"/>
    <x v="5"/>
    <n v="0.47"/>
    <n v="900"/>
    <x v="2750"/>
    <n v="152.28"/>
    <n v="0.36"/>
  </r>
  <r>
    <x v="0"/>
    <n v="1128299"/>
    <x v="278"/>
    <x v="4"/>
    <s v="Virginia"/>
    <s v="Richmond"/>
    <x v="0"/>
    <n v="0.39"/>
    <n v="1750"/>
    <x v="1292"/>
    <n v="273"/>
    <n v="0.39999999999999997"/>
  </r>
  <r>
    <x v="0"/>
    <n v="1128299"/>
    <x v="278"/>
    <x v="4"/>
    <s v="Virginia"/>
    <s v="Richmond"/>
    <x v="1"/>
    <n v="0.4"/>
    <n v="1050"/>
    <x v="1072"/>
    <n v="172.2"/>
    <n v="0.41"/>
  </r>
  <r>
    <x v="0"/>
    <n v="1128299"/>
    <x v="278"/>
    <x v="4"/>
    <s v="Virginia"/>
    <s v="Richmond"/>
    <x v="2"/>
    <n v="0.37"/>
    <n v="1090"/>
    <x v="3361"/>
    <n v="149.221"/>
    <n v="0.37"/>
  </r>
  <r>
    <x v="0"/>
    <n v="1128299"/>
    <x v="278"/>
    <x v="4"/>
    <s v="Virginia"/>
    <s v="Richmond"/>
    <x v="3"/>
    <n v="0.33"/>
    <n v="850"/>
    <x v="3362"/>
    <n v="106.59"/>
    <n v="0.38"/>
  </r>
  <r>
    <x v="0"/>
    <n v="1128299"/>
    <x v="278"/>
    <x v="4"/>
    <s v="Virginia"/>
    <s v="Richmond"/>
    <x v="4"/>
    <n v="0.34"/>
    <n v="540"/>
    <x v="3363"/>
    <n v="78.948000000000022"/>
    <n v="0.43000000000000005"/>
  </r>
  <r>
    <x v="0"/>
    <n v="1128299"/>
    <x v="278"/>
    <x v="4"/>
    <s v="Virginia"/>
    <s v="Richmond"/>
    <x v="5"/>
    <n v="0.44"/>
    <n v="1680"/>
    <x v="1956"/>
    <n v="258.72000000000003"/>
    <n v="0.35"/>
  </r>
  <r>
    <x v="0"/>
    <n v="1128299"/>
    <x v="308"/>
    <x v="4"/>
    <s v="Virginia"/>
    <s v="Richmond"/>
    <x v="0"/>
    <n v="0.37"/>
    <n v="2330"/>
    <x v="3364"/>
    <n v="318.97700000000003"/>
    <n v="0.37"/>
  </r>
  <r>
    <x v="0"/>
    <n v="1128299"/>
    <x v="308"/>
    <x v="4"/>
    <s v="Virginia"/>
    <s v="Richmond"/>
    <x v="1"/>
    <n v="0.45"/>
    <n v="2210"/>
    <x v="3095"/>
    <n v="407.74499999999995"/>
    <n v="0.41"/>
  </r>
  <r>
    <x v="0"/>
    <n v="1128299"/>
    <x v="308"/>
    <x v="4"/>
    <s v="Virginia"/>
    <s v="Richmond"/>
    <x v="2"/>
    <n v="0.57999999999999996"/>
    <n v="2080"/>
    <x v="3365"/>
    <n v="446.36799999999994"/>
    <n v="0.37"/>
  </r>
  <r>
    <x v="0"/>
    <n v="1128299"/>
    <x v="308"/>
    <x v="4"/>
    <s v="Virginia"/>
    <s v="Richmond"/>
    <x v="3"/>
    <n v="0.61"/>
    <n v="1840"/>
    <x v="3366"/>
    <n v="460.18399999999991"/>
    <n v="0.41"/>
  </r>
  <r>
    <x v="0"/>
    <n v="1128299"/>
    <x v="308"/>
    <x v="4"/>
    <s v="Virginia"/>
    <s v="Richmond"/>
    <x v="4"/>
    <n v="0.68"/>
    <n v="1280"/>
    <x v="3189"/>
    <n v="400.38400000000007"/>
    <n v="0.46"/>
  </r>
  <r>
    <x v="0"/>
    <n v="1128299"/>
    <x v="308"/>
    <x v="4"/>
    <s v="Virginia"/>
    <s v="Richmond"/>
    <x v="5"/>
    <n v="0.82"/>
    <n v="2310"/>
    <x v="3367"/>
    <n v="700.85399999999993"/>
    <n v="0.37"/>
  </r>
  <r>
    <x v="0"/>
    <n v="1128299"/>
    <x v="337"/>
    <x v="4"/>
    <s v="Virginia"/>
    <s v="Richmond"/>
    <x v="0"/>
    <n v="0.6"/>
    <n v="2720"/>
    <x v="3063"/>
    <n v="603.84"/>
    <n v="0.37"/>
  </r>
  <r>
    <x v="0"/>
    <n v="1128299"/>
    <x v="337"/>
    <x v="4"/>
    <s v="Virginia"/>
    <s v="Richmond"/>
    <x v="1"/>
    <n v="0.6"/>
    <n v="2240"/>
    <x v="878"/>
    <n v="510.72"/>
    <n v="0.38"/>
  </r>
  <r>
    <x v="0"/>
    <n v="1128299"/>
    <x v="337"/>
    <x v="4"/>
    <s v="Virginia"/>
    <s v="Richmond"/>
    <x v="2"/>
    <n v="0.62"/>
    <n v="2080"/>
    <x v="3368"/>
    <n v="490.04799999999994"/>
    <n v="0.38"/>
  </r>
  <r>
    <x v="0"/>
    <n v="1128299"/>
    <x v="337"/>
    <x v="4"/>
    <s v="Virginia"/>
    <s v="Richmond"/>
    <x v="3"/>
    <n v="0.65"/>
    <n v="1870"/>
    <x v="3369"/>
    <n v="510.51"/>
    <n v="0.42"/>
  </r>
  <r>
    <x v="0"/>
    <n v="1128299"/>
    <x v="337"/>
    <x v="4"/>
    <s v="Virginia"/>
    <s v="Richmond"/>
    <x v="4"/>
    <n v="0.72"/>
    <n v="2100"/>
    <x v="2428"/>
    <n v="650.16000000000008"/>
    <n v="0.43000000000000005"/>
  </r>
  <r>
    <x v="0"/>
    <n v="1128299"/>
    <x v="337"/>
    <x v="4"/>
    <s v="Virginia"/>
    <s v="Richmond"/>
    <x v="5"/>
    <n v="0.82"/>
    <n v="1860"/>
    <x v="3370"/>
    <n v="503.31599999999986"/>
    <n v="0.32999999999999996"/>
  </r>
  <r>
    <x v="0"/>
    <n v="1128299"/>
    <x v="369"/>
    <x v="4"/>
    <s v="Virginia"/>
    <s v="Richmond"/>
    <x v="0"/>
    <n v="0.67"/>
    <n v="2720"/>
    <x v="3371"/>
    <n v="728.95999999999992"/>
    <n v="0.39999999999999997"/>
  </r>
  <r>
    <x v="0"/>
    <n v="1128299"/>
    <x v="369"/>
    <x v="4"/>
    <s v="Virginia"/>
    <s v="Richmond"/>
    <x v="1"/>
    <n v="0.53"/>
    <n v="2400"/>
    <x v="3372"/>
    <n v="534.24"/>
    <n v="0.42"/>
  </r>
  <r>
    <x v="0"/>
    <n v="1128299"/>
    <x v="369"/>
    <x v="4"/>
    <s v="Virginia"/>
    <s v="Richmond"/>
    <x v="2"/>
    <n v="0.53"/>
    <n v="2150"/>
    <x v="3373"/>
    <n v="421.61500000000001"/>
    <n v="0.37"/>
  </r>
  <r>
    <x v="0"/>
    <n v="1128299"/>
    <x v="369"/>
    <x v="4"/>
    <s v="Virginia"/>
    <s v="Richmond"/>
    <x v="3"/>
    <n v="0.52"/>
    <n v="1360"/>
    <x v="3374"/>
    <n v="275.80799999999999"/>
    <n v="0.38999999999999996"/>
  </r>
  <r>
    <x v="0"/>
    <n v="1128299"/>
    <x v="369"/>
    <x v="4"/>
    <s v="Virginia"/>
    <s v="Richmond"/>
    <x v="4"/>
    <n v="0.51"/>
    <n v="1320"/>
    <x v="3375"/>
    <n v="302.94000000000005"/>
    <n v="0.45"/>
  </r>
  <r>
    <x v="0"/>
    <n v="1128299"/>
    <x v="369"/>
    <x v="4"/>
    <s v="Virginia"/>
    <s v="Richmond"/>
    <x v="5"/>
    <n v="0.55000000000000004"/>
    <n v="800"/>
    <x v="3376"/>
    <n v="149.6"/>
    <n v="0.33999999999999997"/>
  </r>
  <r>
    <x v="0"/>
    <n v="1128299"/>
    <x v="401"/>
    <x v="4"/>
    <s v="Virginia"/>
    <s v="Richmond"/>
    <x v="0"/>
    <n v="0.35"/>
    <n v="1490"/>
    <x v="3377"/>
    <n v="219.03"/>
    <n v="0.42"/>
  </r>
  <r>
    <x v="0"/>
    <n v="1128299"/>
    <x v="401"/>
    <x v="4"/>
    <s v="Virginia"/>
    <s v="Richmond"/>
    <x v="1"/>
    <n v="0.43"/>
    <n v="1530"/>
    <x v="3378"/>
    <n v="256.58099999999996"/>
    <n v="0.38999999999999996"/>
  </r>
  <r>
    <x v="0"/>
    <n v="1128299"/>
    <x v="401"/>
    <x v="4"/>
    <s v="Virginia"/>
    <s v="Richmond"/>
    <x v="2"/>
    <n v="0.34"/>
    <n v="780"/>
    <x v="2544"/>
    <n v="106.08000000000001"/>
    <n v="0.39999999999999997"/>
  </r>
  <r>
    <x v="0"/>
    <n v="1128299"/>
    <x v="401"/>
    <x v="4"/>
    <s v="Virginia"/>
    <s v="Richmond"/>
    <x v="3"/>
    <n v="0.37"/>
    <n v="700"/>
    <x v="3242"/>
    <n v="103.6"/>
    <n v="0.39999999999999997"/>
  </r>
  <r>
    <x v="0"/>
    <n v="1128299"/>
    <x v="401"/>
    <x v="4"/>
    <s v="Virginia"/>
    <s v="Richmond"/>
    <x v="4"/>
    <n v="0.39"/>
    <n v="740"/>
    <x v="2175"/>
    <n v="135.64200000000002"/>
    <n v="0.47000000000000003"/>
  </r>
  <r>
    <x v="0"/>
    <n v="1128299"/>
    <x v="401"/>
    <x v="4"/>
    <s v="Virginia"/>
    <s v="Richmond"/>
    <x v="5"/>
    <n v="0.33"/>
    <n v="830"/>
    <x v="3379"/>
    <n v="98.604000000000013"/>
    <n v="0.36"/>
  </r>
  <r>
    <x v="0"/>
    <n v="1128299"/>
    <x v="430"/>
    <x v="4"/>
    <s v="Virginia"/>
    <s v="Richmond"/>
    <x v="0"/>
    <n v="0.28000000000000003"/>
    <n v="1190"/>
    <x v="2203"/>
    <n v="133.28"/>
    <n v="0.39999999999999997"/>
  </r>
  <r>
    <x v="0"/>
    <n v="1128299"/>
    <x v="430"/>
    <x v="4"/>
    <s v="Virginia"/>
    <s v="Richmond"/>
    <x v="1"/>
    <n v="0.39"/>
    <n v="1730"/>
    <x v="3380"/>
    <n v="256.38600000000002"/>
    <n v="0.38"/>
  </r>
  <r>
    <x v="0"/>
    <n v="1128299"/>
    <x v="430"/>
    <x v="4"/>
    <s v="Virginia"/>
    <s v="Richmond"/>
    <x v="2"/>
    <n v="0.39"/>
    <n v="1190"/>
    <x v="1511"/>
    <n v="194.922"/>
    <n v="0.42"/>
  </r>
  <r>
    <x v="0"/>
    <n v="1128299"/>
    <x v="430"/>
    <x v="4"/>
    <s v="Virginia"/>
    <s v="Richmond"/>
    <x v="3"/>
    <n v="0.31"/>
    <n v="1010"/>
    <x v="3381"/>
    <n v="115.84700000000001"/>
    <n v="0.37"/>
  </r>
  <r>
    <x v="0"/>
    <n v="1128299"/>
    <x v="430"/>
    <x v="4"/>
    <s v="Virginia"/>
    <s v="Richmond"/>
    <x v="4"/>
    <n v="0.42"/>
    <n v="1050"/>
    <x v="1702"/>
    <n v="207.27"/>
    <n v="0.47000000000000003"/>
  </r>
  <r>
    <x v="0"/>
    <n v="1128299"/>
    <x v="430"/>
    <x v="4"/>
    <s v="Virginia"/>
    <s v="Richmond"/>
    <x v="5"/>
    <n v="0.4"/>
    <n v="1090"/>
    <x v="3382"/>
    <n v="139.52000000000001"/>
    <n v="0.32"/>
  </r>
  <r>
    <x v="0"/>
    <n v="1128299"/>
    <x v="461"/>
    <x v="4"/>
    <s v="Virginia"/>
    <s v="Richmond"/>
    <x v="0"/>
    <n v="0.34"/>
    <n v="1730"/>
    <x v="3383"/>
    <n v="247.04400000000001"/>
    <n v="0.42"/>
  </r>
  <r>
    <x v="0"/>
    <n v="1128299"/>
    <x v="461"/>
    <x v="4"/>
    <s v="Virginia"/>
    <s v="Richmond"/>
    <x v="1"/>
    <n v="0.34"/>
    <n v="2210"/>
    <x v="3152"/>
    <n v="278.01800000000003"/>
    <n v="0.37"/>
  </r>
  <r>
    <x v="0"/>
    <n v="1128299"/>
    <x v="461"/>
    <x v="4"/>
    <s v="Virginia"/>
    <s v="Richmond"/>
    <x v="2"/>
    <n v="0.33"/>
    <n v="1430"/>
    <x v="1783"/>
    <n v="184.041"/>
    <n v="0.38999999999999996"/>
  </r>
  <r>
    <x v="0"/>
    <n v="1128299"/>
    <x v="461"/>
    <x v="4"/>
    <s v="Virginia"/>
    <s v="Richmond"/>
    <x v="3"/>
    <n v="0.36"/>
    <n v="1440"/>
    <x v="1047"/>
    <n v="202.17599999999996"/>
    <n v="0.38999999999999996"/>
  </r>
  <r>
    <x v="0"/>
    <n v="1128299"/>
    <x v="461"/>
    <x v="4"/>
    <s v="Virginia"/>
    <s v="Richmond"/>
    <x v="4"/>
    <n v="0.56000000000000005"/>
    <n v="1360"/>
    <x v="2105"/>
    <n v="335.10399999999998"/>
    <n v="0.44"/>
  </r>
  <r>
    <x v="0"/>
    <n v="1128299"/>
    <x v="461"/>
    <x v="4"/>
    <s v="Virginia"/>
    <s v="Richmond"/>
    <x v="5"/>
    <n v="0.6"/>
    <n v="1760"/>
    <x v="843"/>
    <n v="348.47999999999996"/>
    <n v="0.32999999999999996"/>
  </r>
  <r>
    <x v="0"/>
    <n v="1128299"/>
    <x v="490"/>
    <x v="4"/>
    <s v="Virginia"/>
    <s v="Richmond"/>
    <x v="0"/>
    <n v="0.49"/>
    <n v="2480"/>
    <x v="1914"/>
    <n v="486.08"/>
    <n v="0.39999999999999997"/>
  </r>
  <r>
    <x v="0"/>
    <n v="1128299"/>
    <x v="490"/>
    <x v="4"/>
    <s v="Virginia"/>
    <s v="Richmond"/>
    <x v="1"/>
    <n v="0.54"/>
    <n v="2250"/>
    <x v="793"/>
    <n v="498.15"/>
    <n v="0.41"/>
  </r>
  <r>
    <x v="2"/>
    <n v="1128299"/>
    <x v="490"/>
    <x v="4"/>
    <s v="Virginia"/>
    <s v="Richmond"/>
    <x v="2"/>
    <n v="0.53"/>
    <n v="1650"/>
    <x v="2353"/>
    <n v="349.79999999999995"/>
    <n v="0.39999999999999997"/>
  </r>
  <r>
    <x v="2"/>
    <n v="1128299"/>
    <x v="490"/>
    <x v="4"/>
    <s v="Virginia"/>
    <s v="Richmond"/>
    <x v="3"/>
    <n v="0.51"/>
    <n v="1760"/>
    <x v="3188"/>
    <n v="350.06399999999996"/>
    <n v="0.38999999999999996"/>
  </r>
  <r>
    <x v="2"/>
    <n v="1128299"/>
    <x v="490"/>
    <x v="4"/>
    <s v="Virginia"/>
    <s v="Richmond"/>
    <x v="4"/>
    <n v="0.59"/>
    <n v="1570"/>
    <x v="3384"/>
    <n v="389.04599999999999"/>
    <n v="0.42000000000000004"/>
  </r>
  <r>
    <x v="2"/>
    <n v="1128299"/>
    <x v="490"/>
    <x v="4"/>
    <s v="Virginia"/>
    <s v="Richmond"/>
    <x v="5"/>
    <n v="0.65"/>
    <n v="1900"/>
    <x v="961"/>
    <n v="432.25"/>
    <n v="0.35"/>
  </r>
  <r>
    <x v="2"/>
    <n v="1185732"/>
    <x v="183"/>
    <x v="4"/>
    <s v="Virginia"/>
    <s v="Richmond"/>
    <x v="0"/>
    <n v="0.23"/>
    <n v="2330"/>
    <x v="3385"/>
    <n v="278.66800000000001"/>
    <n v="0.52"/>
  </r>
  <r>
    <x v="2"/>
    <n v="1185732"/>
    <x v="183"/>
    <x v="4"/>
    <s v="Virginia"/>
    <s v="Richmond"/>
    <x v="1"/>
    <n v="0.28000000000000003"/>
    <n v="1870"/>
    <x v="1073"/>
    <n v="246.09199999999998"/>
    <n v="0.47"/>
  </r>
  <r>
    <x v="2"/>
    <n v="1185732"/>
    <x v="183"/>
    <x v="4"/>
    <s v="Virginia"/>
    <s v="Richmond"/>
    <x v="2"/>
    <n v="0.18"/>
    <n v="1760"/>
    <x v="2128"/>
    <n v="101.376"/>
    <n v="0.32"/>
  </r>
  <r>
    <x v="2"/>
    <n v="1185732"/>
    <x v="183"/>
    <x v="4"/>
    <s v="Virginia"/>
    <s v="Richmond"/>
    <x v="3"/>
    <n v="0.21"/>
    <n v="1360"/>
    <x v="2479"/>
    <n v="119.95199999999998"/>
    <n v="0.42"/>
  </r>
  <r>
    <x v="2"/>
    <n v="1185732"/>
    <x v="183"/>
    <x v="4"/>
    <s v="Virginia"/>
    <s v="Richmond"/>
    <x v="4"/>
    <n v="0.3"/>
    <n v="1400"/>
    <x v="1072"/>
    <n v="188.99999999999997"/>
    <n v="0.44999999999999996"/>
  </r>
  <r>
    <x v="2"/>
    <n v="1185732"/>
    <x v="183"/>
    <x v="4"/>
    <s v="Virginia"/>
    <s v="Richmond"/>
    <x v="5"/>
    <n v="0.25"/>
    <n v="1930"/>
    <x v="3386"/>
    <n v="279.85000000000002"/>
    <n v="0.58000000000000007"/>
  </r>
  <r>
    <x v="2"/>
    <n v="1185732"/>
    <x v="212"/>
    <x v="4"/>
    <s v="Virginia"/>
    <s v="Richmond"/>
    <x v="0"/>
    <n v="0.26"/>
    <n v="2560"/>
    <x v="2261"/>
    <n v="366.08000000000004"/>
    <n v="0.55000000000000004"/>
  </r>
  <r>
    <x v="2"/>
    <n v="1185732"/>
    <x v="212"/>
    <x v="4"/>
    <s v="Virginia"/>
    <s v="Richmond"/>
    <x v="1"/>
    <n v="0.27"/>
    <n v="1530"/>
    <x v="3183"/>
    <n v="185.89499999999998"/>
    <n v="0.44999999999999996"/>
  </r>
  <r>
    <x v="2"/>
    <n v="1185732"/>
    <x v="212"/>
    <x v="4"/>
    <s v="Virginia"/>
    <s v="Richmond"/>
    <x v="2"/>
    <n v="0.17"/>
    <n v="1700"/>
    <x v="1068"/>
    <n v="104.03999999999999"/>
    <n v="0.36"/>
  </r>
  <r>
    <x v="4"/>
    <n v="1185732"/>
    <x v="206"/>
    <x v="2"/>
    <s v="Utah"/>
    <s v="Salt Lake City"/>
    <x v="3"/>
    <n v="0.16"/>
    <n v="930"/>
    <x v="3387"/>
    <n v="62.496000000000009"/>
    <n v="0.42000000000000004"/>
  </r>
  <r>
    <x v="4"/>
    <n v="1185732"/>
    <x v="206"/>
    <x v="2"/>
    <s v="Utah"/>
    <s v="Salt Lake City"/>
    <x v="4"/>
    <n v="0.28000000000000003"/>
    <n v="1200"/>
    <x v="2050"/>
    <n v="141.12"/>
    <n v="0.42"/>
  </r>
  <r>
    <x v="4"/>
    <n v="1185732"/>
    <x v="206"/>
    <x v="2"/>
    <s v="Utah"/>
    <s v="Salt Lake City"/>
    <x v="5"/>
    <n v="0.18"/>
    <n v="1490"/>
    <x v="3388"/>
    <n v="147.51000000000002"/>
    <n v="0.55000000000000004"/>
  </r>
  <r>
    <x v="4"/>
    <n v="1185732"/>
    <x v="215"/>
    <x v="2"/>
    <s v="Utah"/>
    <s v="Salt Lake City"/>
    <x v="0"/>
    <n v="0.2"/>
    <n v="2280"/>
    <x v="2251"/>
    <n v="196.08"/>
    <n v="0.43000000000000005"/>
  </r>
  <r>
    <x v="4"/>
    <n v="1185732"/>
    <x v="215"/>
    <x v="2"/>
    <s v="Utah"/>
    <s v="Salt Lake City"/>
    <x v="1"/>
    <n v="0.22"/>
    <n v="1050"/>
    <x v="3319"/>
    <n v="92.399999999999991"/>
    <n v="0.39999999999999997"/>
  </r>
  <r>
    <x v="4"/>
    <n v="1185732"/>
    <x v="215"/>
    <x v="2"/>
    <s v="Utah"/>
    <s v="Salt Lake City"/>
    <x v="2"/>
    <n v="0.16"/>
    <n v="1400"/>
    <x v="3208"/>
    <n v="87.359999999999985"/>
    <n v="0.38999999999999996"/>
  </r>
  <r>
    <x v="4"/>
    <n v="1185732"/>
    <x v="215"/>
    <x v="2"/>
    <s v="Utah"/>
    <s v="Salt Lake City"/>
    <x v="3"/>
    <n v="0.2"/>
    <n v="750"/>
    <x v="353"/>
    <n v="63.000000000000007"/>
    <n v="0.42000000000000004"/>
  </r>
  <r>
    <x v="4"/>
    <n v="1185732"/>
    <x v="215"/>
    <x v="2"/>
    <s v="Utah"/>
    <s v="Salt Lake City"/>
    <x v="4"/>
    <n v="0.28000000000000003"/>
    <n v="900"/>
    <x v="2626"/>
    <n v="100.8"/>
    <n v="0.39999999999999997"/>
  </r>
  <r>
    <x v="4"/>
    <n v="1185732"/>
    <x v="215"/>
    <x v="2"/>
    <s v="Utah"/>
    <s v="Salt Lake City"/>
    <x v="5"/>
    <n v="0.21"/>
    <n v="1400"/>
    <x v="1454"/>
    <n v="167.58"/>
    <n v="0.57000000000000006"/>
  </r>
  <r>
    <x v="4"/>
    <n v="1185732"/>
    <x v="234"/>
    <x v="2"/>
    <s v="Utah"/>
    <s v="Salt Lake City"/>
    <x v="0"/>
    <n v="0.2"/>
    <n v="1940"/>
    <x v="3389"/>
    <n v="178.48000000000002"/>
    <n v="0.46"/>
  </r>
  <r>
    <x v="4"/>
    <n v="1185732"/>
    <x v="234"/>
    <x v="2"/>
    <s v="Utah"/>
    <s v="Salt Lake City"/>
    <x v="1"/>
    <n v="0.2"/>
    <n v="1110"/>
    <x v="2845"/>
    <n v="82.14"/>
    <n v="0.37"/>
  </r>
  <r>
    <x v="4"/>
    <n v="1185732"/>
    <x v="234"/>
    <x v="2"/>
    <s v="Utah"/>
    <s v="Salt Lake City"/>
    <x v="2"/>
    <n v="0.1"/>
    <n v="1070"/>
    <x v="3390"/>
    <n v="43.87"/>
    <n v="0.41"/>
  </r>
  <r>
    <x v="4"/>
    <n v="1185732"/>
    <x v="234"/>
    <x v="2"/>
    <s v="Utah"/>
    <s v="Salt Lake City"/>
    <x v="3"/>
    <n v="0.14000000000000001"/>
    <n v="750"/>
    <x v="2072"/>
    <n v="47.250000000000007"/>
    <n v="0.45"/>
  </r>
  <r>
    <x v="4"/>
    <n v="1185732"/>
    <x v="234"/>
    <x v="2"/>
    <s v="Utah"/>
    <s v="Salt Lake City"/>
    <x v="4"/>
    <n v="0.24"/>
    <n v="880"/>
    <x v="997"/>
    <n v="82.367999999999981"/>
    <n v="0.38999999999999996"/>
  </r>
  <r>
    <x v="4"/>
    <n v="1185732"/>
    <x v="234"/>
    <x v="2"/>
    <s v="Utah"/>
    <s v="Salt Lake City"/>
    <x v="5"/>
    <n v="0.2"/>
    <n v="1360"/>
    <x v="3391"/>
    <n v="141.44"/>
    <n v="0.52"/>
  </r>
  <r>
    <x v="4"/>
    <n v="1185732"/>
    <x v="265"/>
    <x v="2"/>
    <s v="Utah"/>
    <s v="Salt Lake City"/>
    <x v="0"/>
    <n v="0.27"/>
    <n v="2280"/>
    <x v="3392"/>
    <n v="264.70800000000003"/>
    <n v="0.43000000000000005"/>
  </r>
  <r>
    <x v="4"/>
    <n v="1185732"/>
    <x v="265"/>
    <x v="2"/>
    <s v="Utah"/>
    <s v="Salt Lake City"/>
    <x v="1"/>
    <n v="0.22"/>
    <n v="1280"/>
    <x v="1561"/>
    <n v="118.27200000000001"/>
    <n v="0.42"/>
  </r>
  <r>
    <x v="4"/>
    <n v="1185732"/>
    <x v="265"/>
    <x v="2"/>
    <s v="Utah"/>
    <s v="Salt Lake City"/>
    <x v="2"/>
    <n v="0.19"/>
    <n v="1090"/>
    <x v="3393"/>
    <n v="78.697999999999993"/>
    <n v="0.38"/>
  </r>
  <r>
    <x v="4"/>
    <n v="1185732"/>
    <x v="265"/>
    <x v="2"/>
    <s v="Utah"/>
    <s v="Salt Lake City"/>
    <x v="3"/>
    <n v="0.19"/>
    <n v="940"/>
    <x v="1010"/>
    <n v="76.798000000000002"/>
    <n v="0.43000000000000005"/>
  </r>
  <r>
    <x v="4"/>
    <n v="1185732"/>
    <x v="265"/>
    <x v="2"/>
    <s v="Utah"/>
    <s v="Salt Lake City"/>
    <x v="4"/>
    <n v="0.28999999999999998"/>
    <n v="900"/>
    <x v="3394"/>
    <n v="109.61999999999999"/>
    <n v="0.42"/>
  </r>
  <r>
    <x v="4"/>
    <n v="1185732"/>
    <x v="265"/>
    <x v="2"/>
    <s v="Utah"/>
    <s v="Salt Lake City"/>
    <x v="5"/>
    <n v="0.32"/>
    <n v="1280"/>
    <x v="1057"/>
    <n v="233.47200000000004"/>
    <n v="0.57000000000000006"/>
  </r>
  <r>
    <x v="4"/>
    <n v="1185732"/>
    <x v="295"/>
    <x v="2"/>
    <s v="Utah"/>
    <s v="Salt Lake City"/>
    <x v="0"/>
    <n v="0.21"/>
    <n v="2080"/>
    <x v="1729"/>
    <n v="187.82400000000001"/>
    <n v="0.43000000000000005"/>
  </r>
  <r>
    <x v="4"/>
    <n v="1185732"/>
    <x v="295"/>
    <x v="2"/>
    <s v="Utah"/>
    <s v="Salt Lake City"/>
    <x v="1"/>
    <n v="0.18"/>
    <n v="1320"/>
    <x v="3395"/>
    <n v="95.039999999999992"/>
    <n v="0.39999999999999997"/>
  </r>
  <r>
    <x v="4"/>
    <n v="1185732"/>
    <x v="295"/>
    <x v="2"/>
    <s v="Utah"/>
    <s v="Salt Lake City"/>
    <x v="2"/>
    <n v="0.13"/>
    <n v="1280"/>
    <x v="2840"/>
    <n v="61.567999999999998"/>
    <n v="0.37"/>
  </r>
  <r>
    <x v="4"/>
    <n v="1185732"/>
    <x v="295"/>
    <x v="2"/>
    <s v="Utah"/>
    <s v="Salt Lake City"/>
    <x v="3"/>
    <n v="0.13"/>
    <n v="1320"/>
    <x v="2939"/>
    <n v="73.788000000000011"/>
    <n v="0.43000000000000005"/>
  </r>
  <r>
    <x v="4"/>
    <n v="1185732"/>
    <x v="295"/>
    <x v="2"/>
    <s v="Utah"/>
    <s v="Salt Lake City"/>
    <x v="4"/>
    <n v="0.24"/>
    <n v="1320"/>
    <x v="2128"/>
    <n v="117.21600000000001"/>
    <n v="0.37"/>
  </r>
  <r>
    <x v="4"/>
    <n v="1185732"/>
    <x v="295"/>
    <x v="2"/>
    <s v="Utah"/>
    <s v="Salt Lake City"/>
    <x v="5"/>
    <n v="0.32"/>
    <n v="1900"/>
    <x v="1157"/>
    <n v="328.32000000000005"/>
    <n v="0.54"/>
  </r>
  <r>
    <x v="4"/>
    <n v="1185732"/>
    <x v="324"/>
    <x v="2"/>
    <s v="Utah"/>
    <s v="Salt Lake City"/>
    <x v="0"/>
    <n v="0.28000000000000003"/>
    <n v="2480"/>
    <x v="3396"/>
    <n v="298.5920000000001"/>
    <n v="0.43000000000000005"/>
  </r>
  <r>
    <x v="4"/>
    <n v="1185732"/>
    <x v="324"/>
    <x v="2"/>
    <s v="Utah"/>
    <s v="Salt Lake City"/>
    <x v="1"/>
    <n v="0.2"/>
    <n v="1820"/>
    <x v="3182"/>
    <n v="141.95999999999998"/>
    <n v="0.38999999999999996"/>
  </r>
  <r>
    <x v="4"/>
    <n v="1185732"/>
    <x v="324"/>
    <x v="2"/>
    <s v="Utah"/>
    <s v="Salt Lake City"/>
    <x v="2"/>
    <n v="0.19"/>
    <n v="1570"/>
    <x v="3397"/>
    <n v="116.33699999999999"/>
    <n v="0.38999999999999996"/>
  </r>
  <r>
    <x v="4"/>
    <n v="1185732"/>
    <x v="324"/>
    <x v="2"/>
    <s v="Utah"/>
    <s v="Salt Lake City"/>
    <x v="3"/>
    <n v="0.16"/>
    <n v="1280"/>
    <x v="3398"/>
    <n v="96.256000000000014"/>
    <n v="0.47000000000000003"/>
  </r>
  <r>
    <x v="4"/>
    <n v="1185732"/>
    <x v="324"/>
    <x v="2"/>
    <s v="Utah"/>
    <s v="Salt Lake City"/>
    <x v="4"/>
    <n v="0.28000000000000003"/>
    <n v="1400"/>
    <x v="3399"/>
    <n v="148.96000000000004"/>
    <n v="0.38"/>
  </r>
  <r>
    <x v="4"/>
    <n v="1185732"/>
    <x v="324"/>
    <x v="2"/>
    <s v="Utah"/>
    <s v="Salt Lake City"/>
    <x v="5"/>
    <n v="0.32"/>
    <n v="2040"/>
    <x v="2336"/>
    <n v="359.04000000000008"/>
    <n v="0.55000000000000004"/>
  </r>
  <r>
    <x v="4"/>
    <n v="1185732"/>
    <x v="356"/>
    <x v="2"/>
    <s v="Utah"/>
    <s v="Salt Lake City"/>
    <x v="0"/>
    <n v="0.27"/>
    <n v="2480"/>
    <x v="1350"/>
    <n v="314.71200000000005"/>
    <n v="0.47000000000000003"/>
  </r>
  <r>
    <x v="4"/>
    <n v="1185732"/>
    <x v="356"/>
    <x v="2"/>
    <s v="Utah"/>
    <s v="Salt Lake City"/>
    <x v="1"/>
    <n v="0.28000000000000003"/>
    <n v="1790"/>
    <x v="3400"/>
    <n v="210.50400000000002"/>
    <n v="0.42"/>
  </r>
  <r>
    <x v="4"/>
    <n v="1185732"/>
    <x v="356"/>
    <x v="2"/>
    <s v="Utah"/>
    <s v="Salt Lake City"/>
    <x v="2"/>
    <n v="0.23"/>
    <n v="1580"/>
    <x v="2437"/>
    <n v="148.994"/>
    <n v="0.41"/>
  </r>
  <r>
    <x v="4"/>
    <n v="1185732"/>
    <x v="356"/>
    <x v="2"/>
    <s v="Utah"/>
    <s v="Salt Lake City"/>
    <x v="3"/>
    <n v="0.14000000000000001"/>
    <n v="1240"/>
    <x v="2854"/>
    <n v="81.592000000000013"/>
    <n v="0.47000000000000003"/>
  </r>
  <r>
    <x v="4"/>
    <n v="1185732"/>
    <x v="356"/>
    <x v="2"/>
    <s v="Utah"/>
    <s v="Salt Lake City"/>
    <x v="4"/>
    <n v="0.23"/>
    <n v="1090"/>
    <x v="2512"/>
    <n v="97.772999999999996"/>
    <n v="0.38999999999999996"/>
  </r>
  <r>
    <x v="4"/>
    <n v="1185732"/>
    <x v="356"/>
    <x v="2"/>
    <s v="Utah"/>
    <s v="Salt Lake City"/>
    <x v="5"/>
    <n v="0.27"/>
    <n v="1840"/>
    <x v="3401"/>
    <n v="283.17600000000004"/>
    <n v="0.57000000000000006"/>
  </r>
  <r>
    <x v="4"/>
    <n v="1185732"/>
    <x v="388"/>
    <x v="2"/>
    <s v="Utah"/>
    <s v="Salt Lake City"/>
    <x v="0"/>
    <n v="0.23"/>
    <n v="2280"/>
    <x v="2472"/>
    <n v="235.98"/>
    <n v="0.45"/>
  </r>
  <r>
    <x v="4"/>
    <n v="1185732"/>
    <x v="388"/>
    <x v="2"/>
    <s v="Utah"/>
    <s v="Salt Lake City"/>
    <x v="1"/>
    <n v="0.19"/>
    <n v="1580"/>
    <x v="3224"/>
    <n v="114.07599999999999"/>
    <n v="0.38"/>
  </r>
  <r>
    <x v="4"/>
    <n v="1185732"/>
    <x v="388"/>
    <x v="2"/>
    <s v="Utah"/>
    <s v="Salt Lake City"/>
    <x v="2"/>
    <n v="7.0000000000000007E-2"/>
    <n v="1050"/>
    <x v="3402"/>
    <n v="30.869999999999997"/>
    <n v="0.42"/>
  </r>
  <r>
    <x v="4"/>
    <n v="1185732"/>
    <x v="388"/>
    <x v="2"/>
    <s v="Utah"/>
    <s v="Salt Lake City"/>
    <x v="3"/>
    <n v="7.0000000000000007E-2"/>
    <n v="1110"/>
    <x v="3403"/>
    <n v="35.742000000000004"/>
    <n v="0.46"/>
  </r>
  <r>
    <x v="4"/>
    <n v="1185732"/>
    <x v="388"/>
    <x v="2"/>
    <s v="Utah"/>
    <s v="Salt Lake City"/>
    <x v="4"/>
    <n v="0.16"/>
    <n v="1140"/>
    <x v="2725"/>
    <n v="74.783999999999992"/>
    <n v="0.41"/>
  </r>
  <r>
    <x v="4"/>
    <n v="1185732"/>
    <x v="388"/>
    <x v="2"/>
    <s v="Utah"/>
    <s v="Salt Lake City"/>
    <x v="5"/>
    <n v="0.18"/>
    <n v="1320"/>
    <x v="3395"/>
    <n v="135.43200000000002"/>
    <n v="0.57000000000000006"/>
  </r>
  <r>
    <x v="4"/>
    <n v="1185732"/>
    <x v="417"/>
    <x v="2"/>
    <s v="Utah"/>
    <s v="Salt Lake City"/>
    <x v="0"/>
    <n v="0.24"/>
    <n v="2010"/>
    <x v="3404"/>
    <n v="226.72800000000001"/>
    <n v="0.47000000000000003"/>
  </r>
  <r>
    <x v="4"/>
    <n v="1185732"/>
    <x v="417"/>
    <x v="2"/>
    <s v="Utah"/>
    <s v="Salt Lake City"/>
    <x v="1"/>
    <n v="0.14000000000000001"/>
    <n v="1320"/>
    <x v="1035"/>
    <n v="73.92"/>
    <n v="0.39999999999999997"/>
  </r>
  <r>
    <x v="4"/>
    <n v="1185732"/>
    <x v="417"/>
    <x v="2"/>
    <s v="Utah"/>
    <s v="Salt Lake City"/>
    <x v="2"/>
    <n v="0.13"/>
    <n v="900"/>
    <x v="2567"/>
    <n v="47.97"/>
    <n v="0.41"/>
  </r>
  <r>
    <x v="4"/>
    <n v="1185732"/>
    <x v="417"/>
    <x v="2"/>
    <s v="Utah"/>
    <s v="Salt Lake City"/>
    <x v="3"/>
    <n v="0.13"/>
    <n v="940"/>
    <x v="3405"/>
    <n v="56.212000000000003"/>
    <n v="0.46"/>
  </r>
  <r>
    <x v="4"/>
    <n v="1185732"/>
    <x v="417"/>
    <x v="2"/>
    <s v="Utah"/>
    <s v="Salt Lake City"/>
    <x v="4"/>
    <n v="0.2"/>
    <n v="850"/>
    <x v="3406"/>
    <n v="66.3"/>
    <n v="0.38999999999999996"/>
  </r>
  <r>
    <x v="4"/>
    <n v="1185732"/>
    <x v="417"/>
    <x v="2"/>
    <s v="Utah"/>
    <s v="Salt Lake City"/>
    <x v="5"/>
    <n v="0.25"/>
    <n v="1400"/>
    <x v="309"/>
    <n v="189"/>
    <n v="0.54"/>
  </r>
  <r>
    <x v="4"/>
    <n v="1185732"/>
    <x v="448"/>
    <x v="2"/>
    <s v="Utah"/>
    <s v="Salt Lake City"/>
    <x v="0"/>
    <n v="0.22"/>
    <n v="1650"/>
    <x v="3407"/>
    <n v="156.09000000000003"/>
    <n v="0.43000000000000005"/>
  </r>
  <r>
    <x v="4"/>
    <n v="1185732"/>
    <x v="448"/>
    <x v="2"/>
    <s v="Utah"/>
    <s v="Salt Lake City"/>
    <x v="1"/>
    <n v="0.14000000000000001"/>
    <n v="1360"/>
    <x v="2784"/>
    <n v="74.256"/>
    <n v="0.38999999999999996"/>
  </r>
  <r>
    <x v="4"/>
    <n v="1185732"/>
    <x v="448"/>
    <x v="2"/>
    <s v="Utah"/>
    <s v="Salt Lake City"/>
    <x v="2"/>
    <n v="0.14000000000000001"/>
    <n v="1070"/>
    <x v="3408"/>
    <n v="62.916000000000004"/>
    <n v="0.42"/>
  </r>
  <r>
    <x v="4"/>
    <n v="1185732"/>
    <x v="448"/>
    <x v="2"/>
    <s v="Utah"/>
    <s v="Salt Lake City"/>
    <x v="3"/>
    <n v="0.15"/>
    <n v="1240"/>
    <x v="3409"/>
    <n v="78.12"/>
    <n v="0.42000000000000004"/>
  </r>
  <r>
    <x v="4"/>
    <n v="1185732"/>
    <x v="448"/>
    <x v="2"/>
    <s v="Utah"/>
    <s v="Salt Lake City"/>
    <x v="4"/>
    <n v="0.28000000000000003"/>
    <n v="1230"/>
    <x v="1241"/>
    <n v="130.87200000000001"/>
    <n v="0.38"/>
  </r>
  <r>
    <x v="4"/>
    <n v="1185732"/>
    <x v="448"/>
    <x v="2"/>
    <s v="Utah"/>
    <s v="Salt Lake City"/>
    <x v="5"/>
    <n v="0.35"/>
    <n v="1580"/>
    <x v="3410"/>
    <n v="304.15000000000003"/>
    <n v="0.55000000000000004"/>
  </r>
  <r>
    <x v="4"/>
    <n v="1185732"/>
    <x v="477"/>
    <x v="2"/>
    <s v="Utah"/>
    <s v="Salt Lake City"/>
    <x v="0"/>
    <n v="0.28999999999999998"/>
    <n v="2310"/>
    <x v="2108"/>
    <n v="308.154"/>
    <n v="0.46"/>
  </r>
  <r>
    <x v="4"/>
    <n v="1185732"/>
    <x v="477"/>
    <x v="2"/>
    <s v="Utah"/>
    <s v="Salt Lake City"/>
    <x v="1"/>
    <n v="0.22"/>
    <n v="1700"/>
    <x v="2179"/>
    <n v="157.07999999999998"/>
    <n v="0.42"/>
  </r>
  <r>
    <x v="4"/>
    <n v="1185732"/>
    <x v="477"/>
    <x v="2"/>
    <s v="Utah"/>
    <s v="Salt Lake City"/>
    <x v="2"/>
    <n v="0.2"/>
    <n v="1530"/>
    <x v="2205"/>
    <n v="113.22"/>
    <n v="0.37"/>
  </r>
  <r>
    <x v="4"/>
    <n v="1185732"/>
    <x v="477"/>
    <x v="2"/>
    <s v="Utah"/>
    <s v="Salt Lake City"/>
    <x v="3"/>
    <n v="0.22"/>
    <n v="1360"/>
    <x v="1124"/>
    <n v="125.664"/>
    <n v="0.42000000000000004"/>
  </r>
  <r>
    <x v="4"/>
    <n v="1185732"/>
    <x v="477"/>
    <x v="2"/>
    <s v="Utah"/>
    <s v="Salt Lake City"/>
    <x v="4"/>
    <n v="0.27"/>
    <n v="1240"/>
    <x v="3411"/>
    <n v="137.268"/>
    <n v="0.41"/>
  </r>
  <r>
    <x v="4"/>
    <n v="1185732"/>
    <x v="477"/>
    <x v="2"/>
    <s v="Utah"/>
    <s v="Salt Lake City"/>
    <x v="5"/>
    <n v="0.28999999999999998"/>
    <n v="1700"/>
    <x v="3412"/>
    <n v="256.35999999999996"/>
    <n v="0.52"/>
  </r>
  <r>
    <x v="4"/>
    <n v="1128299"/>
    <x v="188"/>
    <x v="2"/>
    <s v="Utah"/>
    <s v="Salt Lake City"/>
    <x v="0"/>
    <n v="0.24"/>
    <n v="1090"/>
    <x v="3413"/>
    <n v="96.791999999999987"/>
    <n v="0.37"/>
  </r>
  <r>
    <x v="4"/>
    <n v="1128299"/>
    <x v="188"/>
    <x v="2"/>
    <s v="Utah"/>
    <s v="Salt Lake City"/>
    <x v="1"/>
    <n v="0.28999999999999998"/>
    <n v="1230"/>
    <x v="2044"/>
    <n v="142.67999999999998"/>
    <n v="0.39999999999999997"/>
  </r>
  <r>
    <x v="4"/>
    <n v="1128299"/>
    <x v="188"/>
    <x v="2"/>
    <s v="Utah"/>
    <s v="Salt Lake City"/>
    <x v="2"/>
    <n v="0.31"/>
    <n v="1050"/>
    <x v="3414"/>
    <n v="126.94499999999999"/>
    <n v="0.38999999999999996"/>
  </r>
  <r>
    <x v="4"/>
    <n v="1128299"/>
    <x v="188"/>
    <x v="2"/>
    <s v="Utah"/>
    <s v="Salt Lake City"/>
    <x v="3"/>
    <n v="0.3"/>
    <n v="680"/>
    <x v="3415"/>
    <n v="77.52"/>
    <n v="0.38"/>
  </r>
  <r>
    <x v="4"/>
    <n v="1128299"/>
    <x v="188"/>
    <x v="2"/>
    <s v="Utah"/>
    <s v="Salt Lake City"/>
    <x v="4"/>
    <n v="0.35"/>
    <n v="530"/>
    <x v="3416"/>
    <n v="85.33"/>
    <n v="0.46"/>
  </r>
  <r>
    <x v="4"/>
    <n v="1128299"/>
    <x v="188"/>
    <x v="2"/>
    <s v="Utah"/>
    <s v="Salt Lake City"/>
    <x v="5"/>
    <n v="0.28000000000000003"/>
    <n v="1320"/>
    <x v="1930"/>
    <n v="125.664"/>
    <n v="0.33999999999999997"/>
  </r>
  <r>
    <x v="4"/>
    <n v="1128299"/>
    <x v="698"/>
    <x v="2"/>
    <s v="Utah"/>
    <s v="Salt Lake City"/>
    <x v="0"/>
    <n v="0.22"/>
    <n v="1530"/>
    <x v="2994"/>
    <n v="138.006"/>
    <n v="0.41"/>
  </r>
  <r>
    <x v="4"/>
    <n v="1128299"/>
    <x v="698"/>
    <x v="2"/>
    <s v="Utah"/>
    <s v="Salt Lake City"/>
    <x v="1"/>
    <n v="0.28999999999999998"/>
    <n v="1230"/>
    <x v="2044"/>
    <n v="149.81399999999999"/>
    <n v="0.42"/>
  </r>
  <r>
    <x v="4"/>
    <n v="1128299"/>
    <x v="698"/>
    <x v="2"/>
    <s v="Utah"/>
    <s v="Salt Lake City"/>
    <x v="2"/>
    <n v="0.28000000000000003"/>
    <n v="1230"/>
    <x v="1241"/>
    <n v="127.42800000000001"/>
    <n v="0.37"/>
  </r>
  <r>
    <x v="4"/>
    <n v="1128299"/>
    <x v="698"/>
    <x v="2"/>
    <s v="Oregon"/>
    <s v="Portland"/>
    <x v="3"/>
    <n v="0.28999999999999998"/>
    <n v="640"/>
    <x v="2612"/>
    <n v="76.095999999999989"/>
    <n v="0.41"/>
  </r>
  <r>
    <x v="4"/>
    <n v="1128299"/>
    <x v="698"/>
    <x v="2"/>
    <s v="Oregon"/>
    <s v="Portland"/>
    <x v="4"/>
    <n v="0.32"/>
    <n v="430"/>
    <x v="3417"/>
    <n v="60.543999999999997"/>
    <n v="0.44"/>
  </r>
  <r>
    <x v="4"/>
    <n v="1128299"/>
    <x v="698"/>
    <x v="2"/>
    <s v="Oregon"/>
    <s v="Portland"/>
    <x v="5"/>
    <n v="0.28000000000000003"/>
    <n v="980"/>
    <x v="3418"/>
    <n v="96.04"/>
    <n v="0.35"/>
  </r>
  <r>
    <x v="4"/>
    <n v="1128299"/>
    <x v="228"/>
    <x v="2"/>
    <s v="Oregon"/>
    <s v="Portland"/>
    <x v="0"/>
    <n v="0.28000000000000003"/>
    <n v="1430"/>
    <x v="3277"/>
    <n v="160.16"/>
    <n v="0.39999999999999997"/>
  </r>
  <r>
    <x v="4"/>
    <n v="1128299"/>
    <x v="228"/>
    <x v="2"/>
    <s v="Oregon"/>
    <s v="Portland"/>
    <x v="1"/>
    <n v="0.4"/>
    <n v="980"/>
    <x v="3419"/>
    <n v="160.72"/>
    <n v="0.41"/>
  </r>
  <r>
    <x v="4"/>
    <n v="1128299"/>
    <x v="228"/>
    <x v="2"/>
    <s v="Oregon"/>
    <s v="Portland"/>
    <x v="2"/>
    <n v="0.41"/>
    <n v="1120"/>
    <x v="2723"/>
    <n v="174.49600000000001"/>
    <n v="0.38"/>
  </r>
  <r>
    <x v="4"/>
    <n v="1128299"/>
    <x v="228"/>
    <x v="2"/>
    <s v="Oregon"/>
    <s v="Portland"/>
    <x v="3"/>
    <n v="0.39"/>
    <n v="750"/>
    <x v="2102"/>
    <n v="108.22499999999999"/>
    <n v="0.37"/>
  </r>
  <r>
    <x v="4"/>
    <n v="1128299"/>
    <x v="228"/>
    <x v="2"/>
    <s v="Oregon"/>
    <s v="Portland"/>
    <x v="4"/>
    <n v="0.43"/>
    <n v="300"/>
    <x v="3230"/>
    <n v="56.76"/>
    <n v="0.44"/>
  </r>
  <r>
    <x v="4"/>
    <n v="1128299"/>
    <x v="228"/>
    <x v="2"/>
    <s v="Oregon"/>
    <s v="Portland"/>
    <x v="5"/>
    <n v="0.4"/>
    <n v="900"/>
    <x v="1100"/>
    <n v="125.99999999999999"/>
    <n v="0.35"/>
  </r>
  <r>
    <x v="4"/>
    <n v="1128299"/>
    <x v="247"/>
    <x v="2"/>
    <s v="Oregon"/>
    <s v="Portland"/>
    <x v="0"/>
    <n v="0.44"/>
    <n v="1660"/>
    <x v="1803"/>
    <n v="284.85599999999994"/>
    <n v="0.38999999999999996"/>
  </r>
  <r>
    <x v="4"/>
    <n v="1128299"/>
    <x v="247"/>
    <x v="2"/>
    <s v="Oregon"/>
    <s v="Portland"/>
    <x v="1"/>
    <n v="0.39"/>
    <n v="880"/>
    <x v="1964"/>
    <n v="140.71199999999999"/>
    <n v="0.41"/>
  </r>
  <r>
    <x v="4"/>
    <n v="1128299"/>
    <x v="247"/>
    <x v="2"/>
    <s v="Oregon"/>
    <s v="Portland"/>
    <x v="2"/>
    <n v="0.47"/>
    <n v="1140"/>
    <x v="3420"/>
    <n v="219.67799999999997"/>
    <n v="0.41"/>
  </r>
  <r>
    <x v="4"/>
    <n v="1128299"/>
    <x v="247"/>
    <x v="2"/>
    <s v="Oregon"/>
    <s v="Portland"/>
    <x v="3"/>
    <n v="0.34"/>
    <n v="700"/>
    <x v="3421"/>
    <n v="88.060000000000016"/>
    <n v="0.37"/>
  </r>
  <r>
    <x v="4"/>
    <n v="1128299"/>
    <x v="247"/>
    <x v="2"/>
    <s v="Oregon"/>
    <s v="Portland"/>
    <x v="4"/>
    <n v="0.36"/>
    <n v="390"/>
    <x v="1679"/>
    <n v="58.968000000000011"/>
    <n v="0.42000000000000004"/>
  </r>
  <r>
    <x v="4"/>
    <n v="1128299"/>
    <x v="247"/>
    <x v="2"/>
    <s v="Oregon"/>
    <s v="Portland"/>
    <x v="5"/>
    <n v="0.49"/>
    <n v="900"/>
    <x v="1702"/>
    <n v="149.94"/>
    <n v="0.33999999999999997"/>
  </r>
  <r>
    <x v="4"/>
    <n v="1128299"/>
    <x v="278"/>
    <x v="2"/>
    <s v="Oregon"/>
    <s v="Portland"/>
    <x v="0"/>
    <n v="0.39"/>
    <n v="1550"/>
    <x v="3279"/>
    <n v="253.89"/>
    <n v="0.42"/>
  </r>
  <r>
    <x v="4"/>
    <n v="1128299"/>
    <x v="278"/>
    <x v="2"/>
    <s v="Oregon"/>
    <s v="Portland"/>
    <x v="1"/>
    <n v="0.36"/>
    <n v="1090"/>
    <x v="3422"/>
    <n v="156.95999999999998"/>
    <n v="0.39999999999999997"/>
  </r>
  <r>
    <x v="4"/>
    <n v="1128299"/>
    <x v="278"/>
    <x v="2"/>
    <s v="Oregon"/>
    <s v="Portland"/>
    <x v="2"/>
    <n v="0.39"/>
    <n v="1190"/>
    <x v="1511"/>
    <n v="180.999"/>
    <n v="0.38999999999999996"/>
  </r>
  <r>
    <x v="4"/>
    <n v="1128299"/>
    <x v="278"/>
    <x v="2"/>
    <s v="Oregon"/>
    <s v="Portland"/>
    <x v="3"/>
    <n v="0.33"/>
    <n v="940"/>
    <x v="3232"/>
    <n v="120.97799999999998"/>
    <n v="0.38999999999999996"/>
  </r>
  <r>
    <x v="4"/>
    <n v="1128299"/>
    <x v="278"/>
    <x v="2"/>
    <s v="Oregon"/>
    <s v="Portland"/>
    <x v="4"/>
    <n v="0.33"/>
    <n v="580"/>
    <x v="3423"/>
    <n v="84.216000000000008"/>
    <n v="0.44"/>
  </r>
  <r>
    <x v="4"/>
    <n v="1128299"/>
    <x v="278"/>
    <x v="2"/>
    <s v="Oregon"/>
    <s v="Portland"/>
    <x v="5"/>
    <n v="0.46"/>
    <n v="1730"/>
    <x v="2026"/>
    <n v="286.488"/>
    <n v="0.36"/>
  </r>
  <r>
    <x v="4"/>
    <n v="1128299"/>
    <x v="308"/>
    <x v="2"/>
    <s v="Oregon"/>
    <s v="Portland"/>
    <x v="0"/>
    <n v="0.43"/>
    <n v="2400"/>
    <x v="939"/>
    <n v="392.16"/>
    <n v="0.38"/>
  </r>
  <r>
    <x v="4"/>
    <n v="1128299"/>
    <x v="308"/>
    <x v="2"/>
    <s v="Oregon"/>
    <s v="Portland"/>
    <x v="1"/>
    <n v="0.47"/>
    <n v="2020"/>
    <x v="3424"/>
    <n v="389.25399999999996"/>
    <n v="0.41"/>
  </r>
  <r>
    <x v="4"/>
    <n v="1128299"/>
    <x v="308"/>
    <x v="2"/>
    <s v="Oregon"/>
    <s v="Portland"/>
    <x v="2"/>
    <n v="0.53"/>
    <n v="2080"/>
    <x v="1088"/>
    <n v="429.93599999999998"/>
    <n v="0.38999999999999996"/>
  </r>
  <r>
    <x v="4"/>
    <n v="1128299"/>
    <x v="308"/>
    <x v="2"/>
    <s v="Oregon"/>
    <s v="Portland"/>
    <x v="3"/>
    <n v="0.62"/>
    <n v="1790"/>
    <x v="3425"/>
    <n v="455.01799999999997"/>
    <n v="0.41"/>
  </r>
  <r>
    <x v="4"/>
    <n v="1128299"/>
    <x v="308"/>
    <x v="2"/>
    <s v="Oregon"/>
    <s v="Portland"/>
    <x v="4"/>
    <n v="0.67"/>
    <n v="1400"/>
    <x v="3426"/>
    <n v="431.48"/>
    <n v="0.46"/>
  </r>
  <r>
    <x v="4"/>
    <n v="1128299"/>
    <x v="308"/>
    <x v="2"/>
    <s v="Oregon"/>
    <s v="Portland"/>
    <x v="5"/>
    <n v="0.74"/>
    <n v="2310"/>
    <x v="899"/>
    <n v="564.10199999999998"/>
    <n v="0.32999999999999996"/>
  </r>
  <r>
    <x v="4"/>
    <n v="1128299"/>
    <x v="337"/>
    <x v="2"/>
    <s v="Oregon"/>
    <s v="Portland"/>
    <x v="0"/>
    <n v="0.6"/>
    <n v="2980"/>
    <x v="3427"/>
    <n v="750.95999999999992"/>
    <n v="0.42"/>
  </r>
  <r>
    <x v="4"/>
    <n v="1128299"/>
    <x v="337"/>
    <x v="2"/>
    <s v="Oregon"/>
    <s v="Portland"/>
    <x v="1"/>
    <n v="0.66"/>
    <n v="2170"/>
    <x v="3342"/>
    <n v="587.202"/>
    <n v="0.41"/>
  </r>
  <r>
    <x v="4"/>
    <n v="1128299"/>
    <x v="337"/>
    <x v="2"/>
    <s v="Oregon"/>
    <s v="Portland"/>
    <x v="2"/>
    <n v="0.66"/>
    <n v="2210"/>
    <x v="3428"/>
    <n v="612.61200000000008"/>
    <n v="0.42"/>
  </r>
  <r>
    <x v="4"/>
    <n v="1128299"/>
    <x v="337"/>
    <x v="2"/>
    <s v="Oregon"/>
    <s v="Portland"/>
    <x v="3"/>
    <n v="0.61"/>
    <n v="1710"/>
    <x v="3429"/>
    <n v="427.67099999999994"/>
    <n v="0.41"/>
  </r>
  <r>
    <x v="4"/>
    <n v="1128299"/>
    <x v="337"/>
    <x v="2"/>
    <s v="Oregon"/>
    <s v="Portland"/>
    <x v="4"/>
    <n v="0.68"/>
    <n v="1980"/>
    <x v="3135"/>
    <n v="619.34400000000005"/>
    <n v="0.46"/>
  </r>
  <r>
    <x v="4"/>
    <n v="1128299"/>
    <x v="337"/>
    <x v="2"/>
    <s v="Oregon"/>
    <s v="Portland"/>
    <x v="5"/>
    <n v="0.78"/>
    <n v="2040"/>
    <x v="3052"/>
    <n v="556.91999999999996"/>
    <n v="0.35"/>
  </r>
  <r>
    <x v="4"/>
    <n v="1128299"/>
    <x v="369"/>
    <x v="2"/>
    <s v="Oregon"/>
    <s v="Portland"/>
    <x v="0"/>
    <n v="0.69"/>
    <n v="2560"/>
    <x v="3430"/>
    <n v="653.56799999999998"/>
    <n v="0.37"/>
  </r>
  <r>
    <x v="4"/>
    <n v="1128299"/>
    <x v="369"/>
    <x v="2"/>
    <s v="Oregon"/>
    <s v="Portland"/>
    <x v="1"/>
    <n v="0.62"/>
    <n v="2560"/>
    <x v="1374"/>
    <n v="666.62400000000002"/>
    <n v="0.42"/>
  </r>
  <r>
    <x v="4"/>
    <n v="1128299"/>
    <x v="369"/>
    <x v="2"/>
    <s v="Oregon"/>
    <s v="Portland"/>
    <x v="2"/>
    <n v="0.5"/>
    <n v="2150"/>
    <x v="1381"/>
    <n v="429.99999999999994"/>
    <n v="0.39999999999999997"/>
  </r>
  <r>
    <x v="4"/>
    <n v="1128299"/>
    <x v="369"/>
    <x v="2"/>
    <s v="Oregon"/>
    <s v="Portland"/>
    <x v="3"/>
    <n v="0.5"/>
    <n v="1280"/>
    <x v="2825"/>
    <n v="243.2"/>
    <n v="0.38"/>
  </r>
  <r>
    <x v="4"/>
    <n v="1128299"/>
    <x v="369"/>
    <x v="2"/>
    <s v="Oregon"/>
    <s v="Portland"/>
    <x v="4"/>
    <n v="0.53"/>
    <n v="1360"/>
    <x v="3000"/>
    <n v="302.73600000000005"/>
    <n v="0.42000000000000004"/>
  </r>
  <r>
    <x v="4"/>
    <n v="1128299"/>
    <x v="369"/>
    <x v="2"/>
    <s v="Oregon"/>
    <s v="Portland"/>
    <x v="5"/>
    <n v="0.53"/>
    <n v="880"/>
    <x v="2656"/>
    <n v="172.56800000000001"/>
    <n v="0.37"/>
  </r>
  <r>
    <x v="4"/>
    <n v="1128299"/>
    <x v="401"/>
    <x v="2"/>
    <s v="Oregon"/>
    <s v="Portland"/>
    <x v="0"/>
    <n v="0.34"/>
    <n v="1490"/>
    <x v="3431"/>
    <n v="187.44200000000001"/>
    <n v="0.37"/>
  </r>
  <r>
    <x v="4"/>
    <n v="1128299"/>
    <x v="401"/>
    <x v="2"/>
    <s v="Oregon"/>
    <s v="Portland"/>
    <x v="1"/>
    <n v="0.43"/>
    <n v="1580"/>
    <x v="2022"/>
    <n v="258.17199999999997"/>
    <n v="0.38"/>
  </r>
  <r>
    <x v="4"/>
    <n v="1128299"/>
    <x v="401"/>
    <x v="2"/>
    <s v="Oregon"/>
    <s v="Portland"/>
    <x v="2"/>
    <n v="0.39"/>
    <n v="830"/>
    <x v="2959"/>
    <n v="135.95399999999998"/>
    <n v="0.42"/>
  </r>
  <r>
    <x v="4"/>
    <n v="1128299"/>
    <x v="401"/>
    <x v="2"/>
    <s v="Oregon"/>
    <s v="Portland"/>
    <x v="3"/>
    <n v="0.38"/>
    <n v="620"/>
    <x v="3432"/>
    <n v="98.951999999999998"/>
    <n v="0.42"/>
  </r>
  <r>
    <x v="4"/>
    <n v="1128299"/>
    <x v="401"/>
    <x v="2"/>
    <s v="Oregon"/>
    <s v="Portland"/>
    <x v="4"/>
    <n v="0.48"/>
    <n v="770"/>
    <x v="1693"/>
    <n v="155.232"/>
    <n v="0.42000000000000004"/>
  </r>
  <r>
    <x v="4"/>
    <n v="1128299"/>
    <x v="401"/>
    <x v="2"/>
    <s v="Oregon"/>
    <s v="Portland"/>
    <x v="5"/>
    <n v="0.36"/>
    <n v="850"/>
    <x v="2205"/>
    <n v="97.92"/>
    <n v="0.32"/>
  </r>
  <r>
    <x v="4"/>
    <n v="1128299"/>
    <x v="430"/>
    <x v="2"/>
    <s v="Oregon"/>
    <s v="Portland"/>
    <x v="0"/>
    <n v="0.28999999999999998"/>
    <n v="1190"/>
    <x v="2244"/>
    <n v="134.58899999999997"/>
    <n v="0.38999999999999996"/>
  </r>
  <r>
    <x v="4"/>
    <n v="1128299"/>
    <x v="430"/>
    <x v="2"/>
    <s v="Oregon"/>
    <s v="Portland"/>
    <x v="1"/>
    <n v="0.37"/>
    <n v="1790"/>
    <x v="3433"/>
    <n v="251.67399999999998"/>
    <n v="0.38"/>
  </r>
  <r>
    <x v="4"/>
    <n v="1128299"/>
    <x v="430"/>
    <x v="2"/>
    <s v="Oregon"/>
    <s v="Portland"/>
    <x v="2"/>
    <n v="0.37"/>
    <n v="1090"/>
    <x v="3361"/>
    <n v="149.221"/>
    <n v="0.37"/>
  </r>
  <r>
    <x v="4"/>
    <n v="1128299"/>
    <x v="430"/>
    <x v="2"/>
    <s v="Oregon"/>
    <s v="Portland"/>
    <x v="3"/>
    <n v="0.34"/>
    <n v="1140"/>
    <x v="1996"/>
    <n v="151.16399999999999"/>
    <n v="0.38999999999999996"/>
  </r>
  <r>
    <x v="4"/>
    <n v="1128299"/>
    <x v="430"/>
    <x v="2"/>
    <s v="Oregon"/>
    <s v="Portland"/>
    <x v="4"/>
    <n v="0.4"/>
    <n v="930"/>
    <x v="1765"/>
    <n v="167.4"/>
    <n v="0.45"/>
  </r>
  <r>
    <x v="4"/>
    <n v="1128299"/>
    <x v="430"/>
    <x v="2"/>
    <s v="Oregon"/>
    <s v="Portland"/>
    <x v="5"/>
    <n v="0.41"/>
    <n v="1230"/>
    <x v="2800"/>
    <n v="186.59099999999998"/>
    <n v="0.37"/>
  </r>
  <r>
    <x v="4"/>
    <n v="1128299"/>
    <x v="461"/>
    <x v="2"/>
    <s v="Oregon"/>
    <s v="Portland"/>
    <x v="0"/>
    <n v="0.34"/>
    <n v="1900"/>
    <x v="3434"/>
    <n v="239.02"/>
    <n v="0.37"/>
  </r>
  <r>
    <x v="4"/>
    <n v="1128299"/>
    <x v="461"/>
    <x v="2"/>
    <s v="Oregon"/>
    <s v="Portland"/>
    <x v="1"/>
    <n v="0.37"/>
    <n v="2020"/>
    <x v="1775"/>
    <n v="291.48599999999993"/>
    <n v="0.38999999999999996"/>
  </r>
  <r>
    <x v="4"/>
    <n v="1128299"/>
    <x v="461"/>
    <x v="2"/>
    <s v="Oregon"/>
    <s v="Portland"/>
    <x v="2"/>
    <n v="0.32"/>
    <n v="1520"/>
    <x v="2112"/>
    <n v="204.28800000000001"/>
    <n v="0.42"/>
  </r>
  <r>
    <x v="4"/>
    <n v="1128299"/>
    <x v="461"/>
    <x v="2"/>
    <s v="Oregon"/>
    <s v="Portland"/>
    <x v="3"/>
    <n v="0.39"/>
    <n v="1490"/>
    <x v="2906"/>
    <n v="238.251"/>
    <n v="0.41"/>
  </r>
  <r>
    <x v="4"/>
    <n v="1128299"/>
    <x v="461"/>
    <x v="2"/>
    <s v="Oregon"/>
    <s v="Portland"/>
    <x v="4"/>
    <n v="0.5"/>
    <n v="1450"/>
    <x v="3435"/>
    <n v="333.5"/>
    <n v="0.46"/>
  </r>
  <r>
    <x v="4"/>
    <n v="1128299"/>
    <x v="461"/>
    <x v="2"/>
    <s v="Oregon"/>
    <s v="Portland"/>
    <x v="5"/>
    <n v="0.53"/>
    <n v="1650"/>
    <x v="2353"/>
    <n v="323.565"/>
    <n v="0.37"/>
  </r>
  <r>
    <x v="4"/>
    <n v="1128299"/>
    <x v="490"/>
    <x v="2"/>
    <s v="Oregon"/>
    <s v="Portland"/>
    <x v="0"/>
    <n v="0.51"/>
    <n v="2250"/>
    <x v="2138"/>
    <n v="481.95"/>
    <n v="0.42"/>
  </r>
  <r>
    <x v="4"/>
    <n v="1128299"/>
    <x v="490"/>
    <x v="2"/>
    <s v="Oregon"/>
    <s v="Portland"/>
    <x v="1"/>
    <n v="0.56000000000000005"/>
    <n v="2330"/>
    <x v="1092"/>
    <n v="521.92000000000007"/>
    <n v="0.39999999999999997"/>
  </r>
  <r>
    <x v="4"/>
    <n v="1128299"/>
    <x v="490"/>
    <x v="2"/>
    <s v="Oregon"/>
    <s v="Portland"/>
    <x v="2"/>
    <n v="0.48"/>
    <n v="1930"/>
    <x v="3436"/>
    <n v="379.82399999999996"/>
    <n v="0.41"/>
  </r>
  <r>
    <x v="4"/>
    <n v="1128299"/>
    <x v="490"/>
    <x v="2"/>
    <s v="Oregon"/>
    <s v="Portland"/>
    <x v="3"/>
    <n v="0.53"/>
    <n v="1650"/>
    <x v="2353"/>
    <n v="341.05499999999995"/>
    <n v="0.38999999999999996"/>
  </r>
  <r>
    <x v="4"/>
    <n v="1128299"/>
    <x v="490"/>
    <x v="2"/>
    <s v="Oregon"/>
    <s v="Portland"/>
    <x v="4"/>
    <n v="0.54"/>
    <n v="1570"/>
    <x v="3028"/>
    <n v="398.46600000000007"/>
    <n v="0.47000000000000003"/>
  </r>
  <r>
    <x v="4"/>
    <n v="1128299"/>
    <x v="490"/>
    <x v="2"/>
    <s v="Oregon"/>
    <s v="Portland"/>
    <x v="5"/>
    <n v="0.55000000000000004"/>
    <n v="2010"/>
    <x v="2162"/>
    <n v="375.86999999999995"/>
    <n v="0.33999999999999997"/>
  </r>
  <r>
    <x v="4"/>
    <n v="1128299"/>
    <x v="181"/>
    <x v="2"/>
    <s v="Oregon"/>
    <s v="Portland"/>
    <x v="0"/>
    <n v="0.28000000000000003"/>
    <n v="1200"/>
    <x v="2050"/>
    <n v="141.12"/>
    <n v="0.42"/>
  </r>
  <r>
    <x v="4"/>
    <n v="1128299"/>
    <x v="181"/>
    <x v="2"/>
    <s v="Oregon"/>
    <s v="Portland"/>
    <x v="1"/>
    <n v="0.31"/>
    <n v="1240"/>
    <x v="3437"/>
    <n v="169.13599999999997"/>
    <n v="0.43999999999999995"/>
  </r>
  <r>
    <x v="4"/>
    <n v="1128299"/>
    <x v="181"/>
    <x v="2"/>
    <s v="Oregon"/>
    <s v="Portland"/>
    <x v="2"/>
    <n v="0.33"/>
    <n v="1280"/>
    <x v="2665"/>
    <n v="181.63199999999998"/>
    <n v="0.42999999999999994"/>
  </r>
  <r>
    <x v="4"/>
    <n v="1128299"/>
    <x v="181"/>
    <x v="2"/>
    <s v="Oregon"/>
    <s v="Portland"/>
    <x v="3"/>
    <n v="0.34"/>
    <n v="780"/>
    <x v="2544"/>
    <n v="121.992"/>
    <n v="0.45999999999999996"/>
  </r>
  <r>
    <x v="4"/>
    <n v="1128299"/>
    <x v="181"/>
    <x v="2"/>
    <s v="Oregon"/>
    <s v="Portland"/>
    <x v="4"/>
    <n v="0.33"/>
    <n v="680"/>
    <x v="1149"/>
    <n v="114.444"/>
    <n v="0.51"/>
  </r>
  <r>
    <x v="4"/>
    <n v="1128299"/>
    <x v="181"/>
    <x v="2"/>
    <s v="Oregon"/>
    <s v="Portland"/>
    <x v="5"/>
    <n v="0.34"/>
    <n v="1400"/>
    <x v="1696"/>
    <n v="190.4"/>
    <n v="0.39999999999999997"/>
  </r>
  <r>
    <x v="4"/>
    <n v="1128299"/>
    <x v="212"/>
    <x v="2"/>
    <s v="Oregon"/>
    <s v="Portland"/>
    <x v="0"/>
    <n v="0.24"/>
    <n v="1750"/>
    <x v="1072"/>
    <n v="188.99999999999997"/>
    <n v="0.44999999999999996"/>
  </r>
  <r>
    <x v="4"/>
    <n v="1128299"/>
    <x v="212"/>
    <x v="2"/>
    <s v="Oregon"/>
    <s v="Portland"/>
    <x v="1"/>
    <n v="0.31"/>
    <n v="1240"/>
    <x v="3437"/>
    <n v="165.29199999999997"/>
    <n v="0.42999999999999994"/>
  </r>
  <r>
    <x v="4"/>
    <n v="1128299"/>
    <x v="212"/>
    <x v="2"/>
    <s v="Oregon"/>
    <s v="Portland"/>
    <x v="2"/>
    <n v="0.34"/>
    <n v="1320"/>
    <x v="1785"/>
    <n v="192.98399999999998"/>
    <n v="0.42999999999999994"/>
  </r>
  <r>
    <x v="4"/>
    <n v="1128299"/>
    <x v="212"/>
    <x v="1"/>
    <s v="Louisiana"/>
    <s v="New Orleans"/>
    <x v="3"/>
    <n v="0.33"/>
    <n v="750"/>
    <x v="3438"/>
    <n v="116.32499999999999"/>
    <n v="0.47"/>
  </r>
  <r>
    <x v="4"/>
    <n v="1128299"/>
    <x v="212"/>
    <x v="1"/>
    <s v="Louisiana"/>
    <s v="New Orleans"/>
    <x v="4"/>
    <n v="0.33"/>
    <n v="530"/>
    <x v="3211"/>
    <n v="82.203000000000003"/>
    <n v="0.47000000000000003"/>
  </r>
  <r>
    <x v="4"/>
    <n v="1128299"/>
    <x v="212"/>
    <x v="1"/>
    <s v="Louisiana"/>
    <s v="New Orleans"/>
    <x v="5"/>
    <n v="0.32"/>
    <n v="1310"/>
    <x v="3439"/>
    <n v="155.10399999999998"/>
    <n v="0.37"/>
  </r>
  <r>
    <x v="4"/>
    <n v="1128299"/>
    <x v="221"/>
    <x v="1"/>
    <s v="Louisiana"/>
    <s v="New Orleans"/>
    <x v="0"/>
    <n v="0.28999999999999998"/>
    <n v="1790"/>
    <x v="3297"/>
    <n v="238.78599999999994"/>
    <n v="0.45999999999999996"/>
  </r>
  <r>
    <x v="4"/>
    <n v="1128299"/>
    <x v="221"/>
    <x v="1"/>
    <s v="Louisiana"/>
    <s v="New Orleans"/>
    <x v="1"/>
    <n v="0.38"/>
    <n v="1200"/>
    <x v="2251"/>
    <n v="200.64"/>
    <n v="0.43999999999999995"/>
  </r>
  <r>
    <x v="4"/>
    <n v="1128299"/>
    <x v="221"/>
    <x v="1"/>
    <s v="Louisiana"/>
    <s v="New Orleans"/>
    <x v="2"/>
    <n v="0.39"/>
    <n v="1200"/>
    <x v="2928"/>
    <n v="210.59999999999997"/>
    <n v="0.44999999999999996"/>
  </r>
  <r>
    <x v="4"/>
    <n v="1128299"/>
    <x v="221"/>
    <x v="1"/>
    <s v="Louisiana"/>
    <s v="New Orleans"/>
    <x v="3"/>
    <n v="0.43"/>
    <n v="960"/>
    <x v="3440"/>
    <n v="177.50399999999999"/>
    <n v="0.42999999999999994"/>
  </r>
  <r>
    <x v="4"/>
    <n v="1128299"/>
    <x v="221"/>
    <x v="1"/>
    <s v="Louisiana"/>
    <s v="New Orleans"/>
    <x v="4"/>
    <n v="0.4"/>
    <n v="500"/>
    <x v="176"/>
    <n v="102"/>
    <n v="0.51"/>
  </r>
  <r>
    <x v="4"/>
    <n v="1128299"/>
    <x v="221"/>
    <x v="1"/>
    <s v="Louisiana"/>
    <s v="New Orleans"/>
    <x v="5"/>
    <n v="0.28999999999999998"/>
    <n v="1090"/>
    <x v="3441"/>
    <n v="116.95699999999998"/>
    <n v="0.37"/>
  </r>
  <r>
    <x v="4"/>
    <n v="1128299"/>
    <x v="240"/>
    <x v="1"/>
    <s v="Louisiana"/>
    <s v="New Orleans"/>
    <x v="0"/>
    <n v="0.38"/>
    <n v="1680"/>
    <x v="3258"/>
    <n v="300.04799999999994"/>
    <n v="0.47"/>
  </r>
  <r>
    <x v="4"/>
    <n v="1128299"/>
    <x v="240"/>
    <x v="1"/>
    <s v="Louisiana"/>
    <s v="New Orleans"/>
    <x v="1"/>
    <n v="0.36"/>
    <n v="1070"/>
    <x v="3442"/>
    <n v="177.19199999999998"/>
    <n v="0.45999999999999996"/>
  </r>
  <r>
    <x v="4"/>
    <n v="1128299"/>
    <x v="240"/>
    <x v="1"/>
    <s v="Louisiana"/>
    <s v="New Orleans"/>
    <x v="2"/>
    <n v="0.4"/>
    <n v="1200"/>
    <x v="1291"/>
    <n v="201.6"/>
    <n v="0.42"/>
  </r>
  <r>
    <x v="4"/>
    <n v="1128299"/>
    <x v="240"/>
    <x v="1"/>
    <s v="Louisiana"/>
    <s v="New Orleans"/>
    <x v="3"/>
    <n v="0.27"/>
    <n v="910"/>
    <x v="1687"/>
    <n v="110.565"/>
    <n v="0.44999999999999996"/>
  </r>
  <r>
    <x v="4"/>
    <n v="1128299"/>
    <x v="240"/>
    <x v="1"/>
    <s v="Louisiana"/>
    <s v="New Orleans"/>
    <x v="4"/>
    <n v="0.34"/>
    <n v="560"/>
    <x v="2784"/>
    <n v="97.103999999999999"/>
    <n v="0.51"/>
  </r>
  <r>
    <x v="4"/>
    <n v="1128299"/>
    <x v="240"/>
    <x v="1"/>
    <s v="Louisiana"/>
    <s v="New Orleans"/>
    <x v="5"/>
    <n v="0.39"/>
    <n v="1230"/>
    <x v="1181"/>
    <n v="177.489"/>
    <n v="0.37"/>
  </r>
  <r>
    <x v="4"/>
    <n v="1128299"/>
    <x v="271"/>
    <x v="1"/>
    <s v="Louisiana"/>
    <s v="New Orleans"/>
    <x v="0"/>
    <n v="0.32"/>
    <n v="1760"/>
    <x v="803"/>
    <n v="242.17599999999999"/>
    <n v="0.42999999999999994"/>
  </r>
  <r>
    <x v="4"/>
    <n v="1128299"/>
    <x v="271"/>
    <x v="1"/>
    <s v="Louisiana"/>
    <s v="New Orleans"/>
    <x v="1"/>
    <n v="0.4"/>
    <n v="1280"/>
    <x v="2751"/>
    <n v="225.27999999999997"/>
    <n v="0.43999999999999995"/>
  </r>
  <r>
    <x v="4"/>
    <n v="1128299"/>
    <x v="271"/>
    <x v="1"/>
    <s v="Louisiana"/>
    <s v="New Orleans"/>
    <x v="2"/>
    <n v="0.37"/>
    <n v="1360"/>
    <x v="3443"/>
    <n v="211.34399999999999"/>
    <n v="0.42"/>
  </r>
  <r>
    <x v="4"/>
    <n v="1128299"/>
    <x v="271"/>
    <x v="1"/>
    <s v="Louisiana"/>
    <s v="New Orleans"/>
    <x v="3"/>
    <n v="0.33"/>
    <n v="1010"/>
    <x v="1527"/>
    <n v="143.31899999999999"/>
    <n v="0.42999999999999994"/>
  </r>
  <r>
    <x v="4"/>
    <n v="1128299"/>
    <x v="271"/>
    <x v="1"/>
    <s v="Louisiana"/>
    <s v="New Orleans"/>
    <x v="4"/>
    <n v="0.32"/>
    <n v="770"/>
    <x v="1463"/>
    <n v="118.27199999999999"/>
    <n v="0.48"/>
  </r>
  <r>
    <x v="4"/>
    <n v="1128299"/>
    <x v="271"/>
    <x v="1"/>
    <s v="Louisiana"/>
    <s v="New Orleans"/>
    <x v="5"/>
    <n v="0.46"/>
    <n v="1780"/>
    <x v="3444"/>
    <n v="327.52"/>
    <n v="0.39999999999999997"/>
  </r>
  <r>
    <x v="4"/>
    <n v="1128299"/>
    <x v="301"/>
    <x v="1"/>
    <s v="Louisiana"/>
    <s v="New Orleans"/>
    <x v="0"/>
    <n v="0.47"/>
    <n v="2560"/>
    <x v="3445"/>
    <n v="565.50399999999991"/>
    <n v="0.47"/>
  </r>
  <r>
    <x v="4"/>
    <n v="1128299"/>
    <x v="301"/>
    <x v="1"/>
    <s v="Louisiana"/>
    <s v="New Orleans"/>
    <x v="1"/>
    <n v="0.55000000000000004"/>
    <n v="2240"/>
    <x v="3446"/>
    <n v="554.4"/>
    <n v="0.44999999999999996"/>
  </r>
  <r>
    <x v="4"/>
    <n v="1128299"/>
    <x v="301"/>
    <x v="1"/>
    <s v="Louisiana"/>
    <s v="New Orleans"/>
    <x v="2"/>
    <n v="0.55000000000000004"/>
    <n v="2100"/>
    <x v="1901"/>
    <n v="508.19999999999993"/>
    <n v="0.43999999999999995"/>
  </r>
  <r>
    <x v="4"/>
    <n v="1128299"/>
    <x v="301"/>
    <x v="1"/>
    <s v="Louisiana"/>
    <s v="New Orleans"/>
    <x v="3"/>
    <n v="0.59"/>
    <n v="1840"/>
    <x v="3447"/>
    <n v="510.23199999999991"/>
    <n v="0.47"/>
  </r>
  <r>
    <x v="4"/>
    <n v="1128299"/>
    <x v="301"/>
    <x v="1"/>
    <s v="Louisiana"/>
    <s v="New Orleans"/>
    <x v="4"/>
    <n v="0.7"/>
    <n v="1530"/>
    <x v="749"/>
    <n v="503.37"/>
    <n v="0.47000000000000003"/>
  </r>
  <r>
    <x v="4"/>
    <n v="1128299"/>
    <x v="301"/>
    <x v="1"/>
    <s v="Louisiana"/>
    <s v="New Orleans"/>
    <x v="5"/>
    <n v="0.8"/>
    <n v="2480"/>
    <x v="3448"/>
    <n v="813.43999999999994"/>
    <n v="0.41"/>
  </r>
  <r>
    <x v="4"/>
    <n v="1128299"/>
    <x v="330"/>
    <x v="1"/>
    <s v="Louisiana"/>
    <s v="New Orleans"/>
    <x v="0"/>
    <n v="0.62"/>
    <n v="3060"/>
    <x v="3449"/>
    <n v="815.79599999999994"/>
    <n v="0.42999999999999994"/>
  </r>
  <r>
    <x v="4"/>
    <n v="1128299"/>
    <x v="330"/>
    <x v="1"/>
    <s v="Louisiana"/>
    <s v="New Orleans"/>
    <x v="1"/>
    <n v="0.67"/>
    <n v="2480"/>
    <x v="3450"/>
    <n v="764.33600000000001"/>
    <n v="0.45999999999999996"/>
  </r>
  <r>
    <x v="4"/>
    <n v="1128299"/>
    <x v="330"/>
    <x v="1"/>
    <s v="Louisiana"/>
    <s v="New Orleans"/>
    <x v="2"/>
    <n v="0.69"/>
    <n v="2100"/>
    <x v="3451"/>
    <n v="681.03"/>
    <n v="0.47"/>
  </r>
  <r>
    <x v="4"/>
    <n v="1128299"/>
    <x v="330"/>
    <x v="1"/>
    <s v="Louisiana"/>
    <s v="New Orleans"/>
    <x v="3"/>
    <n v="0.62"/>
    <n v="1980"/>
    <x v="3452"/>
    <n v="552.41999999999996"/>
    <n v="0.44999999999999996"/>
  </r>
  <r>
    <x v="4"/>
    <n v="1128299"/>
    <x v="330"/>
    <x v="1"/>
    <s v="Louisiana"/>
    <s v="New Orleans"/>
    <x v="4"/>
    <n v="0.73"/>
    <n v="2210"/>
    <x v="3453"/>
    <n v="790.51699999999994"/>
    <n v="0.49"/>
  </r>
  <r>
    <x v="4"/>
    <n v="1128299"/>
    <x v="330"/>
    <x v="1"/>
    <s v="Louisiana"/>
    <s v="New Orleans"/>
    <x v="5"/>
    <n v="0.81"/>
    <n v="2080"/>
    <x v="3454"/>
    <n v="690.76800000000003"/>
    <n v="0.41"/>
  </r>
  <r>
    <x v="4"/>
    <n v="1128299"/>
    <x v="362"/>
    <x v="1"/>
    <s v="Louisiana"/>
    <s v="New Orleans"/>
    <x v="0"/>
    <n v="0.73"/>
    <n v="2550"/>
    <x v="3455"/>
    <n v="874.90499999999997"/>
    <n v="0.47"/>
  </r>
  <r>
    <x v="4"/>
    <n v="1128299"/>
    <x v="362"/>
    <x v="1"/>
    <s v="Louisiana"/>
    <s v="New Orleans"/>
    <x v="1"/>
    <n v="0.56999999999999995"/>
    <n v="2560"/>
    <x v="3456"/>
    <n v="642.04799999999989"/>
    <n v="0.43999999999999995"/>
  </r>
  <r>
    <x v="4"/>
    <n v="1128299"/>
    <x v="362"/>
    <x v="1"/>
    <s v="Louisiana"/>
    <s v="New Orleans"/>
    <x v="2"/>
    <n v="0.5"/>
    <n v="2170"/>
    <x v="3457"/>
    <n v="455.7"/>
    <n v="0.42"/>
  </r>
  <r>
    <x v="4"/>
    <n v="1128299"/>
    <x v="362"/>
    <x v="1"/>
    <s v="Louisiana"/>
    <s v="New Orleans"/>
    <x v="3"/>
    <n v="0.55000000000000004"/>
    <n v="1430"/>
    <x v="2042"/>
    <n v="369.65500000000003"/>
    <n v="0.47"/>
  </r>
  <r>
    <x v="4"/>
    <n v="1128299"/>
    <x v="362"/>
    <x v="1"/>
    <s v="Louisiana"/>
    <s v="New Orleans"/>
    <x v="4"/>
    <n v="0.47"/>
    <n v="1520"/>
    <x v="2791"/>
    <n v="350.05599999999998"/>
    <n v="0.49"/>
  </r>
  <r>
    <x v="4"/>
    <n v="1128299"/>
    <x v="362"/>
    <x v="1"/>
    <s v="Louisiana"/>
    <s v="New Orleans"/>
    <x v="5"/>
    <n v="0.46"/>
    <n v="1020"/>
    <x v="3356"/>
    <n v="178.29600000000002"/>
    <n v="0.38"/>
  </r>
  <r>
    <x v="4"/>
    <n v="1128299"/>
    <x v="394"/>
    <x v="1"/>
    <s v="Louisiana"/>
    <s v="New Orleans"/>
    <x v="0"/>
    <n v="0.33"/>
    <n v="1750"/>
    <x v="2177"/>
    <n v="242.54999999999998"/>
    <n v="0.42"/>
  </r>
  <r>
    <x v="4"/>
    <n v="1128299"/>
    <x v="394"/>
    <x v="1"/>
    <s v="Louisiana"/>
    <s v="New Orleans"/>
    <x v="1"/>
    <n v="0.4"/>
    <n v="1750"/>
    <x v="131"/>
    <n v="300.99999999999994"/>
    <n v="0.42999999999999994"/>
  </r>
  <r>
    <x v="4"/>
    <n v="1128299"/>
    <x v="394"/>
    <x v="1"/>
    <s v="Louisiana"/>
    <s v="New Orleans"/>
    <x v="2"/>
    <n v="0.3"/>
    <n v="960"/>
    <x v="1478"/>
    <n v="132.47999999999999"/>
    <n v="0.45999999999999996"/>
  </r>
  <r>
    <x v="4"/>
    <n v="1128299"/>
    <x v="394"/>
    <x v="1"/>
    <s v="Louisiana"/>
    <s v="New Orleans"/>
    <x v="3"/>
    <n v="0.34"/>
    <n v="800"/>
    <x v="3391"/>
    <n v="114.24"/>
    <n v="0.42"/>
  </r>
  <r>
    <x v="4"/>
    <n v="1128299"/>
    <x v="394"/>
    <x v="1"/>
    <s v="Louisiana"/>
    <s v="New Orleans"/>
    <x v="4"/>
    <n v="0.41"/>
    <n v="830"/>
    <x v="2494"/>
    <n v="163.34399999999997"/>
    <n v="0.48"/>
  </r>
  <r>
    <x v="4"/>
    <n v="1128299"/>
    <x v="394"/>
    <x v="1"/>
    <s v="Louisiana"/>
    <s v="New Orleans"/>
    <x v="5"/>
    <n v="0.3"/>
    <n v="900"/>
    <x v="1144"/>
    <n v="107.99999999999999"/>
    <n v="0.39999999999999997"/>
  </r>
  <r>
    <x v="4"/>
    <n v="1128299"/>
    <x v="423"/>
    <x v="1"/>
    <s v="Louisiana"/>
    <s v="New Orleans"/>
    <x v="0"/>
    <n v="0.25"/>
    <n v="1240"/>
    <x v="2013"/>
    <n v="133.29999999999998"/>
    <n v="0.42999999999999994"/>
  </r>
  <r>
    <x v="4"/>
    <n v="1128299"/>
    <x v="423"/>
    <x v="1"/>
    <s v="Louisiana"/>
    <s v="New Orleans"/>
    <x v="1"/>
    <n v="0.34"/>
    <n v="1840"/>
    <x v="3458"/>
    <n v="281.52"/>
    <n v="0.44999999999999996"/>
  </r>
  <r>
    <x v="4"/>
    <n v="1128299"/>
    <x v="423"/>
    <x v="1"/>
    <s v="Louisiana"/>
    <s v="New Orleans"/>
    <x v="2"/>
    <n v="0.33"/>
    <n v="1280"/>
    <x v="2665"/>
    <n v="190.07999999999998"/>
    <n v="0.44999999999999996"/>
  </r>
  <r>
    <x v="4"/>
    <n v="1128299"/>
    <x v="423"/>
    <x v="1"/>
    <s v="Louisiana"/>
    <s v="New Orleans"/>
    <x v="3"/>
    <n v="0.31"/>
    <n v="1200"/>
    <x v="1765"/>
    <n v="159.95999999999998"/>
    <n v="0.42999999999999994"/>
  </r>
  <r>
    <x v="4"/>
    <n v="1128299"/>
    <x v="423"/>
    <x v="1"/>
    <s v="Louisiana"/>
    <s v="New Orleans"/>
    <x v="4"/>
    <n v="0.39"/>
    <n v="1120"/>
    <x v="1729"/>
    <n v="209.66399999999999"/>
    <n v="0.48"/>
  </r>
  <r>
    <x v="4"/>
    <n v="1128299"/>
    <x v="423"/>
    <x v="1"/>
    <s v="Louisiana"/>
    <s v="New Orleans"/>
    <x v="5"/>
    <n v="0.44"/>
    <n v="1400"/>
    <x v="1037"/>
    <n v="246.39999999999998"/>
    <n v="0.39999999999999997"/>
  </r>
  <r>
    <x v="4"/>
    <n v="1128299"/>
    <x v="454"/>
    <x v="1"/>
    <s v="Louisiana"/>
    <s v="New Orleans"/>
    <x v="0"/>
    <n v="0.28000000000000003"/>
    <n v="2190"/>
    <x v="3459"/>
    <n v="288.20400000000001"/>
    <n v="0.47"/>
  </r>
  <r>
    <x v="4"/>
    <n v="1128299"/>
    <x v="454"/>
    <x v="1"/>
    <s v="Louisiana"/>
    <s v="New Orleans"/>
    <x v="1"/>
    <n v="0.35"/>
    <n v="2240"/>
    <x v="1437"/>
    <n v="368.47999999999996"/>
    <n v="0.47"/>
  </r>
  <r>
    <x v="4"/>
    <n v="1128299"/>
    <x v="454"/>
    <x v="1"/>
    <s v="Louisiana"/>
    <s v="New Orleans"/>
    <x v="2"/>
    <n v="0.3"/>
    <n v="1580"/>
    <x v="3460"/>
    <n v="218.04"/>
    <n v="0.45999999999999996"/>
  </r>
  <r>
    <x v="4"/>
    <n v="1128299"/>
    <x v="454"/>
    <x v="1"/>
    <s v="Louisiana"/>
    <s v="New Orleans"/>
    <x v="3"/>
    <n v="0.4"/>
    <n v="1550"/>
    <x v="1461"/>
    <n v="285.2"/>
    <n v="0.45999999999999996"/>
  </r>
  <r>
    <x v="4"/>
    <n v="1128299"/>
    <x v="454"/>
    <x v="1"/>
    <s v="Louisiana"/>
    <s v="New Orleans"/>
    <x v="4"/>
    <n v="0.53"/>
    <n v="1470"/>
    <x v="1868"/>
    <n v="366.17700000000002"/>
    <n v="0.47000000000000003"/>
  </r>
  <r>
    <x v="4"/>
    <n v="1128299"/>
    <x v="454"/>
    <x v="1"/>
    <s v="Louisiana"/>
    <s v="New Orleans"/>
    <x v="5"/>
    <n v="0.64"/>
    <n v="1800"/>
    <x v="3023"/>
    <n v="472.32"/>
    <n v="0.41"/>
  </r>
  <r>
    <x v="4"/>
    <n v="1128299"/>
    <x v="483"/>
    <x v="1"/>
    <s v="Louisiana"/>
    <s v="New Orleans"/>
    <x v="0"/>
    <n v="0.46"/>
    <n v="2720"/>
    <x v="3461"/>
    <n v="575.55200000000002"/>
    <n v="0.45999999999999996"/>
  </r>
  <r>
    <x v="4"/>
    <n v="1128299"/>
    <x v="483"/>
    <x v="1"/>
    <s v="Louisiana"/>
    <s v="New Orleans"/>
    <x v="1"/>
    <n v="0.52"/>
    <n v="2480"/>
    <x v="1405"/>
    <n v="567.42399999999998"/>
    <n v="0.43999999999999995"/>
  </r>
  <r>
    <x v="0"/>
    <n v="1128299"/>
    <x v="483"/>
    <x v="1"/>
    <s v="Louisiana"/>
    <s v="New Orleans"/>
    <x v="2"/>
    <n v="0.53"/>
    <n v="1920"/>
    <x v="3462"/>
    <n v="437.56799999999993"/>
    <n v="0.42999999999999994"/>
  </r>
  <r>
    <x v="0"/>
    <n v="1128299"/>
    <x v="483"/>
    <x v="1"/>
    <s v="Louisiana"/>
    <s v="New Orleans"/>
    <x v="3"/>
    <n v="0.53"/>
    <n v="1920"/>
    <x v="3462"/>
    <n v="478.27199999999999"/>
    <n v="0.47"/>
  </r>
  <r>
    <x v="0"/>
    <n v="1128299"/>
    <x v="483"/>
    <x v="1"/>
    <s v="Louisiana"/>
    <s v="New Orleans"/>
    <x v="4"/>
    <n v="0.55000000000000004"/>
    <n v="1680"/>
    <x v="3463"/>
    <n v="443.52000000000004"/>
    <n v="0.48"/>
  </r>
  <r>
    <x v="0"/>
    <n v="1128299"/>
    <x v="483"/>
    <x v="1"/>
    <s v="Louisiana"/>
    <s v="New Orleans"/>
    <x v="5"/>
    <n v="0.59"/>
    <n v="1940"/>
    <x v="2390"/>
    <n v="457.83999999999992"/>
    <n v="0.39999999999999997"/>
  </r>
  <r>
    <x v="0"/>
    <n v="1197831"/>
    <x v="169"/>
    <x v="1"/>
    <s v="Louisiana"/>
    <s v="New Orleans"/>
    <x v="0"/>
    <n v="0.14000000000000001"/>
    <n v="2230"/>
    <x v="3464"/>
    <n v="106.14800000000001"/>
    <n v="0.33999999999999997"/>
  </r>
  <r>
    <x v="0"/>
    <n v="1197831"/>
    <x v="169"/>
    <x v="1"/>
    <s v="Louisiana"/>
    <s v="New Orleans"/>
    <x v="1"/>
    <n v="0.2"/>
    <n v="2090"/>
    <x v="2488"/>
    <n v="150.47999999999999"/>
    <n v="0.36"/>
  </r>
  <r>
    <x v="0"/>
    <n v="1197831"/>
    <x v="169"/>
    <x v="1"/>
    <s v="Louisiana"/>
    <s v="New Orleans"/>
    <x v="2"/>
    <n v="0.21"/>
    <n v="1620"/>
    <x v="3465"/>
    <n v="125.874"/>
    <n v="0.37"/>
  </r>
  <r>
    <x v="0"/>
    <n v="1197831"/>
    <x v="169"/>
    <x v="1"/>
    <s v="Louisiana"/>
    <s v="New Orleans"/>
    <x v="3"/>
    <n v="0.26"/>
    <n v="1660"/>
    <x v="3466"/>
    <n v="181.27200000000002"/>
    <n v="0.42000000000000004"/>
  </r>
  <r>
    <x v="0"/>
    <n v="1197831"/>
    <x v="169"/>
    <x v="1"/>
    <s v="Louisiana"/>
    <s v="New Orleans"/>
    <x v="4"/>
    <n v="0.28000000000000003"/>
    <n v="1110"/>
    <x v="1614"/>
    <n v="87.024000000000015"/>
    <n v="0.28000000000000003"/>
  </r>
  <r>
    <x v="4"/>
    <n v="1197831"/>
    <x v="169"/>
    <x v="1"/>
    <s v="Louisiana"/>
    <s v="New Orleans"/>
    <x v="5"/>
    <n v="0.23"/>
    <n v="1470"/>
    <x v="3467"/>
    <n v="169.05"/>
    <n v="0.5"/>
  </r>
  <r>
    <x v="0"/>
    <n v="1197831"/>
    <x v="199"/>
    <x v="1"/>
    <s v="Louisiana"/>
    <s v="New Orleans"/>
    <x v="0"/>
    <n v="0.18"/>
    <n v="2000"/>
    <x v="1100"/>
    <n v="115.2"/>
    <n v="0.32"/>
  </r>
  <r>
    <x v="0"/>
    <n v="1197831"/>
    <x v="199"/>
    <x v="1"/>
    <s v="Louisiana"/>
    <s v="New Orleans"/>
    <x v="1"/>
    <n v="0.28000000000000003"/>
    <n v="1800"/>
    <x v="3468"/>
    <n v="166.32"/>
    <n v="0.32999999999999996"/>
  </r>
  <r>
    <x v="0"/>
    <n v="1197831"/>
    <x v="199"/>
    <x v="1"/>
    <s v="Louisiana"/>
    <s v="New Orleans"/>
    <x v="2"/>
    <n v="0.28000000000000003"/>
    <n v="1280"/>
    <x v="2442"/>
    <n v="125.44"/>
    <n v="0.35"/>
  </r>
  <r>
    <x v="0"/>
    <n v="1197831"/>
    <x v="199"/>
    <x v="2"/>
    <s v="Idaho"/>
    <s v="Boise"/>
    <x v="3"/>
    <n v="0.27"/>
    <n v="1160"/>
    <x v="3469"/>
    <n v="131.54400000000004"/>
    <n v="0.42000000000000004"/>
  </r>
  <r>
    <x v="0"/>
    <n v="1197831"/>
    <x v="199"/>
    <x v="2"/>
    <s v="Idaho"/>
    <s v="Boise"/>
    <x v="4"/>
    <n v="0.31"/>
    <n v="880"/>
    <x v="1261"/>
    <n v="81.84"/>
    <n v="0.3"/>
  </r>
  <r>
    <x v="0"/>
    <n v="1197831"/>
    <x v="199"/>
    <x v="2"/>
    <s v="Idaho"/>
    <s v="Boise"/>
    <x v="5"/>
    <n v="0.26"/>
    <n v="1350"/>
    <x v="1518"/>
    <n v="182.52"/>
    <n v="0.52"/>
  </r>
  <r>
    <x v="0"/>
    <n v="1197831"/>
    <x v="708"/>
    <x v="2"/>
    <s v="Idaho"/>
    <s v="Boise"/>
    <x v="0"/>
    <n v="0.21"/>
    <n v="2000"/>
    <x v="1072"/>
    <n v="155.4"/>
    <n v="0.37"/>
  </r>
  <r>
    <x v="0"/>
    <n v="1197831"/>
    <x v="708"/>
    <x v="2"/>
    <s v="Idaho"/>
    <s v="Boise"/>
    <x v="1"/>
    <n v="0.27"/>
    <n v="1880"/>
    <x v="1194"/>
    <n v="197.964"/>
    <n v="0.38999999999999996"/>
  </r>
  <r>
    <x v="0"/>
    <n v="1197831"/>
    <x v="708"/>
    <x v="2"/>
    <s v="Idaho"/>
    <s v="Boise"/>
    <x v="2"/>
    <n v="0.2"/>
    <n v="1350"/>
    <x v="1144"/>
    <n v="102.6"/>
    <n v="0.38"/>
  </r>
  <r>
    <x v="0"/>
    <n v="1197831"/>
    <x v="708"/>
    <x v="2"/>
    <s v="Idaho"/>
    <s v="Boise"/>
    <x v="3"/>
    <n v="0.26"/>
    <n v="1120"/>
    <x v="1658"/>
    <n v="136.864"/>
    <n v="0.47000000000000003"/>
  </r>
  <r>
    <x v="4"/>
    <n v="1197831"/>
    <x v="708"/>
    <x v="2"/>
    <s v="Idaho"/>
    <s v="Boise"/>
    <x v="4"/>
    <n v="0.32"/>
    <n v="880"/>
    <x v="1561"/>
    <n v="98.56"/>
    <n v="0.35"/>
  </r>
  <r>
    <x v="4"/>
    <n v="1197831"/>
    <x v="708"/>
    <x v="2"/>
    <s v="Idaho"/>
    <s v="Boise"/>
    <x v="5"/>
    <n v="0.25"/>
    <n v="1240"/>
    <x v="2013"/>
    <n v="164.3"/>
    <n v="0.53"/>
  </r>
  <r>
    <x v="4"/>
    <n v="1197831"/>
    <x v="723"/>
    <x v="2"/>
    <s v="Idaho"/>
    <s v="Boise"/>
    <x v="0"/>
    <n v="0.15"/>
    <n v="2150"/>
    <x v="2581"/>
    <n v="135.44999999999999"/>
    <n v="0.42"/>
  </r>
  <r>
    <x v="4"/>
    <n v="1197831"/>
    <x v="723"/>
    <x v="2"/>
    <s v="Idaho"/>
    <s v="Boise"/>
    <x v="1"/>
    <n v="0.21"/>
    <n v="2150"/>
    <x v="3470"/>
    <n v="176.08499999999998"/>
    <n v="0.38999999999999996"/>
  </r>
  <r>
    <x v="4"/>
    <n v="1197831"/>
    <x v="723"/>
    <x v="2"/>
    <s v="Idaho"/>
    <s v="Boise"/>
    <x v="2"/>
    <n v="0.19"/>
    <n v="1620"/>
    <x v="1063"/>
    <n v="113.88600000000001"/>
    <n v="0.37"/>
  </r>
  <r>
    <x v="4"/>
    <n v="1197831"/>
    <x v="723"/>
    <x v="2"/>
    <s v="Idaho"/>
    <s v="Boise"/>
    <x v="3"/>
    <n v="0.2"/>
    <n v="1160"/>
    <x v="3471"/>
    <n v="113.67999999999999"/>
    <n v="0.49"/>
  </r>
  <r>
    <x v="4"/>
    <n v="1197831"/>
    <x v="723"/>
    <x v="2"/>
    <s v="Idaho"/>
    <s v="Boise"/>
    <x v="4"/>
    <n v="0.27"/>
    <n v="910"/>
    <x v="1687"/>
    <n v="78.624000000000009"/>
    <n v="0.32"/>
  </r>
  <r>
    <x v="4"/>
    <n v="1197831"/>
    <x v="723"/>
    <x v="2"/>
    <s v="Idaho"/>
    <s v="Boise"/>
    <x v="5"/>
    <n v="0.23"/>
    <n v="1760"/>
    <x v="1054"/>
    <n v="230.73600000000002"/>
    <n v="0.57000000000000006"/>
  </r>
  <r>
    <x v="4"/>
    <n v="1197831"/>
    <x v="258"/>
    <x v="2"/>
    <s v="Idaho"/>
    <s v="Boise"/>
    <x v="0"/>
    <n v="0.14000000000000001"/>
    <n v="2100"/>
    <x v="1454"/>
    <n v="123.47999999999999"/>
    <n v="0.42"/>
  </r>
  <r>
    <x v="4"/>
    <n v="1197831"/>
    <x v="258"/>
    <x v="2"/>
    <s v="Idaho"/>
    <s v="Boise"/>
    <x v="1"/>
    <n v="0.22"/>
    <n v="2470"/>
    <x v="1948"/>
    <n v="222.79399999999998"/>
    <n v="0.41"/>
  </r>
  <r>
    <x v="4"/>
    <n v="1197831"/>
    <x v="258"/>
    <x v="2"/>
    <s v="Idaho"/>
    <s v="Boise"/>
    <x v="2"/>
    <n v="0.18"/>
    <n v="1840"/>
    <x v="2086"/>
    <n v="129.16799999999998"/>
    <n v="0.38999999999999996"/>
  </r>
  <r>
    <x v="4"/>
    <n v="1197831"/>
    <x v="258"/>
    <x v="2"/>
    <s v="Idaho"/>
    <s v="Boise"/>
    <x v="3"/>
    <n v="0.24"/>
    <n v="1550"/>
    <x v="1765"/>
    <n v="186"/>
    <n v="0.5"/>
  </r>
  <r>
    <x v="4"/>
    <n v="1197831"/>
    <x v="258"/>
    <x v="2"/>
    <s v="Idaho"/>
    <s v="Boise"/>
    <x v="4"/>
    <n v="0.34"/>
    <n v="1200"/>
    <x v="3472"/>
    <n v="142.80000000000001"/>
    <n v="0.35"/>
  </r>
  <r>
    <x v="4"/>
    <n v="1197831"/>
    <x v="258"/>
    <x v="2"/>
    <s v="Idaho"/>
    <s v="Boise"/>
    <x v="5"/>
    <n v="0.33"/>
    <n v="2400"/>
    <x v="1843"/>
    <n v="435.6"/>
    <n v="0.55000000000000004"/>
  </r>
  <r>
    <x v="4"/>
    <n v="1197831"/>
    <x v="288"/>
    <x v="2"/>
    <s v="Idaho"/>
    <s v="Boise"/>
    <x v="0"/>
    <n v="0.31"/>
    <n v="2330"/>
    <x v="3473"/>
    <n v="274.47399999999999"/>
    <n v="0.38"/>
  </r>
  <r>
    <x v="4"/>
    <n v="1197831"/>
    <x v="288"/>
    <x v="2"/>
    <s v="Idaho"/>
    <s v="Boise"/>
    <x v="1"/>
    <n v="0.35"/>
    <n v="2630"/>
    <x v="3474"/>
    <n v="377.40499999999992"/>
    <n v="0.41"/>
  </r>
  <r>
    <x v="4"/>
    <n v="1197831"/>
    <x v="288"/>
    <x v="2"/>
    <s v="Idaho"/>
    <s v="Boise"/>
    <x v="2"/>
    <n v="0.34"/>
    <n v="1860"/>
    <x v="2051"/>
    <n v="259.28400000000005"/>
    <n v="0.41"/>
  </r>
  <r>
    <x v="4"/>
    <n v="1197831"/>
    <x v="288"/>
    <x v="2"/>
    <s v="Idaho"/>
    <s v="Boise"/>
    <x v="3"/>
    <n v="0.33"/>
    <n v="1870"/>
    <x v="3475"/>
    <n v="302.37900000000002"/>
    <n v="0.49"/>
  </r>
  <r>
    <x v="4"/>
    <n v="1197831"/>
    <x v="288"/>
    <x v="2"/>
    <s v="Idaho"/>
    <s v="Boise"/>
    <x v="4"/>
    <n v="0.43"/>
    <n v="1580"/>
    <x v="2022"/>
    <n v="230.99599999999998"/>
    <n v="0.33999999999999997"/>
  </r>
  <r>
    <x v="4"/>
    <n v="1197831"/>
    <x v="288"/>
    <x v="2"/>
    <s v="Idaho"/>
    <s v="Boise"/>
    <x v="5"/>
    <n v="0.39"/>
    <n v="2480"/>
    <x v="3133"/>
    <n v="531.96"/>
    <n v="0.55000000000000004"/>
  </r>
  <r>
    <x v="4"/>
    <n v="1197831"/>
    <x v="320"/>
    <x v="2"/>
    <s v="Idaho"/>
    <s v="Boise"/>
    <x v="0"/>
    <n v="0.35"/>
    <n v="2640"/>
    <x v="3476"/>
    <n v="425.03999999999991"/>
    <n v="0.45999999999999996"/>
  </r>
  <r>
    <x v="4"/>
    <n v="1197831"/>
    <x v="320"/>
    <x v="2"/>
    <s v="Idaho"/>
    <s v="Boise"/>
    <x v="1"/>
    <n v="0.4"/>
    <n v="2710"/>
    <x v="3117"/>
    <n v="466.11999999999995"/>
    <n v="0.42999999999999994"/>
  </r>
  <r>
    <x v="4"/>
    <n v="1197831"/>
    <x v="320"/>
    <x v="2"/>
    <s v="Idaho"/>
    <s v="Boise"/>
    <x v="2"/>
    <n v="0.34"/>
    <n v="2780"/>
    <x v="3477"/>
    <n v="396.98399999999998"/>
    <n v="0.42"/>
  </r>
  <r>
    <x v="4"/>
    <n v="1197831"/>
    <x v="320"/>
    <x v="2"/>
    <s v="Idaho"/>
    <s v="Boise"/>
    <x v="3"/>
    <n v="0.38"/>
    <n v="1580"/>
    <x v="3195"/>
    <n v="318.21199999999999"/>
    <n v="0.53"/>
  </r>
  <r>
    <x v="4"/>
    <n v="1197831"/>
    <x v="320"/>
    <x v="2"/>
    <s v="Idaho"/>
    <s v="Boise"/>
    <x v="4"/>
    <n v="0.43"/>
    <n v="1730"/>
    <x v="3478"/>
    <n v="297.55999999999995"/>
    <n v="0.39999999999999997"/>
  </r>
  <r>
    <x v="0"/>
    <n v="1197831"/>
    <x v="320"/>
    <x v="2"/>
    <s v="Idaho"/>
    <s v="Boise"/>
    <x v="5"/>
    <n v="0.51"/>
    <n v="2640"/>
    <x v="3135"/>
    <n v="794.3760000000002"/>
    <n v="0.59000000000000008"/>
  </r>
  <r>
    <x v="0"/>
    <n v="1197831"/>
    <x v="353"/>
    <x v="2"/>
    <s v="Idaho"/>
    <s v="Boise"/>
    <x v="0"/>
    <n v="0.38"/>
    <n v="2330"/>
    <x v="3479"/>
    <n v="371.86799999999999"/>
    <n v="0.42"/>
  </r>
  <r>
    <x v="0"/>
    <n v="1197831"/>
    <x v="353"/>
    <x v="2"/>
    <s v="Idaho"/>
    <s v="Boise"/>
    <x v="1"/>
    <n v="0.37"/>
    <n v="2550"/>
    <x v="3480"/>
    <n v="405.70499999999993"/>
    <n v="0.42999999999999994"/>
  </r>
  <r>
    <x v="0"/>
    <n v="1197831"/>
    <x v="353"/>
    <x v="2"/>
    <s v="Idaho"/>
    <s v="Boise"/>
    <x v="2"/>
    <n v="0.39"/>
    <n v="3050"/>
    <x v="3481"/>
    <n v="511.4849999999999"/>
    <n v="0.42999999999999994"/>
  </r>
  <r>
    <x v="0"/>
    <n v="1197831"/>
    <x v="353"/>
    <x v="2"/>
    <s v="Idaho"/>
    <s v="Boise"/>
    <x v="3"/>
    <n v="0.33"/>
    <n v="1620"/>
    <x v="3482"/>
    <n v="294.03000000000003"/>
    <n v="0.55000000000000004"/>
  </r>
  <r>
    <x v="2"/>
    <n v="1197831"/>
    <x v="353"/>
    <x v="2"/>
    <s v="Idaho"/>
    <s v="Boise"/>
    <x v="4"/>
    <n v="0.39"/>
    <n v="1660"/>
    <x v="3483"/>
    <n v="271.90799999999996"/>
    <n v="0.42"/>
  </r>
  <r>
    <x v="2"/>
    <n v="1197831"/>
    <x v="353"/>
    <x v="2"/>
    <s v="Idaho"/>
    <s v="Boise"/>
    <x v="5"/>
    <n v="0.44"/>
    <n v="2390"/>
    <x v="3484"/>
    <n v="641.476"/>
    <n v="0.6100000000000001"/>
  </r>
  <r>
    <x v="2"/>
    <n v="1197831"/>
    <x v="381"/>
    <x v="2"/>
    <s v="Idaho"/>
    <s v="Boise"/>
    <x v="0"/>
    <n v="0.41"/>
    <n v="2300"/>
    <x v="3485"/>
    <n v="433.78"/>
    <n v="0.45999999999999996"/>
  </r>
  <r>
    <x v="2"/>
    <n v="1197831"/>
    <x v="381"/>
    <x v="2"/>
    <s v="Idaho"/>
    <s v="Boise"/>
    <x v="1"/>
    <n v="0.38"/>
    <n v="2190"/>
    <x v="3486"/>
    <n v="357.84599999999995"/>
    <n v="0.42999999999999994"/>
  </r>
  <r>
    <x v="2"/>
    <n v="1197831"/>
    <x v="381"/>
    <x v="2"/>
    <s v="Idaho"/>
    <s v="Boise"/>
    <x v="2"/>
    <n v="0.43"/>
    <n v="2030"/>
    <x v="1640"/>
    <n v="392.80499999999995"/>
    <n v="0.44999999999999996"/>
  </r>
  <r>
    <x v="2"/>
    <n v="1197831"/>
    <x v="381"/>
    <x v="2"/>
    <s v="Idaho"/>
    <s v="Boise"/>
    <x v="3"/>
    <n v="0.4"/>
    <n v="1360"/>
    <x v="1313"/>
    <n v="299.20000000000005"/>
    <n v="0.55000000000000004"/>
  </r>
  <r>
    <x v="2"/>
    <n v="1197831"/>
    <x v="381"/>
    <x v="2"/>
    <s v="Idaho"/>
    <s v="Boise"/>
    <x v="4"/>
    <n v="0.42"/>
    <n v="1400"/>
    <x v="1125"/>
    <n v="241.07999999999998"/>
    <n v="0.41"/>
  </r>
  <r>
    <x v="2"/>
    <n v="1197831"/>
    <x v="381"/>
    <x v="2"/>
    <s v="Idaho"/>
    <s v="Boise"/>
    <x v="5"/>
    <n v="0.36"/>
    <n v="2000"/>
    <x v="1651"/>
    <n v="417.6"/>
    <n v="0.58000000000000007"/>
  </r>
  <r>
    <x v="2"/>
    <n v="1197831"/>
    <x v="410"/>
    <x v="2"/>
    <s v="Idaho"/>
    <s v="Boise"/>
    <x v="0"/>
    <n v="0.3"/>
    <n v="2010"/>
    <x v="3487"/>
    <n v="277.38"/>
    <n v="0.45999999999999996"/>
  </r>
  <r>
    <x v="2"/>
    <n v="1197831"/>
    <x v="410"/>
    <x v="2"/>
    <s v="Idaho"/>
    <s v="Boise"/>
    <x v="1"/>
    <n v="0.27"/>
    <n v="1900"/>
    <x v="1204"/>
    <n v="220.58999999999997"/>
    <n v="0.42999999999999994"/>
  </r>
  <r>
    <x v="2"/>
    <n v="1197831"/>
    <x v="410"/>
    <x v="2"/>
    <s v="Idaho"/>
    <s v="Boise"/>
    <x v="2"/>
    <n v="0.31"/>
    <n v="1790"/>
    <x v="3488"/>
    <n v="233.05799999999999"/>
    <n v="0.42"/>
  </r>
  <r>
    <x v="2"/>
    <n v="1197831"/>
    <x v="410"/>
    <x v="2"/>
    <s v="Idaho"/>
    <s v="Boise"/>
    <x v="3"/>
    <n v="0.35"/>
    <n v="1160"/>
    <x v="2734"/>
    <n v="215.18"/>
    <n v="0.53"/>
  </r>
  <r>
    <x v="2"/>
    <n v="1197831"/>
    <x v="410"/>
    <x v="2"/>
    <s v="Idaho"/>
    <s v="Boise"/>
    <x v="4"/>
    <n v="0.25"/>
    <n v="1230"/>
    <x v="1492"/>
    <n v="119.92499999999998"/>
    <n v="0.38999999999999996"/>
  </r>
  <r>
    <x v="2"/>
    <n v="1197831"/>
    <x v="410"/>
    <x v="2"/>
    <s v="Idaho"/>
    <s v="Boise"/>
    <x v="5"/>
    <n v="0.34"/>
    <n v="1790"/>
    <x v="3075"/>
    <n v="359.07400000000007"/>
    <n v="0.59000000000000008"/>
  </r>
  <r>
    <x v="2"/>
    <n v="1197831"/>
    <x v="442"/>
    <x v="2"/>
    <s v="Idaho"/>
    <s v="Boise"/>
    <x v="0"/>
    <n v="0.27"/>
    <n v="2030"/>
    <x v="3489"/>
    <n v="252.126"/>
    <n v="0.45999999999999996"/>
  </r>
  <r>
    <x v="2"/>
    <n v="1197831"/>
    <x v="442"/>
    <x v="2"/>
    <s v="Idaho"/>
    <s v="Boise"/>
    <x v="1"/>
    <n v="0.28000000000000003"/>
    <n v="2230"/>
    <x v="3490"/>
    <n v="268.49200000000002"/>
    <n v="0.42999999999999994"/>
  </r>
  <r>
    <x v="2"/>
    <n v="1197831"/>
    <x v="442"/>
    <x v="2"/>
    <s v="Idaho"/>
    <s v="Boise"/>
    <x v="2"/>
    <n v="0.42"/>
    <n v="2100"/>
    <x v="1392"/>
    <n v="370.44"/>
    <n v="0.42"/>
  </r>
  <r>
    <x v="2"/>
    <n v="1197831"/>
    <x v="442"/>
    <x v="2"/>
    <s v="Idaho"/>
    <s v="Boise"/>
    <x v="3"/>
    <n v="0.43"/>
    <n v="1580"/>
    <x v="2022"/>
    <n v="353.28800000000001"/>
    <n v="0.52"/>
  </r>
  <r>
    <x v="2"/>
    <n v="1197831"/>
    <x v="442"/>
    <x v="2"/>
    <s v="Idaho"/>
    <s v="Boise"/>
    <x v="4"/>
    <n v="0.41"/>
    <n v="1490"/>
    <x v="3491"/>
    <n v="232.142"/>
    <n v="0.38"/>
  </r>
  <r>
    <x v="2"/>
    <n v="1197831"/>
    <x v="442"/>
    <x v="2"/>
    <s v="Idaho"/>
    <s v="Boise"/>
    <x v="5"/>
    <n v="0.51"/>
    <n v="1940"/>
    <x v="922"/>
    <n v="583.74600000000009"/>
    <n v="0.59000000000000008"/>
  </r>
  <r>
    <x v="0"/>
    <n v="1197831"/>
    <x v="471"/>
    <x v="2"/>
    <s v="Idaho"/>
    <s v="Boise"/>
    <x v="0"/>
    <n v="0.4"/>
    <n v="2400"/>
    <x v="1232"/>
    <n v="431.99999999999994"/>
    <n v="0.44999999999999996"/>
  </r>
  <r>
    <x v="0"/>
    <n v="1197831"/>
    <x v="471"/>
    <x v="2"/>
    <s v="Idaho"/>
    <s v="Boise"/>
    <x v="1"/>
    <n v="0.41"/>
    <n v="2400"/>
    <x v="3492"/>
    <n v="452.63999999999993"/>
    <n v="0.45999999999999996"/>
  </r>
  <r>
    <x v="0"/>
    <n v="1197831"/>
    <x v="471"/>
    <x v="2"/>
    <s v="Idaho"/>
    <s v="Boise"/>
    <x v="2"/>
    <n v="0.47"/>
    <n v="2230"/>
    <x v="3493"/>
    <n v="461.16399999999993"/>
    <n v="0.43999999999999995"/>
  </r>
  <r>
    <x v="0"/>
    <n v="1197831"/>
    <x v="471"/>
    <x v="2"/>
    <s v="Idaho"/>
    <s v="Boise"/>
    <x v="3"/>
    <n v="0.44"/>
    <n v="1840"/>
    <x v="963"/>
    <n v="420.99200000000002"/>
    <n v="0.52"/>
  </r>
  <r>
    <x v="0"/>
    <n v="1197831"/>
    <x v="471"/>
    <x v="2"/>
    <s v="Idaho"/>
    <s v="Boise"/>
    <x v="4"/>
    <n v="0.43"/>
    <n v="1470"/>
    <x v="1887"/>
    <n v="259.161"/>
    <n v="0.41"/>
  </r>
  <r>
    <x v="0"/>
    <n v="1197831"/>
    <x v="471"/>
    <x v="2"/>
    <s v="Idaho"/>
    <s v="Boise"/>
    <x v="5"/>
    <n v="0.47"/>
    <n v="2320"/>
    <x v="3494"/>
    <n v="665.14400000000001"/>
    <n v="0.6100000000000001"/>
  </r>
  <r>
    <x v="0"/>
    <n v="1128299"/>
    <x v="187"/>
    <x v="2"/>
    <s v="Idaho"/>
    <s v="Boise"/>
    <x v="0"/>
    <n v="0.23"/>
    <n v="1360"/>
    <x v="3495"/>
    <n v="125.11999999999999"/>
    <n v="0.39999999999999997"/>
  </r>
  <r>
    <x v="0"/>
    <n v="1128299"/>
    <x v="187"/>
    <x v="2"/>
    <s v="Idaho"/>
    <s v="Boise"/>
    <x v="1"/>
    <n v="0.3"/>
    <n v="1400"/>
    <x v="1072"/>
    <n v="180.60000000000002"/>
    <n v="0.43000000000000005"/>
  </r>
  <r>
    <x v="0"/>
    <n v="1128299"/>
    <x v="187"/>
    <x v="2"/>
    <s v="Idaho"/>
    <s v="Boise"/>
    <x v="2"/>
    <n v="0.31"/>
    <n v="1450"/>
    <x v="3274"/>
    <n v="175.30499999999998"/>
    <n v="0.38999999999999996"/>
  </r>
  <r>
    <x v="0"/>
    <n v="1128299"/>
    <x v="187"/>
    <x v="2"/>
    <s v="Idaho"/>
    <s v="Boise"/>
    <x v="3"/>
    <n v="0.3"/>
    <n v="880"/>
    <x v="2568"/>
    <n v="97.679999999999993"/>
    <n v="0.37"/>
  </r>
  <r>
    <x v="0"/>
    <n v="1128299"/>
    <x v="187"/>
    <x v="2"/>
    <s v="Idaho"/>
    <s v="Boise"/>
    <x v="4"/>
    <n v="0.35"/>
    <n v="680"/>
    <x v="3229"/>
    <n v="80.919999999999987"/>
    <n v="0.33999999999999997"/>
  </r>
  <r>
    <x v="0"/>
    <n v="1128299"/>
    <x v="187"/>
    <x v="2"/>
    <s v="Idaho"/>
    <s v="Boise"/>
    <x v="5"/>
    <n v="0.27"/>
    <n v="1400"/>
    <x v="1048"/>
    <n v="102.06"/>
    <n v="0.27"/>
  </r>
  <r>
    <x v="0"/>
    <n v="1128299"/>
    <x v="697"/>
    <x v="2"/>
    <s v="Idaho"/>
    <s v="Boise"/>
    <x v="0"/>
    <n v="0.21"/>
    <n v="1620"/>
    <x v="3465"/>
    <n v="125.874"/>
    <n v="0.37"/>
  </r>
  <r>
    <x v="0"/>
    <n v="1128299"/>
    <x v="697"/>
    <x v="2"/>
    <s v="Idaho"/>
    <s v="Boise"/>
    <x v="1"/>
    <n v="0.28000000000000003"/>
    <n v="1280"/>
    <x v="2442"/>
    <n v="154.11200000000002"/>
    <n v="0.43000000000000005"/>
  </r>
  <r>
    <x v="0"/>
    <n v="1128299"/>
    <x v="697"/>
    <x v="2"/>
    <s v="Idaho"/>
    <s v="Boise"/>
    <x v="2"/>
    <n v="0.28000000000000003"/>
    <n v="1240"/>
    <x v="1526"/>
    <n v="145.82400000000001"/>
    <n v="0.42"/>
  </r>
  <r>
    <x v="0"/>
    <n v="1128299"/>
    <x v="697"/>
    <x v="2"/>
    <s v="Arizona"/>
    <s v="Phoenix"/>
    <x v="3"/>
    <n v="0.26"/>
    <n v="680"/>
    <x v="1459"/>
    <n v="74.256"/>
    <n v="0.42"/>
  </r>
  <r>
    <x v="0"/>
    <n v="1128299"/>
    <x v="697"/>
    <x v="2"/>
    <s v="Arizona"/>
    <s v="Phoenix"/>
    <x v="4"/>
    <n v="0.36"/>
    <n v="510"/>
    <x v="1123"/>
    <n v="67.932000000000002"/>
    <n v="0.37"/>
  </r>
  <r>
    <x v="0"/>
    <n v="1128299"/>
    <x v="697"/>
    <x v="2"/>
    <s v="Arizona"/>
    <s v="Phoenix"/>
    <x v="5"/>
    <n v="0.31"/>
    <n v="1160"/>
    <x v="3496"/>
    <n v="97.092000000000013"/>
    <n v="0.27"/>
  </r>
  <r>
    <x v="0"/>
    <n v="1128299"/>
    <x v="227"/>
    <x v="2"/>
    <s v="Arizona"/>
    <s v="Phoenix"/>
    <x v="0"/>
    <n v="0.28999999999999998"/>
    <n v="1600"/>
    <x v="2106"/>
    <n v="185.59999999999997"/>
    <n v="0.39999999999999997"/>
  </r>
  <r>
    <x v="0"/>
    <n v="1128299"/>
    <x v="227"/>
    <x v="2"/>
    <s v="Arizona"/>
    <s v="Phoenix"/>
    <x v="1"/>
    <n v="0.38"/>
    <n v="1160"/>
    <x v="1962"/>
    <n v="193.952"/>
    <n v="0.44"/>
  </r>
  <r>
    <x v="0"/>
    <n v="1128299"/>
    <x v="227"/>
    <x v="2"/>
    <s v="Arizona"/>
    <s v="Phoenix"/>
    <x v="2"/>
    <n v="0.37"/>
    <n v="1190"/>
    <x v="2815"/>
    <n v="180.523"/>
    <n v="0.41"/>
  </r>
  <r>
    <x v="0"/>
    <n v="1128299"/>
    <x v="227"/>
    <x v="2"/>
    <s v="Arizona"/>
    <s v="Phoenix"/>
    <x v="3"/>
    <n v="0.38"/>
    <n v="680"/>
    <x v="1627"/>
    <n v="95.60799999999999"/>
    <n v="0.37"/>
  </r>
  <r>
    <x v="0"/>
    <n v="1128299"/>
    <x v="227"/>
    <x v="2"/>
    <s v="Arizona"/>
    <s v="Phoenix"/>
    <x v="4"/>
    <n v="0.41"/>
    <n v="390"/>
    <x v="2966"/>
    <n v="51.167999999999992"/>
    <n v="0.32"/>
  </r>
  <r>
    <x v="0"/>
    <n v="1128299"/>
    <x v="227"/>
    <x v="2"/>
    <s v="Arizona"/>
    <s v="Phoenix"/>
    <x v="5"/>
    <n v="0.37"/>
    <n v="1070"/>
    <x v="3497"/>
    <n v="106.893"/>
    <n v="0.27"/>
  </r>
  <r>
    <x v="0"/>
    <n v="1128299"/>
    <x v="246"/>
    <x v="2"/>
    <s v="Arizona"/>
    <s v="Phoenix"/>
    <x v="0"/>
    <n v="0.4"/>
    <n v="1750"/>
    <x v="131"/>
    <n v="266"/>
    <n v="0.38"/>
  </r>
  <r>
    <x v="0"/>
    <n v="1128299"/>
    <x v="246"/>
    <x v="2"/>
    <s v="Arizona"/>
    <s v="Phoenix"/>
    <x v="1"/>
    <n v="0.37"/>
    <n v="900"/>
    <x v="1837"/>
    <n v="146.52000000000001"/>
    <n v="0.44"/>
  </r>
  <r>
    <x v="0"/>
    <n v="1128299"/>
    <x v="246"/>
    <x v="2"/>
    <s v="Arizona"/>
    <s v="Phoenix"/>
    <x v="2"/>
    <n v="0.42"/>
    <n v="1230"/>
    <x v="1470"/>
    <n v="191.142"/>
    <n v="0.37"/>
  </r>
  <r>
    <x v="0"/>
    <n v="1128299"/>
    <x v="246"/>
    <x v="2"/>
    <s v="Arizona"/>
    <s v="Phoenix"/>
    <x v="3"/>
    <n v="0.4"/>
    <n v="780"/>
    <x v="1322"/>
    <n v="124.79999999999998"/>
    <n v="0.39999999999999997"/>
  </r>
  <r>
    <x v="0"/>
    <n v="1128299"/>
    <x v="246"/>
    <x v="2"/>
    <s v="Arizona"/>
    <s v="Phoenix"/>
    <x v="4"/>
    <n v="0.43"/>
    <n v="470"/>
    <x v="2495"/>
    <n v="68.713999999999999"/>
    <n v="0.33999999999999997"/>
  </r>
  <r>
    <x v="0"/>
    <n v="1128299"/>
    <x v="246"/>
    <x v="2"/>
    <s v="Arizona"/>
    <s v="Phoenix"/>
    <x v="5"/>
    <n v="0.49"/>
    <n v="1110"/>
    <x v="1836"/>
    <n v="163.16999999999999"/>
    <n v="0.3"/>
  </r>
  <r>
    <x v="0"/>
    <n v="1128299"/>
    <x v="277"/>
    <x v="2"/>
    <s v="Arizona"/>
    <s v="Phoenix"/>
    <x v="0"/>
    <n v="0.38"/>
    <n v="1840"/>
    <x v="3498"/>
    <n v="265.69600000000003"/>
    <n v="0.38"/>
  </r>
  <r>
    <x v="0"/>
    <n v="1128299"/>
    <x v="277"/>
    <x v="2"/>
    <s v="Arizona"/>
    <s v="Phoenix"/>
    <x v="1"/>
    <n v="0.36"/>
    <n v="1160"/>
    <x v="1307"/>
    <n v="175.392"/>
    <n v="0.42000000000000004"/>
  </r>
  <r>
    <x v="0"/>
    <n v="1128299"/>
    <x v="277"/>
    <x v="2"/>
    <s v="Arizona"/>
    <s v="Phoenix"/>
    <x v="2"/>
    <n v="0.41"/>
    <n v="1320"/>
    <x v="3499"/>
    <n v="205.65599999999998"/>
    <n v="0.38"/>
  </r>
  <r>
    <x v="0"/>
    <n v="1128299"/>
    <x v="277"/>
    <x v="2"/>
    <s v="Arizona"/>
    <s v="Phoenix"/>
    <x v="3"/>
    <n v="0.39"/>
    <n v="930"/>
    <x v="3500"/>
    <n v="134.19899999999998"/>
    <n v="0.37"/>
  </r>
  <r>
    <x v="0"/>
    <n v="1128299"/>
    <x v="277"/>
    <x v="2"/>
    <s v="Arizona"/>
    <s v="Phoenix"/>
    <x v="4"/>
    <n v="0.39"/>
    <n v="620"/>
    <x v="3180"/>
    <n v="79.793999999999997"/>
    <n v="0.32999999999999996"/>
  </r>
  <r>
    <x v="0"/>
    <n v="1128299"/>
    <x v="277"/>
    <x v="2"/>
    <s v="Arizona"/>
    <s v="Phoenix"/>
    <x v="5"/>
    <n v="0.53"/>
    <n v="1240"/>
    <x v="3501"/>
    <n v="190.58799999999999"/>
    <n v="0.28999999999999998"/>
  </r>
  <r>
    <x v="0"/>
    <n v="1128299"/>
    <x v="307"/>
    <x v="2"/>
    <s v="Arizona"/>
    <s v="Phoenix"/>
    <x v="0"/>
    <n v="0.37"/>
    <n v="1940"/>
    <x v="3502"/>
    <n v="279.94199999999995"/>
    <n v="0.38999999999999996"/>
  </r>
  <r>
    <x v="0"/>
    <n v="1128299"/>
    <x v="307"/>
    <x v="2"/>
    <s v="Arizona"/>
    <s v="Phoenix"/>
    <x v="1"/>
    <n v="0.36"/>
    <n v="1430"/>
    <x v="1180"/>
    <n v="216.21600000000001"/>
    <n v="0.42000000000000004"/>
  </r>
  <r>
    <x v="0"/>
    <n v="1128299"/>
    <x v="307"/>
    <x v="2"/>
    <s v="Arizona"/>
    <s v="Phoenix"/>
    <x v="2"/>
    <n v="0.41"/>
    <n v="1470"/>
    <x v="3503"/>
    <n v="229.02599999999998"/>
    <n v="0.38"/>
  </r>
  <r>
    <x v="0"/>
    <n v="1128299"/>
    <x v="307"/>
    <x v="2"/>
    <s v="Arizona"/>
    <s v="Phoenix"/>
    <x v="3"/>
    <n v="0.38"/>
    <n v="1050"/>
    <x v="1584"/>
    <n v="159.6"/>
    <n v="0.39999999999999997"/>
  </r>
  <r>
    <x v="0"/>
    <n v="1128299"/>
    <x v="307"/>
    <x v="2"/>
    <s v="Arizona"/>
    <s v="Phoenix"/>
    <x v="4"/>
    <n v="0.43"/>
    <n v="720"/>
    <x v="3221"/>
    <n v="105.264"/>
    <n v="0.33999999999999997"/>
  </r>
  <r>
    <x v="0"/>
    <n v="1128299"/>
    <x v="307"/>
    <x v="2"/>
    <s v="Arizona"/>
    <s v="Phoenix"/>
    <x v="5"/>
    <n v="0.46"/>
    <n v="1580"/>
    <x v="2758"/>
    <n v="225.30800000000002"/>
    <n v="0.31"/>
  </r>
  <r>
    <x v="0"/>
    <n v="1128299"/>
    <x v="336"/>
    <x v="2"/>
    <s v="Arizona"/>
    <s v="Phoenix"/>
    <x v="0"/>
    <n v="0.4"/>
    <n v="2160"/>
    <x v="1140"/>
    <n v="319.68"/>
    <n v="0.37"/>
  </r>
  <r>
    <x v="0"/>
    <n v="1128299"/>
    <x v="336"/>
    <x v="2"/>
    <s v="Arizona"/>
    <s v="Phoenix"/>
    <x v="1"/>
    <n v="0.4"/>
    <n v="1630"/>
    <x v="3504"/>
    <n v="299.92"/>
    <n v="0.46"/>
  </r>
  <r>
    <x v="0"/>
    <n v="1128299"/>
    <x v="336"/>
    <x v="2"/>
    <s v="Arizona"/>
    <s v="Phoenix"/>
    <x v="2"/>
    <n v="0.39"/>
    <n v="1570"/>
    <x v="3505"/>
    <n v="238.797"/>
    <n v="0.38999999999999996"/>
  </r>
  <r>
    <x v="0"/>
    <n v="1128299"/>
    <x v="336"/>
    <x v="2"/>
    <s v="Arizona"/>
    <s v="Phoenix"/>
    <x v="3"/>
    <n v="0.36"/>
    <n v="1130"/>
    <x v="1496"/>
    <n v="154.584"/>
    <n v="0.38"/>
  </r>
  <r>
    <x v="0"/>
    <n v="1128299"/>
    <x v="336"/>
    <x v="2"/>
    <s v="Arizona"/>
    <s v="Phoenix"/>
    <x v="4"/>
    <n v="0.4"/>
    <n v="1450"/>
    <x v="313"/>
    <n v="214.6"/>
    <n v="0.37"/>
  </r>
  <r>
    <x v="0"/>
    <n v="1128299"/>
    <x v="336"/>
    <x v="2"/>
    <s v="Arizona"/>
    <s v="Phoenix"/>
    <x v="5"/>
    <n v="0.46"/>
    <n v="1450"/>
    <x v="1311"/>
    <n v="200.1"/>
    <n v="0.3"/>
  </r>
  <r>
    <x v="0"/>
    <n v="1128299"/>
    <x v="368"/>
    <x v="2"/>
    <s v="Arizona"/>
    <s v="Phoenix"/>
    <x v="0"/>
    <n v="0.41"/>
    <n v="1940"/>
    <x v="3506"/>
    <n v="318.15999999999997"/>
    <n v="0.39999999999999997"/>
  </r>
  <r>
    <x v="0"/>
    <n v="1128299"/>
    <x v="368"/>
    <x v="2"/>
    <s v="Arizona"/>
    <s v="Phoenix"/>
    <x v="1"/>
    <n v="0.46"/>
    <n v="1900"/>
    <x v="3507"/>
    <n v="367.08000000000004"/>
    <n v="0.42000000000000004"/>
  </r>
  <r>
    <x v="0"/>
    <n v="1128299"/>
    <x v="368"/>
    <x v="2"/>
    <s v="Arizona"/>
    <s v="Phoenix"/>
    <x v="2"/>
    <n v="0.37"/>
    <n v="1530"/>
    <x v="2618"/>
    <n v="232.101"/>
    <n v="0.41"/>
  </r>
  <r>
    <x v="0"/>
    <n v="1128299"/>
    <x v="368"/>
    <x v="2"/>
    <s v="Arizona"/>
    <s v="Phoenix"/>
    <x v="3"/>
    <n v="0.43"/>
    <n v="1200"/>
    <x v="2037"/>
    <n v="216.72"/>
    <n v="0.42"/>
  </r>
  <r>
    <x v="0"/>
    <n v="1128299"/>
    <x v="368"/>
    <x v="2"/>
    <s v="Arizona"/>
    <s v="Phoenix"/>
    <x v="4"/>
    <n v="0.45"/>
    <n v="1360"/>
    <x v="2338"/>
    <n v="226.44"/>
    <n v="0.37"/>
  </r>
  <r>
    <x v="0"/>
    <n v="1128299"/>
    <x v="368"/>
    <x v="2"/>
    <s v="Arizona"/>
    <s v="Phoenix"/>
    <x v="5"/>
    <n v="0.48"/>
    <n v="1310"/>
    <x v="1300"/>
    <n v="176.06399999999999"/>
    <n v="0.28000000000000003"/>
  </r>
  <r>
    <x v="0"/>
    <n v="1128299"/>
    <x v="400"/>
    <x v="2"/>
    <s v="Arizona"/>
    <s v="Phoenix"/>
    <x v="0"/>
    <n v="0.35"/>
    <n v="1840"/>
    <x v="3097"/>
    <n v="270.48"/>
    <n v="0.42"/>
  </r>
  <r>
    <x v="0"/>
    <n v="1128299"/>
    <x v="400"/>
    <x v="2"/>
    <s v="Arizona"/>
    <s v="Phoenix"/>
    <x v="1"/>
    <n v="0.34"/>
    <n v="2010"/>
    <x v="3508"/>
    <n v="321.19800000000004"/>
    <n v="0.47000000000000003"/>
  </r>
  <r>
    <x v="0"/>
    <n v="1128299"/>
    <x v="400"/>
    <x v="2"/>
    <s v="Arizona"/>
    <s v="Phoenix"/>
    <x v="2"/>
    <n v="0.34"/>
    <n v="1450"/>
    <x v="2032"/>
    <n v="182.41000000000003"/>
    <n v="0.37"/>
  </r>
  <r>
    <x v="0"/>
    <n v="1128299"/>
    <x v="400"/>
    <x v="2"/>
    <s v="Arizona"/>
    <s v="Phoenix"/>
    <x v="3"/>
    <n v="0.33"/>
    <n v="1240"/>
    <x v="2528"/>
    <n v="151.40400000000002"/>
    <n v="0.37"/>
  </r>
  <r>
    <x v="0"/>
    <n v="1128299"/>
    <x v="400"/>
    <x v="2"/>
    <s v="Arizona"/>
    <s v="Phoenix"/>
    <x v="4"/>
    <n v="0.41"/>
    <n v="1280"/>
    <x v="1184"/>
    <n v="173.18399999999997"/>
    <n v="0.32999999999999996"/>
  </r>
  <r>
    <x v="0"/>
    <n v="1128299"/>
    <x v="400"/>
    <x v="2"/>
    <s v="Arizona"/>
    <s v="Phoenix"/>
    <x v="5"/>
    <n v="0.43"/>
    <n v="1320"/>
    <x v="3266"/>
    <n v="181.63200000000001"/>
    <n v="0.32"/>
  </r>
  <r>
    <x v="0"/>
    <n v="1128299"/>
    <x v="429"/>
    <x v="2"/>
    <s v="Arizona"/>
    <s v="Phoenix"/>
    <x v="0"/>
    <n v="0.36"/>
    <n v="1700"/>
    <x v="2338"/>
    <n v="257.03999999999996"/>
    <n v="0.42"/>
  </r>
  <r>
    <x v="0"/>
    <n v="1128299"/>
    <x v="429"/>
    <x v="2"/>
    <s v="Arizona"/>
    <s v="Phoenix"/>
    <x v="1"/>
    <n v="0.33"/>
    <n v="1750"/>
    <x v="2177"/>
    <n v="242.55"/>
    <n v="0.42000000000000004"/>
  </r>
  <r>
    <x v="0"/>
    <n v="1128299"/>
    <x v="429"/>
    <x v="2"/>
    <s v="Arizona"/>
    <s v="Phoenix"/>
    <x v="2"/>
    <n v="0.31"/>
    <n v="1110"/>
    <x v="3509"/>
    <n v="127.31700000000001"/>
    <n v="0.37"/>
  </r>
  <r>
    <x v="0"/>
    <n v="1128299"/>
    <x v="429"/>
    <x v="2"/>
    <s v="Arizona"/>
    <s v="Phoenix"/>
    <x v="3"/>
    <n v="0.32"/>
    <n v="1020"/>
    <x v="3510"/>
    <n v="127.29600000000001"/>
    <n v="0.38999999999999996"/>
  </r>
  <r>
    <x v="0"/>
    <n v="1128299"/>
    <x v="429"/>
    <x v="2"/>
    <s v="Arizona"/>
    <s v="Phoenix"/>
    <x v="4"/>
    <n v="0.44"/>
    <n v="880"/>
    <x v="2335"/>
    <n v="143.26399999999998"/>
    <n v="0.37"/>
  </r>
  <r>
    <x v="0"/>
    <n v="1128299"/>
    <x v="429"/>
    <x v="2"/>
    <s v="Arizona"/>
    <s v="Phoenix"/>
    <x v="5"/>
    <n v="0.47"/>
    <n v="1070"/>
    <x v="3511"/>
    <n v="145.84099999999998"/>
    <n v="0.28999999999999998"/>
  </r>
  <r>
    <x v="0"/>
    <n v="1128299"/>
    <x v="460"/>
    <x v="2"/>
    <s v="Arizona"/>
    <s v="Phoenix"/>
    <x v="0"/>
    <n v="0.31"/>
    <n v="1500"/>
    <x v="3512"/>
    <n v="176.7"/>
    <n v="0.38"/>
  </r>
  <r>
    <x v="0"/>
    <n v="1128299"/>
    <x v="460"/>
    <x v="2"/>
    <s v="Arizona"/>
    <s v="Phoenix"/>
    <x v="1"/>
    <n v="0.38"/>
    <n v="1630"/>
    <x v="3513"/>
    <n v="291.11799999999999"/>
    <n v="0.47000000000000003"/>
  </r>
  <r>
    <x v="0"/>
    <n v="1128299"/>
    <x v="460"/>
    <x v="2"/>
    <s v="Arizona"/>
    <s v="Phoenix"/>
    <x v="2"/>
    <n v="0.33"/>
    <n v="1240"/>
    <x v="2528"/>
    <n v="159.58799999999999"/>
    <n v="0.38999999999999996"/>
  </r>
  <r>
    <x v="0"/>
    <n v="1128299"/>
    <x v="460"/>
    <x v="2"/>
    <s v="Arizona"/>
    <s v="Phoenix"/>
    <x v="3"/>
    <n v="0.33"/>
    <n v="1160"/>
    <x v="2213"/>
    <n v="160.77600000000001"/>
    <n v="0.42"/>
  </r>
  <r>
    <x v="0"/>
    <n v="1128299"/>
    <x v="460"/>
    <x v="2"/>
    <s v="Arizona"/>
    <s v="Phoenix"/>
    <x v="4"/>
    <n v="0.44"/>
    <n v="990"/>
    <x v="3284"/>
    <n v="156.816"/>
    <n v="0.36"/>
  </r>
  <r>
    <x v="0"/>
    <n v="1128299"/>
    <x v="460"/>
    <x v="2"/>
    <s v="Arizona"/>
    <s v="Phoenix"/>
    <x v="5"/>
    <n v="0.39"/>
    <n v="1400"/>
    <x v="1793"/>
    <n v="152.88000000000002"/>
    <n v="0.28000000000000003"/>
  </r>
  <r>
    <x v="0"/>
    <n v="1128299"/>
    <x v="489"/>
    <x v="2"/>
    <s v="Arizona"/>
    <s v="Phoenix"/>
    <x v="0"/>
    <n v="0.35"/>
    <n v="1940"/>
    <x v="3514"/>
    <n v="271.59999999999997"/>
    <n v="0.39999999999999997"/>
  </r>
  <r>
    <x v="0"/>
    <n v="1128299"/>
    <x v="489"/>
    <x v="2"/>
    <s v="Arizona"/>
    <s v="Phoenix"/>
    <x v="1"/>
    <n v="0.33"/>
    <n v="2130"/>
    <x v="3170"/>
    <n v="323.334"/>
    <n v="0.46"/>
  </r>
  <r>
    <x v="5"/>
    <n v="1128299"/>
    <x v="489"/>
    <x v="2"/>
    <s v="Arizona"/>
    <s v="Phoenix"/>
    <x v="2"/>
    <n v="0.35"/>
    <n v="1360"/>
    <x v="3515"/>
    <n v="195.15999999999997"/>
    <n v="0.41"/>
  </r>
  <r>
    <x v="5"/>
    <n v="1128299"/>
    <x v="489"/>
    <x v="2"/>
    <s v="Arizona"/>
    <s v="Phoenix"/>
    <x v="3"/>
    <n v="0.32"/>
    <n v="1280"/>
    <x v="1057"/>
    <n v="167.93600000000001"/>
    <n v="0.41"/>
  </r>
  <r>
    <x v="5"/>
    <n v="1128299"/>
    <x v="489"/>
    <x v="2"/>
    <s v="Arizona"/>
    <s v="Phoenix"/>
    <x v="4"/>
    <n v="0.42"/>
    <n v="1090"/>
    <x v="3516"/>
    <n v="155.65199999999999"/>
    <n v="0.33999999999999997"/>
  </r>
  <r>
    <x v="5"/>
    <n v="1128299"/>
    <x v="489"/>
    <x v="2"/>
    <s v="Arizona"/>
    <s v="Phoenix"/>
    <x v="5"/>
    <n v="0.43"/>
    <n v="1350"/>
    <x v="3517"/>
    <n v="162.54000000000002"/>
    <n v="0.28000000000000003"/>
  </r>
  <r>
    <x v="5"/>
    <n v="1128299"/>
    <x v="190"/>
    <x v="2"/>
    <s v="Arizona"/>
    <s v="Phoenix"/>
    <x v="0"/>
    <n v="0.27"/>
    <n v="1520"/>
    <x v="3518"/>
    <n v="168.26400000000001"/>
    <n v="0.41"/>
  </r>
  <r>
    <x v="5"/>
    <n v="1128299"/>
    <x v="190"/>
    <x v="2"/>
    <s v="Arizona"/>
    <s v="Phoenix"/>
    <x v="1"/>
    <n v="0.3"/>
    <n v="1470"/>
    <x v="1702"/>
    <n v="207.27"/>
    <n v="0.47000000000000003"/>
  </r>
  <r>
    <x v="5"/>
    <n v="1128299"/>
    <x v="190"/>
    <x v="2"/>
    <s v="Arizona"/>
    <s v="Phoenix"/>
    <x v="2"/>
    <n v="0.32"/>
    <n v="1570"/>
    <x v="3519"/>
    <n v="195.93599999999998"/>
    <n v="0.38999999999999996"/>
  </r>
  <r>
    <x v="5"/>
    <n v="1128299"/>
    <x v="190"/>
    <x v="2"/>
    <s v="Arizona"/>
    <s v="Phoenix"/>
    <x v="3"/>
    <n v="0.3"/>
    <n v="1010"/>
    <x v="3520"/>
    <n v="115.14"/>
    <n v="0.38"/>
  </r>
  <r>
    <x v="5"/>
    <n v="1128299"/>
    <x v="190"/>
    <x v="2"/>
    <s v="Arizona"/>
    <s v="Phoenix"/>
    <x v="4"/>
    <n v="0.33"/>
    <n v="940"/>
    <x v="3232"/>
    <n v="114.774"/>
    <n v="0.37"/>
  </r>
  <r>
    <x v="5"/>
    <n v="1128299"/>
    <x v="190"/>
    <x v="2"/>
    <s v="Arizona"/>
    <s v="Phoenix"/>
    <x v="5"/>
    <n v="0.36"/>
    <n v="1660"/>
    <x v="3238"/>
    <n v="161.352"/>
    <n v="0.27"/>
  </r>
  <r>
    <x v="5"/>
    <n v="1128299"/>
    <x v="700"/>
    <x v="2"/>
    <s v="Arizona"/>
    <s v="Phoenix"/>
    <x v="0"/>
    <n v="0.27"/>
    <n v="1730"/>
    <x v="3239"/>
    <n v="186.84"/>
    <n v="0.39999999999999997"/>
  </r>
  <r>
    <x v="5"/>
    <n v="1128299"/>
    <x v="700"/>
    <x v="2"/>
    <s v="Arizona"/>
    <s v="Phoenix"/>
    <x v="1"/>
    <n v="0.36"/>
    <n v="1360"/>
    <x v="3521"/>
    <n v="230.11199999999999"/>
    <n v="0.47000000000000003"/>
  </r>
  <r>
    <x v="5"/>
    <n v="1128299"/>
    <x v="700"/>
    <x v="2"/>
    <s v="Arizona"/>
    <s v="Phoenix"/>
    <x v="2"/>
    <n v="0.35"/>
    <n v="1320"/>
    <x v="3522"/>
    <n v="184.79999999999995"/>
    <n v="0.39999999999999997"/>
  </r>
  <r>
    <x v="5"/>
    <n v="1128299"/>
    <x v="700"/>
    <x v="2"/>
    <s v="New Mexico"/>
    <s v="Albuquerque"/>
    <x v="3"/>
    <n v="0.28999999999999998"/>
    <n v="910"/>
    <x v="1958"/>
    <n v="97.642999999999986"/>
    <n v="0.37"/>
  </r>
  <r>
    <x v="5"/>
    <n v="1128299"/>
    <x v="700"/>
    <x v="2"/>
    <s v="New Mexico"/>
    <s v="Albuquerque"/>
    <x v="4"/>
    <n v="0.34"/>
    <n v="620"/>
    <x v="3523"/>
    <n v="67.456000000000003"/>
    <n v="0.32"/>
  </r>
  <r>
    <x v="5"/>
    <n v="1128299"/>
    <x v="700"/>
    <x v="2"/>
    <s v="New Mexico"/>
    <s v="Albuquerque"/>
    <x v="5"/>
    <n v="0.35"/>
    <n v="1400"/>
    <x v="3214"/>
    <n v="137.19999999999999"/>
    <n v="0.28000000000000003"/>
  </r>
  <r>
    <x v="5"/>
    <n v="1128299"/>
    <x v="712"/>
    <x v="2"/>
    <s v="New Mexico"/>
    <s v="Albuquerque"/>
    <x v="0"/>
    <n v="0.3"/>
    <n v="1870"/>
    <x v="3524"/>
    <n v="230.01"/>
    <n v="0.41"/>
  </r>
  <r>
    <x v="5"/>
    <n v="1128299"/>
    <x v="712"/>
    <x v="2"/>
    <s v="New Mexico"/>
    <s v="Albuquerque"/>
    <x v="1"/>
    <n v="0.36"/>
    <n v="1360"/>
    <x v="3521"/>
    <n v="220.32"/>
    <n v="0.45"/>
  </r>
  <r>
    <x v="5"/>
    <n v="1128299"/>
    <x v="712"/>
    <x v="2"/>
    <s v="New Mexico"/>
    <s v="Albuquerque"/>
    <x v="2"/>
    <n v="0.44"/>
    <n v="1240"/>
    <x v="978"/>
    <n v="207.328"/>
    <n v="0.38"/>
  </r>
  <r>
    <x v="5"/>
    <n v="1128299"/>
    <x v="712"/>
    <x v="2"/>
    <s v="New Mexico"/>
    <s v="Albuquerque"/>
    <x v="3"/>
    <n v="0.37"/>
    <n v="880"/>
    <x v="1188"/>
    <n v="126.98399999999999"/>
    <n v="0.38999999999999996"/>
  </r>
  <r>
    <x v="5"/>
    <n v="1128299"/>
    <x v="712"/>
    <x v="2"/>
    <s v="New Mexico"/>
    <s v="Albuquerque"/>
    <x v="4"/>
    <n v="0.41"/>
    <n v="530"/>
    <x v="1160"/>
    <n v="69.536000000000001"/>
    <n v="0.32"/>
  </r>
  <r>
    <x v="5"/>
    <n v="1128299"/>
    <x v="712"/>
    <x v="2"/>
    <s v="New Mexico"/>
    <s v="Albuquerque"/>
    <x v="5"/>
    <n v="0.44"/>
    <n v="1310"/>
    <x v="1662"/>
    <n v="178.684"/>
    <n v="0.31"/>
  </r>
  <r>
    <x v="5"/>
    <n v="1128299"/>
    <x v="249"/>
    <x v="2"/>
    <s v="New Mexico"/>
    <s v="Albuquerque"/>
    <x v="0"/>
    <n v="0.41"/>
    <n v="1650"/>
    <x v="3525"/>
    <n v="284.13"/>
    <n v="0.42"/>
  </r>
  <r>
    <x v="5"/>
    <n v="1128299"/>
    <x v="249"/>
    <x v="2"/>
    <s v="New Mexico"/>
    <s v="Albuquerque"/>
    <x v="1"/>
    <n v="0.43"/>
    <n v="1090"/>
    <x v="1779"/>
    <n v="215.602"/>
    <n v="0.46"/>
  </r>
  <r>
    <x v="5"/>
    <n v="1128299"/>
    <x v="249"/>
    <x v="2"/>
    <s v="New Mexico"/>
    <s v="Albuquerque"/>
    <x v="2"/>
    <n v="0.44"/>
    <n v="1400"/>
    <x v="1037"/>
    <n v="258.71999999999997"/>
    <n v="0.42"/>
  </r>
  <r>
    <x v="5"/>
    <n v="1128299"/>
    <x v="249"/>
    <x v="2"/>
    <s v="New Mexico"/>
    <s v="Albuquerque"/>
    <x v="3"/>
    <n v="0.37"/>
    <n v="960"/>
    <x v="2892"/>
    <n v="138.52799999999999"/>
    <n v="0.38999999999999996"/>
  </r>
  <r>
    <x v="5"/>
    <n v="1128299"/>
    <x v="249"/>
    <x v="2"/>
    <s v="New Mexico"/>
    <s v="Albuquerque"/>
    <x v="4"/>
    <n v="0.46"/>
    <n v="600"/>
    <x v="991"/>
    <n v="96.6"/>
    <n v="0.35"/>
  </r>
  <r>
    <x v="5"/>
    <n v="1128299"/>
    <x v="249"/>
    <x v="2"/>
    <s v="New Mexico"/>
    <s v="Albuquerque"/>
    <x v="5"/>
    <n v="0.56000000000000005"/>
    <n v="1160"/>
    <x v="924"/>
    <n v="181.88800000000003"/>
    <n v="0.28000000000000003"/>
  </r>
  <r>
    <x v="5"/>
    <n v="1128299"/>
    <x v="280"/>
    <x v="2"/>
    <s v="New Mexico"/>
    <s v="Albuquerque"/>
    <x v="0"/>
    <n v="0.43"/>
    <n v="1840"/>
    <x v="3526"/>
    <n v="324.39199999999994"/>
    <n v="0.41"/>
  </r>
  <r>
    <x v="5"/>
    <n v="1128299"/>
    <x v="280"/>
    <x v="2"/>
    <s v="New Mexico"/>
    <s v="Albuquerque"/>
    <x v="1"/>
    <n v="0.46"/>
    <n v="1360"/>
    <x v="3458"/>
    <n v="262.75200000000001"/>
    <n v="0.42000000000000004"/>
  </r>
  <r>
    <x v="5"/>
    <n v="1128299"/>
    <x v="280"/>
    <x v="2"/>
    <s v="New Mexico"/>
    <s v="Albuquerque"/>
    <x v="2"/>
    <n v="0.46"/>
    <n v="1350"/>
    <x v="1007"/>
    <n v="254.60999999999999"/>
    <n v="0.41"/>
  </r>
  <r>
    <x v="5"/>
    <n v="1128299"/>
    <x v="280"/>
    <x v="2"/>
    <s v="New Mexico"/>
    <s v="Albuquerque"/>
    <x v="3"/>
    <n v="0.43"/>
    <n v="1090"/>
    <x v="1779"/>
    <n v="192.16699999999997"/>
    <n v="0.41"/>
  </r>
  <r>
    <x v="5"/>
    <n v="1128299"/>
    <x v="280"/>
    <x v="2"/>
    <s v="New Mexico"/>
    <s v="Albuquerque"/>
    <x v="4"/>
    <n v="0.45"/>
    <n v="780"/>
    <x v="1518"/>
    <n v="122.85"/>
    <n v="0.35"/>
  </r>
  <r>
    <x v="5"/>
    <n v="1128299"/>
    <x v="280"/>
    <x v="2"/>
    <s v="New Mexico"/>
    <s v="Albuquerque"/>
    <x v="5"/>
    <n v="0.56000000000000005"/>
    <n v="1320"/>
    <x v="1956"/>
    <n v="214.36799999999999"/>
    <n v="0.28999999999999998"/>
  </r>
  <r>
    <x v="5"/>
    <n v="1128299"/>
    <x v="310"/>
    <x v="2"/>
    <s v="New Mexico"/>
    <s v="Albuquerque"/>
    <x v="0"/>
    <n v="0.37"/>
    <n v="2240"/>
    <x v="3527"/>
    <n v="323.23199999999997"/>
    <n v="0.38999999999999996"/>
  </r>
  <r>
    <x v="5"/>
    <n v="1128299"/>
    <x v="310"/>
    <x v="2"/>
    <s v="New Mexico"/>
    <s v="Albuquerque"/>
    <x v="1"/>
    <n v="0.47"/>
    <n v="1870"/>
    <x v="3528"/>
    <n v="377.92700000000002"/>
    <n v="0.43000000000000005"/>
  </r>
  <r>
    <x v="5"/>
    <n v="1128299"/>
    <x v="310"/>
    <x v="2"/>
    <s v="New Mexico"/>
    <s v="Albuquerque"/>
    <x v="2"/>
    <n v="0.41"/>
    <n v="1930"/>
    <x v="3529"/>
    <n v="316.52"/>
    <n v="0.39999999999999997"/>
  </r>
  <r>
    <x v="5"/>
    <n v="1128299"/>
    <x v="310"/>
    <x v="2"/>
    <s v="New Mexico"/>
    <s v="Albuquerque"/>
    <x v="3"/>
    <n v="0.37"/>
    <n v="1280"/>
    <x v="1246"/>
    <n v="189.44"/>
    <n v="0.39999999999999997"/>
  </r>
  <r>
    <x v="5"/>
    <n v="1128299"/>
    <x v="310"/>
    <x v="2"/>
    <s v="New Mexico"/>
    <s v="Albuquerque"/>
    <x v="4"/>
    <n v="0.44"/>
    <n v="930"/>
    <x v="3530"/>
    <n v="143.22"/>
    <n v="0.35"/>
  </r>
  <r>
    <x v="5"/>
    <n v="1128299"/>
    <x v="310"/>
    <x v="2"/>
    <s v="New Mexico"/>
    <s v="Albuquerque"/>
    <x v="5"/>
    <n v="0.5"/>
    <n v="1920"/>
    <x v="1232"/>
    <n v="268.8"/>
    <n v="0.28000000000000003"/>
  </r>
  <r>
    <x v="5"/>
    <n v="1128299"/>
    <x v="339"/>
    <x v="2"/>
    <s v="New Mexico"/>
    <s v="Albuquerque"/>
    <x v="0"/>
    <n v="0.41"/>
    <n v="2480"/>
    <x v="3531"/>
    <n v="396.55199999999996"/>
    <n v="0.38999999999999996"/>
  </r>
  <r>
    <x v="5"/>
    <n v="1128299"/>
    <x v="339"/>
    <x v="2"/>
    <s v="New Mexico"/>
    <s v="Albuquerque"/>
    <x v="1"/>
    <n v="0.45"/>
    <n v="2100"/>
    <x v="1366"/>
    <n v="406.35"/>
    <n v="0.43000000000000005"/>
  </r>
  <r>
    <x v="5"/>
    <n v="1128299"/>
    <x v="339"/>
    <x v="2"/>
    <s v="New Mexico"/>
    <s v="Albuquerque"/>
    <x v="2"/>
    <n v="0.39"/>
    <n v="1710"/>
    <x v="1222"/>
    <n v="246.75299999999999"/>
    <n v="0.37"/>
  </r>
  <r>
    <x v="5"/>
    <n v="1128299"/>
    <x v="339"/>
    <x v="2"/>
    <s v="New Mexico"/>
    <s v="Albuquerque"/>
    <x v="3"/>
    <n v="0.39"/>
    <n v="1490"/>
    <x v="2906"/>
    <n v="244.06200000000001"/>
    <n v="0.42"/>
  </r>
  <r>
    <x v="5"/>
    <n v="1128299"/>
    <x v="339"/>
    <x v="2"/>
    <s v="New Mexico"/>
    <s v="Albuquerque"/>
    <x v="4"/>
    <n v="0.4"/>
    <n v="1600"/>
    <x v="2825"/>
    <n v="204.8"/>
    <n v="0.32"/>
  </r>
  <r>
    <x v="5"/>
    <n v="1128299"/>
    <x v="339"/>
    <x v="2"/>
    <s v="New Mexico"/>
    <s v="Albuquerque"/>
    <x v="5"/>
    <n v="0.49"/>
    <n v="1600"/>
    <x v="1437"/>
    <n v="250.88"/>
    <n v="0.32"/>
  </r>
  <r>
    <x v="5"/>
    <n v="1128299"/>
    <x v="371"/>
    <x v="2"/>
    <s v="New Mexico"/>
    <s v="Albuquerque"/>
    <x v="0"/>
    <n v="0.4"/>
    <n v="2240"/>
    <x v="3532"/>
    <n v="331.52"/>
    <n v="0.37"/>
  </r>
  <r>
    <x v="5"/>
    <n v="1128299"/>
    <x v="371"/>
    <x v="2"/>
    <s v="New Mexico"/>
    <s v="Albuquerque"/>
    <x v="1"/>
    <n v="0.44"/>
    <n v="2080"/>
    <x v="1370"/>
    <n v="402.68800000000005"/>
    <n v="0.44"/>
  </r>
  <r>
    <x v="5"/>
    <n v="1128299"/>
    <x v="371"/>
    <x v="2"/>
    <s v="New Mexico"/>
    <s v="Albuquerque"/>
    <x v="2"/>
    <n v="0.46"/>
    <n v="1630"/>
    <x v="3533"/>
    <n v="299.92"/>
    <n v="0.39999999999999997"/>
  </r>
  <r>
    <x v="5"/>
    <n v="1128299"/>
    <x v="371"/>
    <x v="2"/>
    <s v="New Mexico"/>
    <s v="Albuquerque"/>
    <x v="3"/>
    <n v="0.46"/>
    <n v="1520"/>
    <x v="3498"/>
    <n v="258.70400000000001"/>
    <n v="0.37"/>
  </r>
  <r>
    <x v="5"/>
    <n v="1128299"/>
    <x v="371"/>
    <x v="2"/>
    <s v="New Mexico"/>
    <s v="Albuquerque"/>
    <x v="4"/>
    <n v="0.48"/>
    <n v="1620"/>
    <x v="3534"/>
    <n v="264.38399999999996"/>
    <n v="0.33999999999999997"/>
  </r>
  <r>
    <x v="5"/>
    <n v="1128299"/>
    <x v="371"/>
    <x v="2"/>
    <s v="New Mexico"/>
    <s v="Albuquerque"/>
    <x v="5"/>
    <n v="0.5"/>
    <n v="1530"/>
    <x v="796"/>
    <n v="244.8"/>
    <n v="0.32"/>
  </r>
  <r>
    <x v="5"/>
    <n v="1128299"/>
    <x v="403"/>
    <x v="2"/>
    <s v="New Mexico"/>
    <s v="Albuquerque"/>
    <x v="0"/>
    <n v="0.37"/>
    <n v="2060"/>
    <x v="2345"/>
    <n v="320.12400000000002"/>
    <n v="0.42"/>
  </r>
  <r>
    <x v="5"/>
    <n v="1128299"/>
    <x v="403"/>
    <x v="2"/>
    <s v="New Mexico"/>
    <s v="Albuquerque"/>
    <x v="1"/>
    <n v="0.39"/>
    <n v="1880"/>
    <x v="2197"/>
    <n v="337.27200000000005"/>
    <n v="0.46"/>
  </r>
  <r>
    <x v="5"/>
    <n v="1128299"/>
    <x v="403"/>
    <x v="2"/>
    <s v="New Mexico"/>
    <s v="Albuquerque"/>
    <x v="2"/>
    <n v="0.39"/>
    <n v="1470"/>
    <x v="3535"/>
    <n v="240.78600000000003"/>
    <n v="0.42"/>
  </r>
  <r>
    <x v="5"/>
    <n v="1128299"/>
    <x v="403"/>
    <x v="2"/>
    <s v="New Mexico"/>
    <s v="Albuquerque"/>
    <x v="3"/>
    <n v="0.37"/>
    <n v="1450"/>
    <x v="1878"/>
    <n v="219.96499999999997"/>
    <n v="0.41"/>
  </r>
  <r>
    <x v="5"/>
    <n v="1128299"/>
    <x v="403"/>
    <x v="2"/>
    <s v="New Mexico"/>
    <s v="Albuquerque"/>
    <x v="4"/>
    <n v="0.4"/>
    <n v="1450"/>
    <x v="313"/>
    <n v="203"/>
    <n v="0.35"/>
  </r>
  <r>
    <x v="5"/>
    <n v="1128299"/>
    <x v="403"/>
    <x v="2"/>
    <s v="New Mexico"/>
    <s v="Albuquerque"/>
    <x v="5"/>
    <n v="0.48"/>
    <n v="1570"/>
    <x v="3536"/>
    <n v="226.08"/>
    <n v="0.3"/>
  </r>
  <r>
    <x v="5"/>
    <n v="1128299"/>
    <x v="432"/>
    <x v="2"/>
    <s v="New Mexico"/>
    <s v="Albuquerque"/>
    <x v="0"/>
    <n v="0.35"/>
    <n v="1710"/>
    <x v="1939"/>
    <n v="221.44499999999999"/>
    <n v="0.37"/>
  </r>
  <r>
    <x v="5"/>
    <n v="1128299"/>
    <x v="432"/>
    <x v="2"/>
    <s v="New Mexico"/>
    <s v="Albuquerque"/>
    <x v="1"/>
    <n v="0.38"/>
    <n v="1820"/>
    <x v="1564"/>
    <n v="297.38800000000003"/>
    <n v="0.43000000000000005"/>
  </r>
  <r>
    <x v="5"/>
    <n v="1128299"/>
    <x v="432"/>
    <x v="2"/>
    <s v="New Mexico"/>
    <s v="Albuquerque"/>
    <x v="2"/>
    <n v="0.34"/>
    <n v="1200"/>
    <x v="3472"/>
    <n v="163.20000000000002"/>
    <n v="0.39999999999999997"/>
  </r>
  <r>
    <x v="5"/>
    <n v="1128299"/>
    <x v="432"/>
    <x v="2"/>
    <s v="New Mexico"/>
    <s v="Albuquerque"/>
    <x v="3"/>
    <n v="0.35"/>
    <n v="1120"/>
    <x v="3419"/>
    <n v="164.64"/>
    <n v="0.42"/>
  </r>
  <r>
    <x v="5"/>
    <n v="1128299"/>
    <x v="432"/>
    <x v="2"/>
    <s v="New Mexico"/>
    <s v="Albuquerque"/>
    <x v="4"/>
    <n v="0.41"/>
    <n v="1140"/>
    <x v="1242"/>
    <n v="154.24199999999996"/>
    <n v="0.32999999999999996"/>
  </r>
  <r>
    <x v="5"/>
    <n v="1128299"/>
    <x v="432"/>
    <x v="2"/>
    <s v="New Mexico"/>
    <s v="Albuquerque"/>
    <x v="5"/>
    <n v="0.56999999999999995"/>
    <n v="1310"/>
    <x v="3537"/>
    <n v="231.47699999999998"/>
    <n v="0.31"/>
  </r>
  <r>
    <x v="5"/>
    <n v="1128299"/>
    <x v="463"/>
    <x v="2"/>
    <s v="New Mexico"/>
    <s v="Albuquerque"/>
    <x v="0"/>
    <n v="0.47"/>
    <n v="1760"/>
    <x v="973"/>
    <n v="339.15199999999993"/>
    <n v="0.41"/>
  </r>
  <r>
    <x v="5"/>
    <n v="1128299"/>
    <x v="463"/>
    <x v="2"/>
    <s v="New Mexico"/>
    <s v="Albuquerque"/>
    <x v="1"/>
    <n v="0.44"/>
    <n v="1800"/>
    <x v="1843"/>
    <n v="340.56000000000006"/>
    <n v="0.43000000000000005"/>
  </r>
  <r>
    <x v="5"/>
    <n v="1128299"/>
    <x v="463"/>
    <x v="2"/>
    <s v="New Mexico"/>
    <s v="Albuquerque"/>
    <x v="2"/>
    <n v="0.46"/>
    <n v="1490"/>
    <x v="3538"/>
    <n v="253.59799999999998"/>
    <n v="0.37"/>
  </r>
  <r>
    <x v="5"/>
    <n v="1128299"/>
    <x v="463"/>
    <x v="2"/>
    <s v="New Mexico"/>
    <s v="Albuquerque"/>
    <x v="3"/>
    <n v="0.4"/>
    <n v="1360"/>
    <x v="1313"/>
    <n v="223.04"/>
    <n v="0.41"/>
  </r>
  <r>
    <x v="5"/>
    <n v="1128299"/>
    <x v="463"/>
    <x v="2"/>
    <s v="New Mexico"/>
    <s v="Albuquerque"/>
    <x v="4"/>
    <n v="0.54"/>
    <n v="1310"/>
    <x v="1737"/>
    <n v="261.73800000000006"/>
    <n v="0.37"/>
  </r>
  <r>
    <x v="5"/>
    <n v="1128299"/>
    <x v="463"/>
    <x v="2"/>
    <s v="New Mexico"/>
    <s v="Albuquerque"/>
    <x v="5"/>
    <n v="0.56000000000000005"/>
    <n v="1700"/>
    <x v="3273"/>
    <n v="285.60000000000002"/>
    <n v="0.3"/>
  </r>
  <r>
    <x v="5"/>
    <n v="1128299"/>
    <x v="492"/>
    <x v="2"/>
    <s v="New Mexico"/>
    <s v="Albuquerque"/>
    <x v="0"/>
    <n v="0.44"/>
    <n v="2380"/>
    <x v="3255"/>
    <n v="439.82400000000001"/>
    <n v="0.42"/>
  </r>
  <r>
    <x v="5"/>
    <n v="1128299"/>
    <x v="492"/>
    <x v="2"/>
    <s v="New Mexico"/>
    <s v="Albuquerque"/>
    <x v="1"/>
    <n v="0.47"/>
    <n v="2170"/>
    <x v="1377"/>
    <n v="479.35300000000001"/>
    <n v="0.47000000000000003"/>
  </r>
  <r>
    <x v="2"/>
    <n v="1128299"/>
    <x v="492"/>
    <x v="2"/>
    <s v="New Mexico"/>
    <s v="Albuquerque"/>
    <x v="2"/>
    <n v="0.44"/>
    <n v="1500"/>
    <x v="1710"/>
    <n v="270.59999999999997"/>
    <n v="0.41"/>
  </r>
  <r>
    <x v="2"/>
    <n v="1128299"/>
    <x v="492"/>
    <x v="2"/>
    <s v="New Mexico"/>
    <s v="Albuquerque"/>
    <x v="3"/>
    <n v="0.45"/>
    <n v="1600"/>
    <x v="1651"/>
    <n v="288"/>
    <n v="0.39999999999999997"/>
  </r>
  <r>
    <x v="2"/>
    <n v="1128299"/>
    <x v="492"/>
    <x v="2"/>
    <s v="New Mexico"/>
    <s v="Albuquerque"/>
    <x v="4"/>
    <n v="0.55000000000000004"/>
    <n v="1280"/>
    <x v="1505"/>
    <n v="232.31999999999996"/>
    <n v="0.32999999999999996"/>
  </r>
  <r>
    <x v="2"/>
    <n v="1128299"/>
    <x v="492"/>
    <x v="2"/>
    <s v="New Mexico"/>
    <s v="Albuquerque"/>
    <x v="5"/>
    <n v="0.56000000000000005"/>
    <n v="1730"/>
    <x v="3539"/>
    <n v="261.57600000000002"/>
    <n v="0.27"/>
  </r>
  <r>
    <x v="2"/>
    <n v="1128299"/>
    <x v="177"/>
    <x v="2"/>
    <s v="New Mexico"/>
    <s v="Albuquerque"/>
    <x v="0"/>
    <n v="0.24"/>
    <n v="1490"/>
    <x v="3540"/>
    <n v="164.49599999999998"/>
    <n v="0.46"/>
  </r>
  <r>
    <x v="2"/>
    <n v="1128299"/>
    <x v="177"/>
    <x v="2"/>
    <s v="New Mexico"/>
    <s v="Albuquerque"/>
    <x v="1"/>
    <n v="0.27"/>
    <n v="1400"/>
    <x v="1048"/>
    <n v="177.66000000000003"/>
    <n v="0.47000000000000003"/>
  </r>
  <r>
    <x v="2"/>
    <n v="1128299"/>
    <x v="177"/>
    <x v="2"/>
    <s v="New Mexico"/>
    <s v="Albuquerque"/>
    <x v="2"/>
    <n v="0.32"/>
    <n v="1400"/>
    <x v="1058"/>
    <n v="188.16"/>
    <n v="0.42"/>
  </r>
  <r>
    <x v="2"/>
    <n v="1128299"/>
    <x v="177"/>
    <x v="2"/>
    <s v="New Mexico"/>
    <s v="Albuquerque"/>
    <x v="3"/>
    <n v="0.28000000000000003"/>
    <n v="990"/>
    <x v="3541"/>
    <n v="116.42400000000004"/>
    <n v="0.42000000000000004"/>
  </r>
  <r>
    <x v="2"/>
    <n v="1128299"/>
    <x v="177"/>
    <x v="2"/>
    <s v="New Mexico"/>
    <s v="Albuquerque"/>
    <x v="4"/>
    <n v="0.35"/>
    <n v="750"/>
    <x v="310"/>
    <n v="104.99999999999999"/>
    <n v="0.39999999999999997"/>
  </r>
  <r>
    <x v="2"/>
    <n v="1128299"/>
    <x v="177"/>
    <x v="2"/>
    <s v="New Mexico"/>
    <s v="Albuquerque"/>
    <x v="5"/>
    <n v="0.28000000000000003"/>
    <n v="1400"/>
    <x v="3399"/>
    <n v="125.44000000000003"/>
    <n v="0.32"/>
  </r>
  <r>
    <x v="2"/>
    <n v="1128299"/>
    <x v="208"/>
    <x v="2"/>
    <s v="New Mexico"/>
    <s v="Albuquerque"/>
    <x v="0"/>
    <n v="0.23"/>
    <n v="1500"/>
    <x v="1044"/>
    <n v="148.35000000000002"/>
    <n v="0.43000000000000005"/>
  </r>
  <r>
    <x v="2"/>
    <n v="1128299"/>
    <x v="208"/>
    <x v="2"/>
    <s v="New Mexico"/>
    <s v="Albuquerque"/>
    <x v="1"/>
    <n v="0.27"/>
    <n v="1240"/>
    <x v="3411"/>
    <n v="154.00800000000001"/>
    <n v="0.46"/>
  </r>
  <r>
    <x v="2"/>
    <n v="1128299"/>
    <x v="208"/>
    <x v="2"/>
    <s v="New Mexico"/>
    <s v="Albuquerque"/>
    <x v="2"/>
    <n v="0.28000000000000003"/>
    <n v="1200"/>
    <x v="2050"/>
    <n v="137.76000000000002"/>
    <n v="0.41"/>
  </r>
  <r>
    <x v="2"/>
    <n v="1128299"/>
    <x v="208"/>
    <x v="4"/>
    <s v="Georgia"/>
    <s v="Atlanta"/>
    <x v="3"/>
    <n v="0.3"/>
    <n v="800"/>
    <x v="2509"/>
    <n v="105.6"/>
    <n v="0.44"/>
  </r>
  <r>
    <x v="2"/>
    <n v="1128299"/>
    <x v="208"/>
    <x v="4"/>
    <s v="Georgia"/>
    <s v="Atlanta"/>
    <x v="4"/>
    <n v="0.34"/>
    <n v="600"/>
    <x v="3542"/>
    <n v="79.56"/>
    <n v="0.38999999999999996"/>
  </r>
  <r>
    <x v="2"/>
    <n v="1128299"/>
    <x v="208"/>
    <x v="4"/>
    <s v="Georgia"/>
    <s v="Atlanta"/>
    <x v="5"/>
    <n v="0.28000000000000003"/>
    <n v="1310"/>
    <x v="3543"/>
    <n v="106.372"/>
    <n v="0.28999999999999998"/>
  </r>
  <r>
    <x v="2"/>
    <n v="1128299"/>
    <x v="217"/>
    <x v="4"/>
    <s v="Georgia"/>
    <s v="Atlanta"/>
    <x v="0"/>
    <n v="0.3"/>
    <n v="1630"/>
    <x v="3544"/>
    <n v="210.27"/>
    <n v="0.43000000000000005"/>
  </r>
  <r>
    <x v="2"/>
    <n v="1128299"/>
    <x v="217"/>
    <x v="4"/>
    <s v="Georgia"/>
    <s v="Atlanta"/>
    <x v="1"/>
    <n v="0.37"/>
    <n v="1130"/>
    <x v="2441"/>
    <n v="183.964"/>
    <n v="0.44"/>
  </r>
  <r>
    <x v="2"/>
    <n v="1128299"/>
    <x v="217"/>
    <x v="4"/>
    <s v="Georgia"/>
    <s v="Atlanta"/>
    <x v="2"/>
    <n v="0.39"/>
    <n v="1240"/>
    <x v="2639"/>
    <n v="183.768"/>
    <n v="0.38"/>
  </r>
  <r>
    <x v="2"/>
    <n v="1128299"/>
    <x v="217"/>
    <x v="4"/>
    <s v="Georgia"/>
    <s v="Atlanta"/>
    <x v="3"/>
    <n v="0.38"/>
    <n v="780"/>
    <x v="2469"/>
    <n v="133.38"/>
    <n v="0.45"/>
  </r>
  <r>
    <x v="2"/>
    <n v="1128299"/>
    <x v="217"/>
    <x v="4"/>
    <s v="Georgia"/>
    <s v="Atlanta"/>
    <x v="4"/>
    <n v="0.41"/>
    <n v="450"/>
    <x v="3545"/>
    <n v="75.644999999999996"/>
    <n v="0.41"/>
  </r>
  <r>
    <x v="2"/>
    <n v="1128299"/>
    <x v="217"/>
    <x v="4"/>
    <s v="Georgia"/>
    <s v="Atlanta"/>
    <x v="5"/>
    <n v="0.4"/>
    <n v="1120"/>
    <x v="1058"/>
    <n v="129.91999999999999"/>
    <n v="0.28999999999999998"/>
  </r>
  <r>
    <x v="2"/>
    <n v="1128299"/>
    <x v="236"/>
    <x v="4"/>
    <s v="Georgia"/>
    <s v="Atlanta"/>
    <x v="0"/>
    <n v="0.37"/>
    <n v="1790"/>
    <x v="3433"/>
    <n v="284.78899999999999"/>
    <n v="0.43000000000000005"/>
  </r>
  <r>
    <x v="2"/>
    <n v="1128299"/>
    <x v="236"/>
    <x v="4"/>
    <s v="Georgia"/>
    <s v="Atlanta"/>
    <x v="1"/>
    <n v="0.4"/>
    <n v="1110"/>
    <x v="3546"/>
    <n v="186.48000000000002"/>
    <n v="0.42000000000000004"/>
  </r>
  <r>
    <x v="2"/>
    <n v="1128299"/>
    <x v="236"/>
    <x v="4"/>
    <s v="Georgia"/>
    <s v="Atlanta"/>
    <x v="2"/>
    <n v="0.36"/>
    <n v="1130"/>
    <x v="1496"/>
    <n v="150.51599999999999"/>
    <n v="0.37"/>
  </r>
  <r>
    <x v="2"/>
    <n v="1128299"/>
    <x v="236"/>
    <x v="4"/>
    <s v="Georgia"/>
    <s v="Atlanta"/>
    <x v="3"/>
    <n v="0.4"/>
    <n v="960"/>
    <x v="1150"/>
    <n v="172.8"/>
    <n v="0.45"/>
  </r>
  <r>
    <x v="2"/>
    <n v="1128299"/>
    <x v="236"/>
    <x v="4"/>
    <s v="Georgia"/>
    <s v="Atlanta"/>
    <x v="4"/>
    <n v="0.38"/>
    <n v="560"/>
    <x v="994"/>
    <n v="89.376000000000005"/>
    <n v="0.42"/>
  </r>
  <r>
    <x v="2"/>
    <n v="1128299"/>
    <x v="236"/>
    <x v="4"/>
    <s v="Georgia"/>
    <s v="Atlanta"/>
    <x v="5"/>
    <n v="0.56000000000000005"/>
    <n v="1120"/>
    <x v="1151"/>
    <n v="175.61600000000004"/>
    <n v="0.28000000000000003"/>
  </r>
  <r>
    <x v="2"/>
    <n v="1128299"/>
    <x v="267"/>
    <x v="4"/>
    <s v="Georgia"/>
    <s v="Atlanta"/>
    <x v="0"/>
    <n v="0.37"/>
    <n v="1870"/>
    <x v="3547"/>
    <n v="318.274"/>
    <n v="0.46"/>
  </r>
  <r>
    <x v="2"/>
    <n v="1128299"/>
    <x v="267"/>
    <x v="4"/>
    <s v="Georgia"/>
    <s v="Atlanta"/>
    <x v="1"/>
    <n v="0.36"/>
    <n v="1360"/>
    <x v="3521"/>
    <n v="220.32"/>
    <n v="0.45"/>
  </r>
  <r>
    <x v="2"/>
    <n v="1128299"/>
    <x v="267"/>
    <x v="4"/>
    <s v="Georgia"/>
    <s v="Atlanta"/>
    <x v="2"/>
    <n v="0.4"/>
    <n v="1450"/>
    <x v="313"/>
    <n v="226.2"/>
    <n v="0.38999999999999996"/>
  </r>
  <r>
    <x v="2"/>
    <n v="1128299"/>
    <x v="267"/>
    <x v="4"/>
    <s v="Georgia"/>
    <s v="Atlanta"/>
    <x v="3"/>
    <n v="0.34"/>
    <n v="1140"/>
    <x v="1996"/>
    <n v="166.66800000000003"/>
    <n v="0.43000000000000005"/>
  </r>
  <r>
    <x v="2"/>
    <n v="1128299"/>
    <x v="267"/>
    <x v="4"/>
    <s v="Georgia"/>
    <s v="Atlanta"/>
    <x v="4"/>
    <n v="0.39"/>
    <n v="740"/>
    <x v="2175"/>
    <n v="121.212"/>
    <n v="0.42"/>
  </r>
  <r>
    <x v="2"/>
    <n v="1128299"/>
    <x v="267"/>
    <x v="4"/>
    <s v="Georgia"/>
    <s v="Atlanta"/>
    <x v="5"/>
    <n v="0.53"/>
    <n v="1240"/>
    <x v="3501"/>
    <n v="203.732"/>
    <n v="0.31"/>
  </r>
  <r>
    <x v="2"/>
    <n v="1128299"/>
    <x v="297"/>
    <x v="4"/>
    <s v="Georgia"/>
    <s v="Atlanta"/>
    <x v="0"/>
    <n v="0.35"/>
    <n v="2030"/>
    <x v="927"/>
    <n v="305.51500000000004"/>
    <n v="0.43000000000000005"/>
  </r>
  <r>
    <x v="2"/>
    <n v="1128299"/>
    <x v="297"/>
    <x v="4"/>
    <s v="Georgia"/>
    <s v="Atlanta"/>
    <x v="1"/>
    <n v="0.41"/>
    <n v="1630"/>
    <x v="2081"/>
    <n v="294.05199999999996"/>
    <n v="0.44"/>
  </r>
  <r>
    <x v="2"/>
    <n v="1128299"/>
    <x v="297"/>
    <x v="4"/>
    <s v="Georgia"/>
    <s v="Atlanta"/>
    <x v="2"/>
    <n v="0.39"/>
    <n v="1580"/>
    <x v="3548"/>
    <n v="234.15600000000001"/>
    <n v="0.38"/>
  </r>
  <r>
    <x v="2"/>
    <n v="1128299"/>
    <x v="297"/>
    <x v="4"/>
    <s v="Georgia"/>
    <s v="Atlanta"/>
    <x v="3"/>
    <n v="0.33"/>
    <n v="1320"/>
    <x v="3284"/>
    <n v="187.30800000000002"/>
    <n v="0.43000000000000005"/>
  </r>
  <r>
    <x v="2"/>
    <n v="1128299"/>
    <x v="297"/>
    <x v="4"/>
    <s v="Georgia"/>
    <s v="Atlanta"/>
    <x v="4"/>
    <n v="0.42"/>
    <n v="940"/>
    <x v="2613"/>
    <n v="153.97199999999998"/>
    <n v="0.38999999999999996"/>
  </r>
  <r>
    <x v="2"/>
    <n v="1128299"/>
    <x v="297"/>
    <x v="4"/>
    <s v="Georgia"/>
    <s v="Atlanta"/>
    <x v="5"/>
    <n v="0.53"/>
    <n v="1900"/>
    <x v="3549"/>
    <n v="322.24"/>
    <n v="0.32"/>
  </r>
  <r>
    <x v="2"/>
    <n v="1128299"/>
    <x v="326"/>
    <x v="4"/>
    <s v="Georgia"/>
    <s v="Atlanta"/>
    <x v="0"/>
    <n v="0.37"/>
    <n v="2180"/>
    <x v="1103"/>
    <n v="371.036"/>
    <n v="0.46"/>
  </r>
  <r>
    <x v="2"/>
    <n v="1128299"/>
    <x v="326"/>
    <x v="4"/>
    <s v="Georgia"/>
    <s v="Atlanta"/>
    <x v="1"/>
    <n v="0.37"/>
    <n v="1730"/>
    <x v="2234"/>
    <n v="294.44600000000003"/>
    <n v="0.46"/>
  </r>
  <r>
    <x v="2"/>
    <n v="1128299"/>
    <x v="326"/>
    <x v="4"/>
    <s v="Georgia"/>
    <s v="Atlanta"/>
    <x v="2"/>
    <n v="0.41"/>
    <n v="1840"/>
    <x v="3550"/>
    <n v="309.30399999999997"/>
    <n v="0.41"/>
  </r>
  <r>
    <x v="2"/>
    <n v="1128299"/>
    <x v="326"/>
    <x v="4"/>
    <s v="Georgia"/>
    <s v="Atlanta"/>
    <x v="3"/>
    <n v="0.39"/>
    <n v="1280"/>
    <x v="2523"/>
    <n v="224.64000000000001"/>
    <n v="0.45"/>
  </r>
  <r>
    <x v="2"/>
    <n v="1128299"/>
    <x v="326"/>
    <x v="4"/>
    <s v="Georgia"/>
    <s v="Atlanta"/>
    <x v="4"/>
    <n v="0.39"/>
    <n v="1620"/>
    <x v="812"/>
    <n v="240.08400000000003"/>
    <n v="0.38"/>
  </r>
  <r>
    <x v="2"/>
    <n v="1128299"/>
    <x v="326"/>
    <x v="4"/>
    <s v="Georgia"/>
    <s v="Atlanta"/>
    <x v="5"/>
    <n v="0.51"/>
    <n v="1570"/>
    <x v="3551"/>
    <n v="232.203"/>
    <n v="0.28999999999999998"/>
  </r>
  <r>
    <x v="2"/>
    <n v="1128299"/>
    <x v="358"/>
    <x v="4"/>
    <s v="Georgia"/>
    <s v="Atlanta"/>
    <x v="0"/>
    <n v="0.39"/>
    <n v="2090"/>
    <x v="2360"/>
    <n v="374.94600000000003"/>
    <n v="0.46"/>
  </r>
  <r>
    <x v="2"/>
    <n v="1128299"/>
    <x v="358"/>
    <x v="4"/>
    <s v="Georgia"/>
    <s v="Atlanta"/>
    <x v="1"/>
    <n v="0.44"/>
    <n v="2000"/>
    <x v="2228"/>
    <n v="369.6"/>
    <n v="0.42000000000000004"/>
  </r>
  <r>
    <x v="2"/>
    <n v="1128299"/>
    <x v="358"/>
    <x v="4"/>
    <s v="Georgia"/>
    <s v="Atlanta"/>
    <x v="2"/>
    <n v="0.42"/>
    <n v="1500"/>
    <x v="845"/>
    <n v="264.59999999999997"/>
    <n v="0.42"/>
  </r>
  <r>
    <x v="2"/>
    <n v="1128299"/>
    <x v="358"/>
    <x v="4"/>
    <s v="Georgia"/>
    <s v="Atlanta"/>
    <x v="3"/>
    <n v="0.42"/>
    <n v="1490"/>
    <x v="2424"/>
    <n v="281.61"/>
    <n v="0.45"/>
  </r>
  <r>
    <x v="2"/>
    <n v="1128299"/>
    <x v="358"/>
    <x v="4"/>
    <s v="Georgia"/>
    <s v="Atlanta"/>
    <x v="4"/>
    <n v="0.51"/>
    <n v="1400"/>
    <x v="1295"/>
    <n v="278.45999999999998"/>
    <n v="0.38999999999999996"/>
  </r>
  <r>
    <x v="2"/>
    <n v="1128299"/>
    <x v="358"/>
    <x v="4"/>
    <s v="Georgia"/>
    <s v="Atlanta"/>
    <x v="5"/>
    <n v="0.5"/>
    <n v="1280"/>
    <x v="2825"/>
    <n v="185.6"/>
    <n v="0.28999999999999998"/>
  </r>
  <r>
    <x v="2"/>
    <n v="1128299"/>
    <x v="390"/>
    <x v="4"/>
    <s v="Georgia"/>
    <s v="Atlanta"/>
    <x v="0"/>
    <n v="0.31"/>
    <n v="2040"/>
    <x v="1196"/>
    <n v="290.904"/>
    <n v="0.46"/>
  </r>
  <r>
    <x v="2"/>
    <n v="1128299"/>
    <x v="390"/>
    <x v="4"/>
    <s v="Georgia"/>
    <s v="Atlanta"/>
    <x v="1"/>
    <n v="0.38"/>
    <n v="1980"/>
    <x v="3552"/>
    <n v="331.05599999999998"/>
    <n v="0.44"/>
  </r>
  <r>
    <x v="2"/>
    <n v="1128299"/>
    <x v="390"/>
    <x v="4"/>
    <s v="Georgia"/>
    <s v="Atlanta"/>
    <x v="2"/>
    <n v="0.32"/>
    <n v="1350"/>
    <x v="1064"/>
    <n v="159.84"/>
    <n v="0.37"/>
  </r>
  <r>
    <x v="2"/>
    <n v="1128299"/>
    <x v="390"/>
    <x v="4"/>
    <s v="Georgia"/>
    <s v="Atlanta"/>
    <x v="3"/>
    <n v="0.35"/>
    <n v="1200"/>
    <x v="1072"/>
    <n v="193.20000000000002"/>
    <n v="0.46"/>
  </r>
  <r>
    <x v="2"/>
    <n v="1128299"/>
    <x v="390"/>
    <x v="4"/>
    <s v="Georgia"/>
    <s v="Atlanta"/>
    <x v="4"/>
    <n v="0.36"/>
    <n v="1320"/>
    <x v="3553"/>
    <n v="175.82399999999998"/>
    <n v="0.37"/>
  </r>
  <r>
    <x v="2"/>
    <n v="1128299"/>
    <x v="390"/>
    <x v="4"/>
    <s v="Georgia"/>
    <s v="Atlanta"/>
    <x v="5"/>
    <n v="0.46"/>
    <n v="1350"/>
    <x v="1007"/>
    <n v="186.29999999999998"/>
    <n v="0.3"/>
  </r>
  <r>
    <x v="2"/>
    <n v="1128299"/>
    <x v="419"/>
    <x v="4"/>
    <s v="Georgia"/>
    <s v="Atlanta"/>
    <x v="0"/>
    <n v="0.34"/>
    <n v="1730"/>
    <x v="3383"/>
    <n v="270.57200000000006"/>
    <n v="0.46"/>
  </r>
  <r>
    <x v="2"/>
    <n v="1128299"/>
    <x v="419"/>
    <x v="4"/>
    <s v="Georgia"/>
    <s v="Atlanta"/>
    <x v="1"/>
    <n v="0.34"/>
    <n v="1730"/>
    <x v="3383"/>
    <n v="247.04400000000004"/>
    <n v="0.42000000000000004"/>
  </r>
  <r>
    <x v="2"/>
    <n v="1128299"/>
    <x v="419"/>
    <x v="4"/>
    <s v="Georgia"/>
    <s v="Atlanta"/>
    <x v="2"/>
    <n v="0.32"/>
    <n v="1230"/>
    <x v="1924"/>
    <n v="149.56800000000001"/>
    <n v="0.38"/>
  </r>
  <r>
    <x v="2"/>
    <n v="1128299"/>
    <x v="419"/>
    <x v="4"/>
    <s v="Georgia"/>
    <s v="Atlanta"/>
    <x v="3"/>
    <n v="0.32"/>
    <n v="1140"/>
    <x v="2576"/>
    <n v="160.512"/>
    <n v="0.44"/>
  </r>
  <r>
    <x v="2"/>
    <n v="1128299"/>
    <x v="419"/>
    <x v="4"/>
    <s v="Georgia"/>
    <s v="Atlanta"/>
    <x v="4"/>
    <n v="0.41"/>
    <n v="1020"/>
    <x v="2874"/>
    <n v="167.27999999999997"/>
    <n v="0.39999999999999997"/>
  </r>
  <r>
    <x v="2"/>
    <n v="1128299"/>
    <x v="419"/>
    <x v="4"/>
    <s v="Georgia"/>
    <s v="Atlanta"/>
    <x v="5"/>
    <n v="0.46"/>
    <n v="1090"/>
    <x v="1536"/>
    <n v="155.434"/>
    <n v="0.31"/>
  </r>
  <r>
    <x v="2"/>
    <n v="1128299"/>
    <x v="450"/>
    <x v="4"/>
    <s v="Georgia"/>
    <s v="Atlanta"/>
    <x v="0"/>
    <n v="0.36"/>
    <n v="1730"/>
    <x v="3317"/>
    <n v="261.57600000000002"/>
    <n v="0.42000000000000004"/>
  </r>
  <r>
    <x v="2"/>
    <n v="1128299"/>
    <x v="450"/>
    <x v="4"/>
    <s v="Georgia"/>
    <s v="Atlanta"/>
    <x v="1"/>
    <n v="0.4"/>
    <n v="1840"/>
    <x v="1839"/>
    <n v="323.83999999999997"/>
    <n v="0.44"/>
  </r>
  <r>
    <x v="2"/>
    <n v="1128299"/>
    <x v="450"/>
    <x v="4"/>
    <s v="Georgia"/>
    <s v="Atlanta"/>
    <x v="2"/>
    <n v="0.39"/>
    <n v="1450"/>
    <x v="1937"/>
    <n v="226.2"/>
    <n v="0.39999999999999997"/>
  </r>
  <r>
    <x v="2"/>
    <n v="1128299"/>
    <x v="450"/>
    <x v="4"/>
    <s v="Georgia"/>
    <s v="Atlanta"/>
    <x v="3"/>
    <n v="0.37"/>
    <n v="1400"/>
    <x v="3316"/>
    <n v="238.28"/>
    <n v="0.46"/>
  </r>
  <r>
    <x v="2"/>
    <n v="1128299"/>
    <x v="450"/>
    <x v="4"/>
    <s v="Georgia"/>
    <s v="Atlanta"/>
    <x v="4"/>
    <n v="0.47"/>
    <n v="1190"/>
    <x v="2873"/>
    <n v="212.53399999999999"/>
    <n v="0.38"/>
  </r>
  <r>
    <x v="2"/>
    <n v="1128299"/>
    <x v="450"/>
    <x v="4"/>
    <s v="Georgia"/>
    <s v="Atlanta"/>
    <x v="5"/>
    <n v="0.46"/>
    <n v="1570"/>
    <x v="3554"/>
    <n v="209.43799999999999"/>
    <n v="0.28999999999999998"/>
  </r>
  <r>
    <x v="2"/>
    <n v="1128299"/>
    <x v="479"/>
    <x v="4"/>
    <s v="Georgia"/>
    <s v="Atlanta"/>
    <x v="0"/>
    <n v="0.42"/>
    <n v="2090"/>
    <x v="3555"/>
    <n v="412.56600000000003"/>
    <n v="0.47000000000000003"/>
  </r>
  <r>
    <x v="2"/>
    <n v="1128299"/>
    <x v="479"/>
    <x v="4"/>
    <s v="Georgia"/>
    <s v="Atlanta"/>
    <x v="1"/>
    <n v="0.39"/>
    <n v="2230"/>
    <x v="3556"/>
    <n v="408.75900000000007"/>
    <n v="0.47000000000000003"/>
  </r>
  <r>
    <x v="0"/>
    <n v="1128299"/>
    <x v="479"/>
    <x v="4"/>
    <s v="Georgia"/>
    <s v="Atlanta"/>
    <x v="2"/>
    <n v="0.36"/>
    <n v="1470"/>
    <x v="1559"/>
    <n v="222.26399999999995"/>
    <n v="0.42"/>
  </r>
  <r>
    <x v="0"/>
    <n v="1128299"/>
    <x v="479"/>
    <x v="4"/>
    <s v="Georgia"/>
    <s v="Atlanta"/>
    <x v="3"/>
    <n v="0.4"/>
    <n v="1430"/>
    <x v="1163"/>
    <n v="245.96000000000004"/>
    <n v="0.43000000000000005"/>
  </r>
  <r>
    <x v="0"/>
    <n v="1128299"/>
    <x v="479"/>
    <x v="4"/>
    <s v="Georgia"/>
    <s v="Atlanta"/>
    <x v="4"/>
    <n v="0.44"/>
    <n v="1200"/>
    <x v="1482"/>
    <n v="200.64000000000001"/>
    <n v="0.38"/>
  </r>
  <r>
    <x v="0"/>
    <n v="1128299"/>
    <x v="479"/>
    <x v="4"/>
    <s v="Georgia"/>
    <s v="Atlanta"/>
    <x v="5"/>
    <n v="0.47"/>
    <n v="1600"/>
    <x v="2320"/>
    <n v="225.6"/>
    <n v="0.3"/>
  </r>
  <r>
    <x v="0"/>
    <n v="1185732"/>
    <x v="173"/>
    <x v="4"/>
    <s v="Georgia"/>
    <s v="Atlanta"/>
    <x v="0"/>
    <n v="0.26"/>
    <n v="3490"/>
    <x v="3557"/>
    <n v="426.47800000000001"/>
    <n v="0.47000000000000003"/>
  </r>
  <r>
    <x v="0"/>
    <n v="1185732"/>
    <x v="173"/>
    <x v="4"/>
    <s v="Georgia"/>
    <s v="Atlanta"/>
    <x v="1"/>
    <n v="0.3"/>
    <n v="2560"/>
    <x v="1363"/>
    <n v="307.2"/>
    <n v="0.39999999999999997"/>
  </r>
  <r>
    <x v="0"/>
    <n v="1185732"/>
    <x v="173"/>
    <x v="4"/>
    <s v="Georgia"/>
    <s v="Atlanta"/>
    <x v="2"/>
    <n v="0.24"/>
    <n v="2640"/>
    <x v="1815"/>
    <n v="202.75200000000001"/>
    <n v="0.32"/>
  </r>
  <r>
    <x v="0"/>
    <n v="1185732"/>
    <x v="173"/>
    <x v="4"/>
    <s v="Georgia"/>
    <s v="Atlanta"/>
    <x v="3"/>
    <n v="0.25"/>
    <n v="2090"/>
    <x v="2949"/>
    <n v="182.875"/>
    <n v="0.35"/>
  </r>
  <r>
    <x v="0"/>
    <n v="1185732"/>
    <x v="173"/>
    <x v="4"/>
    <s v="Georgia"/>
    <s v="Atlanta"/>
    <x v="4"/>
    <n v="0.35"/>
    <n v="2470"/>
    <x v="3558"/>
    <n v="337.15499999999997"/>
    <n v="0.38999999999999996"/>
  </r>
  <r>
    <x v="0"/>
    <n v="1185732"/>
    <x v="173"/>
    <x v="4"/>
    <s v="Georgia"/>
    <s v="Atlanta"/>
    <x v="5"/>
    <n v="0.3"/>
    <n v="2810"/>
    <x v="3559"/>
    <n v="446.79"/>
    <n v="0.53"/>
  </r>
  <r>
    <x v="0"/>
    <n v="1185732"/>
    <x v="202"/>
    <x v="4"/>
    <s v="Georgia"/>
    <s v="Atlanta"/>
    <x v="0"/>
    <n v="0.31"/>
    <n v="3760"/>
    <x v="3560"/>
    <n v="559.48799999999994"/>
    <n v="0.48"/>
  </r>
  <r>
    <x v="0"/>
    <n v="1185732"/>
    <x v="202"/>
    <x v="4"/>
    <s v="Georgia"/>
    <s v="Atlanta"/>
    <x v="1"/>
    <n v="0.27"/>
    <n v="2470"/>
    <x v="3561"/>
    <n v="253.42200000000003"/>
    <n v="0.38"/>
  </r>
  <r>
    <x v="0"/>
    <n v="1185732"/>
    <x v="202"/>
    <x v="4"/>
    <s v="Georgia"/>
    <s v="Atlanta"/>
    <x v="2"/>
    <n v="0.21"/>
    <n v="2480"/>
    <x v="1497"/>
    <n v="156.23999999999998"/>
    <n v="0.3"/>
  </r>
  <r>
    <x v="0"/>
    <n v="1185732"/>
    <x v="213"/>
    <x v="1"/>
    <s v="Mississippi"/>
    <s v="Jackson"/>
    <x v="3"/>
    <n v="0.19"/>
    <n v="980"/>
    <x v="1433"/>
    <n v="85.652000000000001"/>
    <n v="0.46"/>
  </r>
  <r>
    <x v="0"/>
    <n v="1185732"/>
    <x v="213"/>
    <x v="1"/>
    <s v="Mississippi"/>
    <s v="Jackson"/>
    <x v="4"/>
    <n v="0.26"/>
    <n v="1360"/>
    <x v="1631"/>
    <n v="137.904"/>
    <n v="0.38999999999999996"/>
  </r>
  <r>
    <x v="0"/>
    <n v="1185732"/>
    <x v="213"/>
    <x v="1"/>
    <s v="Mississippi"/>
    <s v="Jackson"/>
    <x v="5"/>
    <n v="0.2"/>
    <n v="1600"/>
    <x v="3222"/>
    <n v="182.40000000000003"/>
    <n v="0.57000000000000006"/>
  </r>
  <r>
    <x v="0"/>
    <n v="1185732"/>
    <x v="221"/>
    <x v="1"/>
    <s v="Mississippi"/>
    <s v="Jackson"/>
    <x v="0"/>
    <n v="0.2"/>
    <n v="2230"/>
    <x v="3562"/>
    <n v="205.16"/>
    <n v="0.46"/>
  </r>
  <r>
    <x v="0"/>
    <n v="1185732"/>
    <x v="221"/>
    <x v="1"/>
    <s v="Mississippi"/>
    <s v="Jackson"/>
    <x v="1"/>
    <n v="0.2"/>
    <n v="1280"/>
    <x v="2638"/>
    <n v="99.839999999999989"/>
    <n v="0.38999999999999996"/>
  </r>
  <r>
    <x v="0"/>
    <n v="1185732"/>
    <x v="221"/>
    <x v="1"/>
    <s v="Mississippi"/>
    <s v="Jackson"/>
    <x v="2"/>
    <n v="0.11"/>
    <n v="1360"/>
    <x v="3563"/>
    <n v="70.311999999999998"/>
    <n v="0.47000000000000003"/>
  </r>
  <r>
    <x v="0"/>
    <n v="1185732"/>
    <x v="221"/>
    <x v="1"/>
    <s v="Mississippi"/>
    <s v="Jackson"/>
    <x v="3"/>
    <n v="0.15"/>
    <n v="850"/>
    <x v="3564"/>
    <n v="57.375"/>
    <n v="0.45"/>
  </r>
  <r>
    <x v="0"/>
    <n v="1185732"/>
    <x v="221"/>
    <x v="1"/>
    <s v="Mississippi"/>
    <s v="Jackson"/>
    <x v="4"/>
    <n v="0.25"/>
    <n v="1040"/>
    <x v="1723"/>
    <n v="96.2"/>
    <n v="0.37"/>
  </r>
  <r>
    <x v="0"/>
    <n v="1185732"/>
    <x v="221"/>
    <x v="1"/>
    <s v="Mississippi"/>
    <s v="Jackson"/>
    <x v="5"/>
    <n v="0.17"/>
    <n v="1360"/>
    <x v="2830"/>
    <n v="124.84800000000001"/>
    <n v="0.54"/>
  </r>
  <r>
    <x v="0"/>
    <n v="1185732"/>
    <x v="240"/>
    <x v="1"/>
    <s v="Mississippi"/>
    <s v="Jackson"/>
    <x v="0"/>
    <n v="0.19"/>
    <n v="2230"/>
    <x v="3565"/>
    <n v="186.428"/>
    <n v="0.44"/>
  </r>
  <r>
    <x v="0"/>
    <n v="1185732"/>
    <x v="240"/>
    <x v="1"/>
    <s v="Mississippi"/>
    <s v="Jackson"/>
    <x v="1"/>
    <n v="0.2"/>
    <n v="1160"/>
    <x v="3471"/>
    <n v="92.8"/>
    <n v="0.39999999999999997"/>
  </r>
  <r>
    <x v="0"/>
    <n v="1185732"/>
    <x v="240"/>
    <x v="1"/>
    <s v="Mississippi"/>
    <s v="Jackson"/>
    <x v="2"/>
    <n v="0.11"/>
    <n v="1240"/>
    <x v="3566"/>
    <n v="61.38"/>
    <n v="0.45"/>
  </r>
  <r>
    <x v="0"/>
    <n v="1185732"/>
    <x v="240"/>
    <x v="1"/>
    <s v="Mississippi"/>
    <s v="Jackson"/>
    <x v="3"/>
    <n v="0.16"/>
    <n v="960"/>
    <x v="3567"/>
    <n v="66.048000000000002"/>
    <n v="0.43000000000000005"/>
  </r>
  <r>
    <x v="0"/>
    <n v="1185732"/>
    <x v="240"/>
    <x v="1"/>
    <s v="Mississippi"/>
    <s v="Jackson"/>
    <x v="4"/>
    <n v="0.3"/>
    <n v="980"/>
    <x v="1454"/>
    <n v="117.6"/>
    <n v="0.39999999999999997"/>
  </r>
  <r>
    <x v="0"/>
    <n v="1185732"/>
    <x v="240"/>
    <x v="1"/>
    <s v="Mississippi"/>
    <s v="Jackson"/>
    <x v="5"/>
    <n v="0.22"/>
    <n v="1470"/>
    <x v="1462"/>
    <n v="171.40199999999999"/>
    <n v="0.53"/>
  </r>
  <r>
    <x v="0"/>
    <n v="1185732"/>
    <x v="269"/>
    <x v="1"/>
    <s v="Mississippi"/>
    <s v="Jackson"/>
    <x v="0"/>
    <n v="0.27"/>
    <n v="2380"/>
    <x v="3064"/>
    <n v="269.89200000000005"/>
    <n v="0.42000000000000004"/>
  </r>
  <r>
    <x v="0"/>
    <n v="1185732"/>
    <x v="269"/>
    <x v="1"/>
    <s v="Mississippi"/>
    <s v="Jackson"/>
    <x v="1"/>
    <n v="0.28000000000000003"/>
    <n v="1400"/>
    <x v="3399"/>
    <n v="160.72000000000003"/>
    <n v="0.41"/>
  </r>
  <r>
    <x v="0"/>
    <n v="1185732"/>
    <x v="269"/>
    <x v="1"/>
    <s v="Mississippi"/>
    <s v="Jackson"/>
    <x v="2"/>
    <n v="0.26"/>
    <n v="1360"/>
    <x v="1631"/>
    <n v="152.04800000000003"/>
    <n v="0.43000000000000005"/>
  </r>
  <r>
    <x v="0"/>
    <n v="1185732"/>
    <x v="269"/>
    <x v="1"/>
    <s v="Mississippi"/>
    <s v="Jackson"/>
    <x v="3"/>
    <n v="0.24"/>
    <n v="1160"/>
    <x v="2847"/>
    <n v="128.06399999999999"/>
    <n v="0.46"/>
  </r>
  <r>
    <x v="0"/>
    <n v="1185732"/>
    <x v="269"/>
    <x v="1"/>
    <s v="Mississippi"/>
    <s v="Jackson"/>
    <x v="4"/>
    <n v="0.34"/>
    <n v="1320"/>
    <x v="1785"/>
    <n v="179.51999999999998"/>
    <n v="0.39999999999999997"/>
  </r>
  <r>
    <x v="0"/>
    <n v="1185732"/>
    <x v="269"/>
    <x v="1"/>
    <s v="Mississippi"/>
    <s v="Jackson"/>
    <x v="5"/>
    <n v="0.35"/>
    <n v="1500"/>
    <x v="294"/>
    <n v="294"/>
    <n v="0.56000000000000005"/>
  </r>
  <r>
    <x v="0"/>
    <n v="1185732"/>
    <x v="302"/>
    <x v="1"/>
    <s v="Mississippi"/>
    <s v="Jackson"/>
    <x v="0"/>
    <n v="0.31"/>
    <n v="2630"/>
    <x v="3568"/>
    <n v="358.73199999999997"/>
    <n v="0.44"/>
  </r>
  <r>
    <x v="0"/>
    <n v="1185732"/>
    <x v="302"/>
    <x v="1"/>
    <s v="Mississippi"/>
    <s v="Jackson"/>
    <x v="1"/>
    <n v="0.28999999999999998"/>
    <n v="1500"/>
    <x v="2402"/>
    <n v="169.64999999999995"/>
    <n v="0.38999999999999996"/>
  </r>
  <r>
    <x v="0"/>
    <n v="1185732"/>
    <x v="302"/>
    <x v="1"/>
    <s v="Mississippi"/>
    <s v="Jackson"/>
    <x v="2"/>
    <n v="0.33"/>
    <n v="1570"/>
    <x v="3569"/>
    <n v="238.32600000000002"/>
    <n v="0.46"/>
  </r>
  <r>
    <x v="0"/>
    <n v="1185732"/>
    <x v="302"/>
    <x v="1"/>
    <s v="Mississippi"/>
    <s v="Jackson"/>
    <x v="3"/>
    <n v="0.34"/>
    <n v="1490"/>
    <x v="3431"/>
    <n v="217.83800000000002"/>
    <n v="0.43000000000000005"/>
  </r>
  <r>
    <x v="0"/>
    <n v="1185732"/>
    <x v="302"/>
    <x v="1"/>
    <s v="Mississippi"/>
    <s v="Jackson"/>
    <x v="4"/>
    <n v="0.47"/>
    <n v="1350"/>
    <x v="1025"/>
    <n v="241.11"/>
    <n v="0.38"/>
  </r>
  <r>
    <x v="0"/>
    <n v="1185732"/>
    <x v="302"/>
    <x v="1"/>
    <s v="Mississippi"/>
    <s v="Jackson"/>
    <x v="5"/>
    <n v="0.51"/>
    <n v="2190"/>
    <x v="3570"/>
    <n v="591.95700000000011"/>
    <n v="0.53"/>
  </r>
  <r>
    <x v="0"/>
    <n v="1185732"/>
    <x v="330"/>
    <x v="1"/>
    <s v="Mississippi"/>
    <s v="Jackson"/>
    <x v="0"/>
    <n v="0.47"/>
    <n v="2890"/>
    <x v="3571"/>
    <n v="624.81799999999998"/>
    <n v="0.46"/>
  </r>
  <r>
    <x v="3"/>
    <n v="1185732"/>
    <x v="330"/>
    <x v="1"/>
    <s v="Mississippi"/>
    <s v="Jackson"/>
    <x v="1"/>
    <n v="0.42"/>
    <n v="1920"/>
    <x v="2040"/>
    <n v="306.43200000000002"/>
    <n v="0.38"/>
  </r>
  <r>
    <x v="3"/>
    <n v="1185732"/>
    <x v="330"/>
    <x v="1"/>
    <s v="Mississippi"/>
    <s v="Jackson"/>
    <x v="2"/>
    <n v="0.37"/>
    <n v="1680"/>
    <x v="3572"/>
    <n v="261.07200000000006"/>
    <n v="0.42000000000000004"/>
  </r>
  <r>
    <x v="3"/>
    <n v="1185732"/>
    <x v="330"/>
    <x v="1"/>
    <s v="Mississippi"/>
    <s v="Jackson"/>
    <x v="3"/>
    <n v="0.33"/>
    <n v="1430"/>
    <x v="1783"/>
    <n v="202.91700000000003"/>
    <n v="0.43000000000000005"/>
  </r>
  <r>
    <x v="3"/>
    <n v="1185732"/>
    <x v="330"/>
    <x v="1"/>
    <s v="Mississippi"/>
    <s v="Jackson"/>
    <x v="4"/>
    <n v="0.46"/>
    <n v="1500"/>
    <x v="1312"/>
    <n v="255.29999999999998"/>
    <n v="0.37"/>
  </r>
  <r>
    <x v="3"/>
    <n v="1185732"/>
    <x v="330"/>
    <x v="1"/>
    <s v="Mississippi"/>
    <s v="Jackson"/>
    <x v="5"/>
    <n v="0.49"/>
    <n v="2090"/>
    <x v="3573"/>
    <n v="542.77300000000002"/>
    <n v="0.53"/>
  </r>
  <r>
    <x v="3"/>
    <n v="1185732"/>
    <x v="362"/>
    <x v="1"/>
    <s v="Mississippi"/>
    <s v="Jackson"/>
    <x v="0"/>
    <n v="0.41"/>
    <n v="2560"/>
    <x v="3574"/>
    <n v="472.32"/>
    <n v="0.45"/>
  </r>
  <r>
    <x v="3"/>
    <n v="1185732"/>
    <x v="362"/>
    <x v="1"/>
    <s v="Mississippi"/>
    <s v="Jackson"/>
    <x v="1"/>
    <n v="0.44"/>
    <n v="1980"/>
    <x v="3091"/>
    <n v="357.19200000000001"/>
    <n v="0.41"/>
  </r>
  <r>
    <x v="3"/>
    <n v="1185732"/>
    <x v="362"/>
    <x v="1"/>
    <s v="Mississippi"/>
    <s v="Jackson"/>
    <x v="2"/>
    <n v="0.37"/>
    <n v="1790"/>
    <x v="3433"/>
    <n v="291.41199999999998"/>
    <n v="0.44"/>
  </r>
  <r>
    <x v="3"/>
    <n v="1185732"/>
    <x v="362"/>
    <x v="1"/>
    <s v="Mississippi"/>
    <s v="Jackson"/>
    <x v="3"/>
    <n v="0.32"/>
    <n v="1470"/>
    <x v="3575"/>
    <n v="197.56800000000004"/>
    <n v="0.42000000000000004"/>
  </r>
  <r>
    <x v="3"/>
    <n v="1185732"/>
    <x v="362"/>
    <x v="1"/>
    <s v="Mississippi"/>
    <s v="Jackson"/>
    <x v="4"/>
    <n v="0.35"/>
    <n v="1580"/>
    <x v="3410"/>
    <n v="232.26"/>
    <n v="0.42"/>
  </r>
  <r>
    <x v="3"/>
    <n v="1185732"/>
    <x v="362"/>
    <x v="1"/>
    <s v="Mississippi"/>
    <s v="Jackson"/>
    <x v="5"/>
    <n v="0.42"/>
    <n v="2060"/>
    <x v="3576"/>
    <n v="475.86"/>
    <n v="0.55000000000000004"/>
  </r>
  <r>
    <x v="3"/>
    <n v="1185732"/>
    <x v="392"/>
    <x v="1"/>
    <s v="Mississippi"/>
    <s v="Jackson"/>
    <x v="0"/>
    <n v="0.4"/>
    <n v="2320"/>
    <x v="3291"/>
    <n v="408.32"/>
    <n v="0.44"/>
  </r>
  <r>
    <x v="3"/>
    <n v="1185732"/>
    <x v="392"/>
    <x v="1"/>
    <s v="Mississippi"/>
    <s v="Jackson"/>
    <x v="1"/>
    <n v="0.33"/>
    <n v="1580"/>
    <x v="3577"/>
    <n v="213.77399999999997"/>
    <n v="0.41"/>
  </r>
  <r>
    <x v="3"/>
    <n v="1185732"/>
    <x v="392"/>
    <x v="1"/>
    <s v="Mississippi"/>
    <s v="Jackson"/>
    <x v="2"/>
    <n v="0.15"/>
    <n v="1450"/>
    <x v="2805"/>
    <n v="102.22500000000001"/>
    <n v="0.47000000000000003"/>
  </r>
  <r>
    <x v="3"/>
    <n v="1185732"/>
    <x v="392"/>
    <x v="1"/>
    <s v="Mississippi"/>
    <s v="Jackson"/>
    <x v="3"/>
    <n v="0.16"/>
    <n v="1200"/>
    <x v="1579"/>
    <n v="86.4"/>
    <n v="0.45"/>
  </r>
  <r>
    <x v="3"/>
    <n v="1185732"/>
    <x v="392"/>
    <x v="1"/>
    <s v="Mississippi"/>
    <s v="Jackson"/>
    <x v="4"/>
    <n v="0.22"/>
    <n v="1320"/>
    <x v="3578"/>
    <n v="110.35199999999999"/>
    <n v="0.38"/>
  </r>
  <r>
    <x v="3"/>
    <n v="1185732"/>
    <x v="392"/>
    <x v="1"/>
    <s v="Mississippi"/>
    <s v="Jackson"/>
    <x v="5"/>
    <n v="0.26"/>
    <n v="1600"/>
    <x v="1797"/>
    <n v="232.96000000000004"/>
    <n v="0.56000000000000005"/>
  </r>
  <r>
    <x v="3"/>
    <n v="1185732"/>
    <x v="424"/>
    <x v="1"/>
    <s v="Mississippi"/>
    <s v="Jackson"/>
    <x v="0"/>
    <n v="0.24"/>
    <n v="2160"/>
    <x v="1047"/>
    <n v="238.464"/>
    <n v="0.46"/>
  </r>
  <r>
    <x v="3"/>
    <n v="1185732"/>
    <x v="424"/>
    <x v="1"/>
    <s v="Mississippi"/>
    <s v="Jackson"/>
    <x v="1"/>
    <n v="0.17"/>
    <n v="1650"/>
    <x v="3362"/>
    <n v="103.785"/>
    <n v="0.37"/>
  </r>
  <r>
    <x v="3"/>
    <n v="1185732"/>
    <x v="424"/>
    <x v="1"/>
    <s v="Mississippi"/>
    <s v="Jackson"/>
    <x v="2"/>
    <n v="0.19"/>
    <n v="1200"/>
    <x v="2793"/>
    <n v="107.16000000000001"/>
    <n v="0.47000000000000003"/>
  </r>
  <r>
    <x v="3"/>
    <n v="1185732"/>
    <x v="424"/>
    <x v="1"/>
    <s v="Mississippi"/>
    <s v="Jackson"/>
    <x v="3"/>
    <n v="0.2"/>
    <n v="1090"/>
    <x v="3579"/>
    <n v="98.100000000000009"/>
    <n v="0.45"/>
  </r>
  <r>
    <x v="3"/>
    <n v="1185732"/>
    <x v="424"/>
    <x v="1"/>
    <s v="Mississippi"/>
    <s v="Jackson"/>
    <x v="4"/>
    <n v="0.25"/>
    <n v="1050"/>
    <x v="310"/>
    <n v="110.25"/>
    <n v="0.42"/>
  </r>
  <r>
    <x v="2"/>
    <n v="1185732"/>
    <x v="424"/>
    <x v="1"/>
    <s v="Mississippi"/>
    <s v="Jackson"/>
    <x v="5"/>
    <n v="0.27"/>
    <n v="1620"/>
    <x v="3580"/>
    <n v="236.19600000000003"/>
    <n v="0.54"/>
  </r>
  <r>
    <x v="2"/>
    <n v="1185732"/>
    <x v="454"/>
    <x v="1"/>
    <s v="Mississippi"/>
    <s v="Jackson"/>
    <x v="0"/>
    <n v="0.22"/>
    <n v="2060"/>
    <x v="3581"/>
    <n v="199.40799999999999"/>
    <n v="0.44"/>
  </r>
  <r>
    <x v="2"/>
    <n v="1185732"/>
    <x v="454"/>
    <x v="1"/>
    <s v="Mississippi"/>
    <s v="Jackson"/>
    <x v="1"/>
    <n v="0.15"/>
    <n v="1530"/>
    <x v="2852"/>
    <n v="87.210000000000008"/>
    <n v="0.38"/>
  </r>
  <r>
    <x v="2"/>
    <n v="1185732"/>
    <x v="454"/>
    <x v="1"/>
    <s v="Mississippi"/>
    <s v="Jackson"/>
    <x v="2"/>
    <n v="0.22"/>
    <n v="1190"/>
    <x v="2974"/>
    <n v="109.95600000000002"/>
    <n v="0.42000000000000004"/>
  </r>
  <r>
    <x v="2"/>
    <n v="1185732"/>
    <x v="454"/>
    <x v="1"/>
    <s v="Mississippi"/>
    <s v="Jackson"/>
    <x v="3"/>
    <n v="0.43"/>
    <n v="1530"/>
    <x v="3378"/>
    <n v="289.476"/>
    <n v="0.44"/>
  </r>
  <r>
    <x v="2"/>
    <n v="1185732"/>
    <x v="454"/>
    <x v="1"/>
    <s v="Mississippi"/>
    <s v="Jackson"/>
    <x v="4"/>
    <n v="0.59"/>
    <n v="1320"/>
    <x v="3582"/>
    <n v="311.52"/>
    <n v="0.39999999999999997"/>
  </r>
  <r>
    <x v="2"/>
    <n v="1185732"/>
    <x v="454"/>
    <x v="1"/>
    <s v="Mississippi"/>
    <s v="Jackson"/>
    <x v="5"/>
    <n v="0.51"/>
    <n v="1680"/>
    <x v="3583"/>
    <n v="488.37600000000009"/>
    <n v="0.57000000000000006"/>
  </r>
  <r>
    <x v="2"/>
    <n v="1185732"/>
    <x v="483"/>
    <x v="1"/>
    <s v="Mississippi"/>
    <s v="Jackson"/>
    <x v="0"/>
    <n v="0.48"/>
    <n v="2560"/>
    <x v="3584"/>
    <n v="577.53600000000006"/>
    <n v="0.47000000000000003"/>
  </r>
  <r>
    <x v="2"/>
    <n v="1185732"/>
    <x v="483"/>
    <x v="1"/>
    <s v="Mississippi"/>
    <s v="Jackson"/>
    <x v="1"/>
    <n v="0.44"/>
    <n v="2010"/>
    <x v="3328"/>
    <n v="327.22800000000001"/>
    <n v="0.37"/>
  </r>
  <r>
    <x v="2"/>
    <n v="1185732"/>
    <x v="483"/>
    <x v="1"/>
    <s v="Mississippi"/>
    <s v="Jackson"/>
    <x v="2"/>
    <n v="0.43"/>
    <n v="1580"/>
    <x v="2022"/>
    <n v="305.73"/>
    <n v="0.45"/>
  </r>
  <r>
    <x v="2"/>
    <n v="1185732"/>
    <x v="483"/>
    <x v="1"/>
    <s v="Mississippi"/>
    <s v="Jackson"/>
    <x v="3"/>
    <n v="0.41"/>
    <n v="1430"/>
    <x v="2517"/>
    <n v="275.56099999999998"/>
    <n v="0.47000000000000003"/>
  </r>
  <r>
    <x v="2"/>
    <n v="1185732"/>
    <x v="483"/>
    <x v="1"/>
    <s v="Mississippi"/>
    <s v="Jackson"/>
    <x v="4"/>
    <n v="0.54"/>
    <n v="1570"/>
    <x v="3028"/>
    <n v="322.16400000000004"/>
    <n v="0.38"/>
  </r>
  <r>
    <x v="2"/>
    <n v="1185732"/>
    <x v="483"/>
    <x v="1"/>
    <s v="Mississippi"/>
    <s v="Jackson"/>
    <x v="5"/>
    <n v="0.53"/>
    <n v="1780"/>
    <x v="3585"/>
    <n v="518.87000000000012"/>
    <n v="0.55000000000000004"/>
  </r>
  <r>
    <x v="2"/>
    <n v="1197831"/>
    <x v="187"/>
    <x v="1"/>
    <s v="Mississippi"/>
    <s v="Jackson"/>
    <x v="0"/>
    <n v="0.17"/>
    <n v="2150"/>
    <x v="2273"/>
    <n v="160.82"/>
    <n v="0.44"/>
  </r>
  <r>
    <x v="2"/>
    <n v="1197831"/>
    <x v="187"/>
    <x v="1"/>
    <s v="Mississippi"/>
    <s v="Jackson"/>
    <x v="1"/>
    <n v="0.18"/>
    <n v="1350"/>
    <x v="1994"/>
    <n v="97.199999999999989"/>
    <n v="0.39999999999999997"/>
  </r>
  <r>
    <x v="2"/>
    <n v="1197831"/>
    <x v="187"/>
    <x v="1"/>
    <s v="Mississippi"/>
    <s v="Jackson"/>
    <x v="2"/>
    <n v="0.11"/>
    <n v="1400"/>
    <x v="1120"/>
    <n v="67.760000000000005"/>
    <n v="0.44"/>
  </r>
  <r>
    <x v="2"/>
    <n v="1197831"/>
    <x v="187"/>
    <x v="1"/>
    <s v="Mississippi"/>
    <s v="Jackson"/>
    <x v="3"/>
    <n v="0.13"/>
    <n v="1020"/>
    <x v="3586"/>
    <n v="62.322000000000003"/>
    <n v="0.47000000000000003"/>
  </r>
  <r>
    <x v="2"/>
    <n v="1197831"/>
    <x v="187"/>
    <x v="1"/>
    <s v="Mississippi"/>
    <s v="Jackson"/>
    <x v="4"/>
    <n v="0.26"/>
    <n v="1230"/>
    <x v="3587"/>
    <n v="121.524"/>
    <n v="0.38"/>
  </r>
  <r>
    <x v="2"/>
    <n v="1197831"/>
    <x v="187"/>
    <x v="1"/>
    <s v="Mississippi"/>
    <s v="Jackson"/>
    <x v="5"/>
    <n v="0.18"/>
    <n v="1580"/>
    <x v="2503"/>
    <n v="122.292"/>
    <n v="0.43000000000000005"/>
  </r>
  <r>
    <x v="2"/>
    <n v="1197831"/>
    <x v="695"/>
    <x v="1"/>
    <s v="Mississippi"/>
    <s v="Jackson"/>
    <x v="0"/>
    <n v="0.17"/>
    <n v="2100"/>
    <x v="2545"/>
    <n v="160.65"/>
    <n v="0.45"/>
  </r>
  <r>
    <x v="2"/>
    <n v="1197831"/>
    <x v="695"/>
    <x v="1"/>
    <s v="Mississippi"/>
    <s v="Jackson"/>
    <x v="1"/>
    <n v="0.17"/>
    <n v="1120"/>
    <x v="2784"/>
    <n v="74.256"/>
    <n v="0.38999999999999996"/>
  </r>
  <r>
    <x v="2"/>
    <n v="1197831"/>
    <x v="695"/>
    <x v="1"/>
    <s v="Mississippi"/>
    <s v="Jackson"/>
    <x v="2"/>
    <n v="0.11"/>
    <n v="1360"/>
    <x v="3563"/>
    <n v="62.832000000000001"/>
    <n v="0.42000000000000004"/>
  </r>
  <r>
    <x v="3"/>
    <n v="1197831"/>
    <x v="695"/>
    <x v="1"/>
    <s v="Arkansas"/>
    <s v="Little Rock"/>
    <x v="3"/>
    <n v="0.15"/>
    <n v="780"/>
    <x v="2567"/>
    <n v="54.99"/>
    <n v="0.47000000000000003"/>
  </r>
  <r>
    <x v="3"/>
    <n v="1197831"/>
    <x v="695"/>
    <x v="1"/>
    <s v="Arkansas"/>
    <s v="Little Rock"/>
    <x v="4"/>
    <n v="0.23"/>
    <n v="1110"/>
    <x v="3588"/>
    <n v="94.460999999999999"/>
    <n v="0.37"/>
  </r>
  <r>
    <x v="3"/>
    <n v="1197831"/>
    <x v="695"/>
    <x v="1"/>
    <s v="Arkansas"/>
    <s v="Little Rock"/>
    <x v="5"/>
    <n v="0.16"/>
    <n v="1450"/>
    <x v="3471"/>
    <n v="97.440000000000012"/>
    <n v="0.42000000000000004"/>
  </r>
  <r>
    <x v="3"/>
    <n v="1197831"/>
    <x v="224"/>
    <x v="1"/>
    <s v="Arkansas"/>
    <s v="Little Rock"/>
    <x v="0"/>
    <n v="0.15"/>
    <n v="2060"/>
    <x v="3589"/>
    <n v="145.23000000000002"/>
    <n v="0.47000000000000003"/>
  </r>
  <r>
    <x v="3"/>
    <n v="1197831"/>
    <x v="224"/>
    <x v="1"/>
    <s v="Arkansas"/>
    <s v="Little Rock"/>
    <x v="1"/>
    <n v="0.14000000000000001"/>
    <n v="1070"/>
    <x v="3408"/>
    <n v="55.426000000000002"/>
    <n v="0.37"/>
  </r>
  <r>
    <x v="3"/>
    <n v="1197831"/>
    <x v="224"/>
    <x v="1"/>
    <s v="Arkansas"/>
    <s v="Little Rock"/>
    <x v="2"/>
    <n v="0.08"/>
    <n v="1120"/>
    <x v="3590"/>
    <n v="40.320000000000007"/>
    <n v="0.45"/>
  </r>
  <r>
    <x v="3"/>
    <n v="1197831"/>
    <x v="224"/>
    <x v="1"/>
    <s v="Arkansas"/>
    <s v="Little Rock"/>
    <x v="3"/>
    <n v="0.15"/>
    <n v="700"/>
    <x v="3591"/>
    <n v="49.35"/>
    <n v="0.47000000000000003"/>
  </r>
  <r>
    <x v="3"/>
    <n v="1197831"/>
    <x v="224"/>
    <x v="1"/>
    <s v="Arkansas"/>
    <s v="Little Rock"/>
    <x v="4"/>
    <n v="0.24"/>
    <n v="880"/>
    <x v="997"/>
    <n v="84.47999999999999"/>
    <n v="0.39999999999999997"/>
  </r>
  <r>
    <x v="3"/>
    <n v="1197831"/>
    <x v="224"/>
    <x v="1"/>
    <s v="Arkansas"/>
    <s v="Little Rock"/>
    <x v="5"/>
    <n v="0.2"/>
    <n v="1120"/>
    <x v="3208"/>
    <n v="103.04"/>
    <n v="0.46"/>
  </r>
  <r>
    <x v="3"/>
    <n v="1197831"/>
    <x v="243"/>
    <x v="1"/>
    <s v="Arkansas"/>
    <s v="Little Rock"/>
    <x v="0"/>
    <n v="0.19"/>
    <n v="2040"/>
    <x v="1996"/>
    <n v="174.42000000000002"/>
    <n v="0.45"/>
  </r>
  <r>
    <x v="3"/>
    <n v="1197831"/>
    <x v="243"/>
    <x v="1"/>
    <s v="Arkansas"/>
    <s v="Little Rock"/>
    <x v="1"/>
    <n v="0.2"/>
    <n v="1020"/>
    <x v="3415"/>
    <n v="81.599999999999994"/>
    <n v="0.39999999999999997"/>
  </r>
  <r>
    <x v="3"/>
    <n v="1197831"/>
    <x v="243"/>
    <x v="1"/>
    <s v="Arkansas"/>
    <s v="Little Rock"/>
    <x v="2"/>
    <n v="0.11"/>
    <n v="960"/>
    <x v="2707"/>
    <n v="49.631999999999998"/>
    <n v="0.47000000000000003"/>
  </r>
  <r>
    <x v="3"/>
    <n v="1197831"/>
    <x v="243"/>
    <x v="1"/>
    <s v="Arkansas"/>
    <s v="Little Rock"/>
    <x v="3"/>
    <n v="0.13"/>
    <n v="770"/>
    <x v="3592"/>
    <n v="47.047000000000004"/>
    <n v="0.47000000000000003"/>
  </r>
  <r>
    <x v="3"/>
    <n v="1197831"/>
    <x v="243"/>
    <x v="1"/>
    <s v="Arkansas"/>
    <s v="Little Rock"/>
    <x v="4"/>
    <n v="0.31"/>
    <n v="750"/>
    <x v="3593"/>
    <n v="86.025000000000006"/>
    <n v="0.37"/>
  </r>
  <r>
    <x v="3"/>
    <n v="1197831"/>
    <x v="243"/>
    <x v="1"/>
    <s v="Arkansas"/>
    <s v="Little Rock"/>
    <x v="5"/>
    <n v="0.24"/>
    <n v="1200"/>
    <x v="1478"/>
    <n v="126.72"/>
    <n v="0.44"/>
  </r>
  <r>
    <x v="3"/>
    <n v="1197831"/>
    <x v="272"/>
    <x v="1"/>
    <s v="Arkansas"/>
    <s v="Little Rock"/>
    <x v="0"/>
    <n v="0.26"/>
    <n v="2280"/>
    <x v="3594"/>
    <n v="272.68800000000005"/>
    <n v="0.46"/>
  </r>
  <r>
    <x v="3"/>
    <n v="1197831"/>
    <x v="272"/>
    <x v="1"/>
    <s v="Arkansas"/>
    <s v="Little Rock"/>
    <x v="1"/>
    <n v="0.28000000000000003"/>
    <n v="1160"/>
    <x v="2281"/>
    <n v="136.416"/>
    <n v="0.42"/>
  </r>
  <r>
    <x v="3"/>
    <n v="1197831"/>
    <x v="272"/>
    <x v="1"/>
    <s v="Arkansas"/>
    <s v="Little Rock"/>
    <x v="2"/>
    <n v="0.27"/>
    <n v="1190"/>
    <x v="1743"/>
    <n v="141.37200000000001"/>
    <n v="0.44"/>
  </r>
  <r>
    <x v="3"/>
    <n v="1197831"/>
    <x v="272"/>
    <x v="1"/>
    <s v="Arkansas"/>
    <s v="Little Rock"/>
    <x v="3"/>
    <n v="0.24"/>
    <n v="900"/>
    <x v="1027"/>
    <n v="101.52000000000001"/>
    <n v="0.47000000000000003"/>
  </r>
  <r>
    <x v="3"/>
    <n v="1197831"/>
    <x v="272"/>
    <x v="1"/>
    <s v="Arkansas"/>
    <s v="Little Rock"/>
    <x v="4"/>
    <n v="0.32"/>
    <n v="1110"/>
    <x v="2892"/>
    <n v="138.52799999999999"/>
    <n v="0.38999999999999996"/>
  </r>
  <r>
    <x v="3"/>
    <n v="1197831"/>
    <x v="272"/>
    <x v="1"/>
    <s v="Arkansas"/>
    <s v="Little Rock"/>
    <x v="5"/>
    <n v="0.33"/>
    <n v="1450"/>
    <x v="3595"/>
    <n v="224.89500000000001"/>
    <n v="0.47000000000000003"/>
  </r>
  <r>
    <x v="3"/>
    <n v="1197831"/>
    <x v="305"/>
    <x v="1"/>
    <s v="Arkansas"/>
    <s v="Little Rock"/>
    <x v="0"/>
    <n v="0.28000000000000003"/>
    <n v="2360"/>
    <x v="3596"/>
    <n v="290.75200000000001"/>
    <n v="0.44"/>
  </r>
  <r>
    <x v="3"/>
    <n v="1197831"/>
    <x v="305"/>
    <x v="1"/>
    <s v="Arkansas"/>
    <s v="Little Rock"/>
    <x v="1"/>
    <n v="0.25"/>
    <n v="1490"/>
    <x v="3597"/>
    <n v="145.27499999999998"/>
    <n v="0.38999999999999996"/>
  </r>
  <r>
    <x v="3"/>
    <n v="1197831"/>
    <x v="305"/>
    <x v="1"/>
    <s v="Arkansas"/>
    <s v="Little Rock"/>
    <x v="2"/>
    <n v="0.28000000000000003"/>
    <n v="1240"/>
    <x v="1526"/>
    <n v="156.24000000000004"/>
    <n v="0.45"/>
  </r>
  <r>
    <x v="3"/>
    <n v="1197831"/>
    <x v="305"/>
    <x v="1"/>
    <s v="Arkansas"/>
    <s v="Little Rock"/>
    <x v="3"/>
    <n v="0.28999999999999998"/>
    <n v="1240"/>
    <x v="3598"/>
    <n v="158.22399999999999"/>
    <n v="0.44"/>
  </r>
  <r>
    <x v="3"/>
    <n v="1197831"/>
    <x v="305"/>
    <x v="1"/>
    <s v="Arkansas"/>
    <s v="Little Rock"/>
    <x v="4"/>
    <n v="0.37"/>
    <n v="1160"/>
    <x v="1250"/>
    <n v="167.38799999999998"/>
    <n v="0.38999999999999996"/>
  </r>
  <r>
    <x v="3"/>
    <n v="1197831"/>
    <x v="305"/>
    <x v="1"/>
    <s v="Arkansas"/>
    <s v="Little Rock"/>
    <x v="5"/>
    <n v="0.48"/>
    <n v="1650"/>
    <x v="1843"/>
    <n v="340.56000000000006"/>
    <n v="0.43000000000000005"/>
  </r>
  <r>
    <x v="3"/>
    <n v="1197831"/>
    <x v="333"/>
    <x v="1"/>
    <s v="Arkansas"/>
    <s v="Little Rock"/>
    <x v="0"/>
    <n v="0.39"/>
    <n v="2710"/>
    <x v="3599"/>
    <n v="443.89800000000008"/>
    <n v="0.42000000000000004"/>
  </r>
  <r>
    <x v="3"/>
    <n v="1197831"/>
    <x v="333"/>
    <x v="1"/>
    <s v="Arkansas"/>
    <s v="Little Rock"/>
    <x v="1"/>
    <n v="0.36"/>
    <n v="1630"/>
    <x v="814"/>
    <n v="217.11599999999999"/>
    <n v="0.37"/>
  </r>
  <r>
    <x v="3"/>
    <n v="1197831"/>
    <x v="333"/>
    <x v="1"/>
    <s v="Arkansas"/>
    <s v="Little Rock"/>
    <x v="2"/>
    <n v="0.32"/>
    <n v="1400"/>
    <x v="1058"/>
    <n v="197.12"/>
    <n v="0.44"/>
  </r>
  <r>
    <x v="3"/>
    <n v="1197831"/>
    <x v="333"/>
    <x v="1"/>
    <s v="Arkansas"/>
    <s v="Little Rock"/>
    <x v="3"/>
    <n v="0.35"/>
    <n v="1200"/>
    <x v="1072"/>
    <n v="180.60000000000002"/>
    <n v="0.43000000000000005"/>
  </r>
  <r>
    <x v="3"/>
    <n v="1197831"/>
    <x v="333"/>
    <x v="1"/>
    <s v="Arkansas"/>
    <s v="Little Rock"/>
    <x v="4"/>
    <n v="0.4"/>
    <n v="1490"/>
    <x v="3600"/>
    <n v="238.39999999999998"/>
    <n v="0.39999999999999997"/>
  </r>
  <r>
    <x v="3"/>
    <n v="1197831"/>
    <x v="333"/>
    <x v="1"/>
    <s v="Arkansas"/>
    <s v="Little Rock"/>
    <x v="5"/>
    <n v="0.5"/>
    <n v="1980"/>
    <x v="608"/>
    <n v="455.40000000000003"/>
    <n v="0.46"/>
  </r>
  <r>
    <x v="3"/>
    <n v="1197831"/>
    <x v="365"/>
    <x v="1"/>
    <s v="Arkansas"/>
    <s v="Little Rock"/>
    <x v="0"/>
    <n v="0.43"/>
    <n v="2330"/>
    <x v="3098"/>
    <n v="450.85500000000002"/>
    <n v="0.45"/>
  </r>
  <r>
    <x v="3"/>
    <n v="1197831"/>
    <x v="365"/>
    <x v="1"/>
    <s v="Arkansas"/>
    <s v="Little Rock"/>
    <x v="1"/>
    <n v="0.42"/>
    <n v="1630"/>
    <x v="1557"/>
    <n v="266.99399999999997"/>
    <n v="0.38999999999999996"/>
  </r>
  <r>
    <x v="3"/>
    <n v="1197831"/>
    <x v="365"/>
    <x v="1"/>
    <s v="Arkansas"/>
    <s v="Little Rock"/>
    <x v="2"/>
    <n v="0.4"/>
    <n v="1350"/>
    <x v="2018"/>
    <n v="237.6"/>
    <n v="0.44"/>
  </r>
  <r>
    <x v="3"/>
    <n v="1197831"/>
    <x v="365"/>
    <x v="1"/>
    <s v="Arkansas"/>
    <s v="Little Rock"/>
    <x v="3"/>
    <n v="0.28999999999999998"/>
    <n v="1320"/>
    <x v="3601"/>
    <n v="172.26"/>
    <n v="0.45"/>
  </r>
  <r>
    <x v="3"/>
    <n v="1197831"/>
    <x v="365"/>
    <x v="1"/>
    <s v="Arkansas"/>
    <s v="Little Rock"/>
    <x v="4"/>
    <n v="0.4"/>
    <n v="1130"/>
    <x v="3602"/>
    <n v="167.24"/>
    <n v="0.37"/>
  </r>
  <r>
    <x v="3"/>
    <n v="1197831"/>
    <x v="365"/>
    <x v="1"/>
    <s v="Arkansas"/>
    <s v="Little Rock"/>
    <x v="5"/>
    <n v="0.4"/>
    <n v="1930"/>
    <x v="3603"/>
    <n v="362.84000000000003"/>
    <n v="0.47000000000000003"/>
  </r>
  <r>
    <x v="3"/>
    <n v="1197831"/>
    <x v="395"/>
    <x v="1"/>
    <s v="Arkansas"/>
    <s v="Little Rock"/>
    <x v="0"/>
    <n v="0.35"/>
    <n v="2210"/>
    <x v="3354"/>
    <n v="332.60500000000002"/>
    <n v="0.43000000000000005"/>
  </r>
  <r>
    <x v="3"/>
    <n v="1197831"/>
    <x v="395"/>
    <x v="1"/>
    <s v="Arkansas"/>
    <s v="Little Rock"/>
    <x v="1"/>
    <n v="0.26"/>
    <n v="1350"/>
    <x v="1518"/>
    <n v="143.91"/>
    <n v="0.41"/>
  </r>
  <r>
    <x v="3"/>
    <n v="1197831"/>
    <x v="395"/>
    <x v="1"/>
    <s v="Arkansas"/>
    <s v="Little Rock"/>
    <x v="2"/>
    <n v="0.11"/>
    <n v="1230"/>
    <x v="3604"/>
    <n v="63.591000000000008"/>
    <n v="0.47000000000000003"/>
  </r>
  <r>
    <x v="3"/>
    <n v="1197831"/>
    <x v="395"/>
    <x v="1"/>
    <s v="Arkansas"/>
    <s v="Little Rock"/>
    <x v="3"/>
    <n v="0.12"/>
    <n v="1040"/>
    <x v="2753"/>
    <n v="52.416000000000004"/>
    <n v="0.42000000000000004"/>
  </r>
  <r>
    <x v="3"/>
    <n v="1197831"/>
    <x v="395"/>
    <x v="1"/>
    <s v="Arkansas"/>
    <s v="Little Rock"/>
    <x v="4"/>
    <n v="0.18"/>
    <n v="1110"/>
    <x v="3605"/>
    <n v="77.921999999999983"/>
    <n v="0.38999999999999996"/>
  </r>
  <r>
    <x v="3"/>
    <n v="1197831"/>
    <x v="395"/>
    <x v="1"/>
    <s v="Arkansas"/>
    <s v="Little Rock"/>
    <x v="5"/>
    <n v="0.22"/>
    <n v="1400"/>
    <x v="2062"/>
    <n v="129.36000000000001"/>
    <n v="0.42000000000000004"/>
  </r>
  <r>
    <x v="3"/>
    <n v="1197831"/>
    <x v="427"/>
    <x v="1"/>
    <s v="Arkansas"/>
    <s v="Little Rock"/>
    <x v="0"/>
    <n v="0.21"/>
    <n v="1800"/>
    <x v="1048"/>
    <n v="170.1"/>
    <n v="0.45"/>
  </r>
  <r>
    <x v="3"/>
    <n v="1197831"/>
    <x v="427"/>
    <x v="1"/>
    <s v="Arkansas"/>
    <s v="Little Rock"/>
    <x v="1"/>
    <n v="0.14000000000000001"/>
    <n v="1320"/>
    <x v="1035"/>
    <n v="73.92"/>
    <n v="0.39999999999999997"/>
  </r>
  <r>
    <x v="3"/>
    <n v="1197831"/>
    <x v="427"/>
    <x v="1"/>
    <s v="Arkansas"/>
    <s v="Little Rock"/>
    <x v="2"/>
    <n v="0.16"/>
    <n v="990"/>
    <x v="1028"/>
    <n v="72.864000000000004"/>
    <n v="0.46"/>
  </r>
  <r>
    <x v="3"/>
    <n v="1197831"/>
    <x v="427"/>
    <x v="1"/>
    <s v="Arkansas"/>
    <s v="Little Rock"/>
    <x v="3"/>
    <n v="0.15"/>
    <n v="940"/>
    <x v="3606"/>
    <n v="63.45"/>
    <n v="0.45"/>
  </r>
  <r>
    <x v="3"/>
    <n v="1197831"/>
    <x v="427"/>
    <x v="1"/>
    <s v="Arkansas"/>
    <s v="Little Rock"/>
    <x v="4"/>
    <n v="0.21"/>
    <n v="910"/>
    <x v="3019"/>
    <n v="70.706999999999994"/>
    <n v="0.37"/>
  </r>
  <r>
    <x v="4"/>
    <n v="1197831"/>
    <x v="427"/>
    <x v="1"/>
    <s v="Arkansas"/>
    <s v="Little Rock"/>
    <x v="5"/>
    <n v="0.2"/>
    <n v="1320"/>
    <x v="2568"/>
    <n v="118.8"/>
    <n v="0.45"/>
  </r>
  <r>
    <x v="4"/>
    <n v="1197831"/>
    <x v="457"/>
    <x v="1"/>
    <s v="Arkansas"/>
    <s v="Little Rock"/>
    <x v="0"/>
    <n v="0.18"/>
    <n v="1760"/>
    <x v="2128"/>
    <n v="145.72800000000001"/>
    <n v="0.46"/>
  </r>
  <r>
    <x v="4"/>
    <n v="1197831"/>
    <x v="457"/>
    <x v="1"/>
    <s v="Arkansas"/>
    <s v="Little Rock"/>
    <x v="1"/>
    <n v="0.11"/>
    <n v="1160"/>
    <x v="3607"/>
    <n v="53.591999999999999"/>
    <n v="0.42"/>
  </r>
  <r>
    <x v="4"/>
    <n v="1197831"/>
    <x v="457"/>
    <x v="1"/>
    <s v="Arkansas"/>
    <s v="Little Rock"/>
    <x v="2"/>
    <n v="0.19"/>
    <n v="1020"/>
    <x v="1440"/>
    <n v="83.334000000000017"/>
    <n v="0.43000000000000005"/>
  </r>
  <r>
    <x v="4"/>
    <n v="1197831"/>
    <x v="457"/>
    <x v="1"/>
    <s v="Arkansas"/>
    <s v="Little Rock"/>
    <x v="3"/>
    <n v="0.41"/>
    <n v="1280"/>
    <x v="1184"/>
    <n v="230.91199999999998"/>
    <n v="0.44"/>
  </r>
  <r>
    <x v="4"/>
    <n v="1197831"/>
    <x v="457"/>
    <x v="1"/>
    <s v="Arkansas"/>
    <s v="Little Rock"/>
    <x v="4"/>
    <n v="0.56000000000000005"/>
    <n v="1050"/>
    <x v="1125"/>
    <n v="241.07999999999998"/>
    <n v="0.41"/>
  </r>
  <r>
    <x v="4"/>
    <n v="1197831"/>
    <x v="457"/>
    <x v="1"/>
    <s v="Arkansas"/>
    <s v="Little Rock"/>
    <x v="5"/>
    <n v="0.53"/>
    <n v="1350"/>
    <x v="1095"/>
    <n v="321.97500000000002"/>
    <n v="0.45"/>
  </r>
  <r>
    <x v="4"/>
    <n v="1197831"/>
    <x v="486"/>
    <x v="1"/>
    <s v="Arkansas"/>
    <s v="Little Rock"/>
    <x v="0"/>
    <n v="0.55000000000000004"/>
    <n v="2380"/>
    <x v="3608"/>
    <n v="602.14"/>
    <n v="0.46"/>
  </r>
  <r>
    <x v="4"/>
    <n v="1197831"/>
    <x v="486"/>
    <x v="1"/>
    <s v="Arkansas"/>
    <s v="Little Rock"/>
    <x v="1"/>
    <n v="0.46"/>
    <n v="1550"/>
    <x v="3609"/>
    <n v="285.2"/>
    <n v="0.39999999999999997"/>
  </r>
  <r>
    <x v="4"/>
    <n v="1197831"/>
    <x v="486"/>
    <x v="1"/>
    <s v="Arkansas"/>
    <s v="Little Rock"/>
    <x v="2"/>
    <n v="0.43"/>
    <n v="1490"/>
    <x v="3610"/>
    <n v="281.90800000000002"/>
    <n v="0.44"/>
  </r>
  <r>
    <x v="4"/>
    <n v="1197831"/>
    <x v="486"/>
    <x v="1"/>
    <s v="Arkansas"/>
    <s v="Little Rock"/>
    <x v="3"/>
    <n v="0.4"/>
    <n v="1240"/>
    <x v="3611"/>
    <n v="228.16"/>
    <n v="0.46"/>
  </r>
  <r>
    <x v="4"/>
    <n v="1197831"/>
    <x v="486"/>
    <x v="1"/>
    <s v="Arkansas"/>
    <s v="Little Rock"/>
    <x v="4"/>
    <n v="0.5"/>
    <n v="1320"/>
    <x v="1710"/>
    <n v="264"/>
    <n v="0.39999999999999997"/>
  </r>
  <r>
    <x v="4"/>
    <n v="1197831"/>
    <x v="486"/>
    <x v="1"/>
    <s v="Arkansas"/>
    <s v="Little Rock"/>
    <x v="5"/>
    <n v="0.55000000000000004"/>
    <n v="1700"/>
    <x v="3612"/>
    <n v="420.75000000000006"/>
    <n v="0.45"/>
  </r>
  <r>
    <x v="4"/>
    <n v="1197831"/>
    <x v="187"/>
    <x v="1"/>
    <s v="Arkansas"/>
    <s v="Little Rock"/>
    <x v="0"/>
    <n v="0.17"/>
    <n v="1780"/>
    <x v="3613"/>
    <n v="142.22200000000001"/>
    <n v="0.47000000000000003"/>
  </r>
  <r>
    <x v="4"/>
    <n v="1197831"/>
    <x v="187"/>
    <x v="1"/>
    <s v="Arkansas"/>
    <s v="Little Rock"/>
    <x v="1"/>
    <n v="0.18"/>
    <n v="1240"/>
    <x v="2506"/>
    <n v="84.816000000000003"/>
    <n v="0.38"/>
  </r>
  <r>
    <x v="4"/>
    <n v="1197831"/>
    <x v="187"/>
    <x v="1"/>
    <s v="Arkansas"/>
    <s v="Little Rock"/>
    <x v="2"/>
    <n v="0.1"/>
    <n v="1310"/>
    <x v="3614"/>
    <n v="56.330000000000005"/>
    <n v="0.43000000000000005"/>
  </r>
  <r>
    <x v="4"/>
    <n v="1197831"/>
    <x v="187"/>
    <x v="1"/>
    <s v="Arkansas"/>
    <s v="Little Rock"/>
    <x v="3"/>
    <n v="0.13"/>
    <n v="740"/>
    <x v="3615"/>
    <n v="41.366000000000007"/>
    <n v="0.43000000000000005"/>
  </r>
  <r>
    <x v="4"/>
    <n v="1197831"/>
    <x v="187"/>
    <x v="1"/>
    <s v="Arkansas"/>
    <s v="Little Rock"/>
    <x v="4"/>
    <n v="0.23"/>
    <n v="910"/>
    <x v="2065"/>
    <n v="85.813000000000002"/>
    <n v="0.41"/>
  </r>
  <r>
    <x v="4"/>
    <n v="1197831"/>
    <x v="187"/>
    <x v="1"/>
    <s v="Arkansas"/>
    <s v="Little Rock"/>
    <x v="5"/>
    <n v="0.18"/>
    <n v="1240"/>
    <x v="2506"/>
    <n v="100.44"/>
    <n v="0.45"/>
  </r>
  <r>
    <x v="4"/>
    <n v="1197831"/>
    <x v="695"/>
    <x v="1"/>
    <s v="Arkansas"/>
    <s v="Little Rock"/>
    <x v="0"/>
    <n v="0.18"/>
    <n v="2060"/>
    <x v="3616"/>
    <n v="163.15200000000002"/>
    <n v="0.44"/>
  </r>
  <r>
    <x v="4"/>
    <n v="1197831"/>
    <x v="695"/>
    <x v="1"/>
    <s v="Arkansas"/>
    <s v="Little Rock"/>
    <x v="1"/>
    <n v="0.17"/>
    <n v="830"/>
    <x v="3617"/>
    <n v="55.029000000000003"/>
    <n v="0.38999999999999996"/>
  </r>
  <r>
    <x v="4"/>
    <n v="1197831"/>
    <x v="695"/>
    <x v="1"/>
    <s v="Arkansas"/>
    <s v="Little Rock"/>
    <x v="2"/>
    <n v="0.12"/>
    <n v="980"/>
    <x v="2718"/>
    <n v="55.271999999999998"/>
    <n v="0.47000000000000003"/>
  </r>
  <r>
    <x v="4"/>
    <n v="1197831"/>
    <x v="695"/>
    <x v="1"/>
    <s v="Oklahoma"/>
    <s v="Oklahoma City"/>
    <x v="3"/>
    <n v="0.15"/>
    <n v="580"/>
    <x v="2670"/>
    <n v="40.020000000000003"/>
    <n v="0.46"/>
  </r>
  <r>
    <x v="4"/>
    <n v="1197831"/>
    <x v="695"/>
    <x v="1"/>
    <s v="Oklahoma"/>
    <s v="Oklahoma City"/>
    <x v="4"/>
    <n v="0.24"/>
    <n v="850"/>
    <x v="3415"/>
    <n v="81.599999999999994"/>
    <n v="0.39999999999999997"/>
  </r>
  <r>
    <x v="4"/>
    <n v="1197831"/>
    <x v="695"/>
    <x v="1"/>
    <s v="Oklahoma"/>
    <s v="Oklahoma City"/>
    <x v="5"/>
    <n v="0.14000000000000001"/>
    <n v="1120"/>
    <x v="2484"/>
    <n v="72.128000000000014"/>
    <n v="0.46"/>
  </r>
  <r>
    <x v="4"/>
    <n v="1197831"/>
    <x v="224"/>
    <x v="1"/>
    <s v="Oklahoma"/>
    <s v="Oklahoma City"/>
    <x v="0"/>
    <n v="0.14000000000000001"/>
    <n v="1820"/>
    <x v="2592"/>
    <n v="117.20800000000001"/>
    <n v="0.46"/>
  </r>
  <r>
    <x v="4"/>
    <n v="1197831"/>
    <x v="224"/>
    <x v="1"/>
    <s v="Oklahoma"/>
    <s v="Oklahoma City"/>
    <x v="1"/>
    <n v="0.15"/>
    <n v="780"/>
    <x v="2567"/>
    <n v="47.97"/>
    <n v="0.41"/>
  </r>
  <r>
    <x v="4"/>
    <n v="1197831"/>
    <x v="224"/>
    <x v="1"/>
    <s v="Oklahoma"/>
    <s v="Oklahoma City"/>
    <x v="2"/>
    <n v="7.0000000000000007E-2"/>
    <n v="830"/>
    <x v="3618"/>
    <n v="26.145000000000003"/>
    <n v="0.45"/>
  </r>
  <r>
    <x v="4"/>
    <n v="1197831"/>
    <x v="224"/>
    <x v="1"/>
    <s v="Oklahoma"/>
    <s v="Oklahoma City"/>
    <x v="3"/>
    <n v="0.16"/>
    <n v="390"/>
    <x v="2692"/>
    <n v="29.327999999999999"/>
    <n v="0.47000000000000003"/>
  </r>
  <r>
    <x v="4"/>
    <n v="1197831"/>
    <x v="224"/>
    <x v="1"/>
    <s v="Oklahoma"/>
    <s v="Oklahoma City"/>
    <x v="4"/>
    <n v="0.26"/>
    <n v="610"/>
    <x v="3619"/>
    <n v="66.611999999999995"/>
    <n v="0.42"/>
  </r>
  <r>
    <x v="4"/>
    <n v="1197831"/>
    <x v="224"/>
    <x v="1"/>
    <s v="Oklahoma"/>
    <s v="Oklahoma City"/>
    <x v="5"/>
    <n v="0.18"/>
    <n v="880"/>
    <x v="1028"/>
    <n v="72.864000000000004"/>
    <n v="0.46"/>
  </r>
  <r>
    <x v="4"/>
    <n v="1197831"/>
    <x v="243"/>
    <x v="1"/>
    <s v="Oklahoma"/>
    <s v="Oklahoma City"/>
    <x v="0"/>
    <n v="0.2"/>
    <n v="1840"/>
    <x v="2899"/>
    <n v="169.28"/>
    <n v="0.46"/>
  </r>
  <r>
    <x v="4"/>
    <n v="1197831"/>
    <x v="243"/>
    <x v="1"/>
    <s v="Oklahoma"/>
    <s v="Oklahoma City"/>
    <x v="1"/>
    <n v="0.18"/>
    <n v="790"/>
    <x v="3620"/>
    <n v="55.457999999999991"/>
    <n v="0.38999999999999996"/>
  </r>
  <r>
    <x v="4"/>
    <n v="1197831"/>
    <x v="243"/>
    <x v="1"/>
    <s v="Oklahoma"/>
    <s v="Oklahoma City"/>
    <x v="2"/>
    <n v="0.1"/>
    <n v="700"/>
    <x v="3621"/>
    <n v="32.200000000000003"/>
    <n v="0.46"/>
  </r>
  <r>
    <x v="4"/>
    <n v="1197831"/>
    <x v="243"/>
    <x v="1"/>
    <s v="Oklahoma"/>
    <s v="Oklahoma City"/>
    <x v="3"/>
    <n v="0.15"/>
    <n v="470"/>
    <x v="3622"/>
    <n v="30.315000000000005"/>
    <n v="0.43000000000000005"/>
  </r>
  <r>
    <x v="4"/>
    <n v="1197831"/>
    <x v="243"/>
    <x v="1"/>
    <s v="Oklahoma"/>
    <s v="Oklahoma City"/>
    <x v="4"/>
    <n v="0.27"/>
    <n v="540"/>
    <x v="2970"/>
    <n v="56.861999999999995"/>
    <n v="0.38999999999999996"/>
  </r>
  <r>
    <x v="4"/>
    <n v="1197831"/>
    <x v="243"/>
    <x v="1"/>
    <s v="Oklahoma"/>
    <s v="Oklahoma City"/>
    <x v="5"/>
    <n v="0.22"/>
    <n v="1110"/>
    <x v="3623"/>
    <n v="105.006"/>
    <n v="0.43000000000000005"/>
  </r>
  <r>
    <x v="4"/>
    <n v="1197831"/>
    <x v="272"/>
    <x v="1"/>
    <s v="Oklahoma"/>
    <s v="Oklahoma City"/>
    <x v="0"/>
    <n v="0.28000000000000003"/>
    <n v="1790"/>
    <x v="3400"/>
    <n v="215.51600000000005"/>
    <n v="0.43000000000000005"/>
  </r>
  <r>
    <x v="4"/>
    <n v="1197831"/>
    <x v="272"/>
    <x v="1"/>
    <s v="Oklahoma"/>
    <s v="Oklahoma City"/>
    <x v="1"/>
    <n v="0.28999999999999998"/>
    <n v="930"/>
    <x v="3624"/>
    <n v="102.48599999999999"/>
    <n v="0.38"/>
  </r>
  <r>
    <x v="4"/>
    <n v="1197831"/>
    <x v="272"/>
    <x v="1"/>
    <s v="Oklahoma"/>
    <s v="Oklahoma City"/>
    <x v="2"/>
    <n v="0.27"/>
    <n v="880"/>
    <x v="1464"/>
    <n v="99.792000000000016"/>
    <n v="0.42000000000000004"/>
  </r>
  <r>
    <x v="4"/>
    <n v="1197831"/>
    <x v="272"/>
    <x v="1"/>
    <s v="Oklahoma"/>
    <s v="Oklahoma City"/>
    <x v="3"/>
    <n v="0.26"/>
    <n v="740"/>
    <x v="3625"/>
    <n v="80.808000000000007"/>
    <n v="0.42000000000000004"/>
  </r>
  <r>
    <x v="4"/>
    <n v="1197831"/>
    <x v="272"/>
    <x v="1"/>
    <s v="Oklahoma"/>
    <s v="Oklahoma City"/>
    <x v="4"/>
    <n v="0.33"/>
    <n v="800"/>
    <x v="2568"/>
    <n v="108.24"/>
    <n v="0.41"/>
  </r>
  <r>
    <x v="4"/>
    <n v="1197831"/>
    <x v="272"/>
    <x v="1"/>
    <s v="Oklahoma"/>
    <s v="Oklahoma City"/>
    <x v="5"/>
    <n v="0.33"/>
    <n v="1160"/>
    <x v="2213"/>
    <n v="172.26000000000002"/>
    <n v="0.45"/>
  </r>
  <r>
    <x v="4"/>
    <n v="1197831"/>
    <x v="305"/>
    <x v="1"/>
    <s v="Oklahoma"/>
    <s v="Oklahoma City"/>
    <x v="0"/>
    <n v="0.32"/>
    <n v="1920"/>
    <x v="3626"/>
    <n v="282.62400000000002"/>
    <n v="0.46"/>
  </r>
  <r>
    <x v="4"/>
    <n v="1197831"/>
    <x v="305"/>
    <x v="1"/>
    <s v="Oklahoma"/>
    <s v="Oklahoma City"/>
    <x v="1"/>
    <n v="0.25"/>
    <n v="1230"/>
    <x v="1492"/>
    <n v="119.92499999999998"/>
    <n v="0.38999999999999996"/>
  </r>
  <r>
    <x v="4"/>
    <n v="1197831"/>
    <x v="305"/>
    <x v="1"/>
    <s v="Oklahoma"/>
    <s v="Oklahoma City"/>
    <x v="2"/>
    <n v="0.27"/>
    <n v="1070"/>
    <x v="3627"/>
    <n v="124.22700000000003"/>
    <n v="0.43000000000000005"/>
  </r>
  <r>
    <x v="4"/>
    <n v="1197831"/>
    <x v="305"/>
    <x v="1"/>
    <s v="Oklahoma"/>
    <s v="Oklahoma City"/>
    <x v="3"/>
    <n v="0.28999999999999998"/>
    <n v="1020"/>
    <x v="1431"/>
    <n v="133.10999999999999"/>
    <n v="0.45"/>
  </r>
  <r>
    <x v="4"/>
    <n v="1197831"/>
    <x v="305"/>
    <x v="1"/>
    <s v="Oklahoma"/>
    <s v="Oklahoma City"/>
    <x v="4"/>
    <n v="0.41"/>
    <n v="1050"/>
    <x v="3628"/>
    <n v="163.59"/>
    <n v="0.38"/>
  </r>
  <r>
    <x v="4"/>
    <n v="1197831"/>
    <x v="305"/>
    <x v="1"/>
    <s v="Oklahoma"/>
    <s v="Oklahoma City"/>
    <x v="5"/>
    <n v="0.4"/>
    <n v="1430"/>
    <x v="1163"/>
    <n v="240.24"/>
    <n v="0.42000000000000004"/>
  </r>
  <r>
    <x v="4"/>
    <n v="1197831"/>
    <x v="333"/>
    <x v="1"/>
    <s v="Oklahoma"/>
    <s v="Oklahoma City"/>
    <x v="0"/>
    <n v="0.43"/>
    <n v="2380"/>
    <x v="3629"/>
    <n v="429.82800000000003"/>
    <n v="0.42000000000000004"/>
  </r>
  <r>
    <x v="4"/>
    <n v="1197831"/>
    <x v="333"/>
    <x v="1"/>
    <s v="Oklahoma"/>
    <s v="Oklahoma City"/>
    <x v="1"/>
    <n v="0.35"/>
    <n v="1350"/>
    <x v="3237"/>
    <n v="179.54999999999998"/>
    <n v="0.38"/>
  </r>
  <r>
    <x v="4"/>
    <n v="1197831"/>
    <x v="333"/>
    <x v="1"/>
    <s v="Oklahoma"/>
    <s v="Oklahoma City"/>
    <x v="2"/>
    <n v="0.33"/>
    <n v="1310"/>
    <x v="1409"/>
    <n v="185.88900000000004"/>
    <n v="0.43000000000000005"/>
  </r>
  <r>
    <x v="4"/>
    <n v="1197831"/>
    <x v="333"/>
    <x v="1"/>
    <s v="Oklahoma"/>
    <s v="Oklahoma City"/>
    <x v="3"/>
    <n v="0.36"/>
    <n v="1070"/>
    <x v="3442"/>
    <n v="177.19200000000001"/>
    <n v="0.46"/>
  </r>
  <r>
    <x v="4"/>
    <n v="1197831"/>
    <x v="333"/>
    <x v="1"/>
    <s v="Oklahoma"/>
    <s v="Oklahoma City"/>
    <x v="4"/>
    <n v="0.43"/>
    <n v="1160"/>
    <x v="3630"/>
    <n v="204.50799999999998"/>
    <n v="0.41"/>
  </r>
  <r>
    <x v="4"/>
    <n v="1197831"/>
    <x v="333"/>
    <x v="1"/>
    <s v="Oklahoma"/>
    <s v="Oklahoma City"/>
    <x v="5"/>
    <n v="0.45"/>
    <n v="1630"/>
    <x v="946"/>
    <n v="344.745"/>
    <n v="0.47000000000000003"/>
  </r>
  <r>
    <x v="4"/>
    <n v="1197831"/>
    <x v="365"/>
    <x v="1"/>
    <s v="Oklahoma"/>
    <s v="Oklahoma City"/>
    <x v="0"/>
    <n v="0.41"/>
    <n v="2300"/>
    <x v="3485"/>
    <n v="396.06000000000006"/>
    <n v="0.42000000000000004"/>
  </r>
  <r>
    <x v="4"/>
    <n v="1197831"/>
    <x v="365"/>
    <x v="1"/>
    <s v="Oklahoma"/>
    <s v="Oklahoma City"/>
    <x v="1"/>
    <n v="0.37"/>
    <n v="1400"/>
    <x v="3316"/>
    <n v="217.56"/>
    <n v="0.42"/>
  </r>
  <r>
    <x v="4"/>
    <n v="1197831"/>
    <x v="365"/>
    <x v="1"/>
    <s v="Oklahoma"/>
    <s v="Oklahoma City"/>
    <x v="2"/>
    <n v="0.38"/>
    <n v="1130"/>
    <x v="2249"/>
    <n v="201.81800000000001"/>
    <n v="0.47000000000000003"/>
  </r>
  <r>
    <x v="4"/>
    <n v="1197831"/>
    <x v="365"/>
    <x v="1"/>
    <s v="Oklahoma"/>
    <s v="Oklahoma City"/>
    <x v="3"/>
    <n v="0.32"/>
    <n v="1110"/>
    <x v="2892"/>
    <n v="149.184"/>
    <n v="0.42000000000000004"/>
  </r>
  <r>
    <x v="4"/>
    <n v="1197831"/>
    <x v="365"/>
    <x v="1"/>
    <s v="Oklahoma"/>
    <s v="Oklahoma City"/>
    <x v="4"/>
    <n v="0.4"/>
    <n v="1050"/>
    <x v="1072"/>
    <n v="155.4"/>
    <n v="0.37"/>
  </r>
  <r>
    <x v="4"/>
    <n v="1197831"/>
    <x v="365"/>
    <x v="1"/>
    <s v="Oklahoma"/>
    <s v="Oklahoma City"/>
    <x v="5"/>
    <n v="0.4"/>
    <n v="1660"/>
    <x v="3271"/>
    <n v="312.08000000000004"/>
    <n v="0.47000000000000003"/>
  </r>
  <r>
    <x v="4"/>
    <n v="1197831"/>
    <x v="395"/>
    <x v="1"/>
    <s v="Oklahoma"/>
    <s v="Oklahoma City"/>
    <x v="0"/>
    <n v="0.35"/>
    <n v="1960"/>
    <x v="2450"/>
    <n v="315.56"/>
    <n v="0.46"/>
  </r>
  <r>
    <x v="4"/>
    <n v="1197831"/>
    <x v="395"/>
    <x v="1"/>
    <s v="Oklahoma"/>
    <s v="Oklahoma City"/>
    <x v="1"/>
    <n v="0.28000000000000003"/>
    <n v="1280"/>
    <x v="2442"/>
    <n v="146.94400000000002"/>
    <n v="0.41"/>
  </r>
  <r>
    <x v="4"/>
    <n v="1197831"/>
    <x v="395"/>
    <x v="1"/>
    <s v="Oklahoma"/>
    <s v="Oklahoma City"/>
    <x v="2"/>
    <n v="0.12"/>
    <n v="910"/>
    <x v="987"/>
    <n v="45.864000000000004"/>
    <n v="0.42000000000000004"/>
  </r>
  <r>
    <x v="4"/>
    <n v="1197831"/>
    <x v="395"/>
    <x v="1"/>
    <s v="Oklahoma"/>
    <s v="Oklahoma City"/>
    <x v="3"/>
    <n v="0.12"/>
    <n v="830"/>
    <x v="3631"/>
    <n v="41.832000000000001"/>
    <n v="0.42000000000000004"/>
  </r>
  <r>
    <x v="4"/>
    <n v="1197831"/>
    <x v="395"/>
    <x v="1"/>
    <s v="Oklahoma"/>
    <s v="Oklahoma City"/>
    <x v="4"/>
    <n v="0.2"/>
    <n v="780"/>
    <x v="1571"/>
    <n v="59.28"/>
    <n v="0.38"/>
  </r>
  <r>
    <x v="4"/>
    <n v="1197831"/>
    <x v="395"/>
    <x v="1"/>
    <s v="Oklahoma"/>
    <s v="Oklahoma City"/>
    <x v="5"/>
    <n v="0.23"/>
    <n v="1190"/>
    <x v="3632"/>
    <n v="128.63900000000001"/>
    <n v="0.47000000000000003"/>
  </r>
  <r>
    <x v="4"/>
    <n v="1197831"/>
    <x v="427"/>
    <x v="1"/>
    <s v="Oklahoma"/>
    <s v="Oklahoma City"/>
    <x v="0"/>
    <n v="0.2"/>
    <n v="1730"/>
    <x v="3633"/>
    <n v="162.62"/>
    <n v="0.47000000000000003"/>
  </r>
  <r>
    <x v="4"/>
    <n v="1197831"/>
    <x v="427"/>
    <x v="1"/>
    <s v="Oklahoma"/>
    <s v="Oklahoma City"/>
    <x v="1"/>
    <n v="0.14000000000000001"/>
    <n v="1120"/>
    <x v="2484"/>
    <n v="65.856000000000009"/>
    <n v="0.42"/>
  </r>
  <r>
    <x v="4"/>
    <n v="1197831"/>
    <x v="427"/>
    <x v="1"/>
    <s v="Oklahoma"/>
    <s v="Oklahoma City"/>
    <x v="2"/>
    <n v="0.14000000000000001"/>
    <n v="740"/>
    <x v="3634"/>
    <n v="43.512000000000008"/>
    <n v="0.42000000000000004"/>
  </r>
  <r>
    <x v="4"/>
    <n v="1197831"/>
    <x v="427"/>
    <x v="1"/>
    <s v="Oklahoma"/>
    <s v="Oklahoma City"/>
    <x v="3"/>
    <n v="0.15"/>
    <n v="620"/>
    <x v="3635"/>
    <n v="39.06"/>
    <n v="0.42000000000000004"/>
  </r>
  <r>
    <x v="4"/>
    <n v="1197831"/>
    <x v="427"/>
    <x v="1"/>
    <s v="Oklahoma"/>
    <s v="Oklahoma City"/>
    <x v="4"/>
    <n v="0.22"/>
    <n v="680"/>
    <x v="3563"/>
    <n v="56.847999999999999"/>
    <n v="0.38"/>
  </r>
  <r>
    <x v="5"/>
    <n v="1197831"/>
    <x v="427"/>
    <x v="1"/>
    <s v="Oklahoma"/>
    <s v="Oklahoma City"/>
    <x v="5"/>
    <n v="0.22"/>
    <n v="1010"/>
    <x v="3636"/>
    <n v="104.434"/>
    <n v="0.47000000000000003"/>
  </r>
  <r>
    <x v="5"/>
    <n v="1197831"/>
    <x v="457"/>
    <x v="1"/>
    <s v="Oklahoma"/>
    <s v="Oklahoma City"/>
    <x v="0"/>
    <n v="0.16"/>
    <n v="1660"/>
    <x v="980"/>
    <n v="116.864"/>
    <n v="0.44"/>
  </r>
  <r>
    <x v="5"/>
    <n v="1197831"/>
    <x v="457"/>
    <x v="1"/>
    <s v="Oklahoma"/>
    <s v="Oklahoma City"/>
    <x v="1"/>
    <n v="0.11"/>
    <n v="960"/>
    <x v="2707"/>
    <n v="40.128"/>
    <n v="0.38"/>
  </r>
  <r>
    <x v="5"/>
    <n v="1197831"/>
    <x v="457"/>
    <x v="1"/>
    <s v="Oklahoma"/>
    <s v="Oklahoma City"/>
    <x v="2"/>
    <n v="0.19"/>
    <n v="810"/>
    <x v="3637"/>
    <n v="66.177000000000007"/>
    <n v="0.43000000000000005"/>
  </r>
  <r>
    <x v="5"/>
    <n v="1197831"/>
    <x v="457"/>
    <x v="1"/>
    <s v="Oklahoma"/>
    <s v="Oklahoma City"/>
    <x v="3"/>
    <n v="0.37"/>
    <n v="900"/>
    <x v="1837"/>
    <n v="156.51000000000002"/>
    <n v="0.47000000000000003"/>
  </r>
  <r>
    <x v="5"/>
    <n v="1197831"/>
    <x v="457"/>
    <x v="1"/>
    <s v="Oklahoma"/>
    <s v="Oklahoma City"/>
    <x v="4"/>
    <n v="0.6"/>
    <n v="850"/>
    <x v="2255"/>
    <n v="203.99999999999997"/>
    <n v="0.39999999999999997"/>
  </r>
  <r>
    <x v="5"/>
    <n v="1197831"/>
    <x v="457"/>
    <x v="1"/>
    <s v="Oklahoma"/>
    <s v="Oklahoma City"/>
    <x v="5"/>
    <n v="0.6"/>
    <n v="1280"/>
    <x v="1363"/>
    <n v="330.24"/>
    <n v="0.43000000000000005"/>
  </r>
  <r>
    <x v="5"/>
    <n v="1197831"/>
    <x v="486"/>
    <x v="1"/>
    <s v="Oklahoma"/>
    <s v="Oklahoma City"/>
    <x v="0"/>
    <n v="0.55000000000000004"/>
    <n v="2000"/>
    <x v="126"/>
    <n v="462.00000000000006"/>
    <n v="0.42000000000000004"/>
  </r>
  <r>
    <x v="5"/>
    <n v="1197831"/>
    <x v="486"/>
    <x v="1"/>
    <s v="Oklahoma"/>
    <s v="Oklahoma City"/>
    <x v="1"/>
    <n v="0.47"/>
    <n v="1490"/>
    <x v="3325"/>
    <n v="266.11399999999998"/>
    <n v="0.38"/>
  </r>
  <r>
    <x v="5"/>
    <n v="1197831"/>
    <x v="486"/>
    <x v="1"/>
    <s v="Oklahoma"/>
    <s v="Oklahoma City"/>
    <x v="2"/>
    <n v="0.44"/>
    <n v="1310"/>
    <x v="1662"/>
    <n v="259.38"/>
    <n v="0.45"/>
  </r>
  <r>
    <x v="5"/>
    <n v="1197831"/>
    <x v="486"/>
    <x v="1"/>
    <s v="Oklahoma"/>
    <s v="Oklahoma City"/>
    <x v="3"/>
    <n v="0.45"/>
    <n v="1140"/>
    <x v="1204"/>
    <n v="230.85"/>
    <n v="0.45"/>
  </r>
  <r>
    <x v="5"/>
    <n v="1197831"/>
    <x v="486"/>
    <x v="1"/>
    <s v="Oklahoma"/>
    <s v="Oklahoma City"/>
    <x v="4"/>
    <n v="0.55000000000000004"/>
    <n v="980"/>
    <x v="3638"/>
    <n v="215.6"/>
    <n v="0.39999999999999997"/>
  </r>
  <r>
    <x v="5"/>
    <n v="1197831"/>
    <x v="486"/>
    <x v="1"/>
    <s v="Oklahoma"/>
    <s v="Oklahoma City"/>
    <x v="5"/>
    <n v="0.51"/>
    <n v="1280"/>
    <x v="1293"/>
    <n v="280.70400000000001"/>
    <n v="0.43000000000000005"/>
  </r>
  <r>
    <x v="5"/>
    <n v="1197831"/>
    <x v="180"/>
    <x v="1"/>
    <s v="Oklahoma"/>
    <s v="Oklahoma City"/>
    <x v="0"/>
    <n v="0.17"/>
    <n v="1760"/>
    <x v="2059"/>
    <n v="113.69600000000001"/>
    <n v="0.38"/>
  </r>
  <r>
    <x v="5"/>
    <n v="1197831"/>
    <x v="180"/>
    <x v="1"/>
    <s v="Oklahoma"/>
    <s v="Oklahoma City"/>
    <x v="1"/>
    <n v="0.16"/>
    <n v="1050"/>
    <x v="2049"/>
    <n v="63.84"/>
    <n v="0.38"/>
  </r>
  <r>
    <x v="5"/>
    <n v="1197831"/>
    <x v="180"/>
    <x v="1"/>
    <s v="Oklahoma"/>
    <s v="Oklahoma City"/>
    <x v="2"/>
    <n v="0.12"/>
    <n v="1160"/>
    <x v="1166"/>
    <n v="55.679999999999993"/>
    <n v="0.39999999999999997"/>
  </r>
  <r>
    <x v="5"/>
    <n v="1197831"/>
    <x v="180"/>
    <x v="1"/>
    <s v="Oklahoma"/>
    <s v="Oklahoma City"/>
    <x v="3"/>
    <n v="0.16"/>
    <n v="700"/>
    <x v="2594"/>
    <n v="44.8"/>
    <n v="0.39999999999999997"/>
  </r>
  <r>
    <x v="5"/>
    <n v="1197831"/>
    <x v="180"/>
    <x v="1"/>
    <s v="Oklahoma"/>
    <s v="Oklahoma City"/>
    <x v="4"/>
    <n v="0.28000000000000003"/>
    <n v="880"/>
    <x v="1170"/>
    <n v="101.024"/>
    <n v="0.41"/>
  </r>
  <r>
    <x v="5"/>
    <n v="1197831"/>
    <x v="180"/>
    <x v="1"/>
    <s v="Oklahoma"/>
    <s v="Oklahoma City"/>
    <x v="5"/>
    <n v="0.17"/>
    <n v="1190"/>
    <x v="3639"/>
    <n v="74.850999999999999"/>
    <n v="0.37"/>
  </r>
  <r>
    <x v="5"/>
    <n v="1197831"/>
    <x v="209"/>
    <x v="1"/>
    <s v="Oklahoma"/>
    <s v="Oklahoma City"/>
    <x v="0"/>
    <n v="0.18"/>
    <n v="2040"/>
    <x v="2325"/>
    <n v="146.88"/>
    <n v="0.39999999999999997"/>
  </r>
  <r>
    <x v="5"/>
    <n v="1197831"/>
    <x v="209"/>
    <x v="1"/>
    <s v="Oklahoma"/>
    <s v="Oklahoma City"/>
    <x v="1"/>
    <n v="0.17"/>
    <n v="750"/>
    <x v="3640"/>
    <n v="52.275000000000006"/>
    <n v="0.41"/>
  </r>
  <r>
    <x v="5"/>
    <n v="1197831"/>
    <x v="209"/>
    <x v="1"/>
    <s v="Oklahoma"/>
    <s v="Oklahoma City"/>
    <x v="2"/>
    <n v="0.11"/>
    <n v="900"/>
    <x v="3641"/>
    <n v="38.609999999999992"/>
    <n v="0.38999999999999996"/>
  </r>
  <r>
    <x v="2"/>
    <n v="1185732"/>
    <x v="200"/>
    <x v="0"/>
    <s v="Connecticut"/>
    <s v="Hartford"/>
    <x v="3"/>
    <n v="0.24"/>
    <n v="390"/>
    <x v="2595"/>
    <n v="30.887999999999995"/>
    <n v="0.32999999999999996"/>
  </r>
  <r>
    <x v="2"/>
    <n v="1185732"/>
    <x v="200"/>
    <x v="0"/>
    <s v="Connecticut"/>
    <s v="Hartford"/>
    <x v="4"/>
    <n v="0.39"/>
    <n v="660"/>
    <x v="3642"/>
    <n v="95.238000000000014"/>
    <n v="0.37"/>
  </r>
  <r>
    <x v="2"/>
    <n v="1185732"/>
    <x v="200"/>
    <x v="0"/>
    <s v="Connecticut"/>
    <s v="Hartford"/>
    <x v="5"/>
    <n v="0.32"/>
    <n v="960"/>
    <x v="2950"/>
    <n v="119.80799999999998"/>
    <n v="0.38999999999999996"/>
  </r>
  <r>
    <x v="2"/>
    <n v="1185732"/>
    <x v="705"/>
    <x v="0"/>
    <s v="Connecticut"/>
    <s v="Hartford"/>
    <x v="0"/>
    <n v="0.26"/>
    <n v="1820"/>
    <x v="1967"/>
    <n v="203.47600000000003"/>
    <n v="0.43000000000000005"/>
  </r>
  <r>
    <x v="2"/>
    <n v="1185732"/>
    <x v="705"/>
    <x v="0"/>
    <s v="Connecticut"/>
    <s v="Hartford"/>
    <x v="1"/>
    <n v="0.32"/>
    <n v="680"/>
    <x v="1574"/>
    <n v="97.92"/>
    <n v="0.45"/>
  </r>
  <r>
    <x v="2"/>
    <n v="1185732"/>
    <x v="705"/>
    <x v="0"/>
    <s v="Connecticut"/>
    <s v="Hartford"/>
    <x v="2"/>
    <n v="0.23"/>
    <n v="750"/>
    <x v="3643"/>
    <n v="55.2"/>
    <n v="0.32"/>
  </r>
  <r>
    <x v="2"/>
    <n v="1185732"/>
    <x v="705"/>
    <x v="0"/>
    <s v="Connecticut"/>
    <s v="Hartford"/>
    <x v="3"/>
    <n v="0.27"/>
    <n v="340"/>
    <x v="3644"/>
    <n v="29.376000000000005"/>
    <n v="0.32"/>
  </r>
  <r>
    <x v="2"/>
    <n v="1185732"/>
    <x v="705"/>
    <x v="0"/>
    <s v="Connecticut"/>
    <s v="Hartford"/>
    <x v="4"/>
    <n v="0.39"/>
    <n v="530"/>
    <x v="2687"/>
    <n v="70.278000000000006"/>
    <n v="0.33999999999999997"/>
  </r>
  <r>
    <x v="2"/>
    <n v="1185732"/>
    <x v="705"/>
    <x v="0"/>
    <s v="Connecticut"/>
    <s v="Hartford"/>
    <x v="5"/>
    <n v="0.28999999999999998"/>
    <n v="850"/>
    <x v="3306"/>
    <n v="96.134999999999977"/>
    <n v="0.38999999999999996"/>
  </r>
  <r>
    <x v="2"/>
    <n v="1185732"/>
    <x v="722"/>
    <x v="0"/>
    <s v="Connecticut"/>
    <s v="Hartford"/>
    <x v="0"/>
    <n v="0.28000000000000003"/>
    <n v="1550"/>
    <x v="2407"/>
    <n v="199.64000000000004"/>
    <n v="0.46"/>
  </r>
  <r>
    <x v="2"/>
    <n v="1185732"/>
    <x v="722"/>
    <x v="0"/>
    <s v="Connecticut"/>
    <s v="Hartford"/>
    <x v="1"/>
    <n v="0.3"/>
    <n v="640"/>
    <x v="1579"/>
    <n v="84.48"/>
    <n v="0.44"/>
  </r>
  <r>
    <x v="2"/>
    <n v="1185732"/>
    <x v="722"/>
    <x v="0"/>
    <s v="Connecticut"/>
    <s v="Hartford"/>
    <x v="2"/>
    <n v="0.2"/>
    <n v="640"/>
    <x v="3645"/>
    <n v="46.08"/>
    <n v="0.36"/>
  </r>
  <r>
    <x v="2"/>
    <n v="1185732"/>
    <x v="722"/>
    <x v="0"/>
    <s v="Connecticut"/>
    <s v="Hartford"/>
    <x v="3"/>
    <n v="0.26"/>
    <n v="410"/>
    <x v="3646"/>
    <n v="34.112000000000002"/>
    <n v="0.32"/>
  </r>
  <r>
    <x v="2"/>
    <n v="1185732"/>
    <x v="722"/>
    <x v="0"/>
    <s v="Connecticut"/>
    <s v="Hartford"/>
    <x v="4"/>
    <n v="0.37"/>
    <n v="400"/>
    <x v="3647"/>
    <n v="50.319999999999993"/>
    <n v="0.33999999999999997"/>
  </r>
  <r>
    <x v="2"/>
    <n v="1185732"/>
    <x v="722"/>
    <x v="0"/>
    <s v="Connecticut"/>
    <s v="Hartford"/>
    <x v="5"/>
    <n v="0.26"/>
    <n v="940"/>
    <x v="3648"/>
    <n v="102.648"/>
    <n v="0.42"/>
  </r>
  <r>
    <x v="2"/>
    <n v="1185732"/>
    <x v="256"/>
    <x v="0"/>
    <s v="Connecticut"/>
    <s v="Hartford"/>
    <x v="0"/>
    <n v="0.4"/>
    <n v="1910"/>
    <x v="3649"/>
    <n v="336.16"/>
    <n v="0.44"/>
  </r>
  <r>
    <x v="2"/>
    <n v="1185732"/>
    <x v="256"/>
    <x v="0"/>
    <s v="Connecticut"/>
    <s v="Hartford"/>
    <x v="1"/>
    <n v="0.35"/>
    <n v="830"/>
    <x v="3650"/>
    <n v="127.82000000000001"/>
    <n v="0.44"/>
  </r>
  <r>
    <x v="2"/>
    <n v="1185732"/>
    <x v="256"/>
    <x v="0"/>
    <s v="Connecticut"/>
    <s v="Hartford"/>
    <x v="2"/>
    <n v="0.32"/>
    <n v="830"/>
    <x v="980"/>
    <n v="90.304000000000002"/>
    <n v="0.33999999999999997"/>
  </r>
  <r>
    <x v="2"/>
    <n v="1185732"/>
    <x v="256"/>
    <x v="0"/>
    <s v="Connecticut"/>
    <s v="Hartford"/>
    <x v="3"/>
    <n v="0.32"/>
    <n v="740"/>
    <x v="2666"/>
    <n v="78.143999999999991"/>
    <n v="0.32999999999999996"/>
  </r>
  <r>
    <x v="2"/>
    <n v="1185732"/>
    <x v="256"/>
    <x v="0"/>
    <s v="Connecticut"/>
    <s v="Hartford"/>
    <x v="4"/>
    <n v="0.37"/>
    <n v="830"/>
    <x v="1523"/>
    <n v="107.485"/>
    <n v="0.35"/>
  </r>
  <r>
    <x v="2"/>
    <n v="1185732"/>
    <x v="256"/>
    <x v="0"/>
    <s v="Connecticut"/>
    <s v="Hartford"/>
    <x v="5"/>
    <n v="0.41"/>
    <n v="1280"/>
    <x v="1184"/>
    <n v="220.41599999999997"/>
    <n v="0.42"/>
  </r>
  <r>
    <x v="2"/>
    <n v="1185732"/>
    <x v="289"/>
    <x v="0"/>
    <s v="Connecticut"/>
    <s v="Hartford"/>
    <x v="0"/>
    <n v="0.4"/>
    <n v="2060"/>
    <x v="3651"/>
    <n v="387.28000000000003"/>
    <n v="0.47000000000000003"/>
  </r>
  <r>
    <x v="2"/>
    <n v="1185732"/>
    <x v="289"/>
    <x v="0"/>
    <s v="Connecticut"/>
    <s v="Hartford"/>
    <x v="1"/>
    <n v="0.38"/>
    <n v="1240"/>
    <x v="3652"/>
    <n v="221.464"/>
    <n v="0.47000000000000003"/>
  </r>
  <r>
    <x v="2"/>
    <n v="1185732"/>
    <x v="289"/>
    <x v="0"/>
    <s v="Connecticut"/>
    <s v="Hartford"/>
    <x v="2"/>
    <n v="0.35"/>
    <n v="960"/>
    <x v="1602"/>
    <n v="110.87999999999998"/>
    <n v="0.32999999999999996"/>
  </r>
  <r>
    <x v="2"/>
    <n v="1185732"/>
    <x v="289"/>
    <x v="0"/>
    <s v="Connecticut"/>
    <s v="Hartford"/>
    <x v="3"/>
    <n v="0.35"/>
    <n v="850"/>
    <x v="3653"/>
    <n v="104.125"/>
    <n v="0.35"/>
  </r>
  <r>
    <x v="2"/>
    <n v="1185732"/>
    <x v="289"/>
    <x v="0"/>
    <s v="Connecticut"/>
    <s v="Hartford"/>
    <x v="4"/>
    <n v="0.36"/>
    <n v="910"/>
    <x v="1065"/>
    <n v="104.83199999999999"/>
    <n v="0.32"/>
  </r>
  <r>
    <x v="2"/>
    <n v="1185732"/>
    <x v="289"/>
    <x v="0"/>
    <s v="Connecticut"/>
    <s v="Hartford"/>
    <x v="5"/>
    <n v="0.39"/>
    <n v="1280"/>
    <x v="2523"/>
    <n v="194.68799999999999"/>
    <n v="0.38999999999999996"/>
  </r>
  <r>
    <x v="2"/>
    <n v="1185732"/>
    <x v="317"/>
    <x v="0"/>
    <s v="Connecticut"/>
    <s v="Hartford"/>
    <x v="0"/>
    <n v="0.42"/>
    <n v="1950"/>
    <x v="851"/>
    <n v="368.55"/>
    <n v="0.45"/>
  </r>
  <r>
    <x v="2"/>
    <n v="1185732"/>
    <x v="317"/>
    <x v="0"/>
    <s v="Connecticut"/>
    <s v="Hartford"/>
    <x v="1"/>
    <n v="0.38"/>
    <n v="1200"/>
    <x v="2251"/>
    <n v="191.52"/>
    <n v="0.42000000000000004"/>
  </r>
  <r>
    <x v="2"/>
    <n v="1185732"/>
    <x v="317"/>
    <x v="0"/>
    <s v="Connecticut"/>
    <s v="Hartford"/>
    <x v="2"/>
    <n v="0.28999999999999998"/>
    <n v="1110"/>
    <x v="2813"/>
    <n v="109.44599999999998"/>
    <n v="0.33999999999999997"/>
  </r>
  <r>
    <x v="2"/>
    <n v="1185732"/>
    <x v="317"/>
    <x v="0"/>
    <s v="Connecticut"/>
    <s v="Hartford"/>
    <x v="3"/>
    <n v="0.34"/>
    <n v="940"/>
    <x v="3654"/>
    <n v="115.056"/>
    <n v="0.36"/>
  </r>
  <r>
    <x v="2"/>
    <n v="1185732"/>
    <x v="317"/>
    <x v="0"/>
    <s v="Connecticut"/>
    <s v="Hartford"/>
    <x v="4"/>
    <n v="0.43"/>
    <n v="930"/>
    <x v="3655"/>
    <n v="131.96699999999998"/>
    <n v="0.32999999999999996"/>
  </r>
  <r>
    <x v="2"/>
    <n v="1185732"/>
    <x v="317"/>
    <x v="0"/>
    <s v="Connecticut"/>
    <s v="Hartford"/>
    <x v="5"/>
    <n v="0.4"/>
    <n v="1520"/>
    <x v="1157"/>
    <n v="231.04"/>
    <n v="0.38"/>
  </r>
  <r>
    <x v="2"/>
    <n v="1185732"/>
    <x v="349"/>
    <x v="0"/>
    <s v="Connecticut"/>
    <s v="Hartford"/>
    <x v="0"/>
    <n v="0.4"/>
    <n v="1940"/>
    <x v="3656"/>
    <n v="325.92"/>
    <n v="0.42000000000000004"/>
  </r>
  <r>
    <x v="2"/>
    <n v="1185732"/>
    <x v="349"/>
    <x v="0"/>
    <s v="Connecticut"/>
    <s v="Hartford"/>
    <x v="1"/>
    <n v="0.34"/>
    <n v="1280"/>
    <x v="2208"/>
    <n v="187.13600000000005"/>
    <n v="0.43000000000000005"/>
  </r>
  <r>
    <x v="2"/>
    <n v="1185732"/>
    <x v="349"/>
    <x v="0"/>
    <s v="Connecticut"/>
    <s v="Hartford"/>
    <x v="2"/>
    <n v="0.36"/>
    <n v="1070"/>
    <x v="3442"/>
    <n v="134.82"/>
    <n v="0.35"/>
  </r>
  <r>
    <x v="2"/>
    <n v="1185732"/>
    <x v="349"/>
    <x v="0"/>
    <s v="Connecticut"/>
    <s v="Hartford"/>
    <x v="3"/>
    <n v="0.32"/>
    <n v="720"/>
    <x v="2724"/>
    <n v="76.031999999999996"/>
    <n v="0.32999999999999996"/>
  </r>
  <r>
    <x v="2"/>
    <n v="1185732"/>
    <x v="349"/>
    <x v="0"/>
    <s v="Connecticut"/>
    <s v="Hartford"/>
    <x v="4"/>
    <n v="0.43"/>
    <n v="620"/>
    <x v="3225"/>
    <n v="87.977999999999994"/>
    <n v="0.32999999999999996"/>
  </r>
  <r>
    <x v="2"/>
    <n v="1185732"/>
    <x v="349"/>
    <x v="0"/>
    <s v="Connecticut"/>
    <s v="Hartford"/>
    <x v="5"/>
    <n v="0.44"/>
    <n v="1240"/>
    <x v="978"/>
    <n v="207.328"/>
    <n v="0.38"/>
  </r>
  <r>
    <x v="2"/>
    <n v="1185732"/>
    <x v="379"/>
    <x v="0"/>
    <s v="Connecticut"/>
    <s v="Hartford"/>
    <x v="0"/>
    <n v="0.43"/>
    <n v="1700"/>
    <x v="3657"/>
    <n v="343.57"/>
    <n v="0.47000000000000003"/>
  </r>
  <r>
    <x v="2"/>
    <n v="1185732"/>
    <x v="379"/>
    <x v="0"/>
    <s v="Connecticut"/>
    <s v="Hartford"/>
    <x v="1"/>
    <n v="0.4"/>
    <n v="930"/>
    <x v="1765"/>
    <n v="174.84"/>
    <n v="0.47000000000000003"/>
  </r>
  <r>
    <x v="2"/>
    <n v="1185732"/>
    <x v="379"/>
    <x v="0"/>
    <s v="Connecticut"/>
    <s v="Hartford"/>
    <x v="2"/>
    <n v="0.33"/>
    <n v="640"/>
    <x v="3658"/>
    <n v="67.584000000000003"/>
    <n v="0.32"/>
  </r>
  <r>
    <x v="2"/>
    <n v="1185732"/>
    <x v="379"/>
    <x v="0"/>
    <s v="Connecticut"/>
    <s v="Hartford"/>
    <x v="3"/>
    <n v="0.3"/>
    <n v="580"/>
    <x v="1674"/>
    <n v="59.16"/>
    <n v="0.33999999999999997"/>
  </r>
  <r>
    <x v="2"/>
    <n v="1185732"/>
    <x v="379"/>
    <x v="0"/>
    <s v="Connecticut"/>
    <s v="Hartford"/>
    <x v="4"/>
    <n v="0.41"/>
    <n v="580"/>
    <x v="2771"/>
    <n v="85.60799999999999"/>
    <n v="0.36"/>
  </r>
  <r>
    <x v="2"/>
    <n v="1185732"/>
    <x v="379"/>
    <x v="0"/>
    <s v="Connecticut"/>
    <s v="Hartford"/>
    <x v="5"/>
    <n v="0.45"/>
    <n v="830"/>
    <x v="3659"/>
    <n v="156.87"/>
    <n v="0.42"/>
  </r>
  <r>
    <x v="2"/>
    <n v="1185732"/>
    <x v="411"/>
    <x v="0"/>
    <s v="Connecticut"/>
    <s v="Hartford"/>
    <x v="0"/>
    <n v="0.46"/>
    <n v="1530"/>
    <x v="2258"/>
    <n v="295.59600000000006"/>
    <n v="0.42000000000000004"/>
  </r>
  <r>
    <x v="2"/>
    <n v="1185732"/>
    <x v="411"/>
    <x v="0"/>
    <s v="Connecticut"/>
    <s v="Hartford"/>
    <x v="1"/>
    <n v="0.39"/>
    <n v="940"/>
    <x v="3660"/>
    <n v="161.304"/>
    <n v="0.44"/>
  </r>
  <r>
    <x v="2"/>
    <n v="1185732"/>
    <x v="411"/>
    <x v="0"/>
    <s v="Connecticut"/>
    <s v="Hartford"/>
    <x v="2"/>
    <n v="0.36"/>
    <n v="610"/>
    <x v="2720"/>
    <n v="81.251999999999995"/>
    <n v="0.37"/>
  </r>
  <r>
    <x v="2"/>
    <n v="1185732"/>
    <x v="411"/>
    <x v="0"/>
    <s v="Connecticut"/>
    <s v="Hartford"/>
    <x v="3"/>
    <n v="0.43"/>
    <n v="450"/>
    <x v="3661"/>
    <n v="69.66"/>
    <n v="0.36"/>
  </r>
  <r>
    <x v="2"/>
    <n v="1185732"/>
    <x v="411"/>
    <x v="0"/>
    <s v="Connecticut"/>
    <s v="Hartford"/>
    <x v="4"/>
    <n v="0.5"/>
    <n v="450"/>
    <x v="354"/>
    <n v="74.249999999999986"/>
    <n v="0.32999999999999996"/>
  </r>
  <r>
    <x v="0"/>
    <n v="1185732"/>
    <x v="411"/>
    <x v="0"/>
    <s v="Connecticut"/>
    <s v="Hartford"/>
    <x v="5"/>
    <n v="0.46"/>
    <n v="940"/>
    <x v="3662"/>
    <n v="181.608"/>
    <n v="0.42"/>
  </r>
  <r>
    <x v="0"/>
    <n v="1185732"/>
    <x v="441"/>
    <x v="0"/>
    <s v="Connecticut"/>
    <s v="Hartford"/>
    <x v="0"/>
    <n v="0.51"/>
    <n v="1490"/>
    <x v="2788"/>
    <n v="326.75700000000001"/>
    <n v="0.43000000000000005"/>
  </r>
  <r>
    <x v="0"/>
    <n v="1185732"/>
    <x v="441"/>
    <x v="0"/>
    <s v="Connecticut"/>
    <s v="Hartford"/>
    <x v="1"/>
    <n v="0.37"/>
    <n v="1050"/>
    <x v="3663"/>
    <n v="178.71"/>
    <n v="0.46"/>
  </r>
  <r>
    <x v="0"/>
    <n v="1185732"/>
    <x v="441"/>
    <x v="0"/>
    <s v="Connecticut"/>
    <s v="Hartford"/>
    <x v="2"/>
    <n v="0.36"/>
    <n v="1030"/>
    <x v="3616"/>
    <n v="137.196"/>
    <n v="0.37"/>
  </r>
  <r>
    <x v="0"/>
    <n v="1185732"/>
    <x v="441"/>
    <x v="0"/>
    <s v="Connecticut"/>
    <s v="Hartford"/>
    <x v="3"/>
    <n v="0.39"/>
    <n v="830"/>
    <x v="2959"/>
    <n v="119.76899999999999"/>
    <n v="0.37"/>
  </r>
  <r>
    <x v="0"/>
    <n v="1185732"/>
    <x v="441"/>
    <x v="0"/>
    <s v="Connecticut"/>
    <s v="Hartford"/>
    <x v="4"/>
    <n v="0.44"/>
    <n v="880"/>
    <x v="2335"/>
    <n v="139.392"/>
    <n v="0.36"/>
  </r>
  <r>
    <x v="0"/>
    <n v="1185732"/>
    <x v="441"/>
    <x v="0"/>
    <s v="Connecticut"/>
    <s v="Hartford"/>
    <x v="5"/>
    <n v="0.52"/>
    <n v="1160"/>
    <x v="3664"/>
    <n v="235.24799999999999"/>
    <n v="0.38999999999999996"/>
  </r>
  <r>
    <x v="0"/>
    <n v="1185732"/>
    <x v="470"/>
    <x v="0"/>
    <s v="Connecticut"/>
    <s v="Hartford"/>
    <x v="0"/>
    <n v="0.45"/>
    <n v="1730"/>
    <x v="3665"/>
    <n v="326.97000000000003"/>
    <n v="0.42000000000000004"/>
  </r>
  <r>
    <x v="0"/>
    <n v="1185732"/>
    <x v="470"/>
    <x v="0"/>
    <s v="Connecticut"/>
    <s v="Hartford"/>
    <x v="1"/>
    <n v="0.37"/>
    <n v="1310"/>
    <x v="1928"/>
    <n v="218.11500000000001"/>
    <n v="0.45"/>
  </r>
  <r>
    <x v="0"/>
    <n v="1185732"/>
    <x v="470"/>
    <x v="0"/>
    <s v="Connecticut"/>
    <s v="Hartford"/>
    <x v="2"/>
    <n v="0.43"/>
    <n v="1160"/>
    <x v="3630"/>
    <n v="164.60399999999998"/>
    <n v="0.32999999999999996"/>
  </r>
  <r>
    <x v="0"/>
    <n v="1185732"/>
    <x v="470"/>
    <x v="0"/>
    <s v="Connecticut"/>
    <s v="Hartford"/>
    <x v="3"/>
    <n v="0.38"/>
    <n v="960"/>
    <x v="2576"/>
    <n v="127.67999999999999"/>
    <n v="0.35"/>
  </r>
  <r>
    <x v="0"/>
    <n v="1185732"/>
    <x v="470"/>
    <x v="0"/>
    <s v="Connecticut"/>
    <s v="Hartford"/>
    <x v="4"/>
    <n v="0.42"/>
    <n v="990"/>
    <x v="1465"/>
    <n v="145.53"/>
    <n v="0.35"/>
  </r>
  <r>
    <x v="0"/>
    <n v="1185732"/>
    <x v="470"/>
    <x v="0"/>
    <s v="Connecticut"/>
    <s v="Hartford"/>
    <x v="5"/>
    <n v="0.52"/>
    <n v="1200"/>
    <x v="1202"/>
    <n v="230.88"/>
    <n v="0.37"/>
  </r>
  <r>
    <x v="0"/>
    <n v="1185732"/>
    <x v="174"/>
    <x v="0"/>
    <s v="Connecticut"/>
    <s v="Hartford"/>
    <x v="0"/>
    <n v="0.23"/>
    <n v="1490"/>
    <x v="2007"/>
    <n v="143.934"/>
    <n v="0.42"/>
  </r>
  <r>
    <x v="0"/>
    <n v="1185732"/>
    <x v="174"/>
    <x v="0"/>
    <s v="Connecticut"/>
    <s v="Hartford"/>
    <x v="1"/>
    <n v="0.28000000000000003"/>
    <n v="790"/>
    <x v="3666"/>
    <n v="88.48"/>
    <n v="0.39999999999999997"/>
  </r>
  <r>
    <x v="0"/>
    <n v="1185732"/>
    <x v="174"/>
    <x v="0"/>
    <s v="Connecticut"/>
    <s v="Hartford"/>
    <x v="2"/>
    <n v="0.19"/>
    <n v="720"/>
    <x v="2118"/>
    <n v="57.45600000000001"/>
    <n v="0.42000000000000004"/>
  </r>
  <r>
    <x v="0"/>
    <n v="1185732"/>
    <x v="174"/>
    <x v="0"/>
    <s v="Connecticut"/>
    <s v="Hartford"/>
    <x v="3"/>
    <n v="0.24"/>
    <n v="240"/>
    <x v="3667"/>
    <n v="26.495999999999999"/>
    <n v="0.46"/>
  </r>
  <r>
    <x v="0"/>
    <n v="1185732"/>
    <x v="174"/>
    <x v="0"/>
    <s v="Connecticut"/>
    <s v="Hartford"/>
    <x v="4"/>
    <n v="0.34"/>
    <n v="440"/>
    <x v="2708"/>
    <n v="53.856000000000009"/>
    <n v="0.36"/>
  </r>
  <r>
    <x v="0"/>
    <n v="1185732"/>
    <x v="174"/>
    <x v="0"/>
    <s v="Connecticut"/>
    <s v="Hartford"/>
    <x v="5"/>
    <n v="0.26"/>
    <n v="720"/>
    <x v="1708"/>
    <n v="87.984000000000009"/>
    <n v="0.47000000000000003"/>
  </r>
  <r>
    <x v="0"/>
    <n v="1185732"/>
    <x v="203"/>
    <x v="0"/>
    <s v="Connecticut"/>
    <s v="Hartford"/>
    <x v="0"/>
    <n v="0.24"/>
    <n v="1620"/>
    <x v="2355"/>
    <n v="155.51999999999998"/>
    <n v="0.39999999999999997"/>
  </r>
  <r>
    <x v="0"/>
    <n v="1185732"/>
    <x v="203"/>
    <x v="0"/>
    <s v="Connecticut"/>
    <s v="Hartford"/>
    <x v="1"/>
    <n v="0.24"/>
    <n v="410"/>
    <x v="1447"/>
    <n v="38.375999999999991"/>
    <n v="0.38999999999999996"/>
  </r>
  <r>
    <x v="0"/>
    <n v="1185732"/>
    <x v="203"/>
    <x v="0"/>
    <s v="Connecticut"/>
    <s v="Hartford"/>
    <x v="2"/>
    <n v="0.18"/>
    <n v="530"/>
    <x v="3668"/>
    <n v="41.021999999999998"/>
    <n v="0.43000000000000005"/>
  </r>
  <r>
    <x v="0"/>
    <n v="1185732"/>
    <x v="203"/>
    <x v="0"/>
    <s v="Rhode Island"/>
    <s v="Providence"/>
    <x v="3"/>
    <n v="0.2"/>
    <n v="160"/>
    <x v="3669"/>
    <n v="14.4"/>
    <n v="0.45"/>
  </r>
  <r>
    <x v="0"/>
    <n v="1185732"/>
    <x v="203"/>
    <x v="0"/>
    <s v="Rhode Island"/>
    <s v="Providence"/>
    <x v="4"/>
    <n v="0.34"/>
    <n v="400"/>
    <x v="2696"/>
    <n v="48.96"/>
    <n v="0.36"/>
  </r>
  <r>
    <x v="0"/>
    <n v="1185732"/>
    <x v="203"/>
    <x v="0"/>
    <s v="Rhode Island"/>
    <s v="Providence"/>
    <x v="5"/>
    <n v="0.27"/>
    <n v="770"/>
    <x v="2717"/>
    <n v="97.713000000000008"/>
    <n v="0.47000000000000003"/>
  </r>
  <r>
    <x v="0"/>
    <n v="1185732"/>
    <x v="708"/>
    <x v="0"/>
    <s v="Rhode Island"/>
    <s v="Providence"/>
    <x v="0"/>
    <n v="0.26"/>
    <n v="1560"/>
    <x v="2551"/>
    <n v="150.072"/>
    <n v="0.37"/>
  </r>
  <r>
    <x v="0"/>
    <n v="1185732"/>
    <x v="708"/>
    <x v="0"/>
    <s v="Rhode Island"/>
    <s v="Providence"/>
    <x v="1"/>
    <n v="0.27"/>
    <n v="450"/>
    <x v="3670"/>
    <n v="47.384999999999998"/>
    <n v="0.38999999999999996"/>
  </r>
  <r>
    <x v="0"/>
    <n v="1185732"/>
    <x v="708"/>
    <x v="0"/>
    <s v="Rhode Island"/>
    <s v="Providence"/>
    <x v="2"/>
    <n v="0.17"/>
    <n v="560"/>
    <x v="1671"/>
    <n v="44.744000000000007"/>
    <n v="0.47000000000000003"/>
  </r>
  <r>
    <x v="0"/>
    <n v="1185732"/>
    <x v="708"/>
    <x v="0"/>
    <s v="Rhode Island"/>
    <s v="Providence"/>
    <x v="3"/>
    <n v="0.2"/>
    <n v="80"/>
    <x v="3671"/>
    <n v="7.5200000000000005"/>
    <n v="0.47000000000000003"/>
  </r>
  <r>
    <x v="0"/>
    <n v="1185732"/>
    <x v="708"/>
    <x v="0"/>
    <s v="Rhode Island"/>
    <s v="Providence"/>
    <x v="4"/>
    <n v="0.33"/>
    <n v="250"/>
    <x v="2636"/>
    <n v="29.7"/>
    <n v="0.36"/>
  </r>
  <r>
    <x v="0"/>
    <n v="1185732"/>
    <x v="708"/>
    <x v="0"/>
    <s v="Rhode Island"/>
    <s v="Providence"/>
    <x v="5"/>
    <n v="0.25"/>
    <n v="580"/>
    <x v="2596"/>
    <n v="63.8"/>
    <n v="0.44"/>
  </r>
  <r>
    <x v="0"/>
    <n v="1185732"/>
    <x v="230"/>
    <x v="0"/>
    <s v="Rhode Island"/>
    <s v="Providence"/>
    <x v="0"/>
    <n v="0.28000000000000003"/>
    <n v="1320"/>
    <x v="1930"/>
    <n v="155.232"/>
    <n v="0.42"/>
  </r>
  <r>
    <x v="0"/>
    <n v="1185732"/>
    <x v="230"/>
    <x v="0"/>
    <s v="Rhode Island"/>
    <s v="Providence"/>
    <x v="1"/>
    <n v="0.23"/>
    <n v="400"/>
    <x v="3672"/>
    <n v="36.799999999999997"/>
    <n v="0.39999999999999997"/>
  </r>
  <r>
    <x v="0"/>
    <n v="1185732"/>
    <x v="230"/>
    <x v="0"/>
    <s v="Rhode Island"/>
    <s v="Providence"/>
    <x v="2"/>
    <n v="0.16"/>
    <n v="440"/>
    <x v="3673"/>
    <n v="29.568000000000005"/>
    <n v="0.42000000000000004"/>
  </r>
  <r>
    <x v="0"/>
    <n v="1185732"/>
    <x v="230"/>
    <x v="0"/>
    <s v="Rhode Island"/>
    <s v="Providence"/>
    <x v="3"/>
    <n v="0.21"/>
    <n v="170"/>
    <x v="3674"/>
    <n v="16.064999999999998"/>
    <n v="0.45"/>
  </r>
  <r>
    <x v="0"/>
    <n v="1185732"/>
    <x v="230"/>
    <x v="0"/>
    <s v="Rhode Island"/>
    <s v="Providence"/>
    <x v="4"/>
    <n v="0.33"/>
    <n v="150"/>
    <x v="3675"/>
    <n v="15.84"/>
    <n v="0.32"/>
  </r>
  <r>
    <x v="0"/>
    <n v="1185732"/>
    <x v="230"/>
    <x v="0"/>
    <s v="Rhode Island"/>
    <s v="Providence"/>
    <x v="5"/>
    <n v="0.26"/>
    <n v="600"/>
    <x v="1571"/>
    <n v="68.64"/>
    <n v="0.44"/>
  </r>
  <r>
    <x v="0"/>
    <n v="1185732"/>
    <x v="259"/>
    <x v="0"/>
    <s v="Rhode Island"/>
    <s v="Providence"/>
    <x v="0"/>
    <n v="0.39"/>
    <n v="1500"/>
    <x v="1485"/>
    <n v="239.85"/>
    <n v="0.41"/>
  </r>
  <r>
    <x v="0"/>
    <n v="1185732"/>
    <x v="259"/>
    <x v="0"/>
    <s v="Rhode Island"/>
    <s v="Providence"/>
    <x v="1"/>
    <n v="0.32"/>
    <n v="580"/>
    <x v="2612"/>
    <n v="68.671999999999997"/>
    <n v="0.37"/>
  </r>
  <r>
    <x v="0"/>
    <n v="1185732"/>
    <x v="259"/>
    <x v="0"/>
    <s v="Rhode Island"/>
    <s v="Providence"/>
    <x v="2"/>
    <n v="0.32"/>
    <n v="600"/>
    <x v="1579"/>
    <n v="80.640000000000015"/>
    <n v="0.42000000000000004"/>
  </r>
  <r>
    <x v="0"/>
    <n v="1185732"/>
    <x v="259"/>
    <x v="0"/>
    <s v="Rhode Island"/>
    <s v="Providence"/>
    <x v="3"/>
    <n v="0.27"/>
    <n v="510"/>
    <x v="2684"/>
    <n v="63.342000000000013"/>
    <n v="0.46"/>
  </r>
  <r>
    <x v="0"/>
    <n v="1185732"/>
    <x v="259"/>
    <x v="0"/>
    <s v="Rhode Island"/>
    <s v="Providence"/>
    <x v="4"/>
    <n v="0.4"/>
    <n v="540"/>
    <x v="1027"/>
    <n v="79.92"/>
    <n v="0.37"/>
  </r>
  <r>
    <x v="0"/>
    <n v="1185732"/>
    <x v="259"/>
    <x v="0"/>
    <s v="Rhode Island"/>
    <s v="Providence"/>
    <x v="5"/>
    <n v="0.36"/>
    <n v="930"/>
    <x v="3411"/>
    <n v="147.31200000000001"/>
    <n v="0.44"/>
  </r>
  <r>
    <x v="0"/>
    <n v="1185732"/>
    <x v="292"/>
    <x v="0"/>
    <s v="Rhode Island"/>
    <s v="Providence"/>
    <x v="0"/>
    <n v="0.36"/>
    <n v="1760"/>
    <x v="1815"/>
    <n v="253.44"/>
    <n v="0.39999999999999997"/>
  </r>
  <r>
    <x v="0"/>
    <n v="1185732"/>
    <x v="292"/>
    <x v="0"/>
    <s v="Rhode Island"/>
    <s v="Providence"/>
    <x v="1"/>
    <n v="0.35"/>
    <n v="1050"/>
    <x v="1032"/>
    <n v="143.32499999999999"/>
    <n v="0.38999999999999996"/>
  </r>
  <r>
    <x v="0"/>
    <n v="1185732"/>
    <x v="292"/>
    <x v="0"/>
    <s v="Rhode Island"/>
    <s v="Providence"/>
    <x v="2"/>
    <n v="0.32"/>
    <n v="740"/>
    <x v="2666"/>
    <n v="99.456000000000017"/>
    <n v="0.42000000000000004"/>
  </r>
  <r>
    <x v="0"/>
    <n v="1185732"/>
    <x v="292"/>
    <x v="0"/>
    <s v="Rhode Island"/>
    <s v="Providence"/>
    <x v="3"/>
    <n v="0.26"/>
    <n v="700"/>
    <x v="3676"/>
    <n v="83.72"/>
    <n v="0.46"/>
  </r>
  <r>
    <x v="0"/>
    <n v="1185732"/>
    <x v="292"/>
    <x v="0"/>
    <s v="Rhode Island"/>
    <s v="Providence"/>
    <x v="4"/>
    <n v="0.39"/>
    <n v="660"/>
    <x v="3642"/>
    <n v="90.09"/>
    <n v="0.35"/>
  </r>
  <r>
    <x v="0"/>
    <n v="1185732"/>
    <x v="292"/>
    <x v="0"/>
    <s v="Rhode Island"/>
    <s v="Providence"/>
    <x v="5"/>
    <n v="0.43"/>
    <n v="1190"/>
    <x v="1474"/>
    <n v="230.26499999999999"/>
    <n v="0.45"/>
  </r>
  <r>
    <x v="0"/>
    <n v="1185732"/>
    <x v="320"/>
    <x v="0"/>
    <s v="Rhode Island"/>
    <s v="Providence"/>
    <x v="0"/>
    <n v="0.38"/>
    <n v="1730"/>
    <x v="3109"/>
    <n v="249.81199999999998"/>
    <n v="0.38"/>
  </r>
  <r>
    <x v="0"/>
    <n v="1185732"/>
    <x v="320"/>
    <x v="0"/>
    <s v="Rhode Island"/>
    <s v="Providence"/>
    <x v="1"/>
    <n v="0.32"/>
    <n v="1140"/>
    <x v="2576"/>
    <n v="134.976"/>
    <n v="0.37"/>
  </r>
  <r>
    <x v="0"/>
    <n v="1185732"/>
    <x v="320"/>
    <x v="0"/>
    <s v="Rhode Island"/>
    <s v="Providence"/>
    <x v="2"/>
    <n v="0.27"/>
    <n v="780"/>
    <x v="3677"/>
    <n v="94.77000000000001"/>
    <n v="0.45"/>
  </r>
  <r>
    <x v="0"/>
    <n v="1185732"/>
    <x v="320"/>
    <x v="0"/>
    <s v="Rhode Island"/>
    <s v="Providence"/>
    <x v="3"/>
    <n v="0.31"/>
    <n v="600"/>
    <x v="3409"/>
    <n v="85.56"/>
    <n v="0.46"/>
  </r>
  <r>
    <x v="0"/>
    <n v="1185732"/>
    <x v="320"/>
    <x v="0"/>
    <s v="Rhode Island"/>
    <s v="Providence"/>
    <x v="4"/>
    <n v="0.33"/>
    <n v="680"/>
    <x v="1149"/>
    <n v="76.295999999999992"/>
    <n v="0.33999999999999997"/>
  </r>
  <r>
    <x v="0"/>
    <n v="1185732"/>
    <x v="320"/>
    <x v="0"/>
    <s v="Rhode Island"/>
    <s v="Providence"/>
    <x v="5"/>
    <n v="0.38"/>
    <n v="1360"/>
    <x v="3678"/>
    <n v="217.05600000000001"/>
    <n v="0.42000000000000004"/>
  </r>
  <r>
    <x v="0"/>
    <n v="1185732"/>
    <x v="352"/>
    <x v="0"/>
    <s v="Rhode Island"/>
    <s v="Providence"/>
    <x v="0"/>
    <n v="0.38"/>
    <n v="1820"/>
    <x v="1564"/>
    <n v="283.55599999999998"/>
    <n v="0.41"/>
  </r>
  <r>
    <x v="0"/>
    <n v="1185732"/>
    <x v="352"/>
    <x v="0"/>
    <s v="Rhode Island"/>
    <s v="Providence"/>
    <x v="1"/>
    <n v="0.31"/>
    <n v="1110"/>
    <x v="3509"/>
    <n v="130.75800000000001"/>
    <n v="0.38"/>
  </r>
  <r>
    <x v="0"/>
    <n v="1185732"/>
    <x v="352"/>
    <x v="0"/>
    <s v="Rhode Island"/>
    <s v="Providence"/>
    <x v="2"/>
    <n v="0.3"/>
    <n v="850"/>
    <x v="2790"/>
    <n v="109.65"/>
    <n v="0.43000000000000005"/>
  </r>
  <r>
    <x v="0"/>
    <n v="1185732"/>
    <x v="352"/>
    <x v="0"/>
    <s v="Rhode Island"/>
    <s v="Providence"/>
    <x v="3"/>
    <n v="0.28999999999999998"/>
    <n v="470"/>
    <x v="3679"/>
    <n v="58.609000000000002"/>
    <n v="0.43000000000000005"/>
  </r>
  <r>
    <x v="0"/>
    <n v="1185732"/>
    <x v="352"/>
    <x v="0"/>
    <s v="Rhode Island"/>
    <s v="Providence"/>
    <x v="4"/>
    <n v="0.37"/>
    <n v="400"/>
    <x v="3647"/>
    <n v="53.28"/>
    <n v="0.36"/>
  </r>
  <r>
    <x v="0"/>
    <n v="1185732"/>
    <x v="352"/>
    <x v="0"/>
    <s v="Rhode Island"/>
    <s v="Providence"/>
    <x v="5"/>
    <n v="0.38"/>
    <n v="960"/>
    <x v="2576"/>
    <n v="171.45600000000002"/>
    <n v="0.47000000000000003"/>
  </r>
  <r>
    <x v="0"/>
    <n v="1185732"/>
    <x v="382"/>
    <x v="0"/>
    <s v="Rhode Island"/>
    <s v="Providence"/>
    <x v="0"/>
    <n v="0.39"/>
    <n v="1280"/>
    <x v="2523"/>
    <n v="209.66400000000002"/>
    <n v="0.42"/>
  </r>
  <r>
    <x v="0"/>
    <n v="1185732"/>
    <x v="382"/>
    <x v="0"/>
    <s v="Rhode Island"/>
    <s v="Providence"/>
    <x v="1"/>
    <n v="0.3"/>
    <n v="790"/>
    <x v="3680"/>
    <n v="87.69"/>
    <n v="0.37"/>
  </r>
  <r>
    <x v="0"/>
    <n v="1185732"/>
    <x v="382"/>
    <x v="0"/>
    <s v="Rhode Island"/>
    <s v="Providence"/>
    <x v="2"/>
    <n v="0.28999999999999998"/>
    <n v="390"/>
    <x v="1582"/>
    <n v="48.633000000000003"/>
    <n v="0.43000000000000005"/>
  </r>
  <r>
    <x v="0"/>
    <n v="1185732"/>
    <x v="382"/>
    <x v="0"/>
    <s v="Rhode Island"/>
    <s v="Providence"/>
    <x v="3"/>
    <n v="0.3"/>
    <n v="320"/>
    <x v="1590"/>
    <n v="44.160000000000004"/>
    <n v="0.46"/>
  </r>
  <r>
    <x v="0"/>
    <n v="1185732"/>
    <x v="382"/>
    <x v="0"/>
    <s v="Rhode Island"/>
    <s v="Providence"/>
    <x v="4"/>
    <n v="0.34"/>
    <n v="330"/>
    <x v="2703"/>
    <n v="40.392000000000003"/>
    <n v="0.36"/>
  </r>
  <r>
    <x v="0"/>
    <n v="1185732"/>
    <x v="382"/>
    <x v="0"/>
    <s v="Rhode Island"/>
    <s v="Providence"/>
    <x v="5"/>
    <n v="0.41"/>
    <n v="640"/>
    <x v="3681"/>
    <n v="118.08"/>
    <n v="0.45"/>
  </r>
  <r>
    <x v="0"/>
    <n v="1185732"/>
    <x v="414"/>
    <x v="0"/>
    <s v="Rhode Island"/>
    <s v="Providence"/>
    <x v="0"/>
    <n v="0.37"/>
    <n v="1130"/>
    <x v="2441"/>
    <n v="171.42099999999999"/>
    <n v="0.41"/>
  </r>
  <r>
    <x v="0"/>
    <n v="1185732"/>
    <x v="414"/>
    <x v="0"/>
    <s v="Rhode Island"/>
    <s v="Providence"/>
    <x v="1"/>
    <n v="0.38"/>
    <n v="680"/>
    <x v="1627"/>
    <n v="98.191999999999993"/>
    <n v="0.38"/>
  </r>
  <r>
    <x v="0"/>
    <n v="1185732"/>
    <x v="414"/>
    <x v="0"/>
    <s v="Rhode Island"/>
    <s v="Providence"/>
    <x v="2"/>
    <n v="0.4"/>
    <n v="300"/>
    <x v="2735"/>
    <n v="52.8"/>
    <n v="0.44"/>
  </r>
  <r>
    <x v="0"/>
    <n v="1185732"/>
    <x v="414"/>
    <x v="0"/>
    <s v="Rhode Island"/>
    <s v="Providence"/>
    <x v="3"/>
    <n v="0.39"/>
    <n v="230"/>
    <x v="3682"/>
    <n v="40.365000000000002"/>
    <n v="0.45"/>
  </r>
  <r>
    <x v="0"/>
    <n v="1185732"/>
    <x v="414"/>
    <x v="0"/>
    <s v="Rhode Island"/>
    <s v="Providence"/>
    <x v="4"/>
    <n v="0.4"/>
    <n v="230"/>
    <x v="3672"/>
    <n v="30.359999999999996"/>
    <n v="0.32999999999999996"/>
  </r>
  <r>
    <x v="2"/>
    <n v="1185732"/>
    <x v="414"/>
    <x v="0"/>
    <s v="Rhode Island"/>
    <s v="Providence"/>
    <x v="5"/>
    <n v="0.47"/>
    <n v="660"/>
    <x v="3232"/>
    <n v="136.488"/>
    <n v="0.44"/>
  </r>
  <r>
    <x v="2"/>
    <n v="1185732"/>
    <x v="444"/>
    <x v="0"/>
    <s v="Rhode Island"/>
    <s v="Providence"/>
    <x v="0"/>
    <n v="0.4"/>
    <n v="1050"/>
    <x v="1072"/>
    <n v="176.4"/>
    <n v="0.42"/>
  </r>
  <r>
    <x v="2"/>
    <n v="1185732"/>
    <x v="444"/>
    <x v="0"/>
    <s v="Rhode Island"/>
    <s v="Providence"/>
    <x v="1"/>
    <n v="0.4"/>
    <n v="740"/>
    <x v="2631"/>
    <n v="124.32"/>
    <n v="0.42"/>
  </r>
  <r>
    <x v="2"/>
    <n v="1185732"/>
    <x v="444"/>
    <x v="0"/>
    <s v="Rhode Island"/>
    <s v="Providence"/>
    <x v="2"/>
    <n v="0.37"/>
    <n v="680"/>
    <x v="992"/>
    <n v="113.22"/>
    <n v="0.45"/>
  </r>
  <r>
    <x v="2"/>
    <n v="1185732"/>
    <x v="444"/>
    <x v="0"/>
    <s v="Rhode Island"/>
    <s v="Providence"/>
    <x v="3"/>
    <n v="0.36"/>
    <n v="680"/>
    <x v="2169"/>
    <n v="110.16"/>
    <n v="0.45"/>
  </r>
  <r>
    <x v="2"/>
    <n v="1185732"/>
    <x v="444"/>
    <x v="0"/>
    <s v="Rhode Island"/>
    <s v="Providence"/>
    <x v="4"/>
    <n v="0.43"/>
    <n v="610"/>
    <x v="1118"/>
    <n v="86.558999999999997"/>
    <n v="0.32999999999999996"/>
  </r>
  <r>
    <x v="2"/>
    <n v="1185732"/>
    <x v="444"/>
    <x v="0"/>
    <s v="Rhode Island"/>
    <s v="Providence"/>
    <x v="5"/>
    <n v="0.46"/>
    <n v="830"/>
    <x v="3683"/>
    <n v="167.99200000000002"/>
    <n v="0.44"/>
  </r>
  <r>
    <x v="2"/>
    <n v="1185732"/>
    <x v="473"/>
    <x v="0"/>
    <s v="Rhode Island"/>
    <s v="Providence"/>
    <x v="0"/>
    <n v="0.48"/>
    <n v="1600"/>
    <x v="1363"/>
    <n v="299.52"/>
    <n v="0.38999999999999996"/>
  </r>
  <r>
    <x v="2"/>
    <n v="1185732"/>
    <x v="473"/>
    <x v="0"/>
    <s v="Rhode Island"/>
    <s v="Providence"/>
    <x v="1"/>
    <n v="0.37"/>
    <n v="1020"/>
    <x v="3684"/>
    <n v="139.63799999999998"/>
    <n v="0.37"/>
  </r>
  <r>
    <x v="2"/>
    <n v="1185732"/>
    <x v="473"/>
    <x v="0"/>
    <s v="Rhode Island"/>
    <s v="Providence"/>
    <x v="2"/>
    <n v="0.4"/>
    <n v="880"/>
    <x v="3685"/>
    <n v="165.44"/>
    <n v="0.47000000000000003"/>
  </r>
  <r>
    <x v="2"/>
    <n v="1185732"/>
    <x v="473"/>
    <x v="0"/>
    <s v="Rhode Island"/>
    <s v="Providence"/>
    <x v="3"/>
    <n v="0.34"/>
    <n v="770"/>
    <x v="2974"/>
    <n v="112.57400000000001"/>
    <n v="0.43000000000000005"/>
  </r>
  <r>
    <x v="2"/>
    <n v="1185732"/>
    <x v="473"/>
    <x v="0"/>
    <s v="Rhode Island"/>
    <s v="Providence"/>
    <x v="4"/>
    <n v="0.41"/>
    <n v="740"/>
    <x v="2817"/>
    <n v="112.258"/>
    <n v="0.37"/>
  </r>
  <r>
    <x v="2"/>
    <n v="1185732"/>
    <x v="473"/>
    <x v="0"/>
    <s v="Rhode Island"/>
    <s v="Providence"/>
    <x v="5"/>
    <n v="0.51"/>
    <n v="1110"/>
    <x v="2618"/>
    <n v="243.42300000000003"/>
    <n v="0.43000000000000005"/>
  </r>
  <r>
    <x v="2"/>
    <n v="1185732"/>
    <x v="181"/>
    <x v="0"/>
    <s v="Rhode Island"/>
    <s v="Providence"/>
    <x v="0"/>
    <n v="0.28000000000000003"/>
    <n v="1400"/>
    <x v="3399"/>
    <n v="129.36000000000001"/>
    <n v="0.32999999999999996"/>
  </r>
  <r>
    <x v="2"/>
    <n v="1185732"/>
    <x v="181"/>
    <x v="0"/>
    <s v="Rhode Island"/>
    <s v="Providence"/>
    <x v="1"/>
    <n v="0.28000000000000003"/>
    <n v="880"/>
    <x v="1170"/>
    <n v="83.77600000000001"/>
    <n v="0.33999999999999997"/>
  </r>
  <r>
    <x v="2"/>
    <n v="1185732"/>
    <x v="181"/>
    <x v="0"/>
    <s v="Rhode Island"/>
    <s v="Providence"/>
    <x v="2"/>
    <n v="0.22"/>
    <n v="750"/>
    <x v="2814"/>
    <n v="47.849999999999994"/>
    <n v="0.28999999999999998"/>
  </r>
  <r>
    <x v="2"/>
    <n v="1185732"/>
    <x v="181"/>
    <x v="0"/>
    <s v="Rhode Island"/>
    <s v="Providence"/>
    <x v="3"/>
    <n v="0.25"/>
    <n v="330"/>
    <x v="2636"/>
    <n v="25.574999999999999"/>
    <n v="0.31"/>
  </r>
  <r>
    <x v="2"/>
    <n v="1185732"/>
    <x v="181"/>
    <x v="0"/>
    <s v="Rhode Island"/>
    <s v="Providence"/>
    <x v="4"/>
    <n v="0.39"/>
    <n v="470"/>
    <x v="2634"/>
    <n v="58.656000000000006"/>
    <n v="0.32"/>
  </r>
  <r>
    <x v="2"/>
    <n v="1185732"/>
    <x v="181"/>
    <x v="0"/>
    <s v="Rhode Island"/>
    <s v="Providence"/>
    <x v="5"/>
    <n v="0.26"/>
    <n v="830"/>
    <x v="3686"/>
    <n v="73.372"/>
    <n v="0.33999999999999997"/>
  </r>
  <r>
    <x v="2"/>
    <n v="1185732"/>
    <x v="210"/>
    <x v="0"/>
    <s v="Rhode Island"/>
    <s v="Providence"/>
    <x v="0"/>
    <n v="0.26"/>
    <n v="1550"/>
    <x v="1759"/>
    <n v="149.10999999999999"/>
    <n v="0.37"/>
  </r>
  <r>
    <x v="2"/>
    <n v="1185732"/>
    <x v="210"/>
    <x v="0"/>
    <s v="Rhode Island"/>
    <s v="Providence"/>
    <x v="1"/>
    <n v="0.31"/>
    <n v="530"/>
    <x v="3687"/>
    <n v="57.505000000000003"/>
    <n v="0.35"/>
  </r>
  <r>
    <x v="2"/>
    <n v="1185732"/>
    <x v="210"/>
    <x v="0"/>
    <s v="Rhode Island"/>
    <s v="Providence"/>
    <x v="2"/>
    <n v="0.24"/>
    <n v="700"/>
    <x v="2049"/>
    <n v="48.72"/>
    <n v="0.28999999999999998"/>
  </r>
  <r>
    <x v="2"/>
    <n v="1185732"/>
    <x v="210"/>
    <x v="0"/>
    <s v="Massachusetts"/>
    <s v="Boston"/>
    <x v="3"/>
    <n v="0.27"/>
    <n v="750"/>
    <x v="1130"/>
    <n v="64.8"/>
    <n v="0.32"/>
  </r>
  <r>
    <x v="2"/>
    <n v="1185732"/>
    <x v="210"/>
    <x v="0"/>
    <s v="Massachusetts"/>
    <s v="Boston"/>
    <x v="4"/>
    <n v="0.36"/>
    <n v="530"/>
    <x v="1426"/>
    <n v="51.515999999999998"/>
    <n v="0.27"/>
  </r>
  <r>
    <x v="2"/>
    <n v="1185732"/>
    <x v="210"/>
    <x v="0"/>
    <s v="Massachusetts"/>
    <s v="Boston"/>
    <x v="5"/>
    <n v="0.3"/>
    <n v="800"/>
    <x v="2509"/>
    <n v="76.8"/>
    <n v="0.32"/>
  </r>
  <r>
    <x v="2"/>
    <n v="1185732"/>
    <x v="218"/>
    <x v="0"/>
    <s v="Massachusetts"/>
    <s v="Boston"/>
    <x v="0"/>
    <n v="0.28000000000000003"/>
    <n v="1550"/>
    <x v="2407"/>
    <n v="147.56"/>
    <n v="0.33999999999999997"/>
  </r>
  <r>
    <x v="2"/>
    <n v="1185732"/>
    <x v="218"/>
    <x v="0"/>
    <s v="Massachusetts"/>
    <s v="Boston"/>
    <x v="1"/>
    <n v="0.31"/>
    <n v="610"/>
    <x v="3688"/>
    <n v="64.293999999999997"/>
    <n v="0.33999999999999997"/>
  </r>
  <r>
    <x v="2"/>
    <n v="1185732"/>
    <x v="218"/>
    <x v="0"/>
    <s v="Massachusetts"/>
    <s v="Boston"/>
    <x v="2"/>
    <n v="0.23"/>
    <n v="600"/>
    <x v="3689"/>
    <n v="44.160000000000004"/>
    <n v="0.32"/>
  </r>
  <r>
    <x v="2"/>
    <n v="1185732"/>
    <x v="218"/>
    <x v="0"/>
    <s v="Massachusetts"/>
    <s v="Boston"/>
    <x v="3"/>
    <n v="0.25"/>
    <n v="930"/>
    <x v="3593"/>
    <n v="65.100000000000009"/>
    <n v="0.28000000000000003"/>
  </r>
  <r>
    <x v="2"/>
    <n v="1185732"/>
    <x v="218"/>
    <x v="0"/>
    <s v="Massachusetts"/>
    <s v="Boston"/>
    <x v="4"/>
    <n v="0.36"/>
    <n v="310"/>
    <x v="3690"/>
    <n v="33.479999999999997"/>
    <n v="0.3"/>
  </r>
  <r>
    <x v="2"/>
    <n v="1185732"/>
    <x v="218"/>
    <x v="0"/>
    <s v="Massachusetts"/>
    <s v="Boston"/>
    <x v="5"/>
    <n v="0.31"/>
    <n v="680"/>
    <x v="3523"/>
    <n v="77.996000000000009"/>
    <n v="0.37"/>
  </r>
  <r>
    <x v="2"/>
    <n v="1185732"/>
    <x v="237"/>
    <x v="0"/>
    <s v="Massachusetts"/>
    <s v="Boston"/>
    <x v="0"/>
    <n v="0.28000000000000003"/>
    <n v="1490"/>
    <x v="3691"/>
    <n v="137.67599999999999"/>
    <n v="0.32999999999999996"/>
  </r>
  <r>
    <x v="2"/>
    <n v="1185732"/>
    <x v="237"/>
    <x v="0"/>
    <s v="Massachusetts"/>
    <s v="Boston"/>
    <x v="1"/>
    <n v="0.28000000000000003"/>
    <n v="510"/>
    <x v="2471"/>
    <n v="51.408000000000001"/>
    <n v="0.36"/>
  </r>
  <r>
    <x v="2"/>
    <n v="1185732"/>
    <x v="237"/>
    <x v="0"/>
    <s v="Massachusetts"/>
    <s v="Boston"/>
    <x v="2"/>
    <n v="0.22"/>
    <n v="510"/>
    <x v="2703"/>
    <n v="34.782000000000004"/>
    <n v="0.31"/>
  </r>
  <r>
    <x v="2"/>
    <n v="1185732"/>
    <x v="237"/>
    <x v="0"/>
    <s v="Massachusetts"/>
    <s v="Boston"/>
    <x v="3"/>
    <n v="0.23"/>
    <n v="390"/>
    <x v="3682"/>
    <n v="25.116000000000003"/>
    <n v="0.28000000000000003"/>
  </r>
  <r>
    <x v="2"/>
    <n v="1185732"/>
    <x v="237"/>
    <x v="0"/>
    <s v="Massachusetts"/>
    <s v="Boston"/>
    <x v="4"/>
    <n v="0.33"/>
    <n v="440"/>
    <x v="2798"/>
    <n v="39.204000000000008"/>
    <n v="0.27"/>
  </r>
  <r>
    <x v="2"/>
    <n v="1185732"/>
    <x v="237"/>
    <x v="0"/>
    <s v="Massachusetts"/>
    <s v="Boston"/>
    <x v="5"/>
    <n v="0.3"/>
    <n v="940"/>
    <x v="3326"/>
    <n v="101.52"/>
    <n v="0.36"/>
  </r>
  <r>
    <x v="2"/>
    <n v="1185732"/>
    <x v="266"/>
    <x v="0"/>
    <s v="Massachusetts"/>
    <s v="Boston"/>
    <x v="0"/>
    <n v="0.41"/>
    <n v="1730"/>
    <x v="3692"/>
    <n v="255.34799999999998"/>
    <n v="0.36"/>
  </r>
  <r>
    <x v="2"/>
    <n v="1185732"/>
    <x v="266"/>
    <x v="0"/>
    <s v="Massachusetts"/>
    <s v="Boston"/>
    <x v="1"/>
    <n v="0.34"/>
    <n v="680"/>
    <x v="2830"/>
    <n v="83.231999999999999"/>
    <n v="0.36"/>
  </r>
  <r>
    <x v="2"/>
    <n v="1185732"/>
    <x v="266"/>
    <x v="0"/>
    <s v="Massachusetts"/>
    <s v="Boston"/>
    <x v="2"/>
    <n v="0.3"/>
    <n v="680"/>
    <x v="3415"/>
    <n v="63.24"/>
    <n v="0.31"/>
  </r>
  <r>
    <x v="2"/>
    <n v="1185732"/>
    <x v="266"/>
    <x v="0"/>
    <s v="Massachusetts"/>
    <s v="Boston"/>
    <x v="3"/>
    <n v="0.32"/>
    <n v="540"/>
    <x v="2491"/>
    <n v="51.84"/>
    <n v="0.3"/>
  </r>
  <r>
    <x v="2"/>
    <n v="1185732"/>
    <x v="266"/>
    <x v="0"/>
    <s v="Massachusetts"/>
    <s v="Boston"/>
    <x v="4"/>
    <n v="0.39"/>
    <n v="600"/>
    <x v="1015"/>
    <n v="65.52000000000001"/>
    <n v="0.28000000000000003"/>
  </r>
  <r>
    <x v="2"/>
    <n v="1185732"/>
    <x v="266"/>
    <x v="0"/>
    <s v="Massachusetts"/>
    <s v="Boston"/>
    <x v="5"/>
    <n v="0.43"/>
    <n v="1040"/>
    <x v="2879"/>
    <n v="152.04799999999997"/>
    <n v="0.33999999999999997"/>
  </r>
  <r>
    <x v="2"/>
    <n v="1185732"/>
    <x v="299"/>
    <x v="0"/>
    <s v="Massachusetts"/>
    <s v="Boston"/>
    <x v="0"/>
    <n v="0.39"/>
    <n v="1960"/>
    <x v="940"/>
    <n v="267.53999999999996"/>
    <n v="0.35"/>
  </r>
  <r>
    <x v="2"/>
    <n v="1185732"/>
    <x v="299"/>
    <x v="0"/>
    <s v="Massachusetts"/>
    <s v="Boston"/>
    <x v="1"/>
    <n v="0.36"/>
    <n v="1140"/>
    <x v="3693"/>
    <n v="131.328"/>
    <n v="0.32"/>
  </r>
  <r>
    <x v="2"/>
    <n v="1185732"/>
    <x v="299"/>
    <x v="0"/>
    <s v="Massachusetts"/>
    <s v="Boston"/>
    <x v="2"/>
    <n v="0.36"/>
    <n v="750"/>
    <x v="1144"/>
    <n v="83.7"/>
    <n v="0.31"/>
  </r>
  <r>
    <x v="2"/>
    <n v="1185732"/>
    <x v="299"/>
    <x v="0"/>
    <s v="Massachusetts"/>
    <s v="Boston"/>
    <x v="3"/>
    <n v="0.34"/>
    <n v="720"/>
    <x v="2214"/>
    <n v="68.544000000000011"/>
    <n v="0.28000000000000003"/>
  </r>
  <r>
    <x v="2"/>
    <n v="1185732"/>
    <x v="299"/>
    <x v="0"/>
    <s v="Massachusetts"/>
    <s v="Boston"/>
    <x v="4"/>
    <n v="0.39"/>
    <n v="740"/>
    <x v="2175"/>
    <n v="92.352000000000004"/>
    <n v="0.32"/>
  </r>
  <r>
    <x v="2"/>
    <n v="1185732"/>
    <x v="299"/>
    <x v="0"/>
    <s v="Massachusetts"/>
    <s v="Boston"/>
    <x v="5"/>
    <n v="0.47"/>
    <n v="1200"/>
    <x v="1556"/>
    <n v="197.39999999999998"/>
    <n v="0.35"/>
  </r>
  <r>
    <x v="2"/>
    <n v="1185732"/>
    <x v="327"/>
    <x v="0"/>
    <s v="Massachusetts"/>
    <s v="Boston"/>
    <x v="0"/>
    <n v="0.37"/>
    <n v="1800"/>
    <x v="2925"/>
    <n v="219.77999999999997"/>
    <n v="0.32999999999999996"/>
  </r>
  <r>
    <x v="2"/>
    <n v="1185732"/>
    <x v="327"/>
    <x v="0"/>
    <s v="Massachusetts"/>
    <s v="Boston"/>
    <x v="1"/>
    <n v="0.36"/>
    <n v="1050"/>
    <x v="1048"/>
    <n v="139.85999999999999"/>
    <n v="0.37"/>
  </r>
  <r>
    <x v="2"/>
    <n v="1185732"/>
    <x v="327"/>
    <x v="0"/>
    <s v="Massachusetts"/>
    <s v="Boston"/>
    <x v="2"/>
    <n v="0.32"/>
    <n v="880"/>
    <x v="1561"/>
    <n v="84.48"/>
    <n v="0.3"/>
  </r>
  <r>
    <x v="2"/>
    <n v="1185732"/>
    <x v="327"/>
    <x v="0"/>
    <s v="Massachusetts"/>
    <s v="Boston"/>
    <x v="3"/>
    <n v="0.34"/>
    <n v="770"/>
    <x v="2974"/>
    <n v="83.77600000000001"/>
    <n v="0.32"/>
  </r>
  <r>
    <x v="2"/>
    <n v="1185732"/>
    <x v="327"/>
    <x v="0"/>
    <s v="Massachusetts"/>
    <s v="Boston"/>
    <x v="4"/>
    <n v="0.41"/>
    <n v="800"/>
    <x v="2976"/>
    <n v="101.67999999999999"/>
    <n v="0.31"/>
  </r>
  <r>
    <x v="2"/>
    <n v="1185732"/>
    <x v="327"/>
    <x v="0"/>
    <s v="Massachusetts"/>
    <s v="Boston"/>
    <x v="5"/>
    <n v="0.41"/>
    <n v="1320"/>
    <x v="3499"/>
    <n v="173.18399999999997"/>
    <n v="0.32"/>
  </r>
  <r>
    <x v="2"/>
    <n v="1185732"/>
    <x v="359"/>
    <x v="0"/>
    <s v="Massachusetts"/>
    <s v="Boston"/>
    <x v="0"/>
    <n v="0.4"/>
    <n v="1960"/>
    <x v="1437"/>
    <n v="258.71999999999997"/>
    <n v="0.32999999999999996"/>
  </r>
  <r>
    <x v="2"/>
    <n v="1185732"/>
    <x v="359"/>
    <x v="0"/>
    <s v="Massachusetts"/>
    <s v="Boston"/>
    <x v="1"/>
    <n v="0.33"/>
    <n v="1120"/>
    <x v="1930"/>
    <n v="118.27200000000001"/>
    <n v="0.32"/>
  </r>
  <r>
    <x v="2"/>
    <n v="1185732"/>
    <x v="359"/>
    <x v="0"/>
    <s v="Massachusetts"/>
    <s v="Boston"/>
    <x v="2"/>
    <n v="0.28999999999999998"/>
    <n v="850"/>
    <x v="3306"/>
    <n v="76.414999999999992"/>
    <n v="0.31"/>
  </r>
  <r>
    <x v="2"/>
    <n v="1185732"/>
    <x v="359"/>
    <x v="0"/>
    <s v="Massachusetts"/>
    <s v="Boston"/>
    <x v="3"/>
    <n v="0.31"/>
    <n v="580"/>
    <x v="3694"/>
    <n v="50.344000000000008"/>
    <n v="0.28000000000000003"/>
  </r>
  <r>
    <x v="2"/>
    <n v="1185732"/>
    <x v="359"/>
    <x v="0"/>
    <s v="Massachusetts"/>
    <s v="Boston"/>
    <x v="4"/>
    <n v="0.4"/>
    <n v="510"/>
    <x v="3415"/>
    <n v="55.080000000000005"/>
    <n v="0.27"/>
  </r>
  <r>
    <x v="2"/>
    <n v="1185732"/>
    <x v="359"/>
    <x v="0"/>
    <s v="Massachusetts"/>
    <s v="Boston"/>
    <x v="5"/>
    <n v="0.46"/>
    <n v="980"/>
    <x v="2083"/>
    <n v="157.78"/>
    <n v="0.35"/>
  </r>
  <r>
    <x v="2"/>
    <n v="1185732"/>
    <x v="389"/>
    <x v="0"/>
    <s v="Massachusetts"/>
    <s v="Boston"/>
    <x v="0"/>
    <n v="0.36"/>
    <n v="1530"/>
    <x v="3695"/>
    <n v="187.27199999999996"/>
    <n v="0.33999999999999997"/>
  </r>
  <r>
    <x v="2"/>
    <n v="1185732"/>
    <x v="389"/>
    <x v="0"/>
    <s v="Massachusetts"/>
    <s v="Boston"/>
    <x v="1"/>
    <n v="0.35"/>
    <n v="880"/>
    <x v="2062"/>
    <n v="113.96"/>
    <n v="0.37"/>
  </r>
  <r>
    <x v="2"/>
    <n v="1185732"/>
    <x v="389"/>
    <x v="0"/>
    <s v="Massachusetts"/>
    <s v="Boston"/>
    <x v="2"/>
    <n v="0.3"/>
    <n v="470"/>
    <x v="3606"/>
    <n v="42.3"/>
    <n v="0.3"/>
  </r>
  <r>
    <x v="2"/>
    <n v="1185732"/>
    <x v="389"/>
    <x v="0"/>
    <s v="Massachusetts"/>
    <s v="Boston"/>
    <x v="3"/>
    <n v="0.34"/>
    <n v="390"/>
    <x v="1588"/>
    <n v="35.802000000000007"/>
    <n v="0.27"/>
  </r>
  <r>
    <x v="2"/>
    <n v="1185732"/>
    <x v="389"/>
    <x v="0"/>
    <s v="Massachusetts"/>
    <s v="Boston"/>
    <x v="4"/>
    <n v="0.39"/>
    <n v="410"/>
    <x v="3696"/>
    <n v="49.569000000000003"/>
    <n v="0.31"/>
  </r>
  <r>
    <x v="2"/>
    <n v="1185732"/>
    <x v="389"/>
    <x v="0"/>
    <s v="Massachusetts"/>
    <s v="Boston"/>
    <x v="5"/>
    <n v="0.41"/>
    <n v="770"/>
    <x v="979"/>
    <n v="104.18099999999998"/>
    <n v="0.32999999999999996"/>
  </r>
  <r>
    <x v="2"/>
    <n v="1185732"/>
    <x v="421"/>
    <x v="0"/>
    <s v="Massachusetts"/>
    <s v="Boston"/>
    <x v="0"/>
    <n v="0.4"/>
    <n v="1320"/>
    <x v="1482"/>
    <n v="174.23999999999998"/>
    <n v="0.32999999999999996"/>
  </r>
  <r>
    <x v="2"/>
    <n v="1185732"/>
    <x v="421"/>
    <x v="0"/>
    <s v="Massachusetts"/>
    <s v="Boston"/>
    <x v="1"/>
    <n v="0.37"/>
    <n v="680"/>
    <x v="992"/>
    <n v="88.059999999999988"/>
    <n v="0.35"/>
  </r>
  <r>
    <x v="2"/>
    <n v="1185732"/>
    <x v="421"/>
    <x v="0"/>
    <s v="Massachusetts"/>
    <s v="Boston"/>
    <x v="2"/>
    <n v="0.41"/>
    <n v="380"/>
    <x v="1707"/>
    <n v="46.739999999999995"/>
    <n v="0.3"/>
  </r>
  <r>
    <x v="2"/>
    <n v="1185732"/>
    <x v="421"/>
    <x v="0"/>
    <s v="Massachusetts"/>
    <s v="Boston"/>
    <x v="3"/>
    <n v="0.38"/>
    <n v="320"/>
    <x v="3697"/>
    <n v="32.832000000000001"/>
    <n v="0.27"/>
  </r>
  <r>
    <x v="2"/>
    <n v="1185732"/>
    <x v="421"/>
    <x v="0"/>
    <s v="Massachusetts"/>
    <s v="Boston"/>
    <x v="4"/>
    <n v="0.51"/>
    <n v="340"/>
    <x v="2669"/>
    <n v="48.552000000000007"/>
    <n v="0.28000000000000003"/>
  </r>
  <r>
    <x v="1"/>
    <n v="1185732"/>
    <x v="421"/>
    <x v="0"/>
    <s v="Massachusetts"/>
    <s v="Boston"/>
    <x v="5"/>
    <n v="0.51"/>
    <n v="680"/>
    <x v="2054"/>
    <n v="121.38"/>
    <n v="0.35"/>
  </r>
  <r>
    <x v="1"/>
    <n v="1185732"/>
    <x v="451"/>
    <x v="0"/>
    <s v="Massachusetts"/>
    <s v="Boston"/>
    <x v="0"/>
    <n v="0.49"/>
    <n v="1200"/>
    <x v="1125"/>
    <n v="205.79999999999998"/>
    <n v="0.35"/>
  </r>
  <r>
    <x v="1"/>
    <n v="1185732"/>
    <x v="451"/>
    <x v="0"/>
    <s v="Massachusetts"/>
    <s v="Boston"/>
    <x v="1"/>
    <n v="0.4"/>
    <n v="1020"/>
    <x v="2926"/>
    <n v="142.79999999999998"/>
    <n v="0.35"/>
  </r>
  <r>
    <x v="1"/>
    <n v="1185732"/>
    <x v="451"/>
    <x v="0"/>
    <s v="Massachusetts"/>
    <s v="Boston"/>
    <x v="2"/>
    <n v="0.44"/>
    <n v="910"/>
    <x v="1477"/>
    <n v="120.11999999999999"/>
    <n v="0.3"/>
  </r>
  <r>
    <x v="1"/>
    <n v="1185732"/>
    <x v="451"/>
    <x v="0"/>
    <s v="Massachusetts"/>
    <s v="Boston"/>
    <x v="3"/>
    <n v="0.42"/>
    <n v="830"/>
    <x v="3698"/>
    <n v="101.09399999999998"/>
    <n v="0.28999999999999998"/>
  </r>
  <r>
    <x v="1"/>
    <n v="1185732"/>
    <x v="451"/>
    <x v="0"/>
    <s v="Massachusetts"/>
    <s v="Boston"/>
    <x v="4"/>
    <n v="0.5"/>
    <n v="780"/>
    <x v="1036"/>
    <n v="124.8"/>
    <n v="0.32"/>
  </r>
  <r>
    <x v="1"/>
    <n v="1185732"/>
    <x v="451"/>
    <x v="0"/>
    <s v="Massachusetts"/>
    <s v="Boston"/>
    <x v="5"/>
    <n v="0.48"/>
    <n v="1230"/>
    <x v="1098"/>
    <n v="206.64"/>
    <n v="0.35"/>
  </r>
  <r>
    <x v="1"/>
    <n v="1185732"/>
    <x v="480"/>
    <x v="0"/>
    <s v="Massachusetts"/>
    <s v="Boston"/>
    <x v="0"/>
    <n v="0.51"/>
    <n v="1780"/>
    <x v="3699"/>
    <n v="317.73"/>
    <n v="0.35"/>
  </r>
  <r>
    <x v="1"/>
    <n v="1185732"/>
    <x v="480"/>
    <x v="0"/>
    <s v="Massachusetts"/>
    <s v="Boston"/>
    <x v="1"/>
    <n v="0.37"/>
    <n v="1130"/>
    <x v="2441"/>
    <n v="133.792"/>
    <n v="0.32"/>
  </r>
  <r>
    <x v="1"/>
    <n v="1185732"/>
    <x v="480"/>
    <x v="0"/>
    <s v="Massachusetts"/>
    <s v="Boston"/>
    <x v="2"/>
    <n v="0.36"/>
    <n v="1120"/>
    <x v="1006"/>
    <n v="108.864"/>
    <n v="0.27"/>
  </r>
  <r>
    <x v="1"/>
    <n v="1185732"/>
    <x v="480"/>
    <x v="0"/>
    <s v="Massachusetts"/>
    <s v="Boston"/>
    <x v="3"/>
    <n v="0.43"/>
    <n v="1050"/>
    <x v="3470"/>
    <n v="126.42000000000002"/>
    <n v="0.28000000000000003"/>
  </r>
  <r>
    <x v="1"/>
    <n v="1185732"/>
    <x v="480"/>
    <x v="0"/>
    <s v="Massachusetts"/>
    <s v="Boston"/>
    <x v="4"/>
    <n v="0.52"/>
    <n v="900"/>
    <x v="2928"/>
    <n v="135.72"/>
    <n v="0.28999999999999998"/>
  </r>
  <r>
    <x v="1"/>
    <n v="1185732"/>
    <x v="480"/>
    <x v="0"/>
    <s v="Massachusetts"/>
    <s v="Boston"/>
    <x v="5"/>
    <n v="0.51"/>
    <n v="1280"/>
    <x v="1293"/>
    <n v="215.42399999999995"/>
    <n v="0.32999999999999996"/>
  </r>
  <r>
    <x v="1"/>
    <n v="1185732"/>
    <x v="178"/>
    <x v="0"/>
    <s v="Massachusetts"/>
    <s v="Boston"/>
    <x v="0"/>
    <n v="0.35"/>
    <n v="1790"/>
    <x v="3312"/>
    <n v="325.78000000000003"/>
    <n v="0.52"/>
  </r>
  <r>
    <x v="1"/>
    <n v="1185732"/>
    <x v="178"/>
    <x v="0"/>
    <s v="Massachusetts"/>
    <s v="Boston"/>
    <x v="1"/>
    <n v="0.36"/>
    <n v="1070"/>
    <x v="3442"/>
    <n v="188.74799999999999"/>
    <n v="0.49"/>
  </r>
  <r>
    <x v="1"/>
    <n v="1185732"/>
    <x v="178"/>
    <x v="0"/>
    <s v="Massachusetts"/>
    <s v="Boston"/>
    <x v="2"/>
    <n v="0.27"/>
    <n v="1010"/>
    <x v="3700"/>
    <n v="109.08000000000001"/>
    <n v="0.39999999999999997"/>
  </r>
  <r>
    <x v="1"/>
    <n v="1185732"/>
    <x v="178"/>
    <x v="0"/>
    <s v="Massachusetts"/>
    <s v="Boston"/>
    <x v="3"/>
    <n v="0.28999999999999998"/>
    <n v="530"/>
    <x v="1421"/>
    <n v="59.942999999999991"/>
    <n v="0.38999999999999996"/>
  </r>
  <r>
    <x v="1"/>
    <n v="1185732"/>
    <x v="178"/>
    <x v="0"/>
    <s v="Massachusetts"/>
    <s v="Boston"/>
    <x v="4"/>
    <n v="0.37"/>
    <n v="700"/>
    <x v="3242"/>
    <n v="106.19"/>
    <n v="0.41"/>
  </r>
  <r>
    <x v="1"/>
    <n v="1185732"/>
    <x v="178"/>
    <x v="0"/>
    <s v="Massachusetts"/>
    <s v="Boston"/>
    <x v="5"/>
    <n v="0.34"/>
    <n v="1040"/>
    <x v="1631"/>
    <n v="152.048"/>
    <n v="0.42999999999999994"/>
  </r>
  <r>
    <x v="1"/>
    <n v="1185732"/>
    <x v="207"/>
    <x v="0"/>
    <s v="Massachusetts"/>
    <s v="Boston"/>
    <x v="0"/>
    <n v="0.33"/>
    <n v="1840"/>
    <x v="3329"/>
    <n v="285.38400000000001"/>
    <n v="0.47000000000000003"/>
  </r>
  <r>
    <x v="1"/>
    <n v="1185732"/>
    <x v="207"/>
    <x v="0"/>
    <s v="Massachusetts"/>
    <s v="Boston"/>
    <x v="1"/>
    <n v="0.33"/>
    <n v="720"/>
    <x v="1464"/>
    <n v="111.67200000000001"/>
    <n v="0.47000000000000003"/>
  </r>
  <r>
    <x v="1"/>
    <n v="1185732"/>
    <x v="207"/>
    <x v="0"/>
    <s v="Massachusetts"/>
    <s v="Boston"/>
    <x v="2"/>
    <n v="0.25"/>
    <n v="850"/>
    <x v="3701"/>
    <n v="85"/>
    <n v="0.39999999999999997"/>
  </r>
  <r>
    <x v="1"/>
    <n v="1185732"/>
    <x v="207"/>
    <x v="0"/>
    <s v="Vermont"/>
    <s v="Burlington"/>
    <x v="3"/>
    <n v="0.3"/>
    <n v="480"/>
    <x v="1434"/>
    <n v="54.72"/>
    <n v="0.38"/>
  </r>
  <r>
    <x v="1"/>
    <n v="1185732"/>
    <x v="207"/>
    <x v="0"/>
    <s v="Vermont"/>
    <s v="Burlington"/>
    <x v="4"/>
    <n v="0.36"/>
    <n v="680"/>
    <x v="2169"/>
    <n v="95.47199999999998"/>
    <n v="0.38999999999999996"/>
  </r>
  <r>
    <x v="1"/>
    <n v="1185732"/>
    <x v="207"/>
    <x v="0"/>
    <s v="Vermont"/>
    <s v="Burlington"/>
    <x v="5"/>
    <n v="0.35"/>
    <n v="1070"/>
    <x v="3702"/>
    <n v="176.01499999999999"/>
    <n v="0.47"/>
  </r>
  <r>
    <x v="1"/>
    <n v="1185732"/>
    <x v="215"/>
    <x v="0"/>
    <s v="Vermont"/>
    <s v="Burlington"/>
    <x v="0"/>
    <n v="0.35"/>
    <n v="1850"/>
    <x v="3703"/>
    <n v="317.27499999999998"/>
    <n v="0.49"/>
  </r>
  <r>
    <x v="1"/>
    <n v="1185732"/>
    <x v="215"/>
    <x v="0"/>
    <s v="Vermont"/>
    <s v="Burlington"/>
    <x v="1"/>
    <n v="0.36"/>
    <n v="800"/>
    <x v="1478"/>
    <n v="144"/>
    <n v="0.5"/>
  </r>
  <r>
    <x v="1"/>
    <n v="1185732"/>
    <x v="215"/>
    <x v="0"/>
    <s v="Vermont"/>
    <s v="Burlington"/>
    <x v="2"/>
    <n v="0.23"/>
    <n v="850"/>
    <x v="3704"/>
    <n v="74.290000000000006"/>
    <n v="0.38"/>
  </r>
  <r>
    <x v="1"/>
    <n v="1185732"/>
    <x v="215"/>
    <x v="0"/>
    <s v="Vermont"/>
    <s v="Burlington"/>
    <x v="3"/>
    <n v="0.3"/>
    <n v="390"/>
    <x v="2567"/>
    <n v="46.8"/>
    <n v="0.39999999999999997"/>
  </r>
  <r>
    <x v="1"/>
    <n v="1185732"/>
    <x v="215"/>
    <x v="0"/>
    <s v="Vermont"/>
    <s v="Burlington"/>
    <x v="4"/>
    <n v="0.36"/>
    <n v="560"/>
    <x v="2094"/>
    <n v="78.623999999999995"/>
    <n v="0.38999999999999996"/>
  </r>
  <r>
    <x v="1"/>
    <n v="1185732"/>
    <x v="215"/>
    <x v="0"/>
    <s v="Vermont"/>
    <s v="Burlington"/>
    <x v="5"/>
    <n v="0.28999999999999998"/>
    <n v="960"/>
    <x v="2847"/>
    <n v="128.06399999999999"/>
    <n v="0.45999999999999996"/>
  </r>
  <r>
    <x v="1"/>
    <n v="1185732"/>
    <x v="234"/>
    <x v="0"/>
    <s v="Vermont"/>
    <s v="Burlington"/>
    <x v="0"/>
    <n v="0.3"/>
    <n v="1680"/>
    <x v="1747"/>
    <n v="262.08"/>
    <n v="0.52"/>
  </r>
  <r>
    <x v="1"/>
    <n v="1185732"/>
    <x v="234"/>
    <x v="0"/>
    <s v="Vermont"/>
    <s v="Burlington"/>
    <x v="1"/>
    <n v="0.35"/>
    <n v="680"/>
    <x v="3229"/>
    <n v="111.86"/>
    <n v="0.47000000000000003"/>
  </r>
  <r>
    <x v="1"/>
    <n v="1185732"/>
    <x v="234"/>
    <x v="0"/>
    <s v="Vermont"/>
    <s v="Burlington"/>
    <x v="2"/>
    <n v="0.25"/>
    <n v="740"/>
    <x v="2640"/>
    <n v="77.7"/>
    <n v="0.42"/>
  </r>
  <r>
    <x v="1"/>
    <n v="1185732"/>
    <x v="234"/>
    <x v="0"/>
    <s v="Vermont"/>
    <s v="Burlington"/>
    <x v="3"/>
    <n v="0.3"/>
    <n v="500"/>
    <x v="353"/>
    <n v="59.999999999999993"/>
    <n v="0.39999999999999997"/>
  </r>
  <r>
    <x v="1"/>
    <n v="1185732"/>
    <x v="234"/>
    <x v="0"/>
    <s v="Vermont"/>
    <s v="Burlington"/>
    <x v="4"/>
    <n v="0.41"/>
    <n v="530"/>
    <x v="1160"/>
    <n v="91.265999999999991"/>
    <n v="0.42"/>
  </r>
  <r>
    <x v="1"/>
    <n v="1185732"/>
    <x v="234"/>
    <x v="0"/>
    <s v="Vermont"/>
    <s v="Burlington"/>
    <x v="5"/>
    <n v="0.36"/>
    <n v="900"/>
    <x v="1724"/>
    <n v="142.55999999999997"/>
    <n v="0.43999999999999995"/>
  </r>
  <r>
    <x v="1"/>
    <n v="1185732"/>
    <x v="263"/>
    <x v="0"/>
    <s v="Vermont"/>
    <s v="Burlington"/>
    <x v="0"/>
    <n v="0.48"/>
    <n v="1770"/>
    <x v="3705"/>
    <n v="433.29599999999999"/>
    <n v="0.51"/>
  </r>
  <r>
    <x v="1"/>
    <n v="1185732"/>
    <x v="263"/>
    <x v="0"/>
    <s v="Vermont"/>
    <s v="Burlington"/>
    <x v="1"/>
    <n v="0.41"/>
    <n v="940"/>
    <x v="1020"/>
    <n v="196.554"/>
    <n v="0.51"/>
  </r>
  <r>
    <x v="1"/>
    <n v="1185732"/>
    <x v="263"/>
    <x v="0"/>
    <s v="Vermont"/>
    <s v="Burlington"/>
    <x v="2"/>
    <n v="0.37"/>
    <n v="960"/>
    <x v="2892"/>
    <n v="131.42400000000001"/>
    <n v="0.37"/>
  </r>
  <r>
    <x v="1"/>
    <n v="1185732"/>
    <x v="263"/>
    <x v="0"/>
    <s v="Vermont"/>
    <s v="Burlington"/>
    <x v="3"/>
    <n v="0.4"/>
    <n v="830"/>
    <x v="3706"/>
    <n v="132.79999999999998"/>
    <n v="0.39999999999999997"/>
  </r>
  <r>
    <x v="1"/>
    <n v="1185732"/>
    <x v="263"/>
    <x v="0"/>
    <s v="Vermont"/>
    <s v="Burlington"/>
    <x v="4"/>
    <n v="0.46"/>
    <n v="910"/>
    <x v="1455"/>
    <n v="171.626"/>
    <n v="0.41"/>
  </r>
  <r>
    <x v="1"/>
    <n v="1185732"/>
    <x v="263"/>
    <x v="0"/>
    <s v="Vermont"/>
    <s v="Burlington"/>
    <x v="5"/>
    <n v="0.47"/>
    <n v="1200"/>
    <x v="1556"/>
    <n v="259.44"/>
    <n v="0.45999999999999996"/>
  </r>
  <r>
    <x v="1"/>
    <n v="1185732"/>
    <x v="296"/>
    <x v="0"/>
    <s v="Vermont"/>
    <s v="Burlington"/>
    <x v="0"/>
    <n v="0.47"/>
    <n v="1950"/>
    <x v="3707"/>
    <n v="449.08499999999998"/>
    <n v="0.49"/>
  </r>
  <r>
    <x v="1"/>
    <n v="1185732"/>
    <x v="296"/>
    <x v="0"/>
    <s v="Vermont"/>
    <s v="Burlington"/>
    <x v="1"/>
    <n v="0.44"/>
    <n v="1200"/>
    <x v="1482"/>
    <n v="264"/>
    <n v="0.5"/>
  </r>
  <r>
    <x v="1"/>
    <n v="1185732"/>
    <x v="296"/>
    <x v="0"/>
    <s v="Vermont"/>
    <s v="Burlington"/>
    <x v="2"/>
    <n v="0.35"/>
    <n v="1040"/>
    <x v="3182"/>
    <n v="141.95999999999998"/>
    <n v="0.38999999999999996"/>
  </r>
  <r>
    <x v="1"/>
    <n v="1185732"/>
    <x v="296"/>
    <x v="0"/>
    <s v="Vermont"/>
    <s v="Burlington"/>
    <x v="3"/>
    <n v="0.38"/>
    <n v="1020"/>
    <x v="1996"/>
    <n v="155.04"/>
    <n v="0.39999999999999997"/>
  </r>
  <r>
    <x v="1"/>
    <n v="1185732"/>
    <x v="296"/>
    <x v="0"/>
    <s v="Vermont"/>
    <s v="Burlington"/>
    <x v="4"/>
    <n v="0.44"/>
    <n v="1050"/>
    <x v="1506"/>
    <n v="189.42"/>
    <n v="0.41"/>
  </r>
  <r>
    <x v="1"/>
    <n v="1185732"/>
    <x v="296"/>
    <x v="0"/>
    <s v="Vermont"/>
    <s v="Burlington"/>
    <x v="5"/>
    <n v="0.49"/>
    <n v="1580"/>
    <x v="3708"/>
    <n v="348.38999999999993"/>
    <n v="0.44999999999999996"/>
  </r>
  <r>
    <x v="1"/>
    <n v="1185732"/>
    <x v="324"/>
    <x v="0"/>
    <s v="Vermont"/>
    <s v="Burlington"/>
    <x v="0"/>
    <n v="0.45"/>
    <n v="2090"/>
    <x v="3709"/>
    <n v="489.06"/>
    <n v="0.52"/>
  </r>
  <r>
    <x v="1"/>
    <n v="1185732"/>
    <x v="324"/>
    <x v="0"/>
    <s v="Vermont"/>
    <s v="Burlington"/>
    <x v="1"/>
    <n v="0.42"/>
    <n v="1450"/>
    <x v="2036"/>
    <n v="304.5"/>
    <n v="0.5"/>
  </r>
  <r>
    <x v="1"/>
    <n v="1185732"/>
    <x v="324"/>
    <x v="0"/>
    <s v="Vermont"/>
    <s v="Burlington"/>
    <x v="2"/>
    <n v="0.33"/>
    <n v="1090"/>
    <x v="1778"/>
    <n v="133.089"/>
    <n v="0.37"/>
  </r>
  <r>
    <x v="1"/>
    <n v="1185732"/>
    <x v="324"/>
    <x v="0"/>
    <s v="Vermont"/>
    <s v="Burlington"/>
    <x v="3"/>
    <n v="0.36"/>
    <n v="960"/>
    <x v="3710"/>
    <n v="145.15199999999999"/>
    <n v="0.42"/>
  </r>
  <r>
    <x v="1"/>
    <n v="1185732"/>
    <x v="324"/>
    <x v="0"/>
    <s v="Vermont"/>
    <s v="Burlington"/>
    <x v="4"/>
    <n v="0.39"/>
    <n v="1140"/>
    <x v="1670"/>
    <n v="168.94800000000001"/>
    <n v="0.38"/>
  </r>
  <r>
    <x v="1"/>
    <n v="1185732"/>
    <x v="324"/>
    <x v="0"/>
    <s v="Vermont"/>
    <s v="Burlington"/>
    <x v="5"/>
    <n v="0.49"/>
    <n v="1750"/>
    <x v="695"/>
    <n v="403.02499999999998"/>
    <n v="0.47"/>
  </r>
  <r>
    <x v="1"/>
    <n v="1185732"/>
    <x v="356"/>
    <x v="0"/>
    <s v="Vermont"/>
    <s v="Burlington"/>
    <x v="0"/>
    <n v="0.42"/>
    <n v="2150"/>
    <x v="3711"/>
    <n v="460.53000000000003"/>
    <n v="0.51"/>
  </r>
  <r>
    <x v="1"/>
    <n v="1185732"/>
    <x v="356"/>
    <x v="0"/>
    <s v="Vermont"/>
    <s v="Burlington"/>
    <x v="1"/>
    <n v="0.43"/>
    <n v="1490"/>
    <x v="3610"/>
    <n v="333.16400000000004"/>
    <n v="0.52"/>
  </r>
  <r>
    <x v="1"/>
    <n v="1185732"/>
    <x v="356"/>
    <x v="0"/>
    <s v="Vermont"/>
    <s v="Burlington"/>
    <x v="2"/>
    <n v="0.34"/>
    <n v="1160"/>
    <x v="3712"/>
    <n v="153.816"/>
    <n v="0.38999999999999996"/>
  </r>
  <r>
    <x v="1"/>
    <n v="1185732"/>
    <x v="356"/>
    <x v="0"/>
    <s v="Vermont"/>
    <s v="Burlington"/>
    <x v="3"/>
    <n v="0.4"/>
    <n v="850"/>
    <x v="3713"/>
    <n v="142.79999999999998"/>
    <n v="0.42"/>
  </r>
  <r>
    <x v="1"/>
    <n v="1185732"/>
    <x v="356"/>
    <x v="0"/>
    <s v="Vermont"/>
    <s v="Burlington"/>
    <x v="4"/>
    <n v="0.43"/>
    <n v="720"/>
    <x v="3221"/>
    <n v="120.744"/>
    <n v="0.38999999999999996"/>
  </r>
  <r>
    <x v="1"/>
    <n v="1185732"/>
    <x v="356"/>
    <x v="0"/>
    <s v="Vermont"/>
    <s v="Burlington"/>
    <x v="5"/>
    <n v="0.44"/>
    <n v="1360"/>
    <x v="3714"/>
    <n v="257.31199999999995"/>
    <n v="0.42999999999999994"/>
  </r>
  <r>
    <x v="1"/>
    <n v="1185732"/>
    <x v="386"/>
    <x v="0"/>
    <s v="Vermont"/>
    <s v="Burlington"/>
    <x v="0"/>
    <n v="0.44"/>
    <n v="1790"/>
    <x v="3257"/>
    <n v="385.92399999999998"/>
    <n v="0.49"/>
  </r>
  <r>
    <x v="1"/>
    <n v="1185732"/>
    <x v="386"/>
    <x v="0"/>
    <s v="Vermont"/>
    <s v="Burlington"/>
    <x v="1"/>
    <n v="0.42"/>
    <n v="1110"/>
    <x v="2924"/>
    <n v="237.762"/>
    <n v="0.51"/>
  </r>
  <r>
    <x v="1"/>
    <n v="1185732"/>
    <x v="386"/>
    <x v="0"/>
    <s v="Vermont"/>
    <s v="Burlington"/>
    <x v="2"/>
    <n v="0.4"/>
    <n v="720"/>
    <x v="1478"/>
    <n v="120.96"/>
    <n v="0.42"/>
  </r>
  <r>
    <x v="1"/>
    <n v="1185732"/>
    <x v="386"/>
    <x v="0"/>
    <s v="Vermont"/>
    <s v="Burlington"/>
    <x v="3"/>
    <n v="0.35"/>
    <n v="660"/>
    <x v="3715"/>
    <n v="92.399999999999977"/>
    <n v="0.39999999999999997"/>
  </r>
  <r>
    <x v="1"/>
    <n v="1185732"/>
    <x v="386"/>
    <x v="0"/>
    <s v="Vermont"/>
    <s v="Burlington"/>
    <x v="4"/>
    <n v="0.48"/>
    <n v="680"/>
    <x v="2900"/>
    <n v="120.76799999999999"/>
    <n v="0.37"/>
  </r>
  <r>
    <x v="1"/>
    <n v="1185732"/>
    <x v="386"/>
    <x v="0"/>
    <s v="Vermont"/>
    <s v="Burlington"/>
    <x v="5"/>
    <n v="0.45"/>
    <n v="930"/>
    <x v="3716"/>
    <n v="192.51"/>
    <n v="0.45999999999999996"/>
  </r>
  <r>
    <x v="1"/>
    <n v="1185732"/>
    <x v="418"/>
    <x v="0"/>
    <s v="Vermont"/>
    <s v="Burlington"/>
    <x v="0"/>
    <n v="0.44"/>
    <n v="1570"/>
    <x v="3717"/>
    <n v="324.67599999999999"/>
    <n v="0.47000000000000003"/>
  </r>
  <r>
    <x v="1"/>
    <n v="1185732"/>
    <x v="418"/>
    <x v="0"/>
    <s v="Vermont"/>
    <s v="Burlington"/>
    <x v="1"/>
    <n v="0.44"/>
    <n v="990"/>
    <x v="3284"/>
    <n v="213.44400000000002"/>
    <n v="0.49"/>
  </r>
  <r>
    <x v="1"/>
    <n v="1185732"/>
    <x v="418"/>
    <x v="0"/>
    <s v="Vermont"/>
    <s v="Burlington"/>
    <x v="2"/>
    <n v="0.4"/>
    <n v="660"/>
    <x v="2568"/>
    <n v="97.679999999999993"/>
    <n v="0.37"/>
  </r>
  <r>
    <x v="1"/>
    <n v="1185732"/>
    <x v="418"/>
    <x v="0"/>
    <s v="Vermont"/>
    <s v="Burlington"/>
    <x v="3"/>
    <n v="0.46"/>
    <n v="610"/>
    <x v="2114"/>
    <n v="103.822"/>
    <n v="0.37"/>
  </r>
  <r>
    <x v="1"/>
    <n v="1185732"/>
    <x v="418"/>
    <x v="0"/>
    <s v="Vermont"/>
    <s v="Burlington"/>
    <x v="4"/>
    <n v="0.55000000000000004"/>
    <n v="580"/>
    <x v="3718"/>
    <n v="118.03"/>
    <n v="0.37"/>
  </r>
  <r>
    <x v="4"/>
    <n v="1185732"/>
    <x v="418"/>
    <x v="0"/>
    <s v="Vermont"/>
    <s v="Burlington"/>
    <x v="5"/>
    <n v="0.54"/>
    <n v="900"/>
    <x v="2359"/>
    <n v="223.56"/>
    <n v="0.45999999999999996"/>
  </r>
  <r>
    <x v="4"/>
    <n v="1185732"/>
    <x v="448"/>
    <x v="0"/>
    <s v="Vermont"/>
    <s v="Burlington"/>
    <x v="0"/>
    <n v="0.54"/>
    <n v="1400"/>
    <x v="830"/>
    <n v="378"/>
    <n v="0.5"/>
  </r>
  <r>
    <x v="4"/>
    <n v="1185732"/>
    <x v="448"/>
    <x v="0"/>
    <s v="Vermont"/>
    <s v="Burlington"/>
    <x v="1"/>
    <n v="0.47"/>
    <n v="980"/>
    <x v="3719"/>
    <n v="225.69399999999999"/>
    <n v="0.49"/>
  </r>
  <r>
    <x v="4"/>
    <n v="1185732"/>
    <x v="448"/>
    <x v="0"/>
    <s v="Vermont"/>
    <s v="Burlington"/>
    <x v="2"/>
    <n v="0.46"/>
    <n v="1020"/>
    <x v="3356"/>
    <n v="173.60400000000001"/>
    <n v="0.37"/>
  </r>
  <r>
    <x v="1"/>
    <n v="1185732"/>
    <x v="448"/>
    <x v="0"/>
    <s v="Vermont"/>
    <s v="Burlington"/>
    <x v="3"/>
    <n v="0.42"/>
    <n v="960"/>
    <x v="1006"/>
    <n v="157.24799999999999"/>
    <n v="0.38999999999999996"/>
  </r>
  <r>
    <x v="1"/>
    <n v="1185732"/>
    <x v="448"/>
    <x v="0"/>
    <s v="Vermont"/>
    <s v="Burlington"/>
    <x v="4"/>
    <n v="0.5"/>
    <n v="910"/>
    <x v="3720"/>
    <n v="177.45"/>
    <n v="0.38999999999999996"/>
  </r>
  <r>
    <x v="1"/>
    <n v="1185732"/>
    <x v="448"/>
    <x v="0"/>
    <s v="Vermont"/>
    <s v="Burlington"/>
    <x v="5"/>
    <n v="0.56999999999999995"/>
    <n v="1280"/>
    <x v="3721"/>
    <n v="342.91199999999992"/>
    <n v="0.47"/>
  </r>
  <r>
    <x v="1"/>
    <n v="1185732"/>
    <x v="477"/>
    <x v="0"/>
    <s v="Vermont"/>
    <s v="Burlington"/>
    <x v="0"/>
    <n v="0.48"/>
    <n v="1860"/>
    <x v="3722"/>
    <n v="428.54399999999998"/>
    <n v="0.48"/>
  </r>
  <r>
    <x v="1"/>
    <n v="1185732"/>
    <x v="477"/>
    <x v="0"/>
    <s v="Vermont"/>
    <s v="Burlington"/>
    <x v="1"/>
    <n v="0.41"/>
    <n v="1320"/>
    <x v="3499"/>
    <n v="276.01199999999994"/>
    <n v="0.51"/>
  </r>
  <r>
    <x v="1"/>
    <n v="1185732"/>
    <x v="477"/>
    <x v="0"/>
    <s v="Vermont"/>
    <s v="Burlington"/>
    <x v="2"/>
    <n v="0.44"/>
    <n v="1310"/>
    <x v="1662"/>
    <n v="230.55999999999997"/>
    <n v="0.39999999999999997"/>
  </r>
  <r>
    <x v="1"/>
    <n v="1185732"/>
    <x v="477"/>
    <x v="0"/>
    <s v="Vermont"/>
    <s v="Burlington"/>
    <x v="3"/>
    <n v="0.44"/>
    <n v="1010"/>
    <x v="2236"/>
    <n v="186.648"/>
    <n v="0.42"/>
  </r>
  <r>
    <x v="1"/>
    <n v="1185732"/>
    <x v="477"/>
    <x v="0"/>
    <s v="Vermont"/>
    <s v="Burlington"/>
    <x v="4"/>
    <n v="0.48"/>
    <n v="1040"/>
    <x v="1972"/>
    <n v="209.66399999999999"/>
    <n v="0.42"/>
  </r>
  <r>
    <x v="1"/>
    <n v="1185732"/>
    <x v="477"/>
    <x v="0"/>
    <s v="Vermont"/>
    <s v="Burlington"/>
    <x v="5"/>
    <n v="0.6"/>
    <n v="1450"/>
    <x v="1146"/>
    <n v="408.9"/>
    <n v="0.47"/>
  </r>
  <r>
    <x v="1"/>
    <n v="1185732"/>
    <x v="185"/>
    <x v="0"/>
    <s v="Vermont"/>
    <s v="Burlington"/>
    <x v="0"/>
    <n v="0.34"/>
    <n v="1730"/>
    <x v="3383"/>
    <n v="252.92600000000004"/>
    <n v="0.43000000000000005"/>
  </r>
  <r>
    <x v="1"/>
    <n v="1185732"/>
    <x v="185"/>
    <x v="0"/>
    <s v="Vermont"/>
    <s v="Burlington"/>
    <x v="1"/>
    <n v="0.39"/>
    <n v="1110"/>
    <x v="3723"/>
    <n v="186.14700000000005"/>
    <n v="0.43000000000000005"/>
  </r>
  <r>
    <x v="1"/>
    <n v="1185732"/>
    <x v="185"/>
    <x v="0"/>
    <s v="Vermont"/>
    <s v="Burlington"/>
    <x v="2"/>
    <n v="0.28000000000000003"/>
    <n v="1010"/>
    <x v="3724"/>
    <n v="101.80800000000001"/>
    <n v="0.36"/>
  </r>
  <r>
    <x v="1"/>
    <n v="1185732"/>
    <x v="185"/>
    <x v="0"/>
    <s v="Vermont"/>
    <s v="Burlington"/>
    <x v="3"/>
    <n v="0.36"/>
    <n v="600"/>
    <x v="1027"/>
    <n v="69.12"/>
    <n v="0.32"/>
  </r>
  <r>
    <x v="1"/>
    <n v="1185732"/>
    <x v="185"/>
    <x v="0"/>
    <s v="Vermont"/>
    <s v="Burlington"/>
    <x v="4"/>
    <n v="0.43"/>
    <n v="740"/>
    <x v="2274"/>
    <n v="105.00599999999999"/>
    <n v="0.32999999999999996"/>
  </r>
  <r>
    <x v="1"/>
    <n v="1185732"/>
    <x v="185"/>
    <x v="0"/>
    <s v="Vermont"/>
    <s v="Burlington"/>
    <x v="5"/>
    <n v="0.35"/>
    <n v="1010"/>
    <x v="3725"/>
    <n v="141.39999999999998"/>
    <n v="0.39999999999999997"/>
  </r>
  <r>
    <x v="1"/>
    <n v="1185732"/>
    <x v="693"/>
    <x v="0"/>
    <s v="Vermont"/>
    <s v="Burlington"/>
    <x v="0"/>
    <n v="0.34"/>
    <n v="1860"/>
    <x v="2051"/>
    <n v="278.25600000000003"/>
    <n v="0.44"/>
  </r>
  <r>
    <x v="1"/>
    <n v="1185732"/>
    <x v="693"/>
    <x v="0"/>
    <s v="Vermont"/>
    <s v="Burlington"/>
    <x v="1"/>
    <n v="0.37"/>
    <n v="850"/>
    <x v="2129"/>
    <n v="135.23500000000001"/>
    <n v="0.43000000000000005"/>
  </r>
  <r>
    <x v="1"/>
    <n v="1185732"/>
    <x v="693"/>
    <x v="0"/>
    <s v="Vermont"/>
    <s v="Burlington"/>
    <x v="2"/>
    <n v="0.31"/>
    <n v="960"/>
    <x v="3726"/>
    <n v="101.184"/>
    <n v="0.33999999999999997"/>
  </r>
  <r>
    <x v="1"/>
    <n v="1185732"/>
    <x v="693"/>
    <x v="0"/>
    <s v="New Hampshire"/>
    <s v="Manchester"/>
    <x v="3"/>
    <n v="0.31"/>
    <n v="680"/>
    <x v="3523"/>
    <n v="71.671999999999997"/>
    <n v="0.33999999999999997"/>
  </r>
  <r>
    <x v="1"/>
    <n v="1185732"/>
    <x v="693"/>
    <x v="0"/>
    <s v="New Hampshire"/>
    <s v="Manchester"/>
    <x v="4"/>
    <n v="0.41"/>
    <n v="960"/>
    <x v="3727"/>
    <n v="129.88799999999998"/>
    <n v="0.32999999999999996"/>
  </r>
  <r>
    <x v="1"/>
    <n v="1185732"/>
    <x v="693"/>
    <x v="0"/>
    <s v="New Hampshire"/>
    <s v="Manchester"/>
    <x v="5"/>
    <n v="0.36"/>
    <n v="1240"/>
    <x v="3728"/>
    <n v="178.55999999999997"/>
    <n v="0.39999999999999997"/>
  </r>
  <r>
    <x v="1"/>
    <n v="1185732"/>
    <x v="222"/>
    <x v="0"/>
    <s v="New Hampshire"/>
    <s v="Manchester"/>
    <x v="0"/>
    <n v="0.39"/>
    <n v="1880"/>
    <x v="2197"/>
    <n v="337.27200000000005"/>
    <n v="0.46"/>
  </r>
  <r>
    <x v="1"/>
    <n v="1185732"/>
    <x v="222"/>
    <x v="0"/>
    <s v="New Hampshire"/>
    <s v="Manchester"/>
    <x v="1"/>
    <n v="0.36"/>
    <n v="880"/>
    <x v="2128"/>
    <n v="145.72800000000001"/>
    <n v="0.46"/>
  </r>
  <r>
    <x v="1"/>
    <n v="1185732"/>
    <x v="222"/>
    <x v="0"/>
    <s v="New Hampshire"/>
    <s v="Manchester"/>
    <x v="2"/>
    <n v="0.32"/>
    <n v="1050"/>
    <x v="1602"/>
    <n v="114.24"/>
    <n v="0.33999999999999997"/>
  </r>
  <r>
    <x v="1"/>
    <n v="1185732"/>
    <x v="222"/>
    <x v="0"/>
    <s v="New Hampshire"/>
    <s v="Manchester"/>
    <x v="3"/>
    <n v="0.33"/>
    <n v="450"/>
    <x v="2860"/>
    <n v="54.945"/>
    <n v="0.37"/>
  </r>
  <r>
    <x v="1"/>
    <n v="1185732"/>
    <x v="222"/>
    <x v="0"/>
    <s v="New Hampshire"/>
    <s v="Manchester"/>
    <x v="4"/>
    <n v="0.47"/>
    <n v="600"/>
    <x v="3326"/>
    <n v="93.059999999999988"/>
    <n v="0.32999999999999996"/>
  </r>
  <r>
    <x v="1"/>
    <n v="1185732"/>
    <x v="222"/>
    <x v="0"/>
    <s v="New Hampshire"/>
    <s v="Manchester"/>
    <x v="5"/>
    <n v="0.36"/>
    <n v="990"/>
    <x v="1472"/>
    <n v="135.43199999999999"/>
    <n v="0.38"/>
  </r>
  <r>
    <x v="1"/>
    <n v="1185732"/>
    <x v="241"/>
    <x v="0"/>
    <s v="New Hampshire"/>
    <s v="Manchester"/>
    <x v="0"/>
    <n v="0.33"/>
    <n v="1870"/>
    <x v="3475"/>
    <n v="259.18200000000002"/>
    <n v="0.42000000000000004"/>
  </r>
  <r>
    <x v="1"/>
    <n v="1185732"/>
    <x v="241"/>
    <x v="0"/>
    <s v="New Hampshire"/>
    <s v="Manchester"/>
    <x v="1"/>
    <n v="0.38"/>
    <n v="850"/>
    <x v="2535"/>
    <n v="135.66000000000003"/>
    <n v="0.42000000000000004"/>
  </r>
  <r>
    <x v="1"/>
    <n v="1185732"/>
    <x v="241"/>
    <x v="0"/>
    <s v="New Hampshire"/>
    <s v="Manchester"/>
    <x v="2"/>
    <n v="0.26"/>
    <n v="800"/>
    <x v="1413"/>
    <n v="70.72"/>
    <n v="0.33999999999999997"/>
  </r>
  <r>
    <x v="1"/>
    <n v="1185732"/>
    <x v="241"/>
    <x v="0"/>
    <s v="New Hampshire"/>
    <s v="Manchester"/>
    <x v="3"/>
    <n v="0.35"/>
    <n v="530"/>
    <x v="3416"/>
    <n v="59.36"/>
    <n v="0.32"/>
  </r>
  <r>
    <x v="1"/>
    <n v="1185732"/>
    <x v="241"/>
    <x v="0"/>
    <s v="New Hampshire"/>
    <s v="Manchester"/>
    <x v="4"/>
    <n v="0.4"/>
    <n v="610"/>
    <x v="3729"/>
    <n v="80.52"/>
    <n v="0.32999999999999996"/>
  </r>
  <r>
    <x v="1"/>
    <n v="1185732"/>
    <x v="241"/>
    <x v="0"/>
    <s v="New Hampshire"/>
    <s v="Manchester"/>
    <x v="5"/>
    <n v="0.33"/>
    <n v="1010"/>
    <x v="1527"/>
    <n v="123.321"/>
    <n v="0.37"/>
  </r>
  <r>
    <x v="1"/>
    <n v="1185732"/>
    <x v="270"/>
    <x v="0"/>
    <s v="New Hampshire"/>
    <s v="Manchester"/>
    <x v="0"/>
    <n v="0.47"/>
    <n v="1960"/>
    <x v="2327"/>
    <n v="396.11600000000004"/>
    <n v="0.43000000000000005"/>
  </r>
  <r>
    <x v="1"/>
    <n v="1185732"/>
    <x v="270"/>
    <x v="0"/>
    <s v="New Hampshire"/>
    <s v="Manchester"/>
    <x v="1"/>
    <n v="0.4"/>
    <n v="930"/>
    <x v="1765"/>
    <n v="159.96"/>
    <n v="0.43000000000000005"/>
  </r>
  <r>
    <x v="1"/>
    <n v="1185732"/>
    <x v="270"/>
    <x v="0"/>
    <s v="New Hampshire"/>
    <s v="Manchester"/>
    <x v="2"/>
    <n v="0.42"/>
    <n v="1010"/>
    <x v="2445"/>
    <n v="144.22799999999998"/>
    <n v="0.33999999999999997"/>
  </r>
  <r>
    <x v="1"/>
    <n v="1185732"/>
    <x v="270"/>
    <x v="0"/>
    <s v="New Hampshire"/>
    <s v="Manchester"/>
    <x v="3"/>
    <n v="0.41"/>
    <n v="910"/>
    <x v="2490"/>
    <n v="126.85399999999997"/>
    <n v="0.33999999999999997"/>
  </r>
  <r>
    <x v="1"/>
    <n v="1185732"/>
    <x v="270"/>
    <x v="0"/>
    <s v="New Hampshire"/>
    <s v="Manchester"/>
    <x v="4"/>
    <n v="0.52"/>
    <n v="900"/>
    <x v="2928"/>
    <n v="149.76"/>
    <n v="0.32"/>
  </r>
  <r>
    <x v="1"/>
    <n v="1185732"/>
    <x v="270"/>
    <x v="0"/>
    <s v="New Hampshire"/>
    <s v="Manchester"/>
    <x v="5"/>
    <n v="0.46"/>
    <n v="1400"/>
    <x v="3097"/>
    <n v="251.15999999999997"/>
    <n v="0.38999999999999996"/>
  </r>
  <r>
    <x v="1"/>
    <n v="1185732"/>
    <x v="303"/>
    <x v="0"/>
    <s v="New Hampshire"/>
    <s v="Manchester"/>
    <x v="0"/>
    <n v="0.44"/>
    <n v="2160"/>
    <x v="3730"/>
    <n v="437.18400000000003"/>
    <n v="0.46"/>
  </r>
  <r>
    <x v="1"/>
    <n v="1185732"/>
    <x v="303"/>
    <x v="0"/>
    <s v="New Hampshire"/>
    <s v="Manchester"/>
    <x v="1"/>
    <n v="0.4"/>
    <n v="1400"/>
    <x v="2826"/>
    <n v="263.2"/>
    <n v="0.47000000000000003"/>
  </r>
  <r>
    <x v="1"/>
    <n v="1185732"/>
    <x v="303"/>
    <x v="0"/>
    <s v="New Hampshire"/>
    <s v="Manchester"/>
    <x v="2"/>
    <n v="0.43"/>
    <n v="1090"/>
    <x v="1779"/>
    <n v="168.732"/>
    <n v="0.36"/>
  </r>
  <r>
    <x v="1"/>
    <n v="1185732"/>
    <x v="303"/>
    <x v="0"/>
    <s v="New Hampshire"/>
    <s v="Manchester"/>
    <x v="3"/>
    <n v="0.37"/>
    <n v="1040"/>
    <x v="2311"/>
    <n v="130.83199999999999"/>
    <n v="0.33999999999999997"/>
  </r>
  <r>
    <x v="1"/>
    <n v="1185732"/>
    <x v="303"/>
    <x v="0"/>
    <s v="New Hampshire"/>
    <s v="Manchester"/>
    <x v="4"/>
    <n v="0.47"/>
    <n v="1140"/>
    <x v="3420"/>
    <n v="198.24599999999998"/>
    <n v="0.37"/>
  </r>
  <r>
    <x v="1"/>
    <n v="1185732"/>
    <x v="303"/>
    <x v="0"/>
    <s v="New Hampshire"/>
    <s v="Manchester"/>
    <x v="5"/>
    <n v="0.5"/>
    <n v="1620"/>
    <x v="1864"/>
    <n v="340.2"/>
    <n v="0.42"/>
  </r>
  <r>
    <x v="1"/>
    <n v="1185732"/>
    <x v="331"/>
    <x v="0"/>
    <s v="New Hampshire"/>
    <s v="Manchester"/>
    <x v="0"/>
    <n v="0.49"/>
    <n v="2240"/>
    <x v="966"/>
    <n v="460.99200000000002"/>
    <n v="0.42000000000000004"/>
  </r>
  <r>
    <x v="1"/>
    <n v="1185732"/>
    <x v="331"/>
    <x v="0"/>
    <s v="New Hampshire"/>
    <s v="Manchester"/>
    <x v="1"/>
    <n v="0.47"/>
    <n v="1490"/>
    <x v="3325"/>
    <n v="308.13200000000001"/>
    <n v="0.44"/>
  </r>
  <r>
    <x v="1"/>
    <n v="1185732"/>
    <x v="331"/>
    <x v="0"/>
    <s v="New Hampshire"/>
    <s v="Manchester"/>
    <x v="2"/>
    <n v="0.37"/>
    <n v="1280"/>
    <x v="1246"/>
    <n v="170.49600000000001"/>
    <n v="0.36"/>
  </r>
  <r>
    <x v="1"/>
    <n v="1185732"/>
    <x v="331"/>
    <x v="0"/>
    <s v="New Hampshire"/>
    <s v="Manchester"/>
    <x v="3"/>
    <n v="0.39"/>
    <n v="1070"/>
    <x v="3330"/>
    <n v="146.05500000000001"/>
    <n v="0.35"/>
  </r>
  <r>
    <x v="1"/>
    <n v="1185732"/>
    <x v="331"/>
    <x v="0"/>
    <s v="New Hampshire"/>
    <s v="Manchester"/>
    <x v="4"/>
    <n v="0.47"/>
    <n v="1190"/>
    <x v="2873"/>
    <n v="206.94099999999997"/>
    <n v="0.37"/>
  </r>
  <r>
    <x v="1"/>
    <n v="1185732"/>
    <x v="331"/>
    <x v="0"/>
    <s v="New Hampshire"/>
    <s v="Manchester"/>
    <x v="5"/>
    <n v="0.47"/>
    <n v="1630"/>
    <x v="3731"/>
    <n v="306.43999999999994"/>
    <n v="0.39999999999999997"/>
  </r>
  <r>
    <x v="1"/>
    <n v="1185732"/>
    <x v="363"/>
    <x v="0"/>
    <s v="New Hampshire"/>
    <s v="Manchester"/>
    <x v="0"/>
    <n v="0.48"/>
    <n v="2030"/>
    <x v="850"/>
    <n v="448.22399999999999"/>
    <n v="0.46"/>
  </r>
  <r>
    <x v="1"/>
    <n v="1185732"/>
    <x v="363"/>
    <x v="0"/>
    <s v="New Hampshire"/>
    <s v="Manchester"/>
    <x v="1"/>
    <n v="0.39"/>
    <n v="1350"/>
    <x v="1145"/>
    <n v="247.45500000000001"/>
    <n v="0.47000000000000003"/>
  </r>
  <r>
    <x v="1"/>
    <n v="1185732"/>
    <x v="363"/>
    <x v="0"/>
    <s v="New Hampshire"/>
    <s v="Manchester"/>
    <x v="2"/>
    <n v="0.39"/>
    <n v="1130"/>
    <x v="3732"/>
    <n v="154.24499999999998"/>
    <n v="0.35"/>
  </r>
  <r>
    <x v="1"/>
    <n v="1185732"/>
    <x v="363"/>
    <x v="0"/>
    <s v="New Hampshire"/>
    <s v="Manchester"/>
    <x v="3"/>
    <n v="0.42"/>
    <n v="880"/>
    <x v="1693"/>
    <n v="118.27199999999999"/>
    <n v="0.32"/>
  </r>
  <r>
    <x v="1"/>
    <n v="1185732"/>
    <x v="363"/>
    <x v="0"/>
    <s v="New Hampshire"/>
    <s v="Manchester"/>
    <x v="4"/>
    <n v="0.45"/>
    <n v="800"/>
    <x v="1100"/>
    <n v="118.79999999999998"/>
    <n v="0.32999999999999996"/>
  </r>
  <r>
    <x v="1"/>
    <n v="1185732"/>
    <x v="363"/>
    <x v="0"/>
    <s v="New Hampshire"/>
    <s v="Manchester"/>
    <x v="5"/>
    <n v="0.46"/>
    <n v="1450"/>
    <x v="1311"/>
    <n v="246.79"/>
    <n v="0.37"/>
  </r>
  <r>
    <x v="1"/>
    <n v="1185732"/>
    <x v="393"/>
    <x v="0"/>
    <s v="New Hampshire"/>
    <s v="Manchester"/>
    <x v="0"/>
    <n v="0.51"/>
    <n v="1930"/>
    <x v="3733"/>
    <n v="433.09200000000004"/>
    <n v="0.44"/>
  </r>
  <r>
    <x v="1"/>
    <n v="1185732"/>
    <x v="393"/>
    <x v="0"/>
    <s v="New Hampshire"/>
    <s v="Manchester"/>
    <x v="1"/>
    <n v="0.43"/>
    <n v="1160"/>
    <x v="3630"/>
    <n v="209.49600000000004"/>
    <n v="0.42000000000000004"/>
  </r>
  <r>
    <x v="1"/>
    <n v="1185732"/>
    <x v="393"/>
    <x v="0"/>
    <s v="New Hampshire"/>
    <s v="Manchester"/>
    <x v="2"/>
    <n v="0.43"/>
    <n v="780"/>
    <x v="2193"/>
    <n v="110.68199999999997"/>
    <n v="0.32999999999999996"/>
  </r>
  <r>
    <x v="1"/>
    <n v="1185732"/>
    <x v="393"/>
    <x v="0"/>
    <s v="New Hampshire"/>
    <s v="Manchester"/>
    <x v="3"/>
    <n v="0.41"/>
    <n v="740"/>
    <x v="2817"/>
    <n v="112.258"/>
    <n v="0.37"/>
  </r>
  <r>
    <x v="1"/>
    <n v="1185732"/>
    <x v="393"/>
    <x v="0"/>
    <s v="New Hampshire"/>
    <s v="Manchester"/>
    <x v="4"/>
    <n v="0.48"/>
    <n v="700"/>
    <x v="1602"/>
    <n v="120.96"/>
    <n v="0.36"/>
  </r>
  <r>
    <x v="1"/>
    <n v="1185732"/>
    <x v="393"/>
    <x v="0"/>
    <s v="New Hampshire"/>
    <s v="Manchester"/>
    <x v="5"/>
    <n v="0.53"/>
    <n v="1040"/>
    <x v="1500"/>
    <n v="203.94400000000002"/>
    <n v="0.37"/>
  </r>
  <r>
    <x v="0"/>
    <n v="1185732"/>
    <x v="425"/>
    <x v="0"/>
    <s v="New Hampshire"/>
    <s v="Manchester"/>
    <x v="0"/>
    <n v="0.52"/>
    <n v="1620"/>
    <x v="1220"/>
    <n v="353.80800000000005"/>
    <n v="0.42000000000000004"/>
  </r>
  <r>
    <x v="0"/>
    <n v="1185732"/>
    <x v="425"/>
    <x v="0"/>
    <s v="New Hampshire"/>
    <s v="Manchester"/>
    <x v="1"/>
    <n v="0.44"/>
    <n v="990"/>
    <x v="3284"/>
    <n v="191.66400000000002"/>
    <n v="0.44"/>
  </r>
  <r>
    <x v="0"/>
    <n v="1185732"/>
    <x v="425"/>
    <x v="0"/>
    <s v="New Hampshire"/>
    <s v="Manchester"/>
    <x v="2"/>
    <n v="0.52"/>
    <n v="600"/>
    <x v="1322"/>
    <n v="102.96"/>
    <n v="0.32999999999999996"/>
  </r>
  <r>
    <x v="0"/>
    <n v="1185732"/>
    <x v="425"/>
    <x v="0"/>
    <s v="New Hampshire"/>
    <s v="Manchester"/>
    <x v="3"/>
    <n v="0.44"/>
    <n v="610"/>
    <x v="1739"/>
    <n v="85.887999999999991"/>
    <n v="0.32"/>
  </r>
  <r>
    <x v="0"/>
    <n v="1185732"/>
    <x v="425"/>
    <x v="0"/>
    <s v="New Hampshire"/>
    <s v="Manchester"/>
    <x v="4"/>
    <n v="0.5"/>
    <n v="580"/>
    <x v="2095"/>
    <n v="92.8"/>
    <n v="0.32"/>
  </r>
  <r>
    <x v="0"/>
    <n v="1185732"/>
    <x v="425"/>
    <x v="0"/>
    <s v="New Hampshire"/>
    <s v="Manchester"/>
    <x v="5"/>
    <n v="0.64"/>
    <n v="900"/>
    <x v="2871"/>
    <n v="224.64"/>
    <n v="0.38999999999999996"/>
  </r>
  <r>
    <x v="0"/>
    <n v="1185732"/>
    <x v="455"/>
    <x v="0"/>
    <s v="New Hampshire"/>
    <s v="Manchester"/>
    <x v="0"/>
    <n v="0.59"/>
    <n v="1490"/>
    <x v="3734"/>
    <n v="378.01299999999998"/>
    <n v="0.43000000000000005"/>
  </r>
  <r>
    <x v="0"/>
    <n v="1185732"/>
    <x v="455"/>
    <x v="0"/>
    <s v="New Hampshire"/>
    <s v="Manchester"/>
    <x v="1"/>
    <n v="0.42"/>
    <n v="1140"/>
    <x v="2683"/>
    <n v="205.88400000000001"/>
    <n v="0.43000000000000005"/>
  </r>
  <r>
    <x v="0"/>
    <n v="1185732"/>
    <x v="455"/>
    <x v="0"/>
    <s v="New Hampshire"/>
    <s v="Manchester"/>
    <x v="2"/>
    <n v="0.51"/>
    <n v="1140"/>
    <x v="3187"/>
    <n v="203.48999999999998"/>
    <n v="0.35"/>
  </r>
  <r>
    <x v="0"/>
    <n v="1185732"/>
    <x v="455"/>
    <x v="0"/>
    <s v="New Hampshire"/>
    <s v="Manchester"/>
    <x v="3"/>
    <n v="0.43"/>
    <n v="1140"/>
    <x v="3735"/>
    <n v="166.66799999999998"/>
    <n v="0.33999999999999997"/>
  </r>
  <r>
    <x v="0"/>
    <n v="1185732"/>
    <x v="455"/>
    <x v="0"/>
    <s v="New Hampshire"/>
    <s v="Manchester"/>
    <x v="4"/>
    <n v="0.59"/>
    <n v="960"/>
    <x v="3736"/>
    <n v="192.57599999999996"/>
    <n v="0.33999999999999997"/>
  </r>
  <r>
    <x v="0"/>
    <n v="1185732"/>
    <x v="455"/>
    <x v="0"/>
    <s v="New Hampshire"/>
    <s v="Manchester"/>
    <x v="5"/>
    <n v="0.61"/>
    <n v="1200"/>
    <x v="1197"/>
    <n v="300.12"/>
    <n v="0.41"/>
  </r>
  <r>
    <x v="0"/>
    <n v="1185732"/>
    <x v="484"/>
    <x v="0"/>
    <s v="New Hampshire"/>
    <s v="Manchester"/>
    <x v="0"/>
    <n v="0.49"/>
    <n v="2000"/>
    <x v="1077"/>
    <n v="460.6"/>
    <n v="0.47000000000000003"/>
  </r>
  <r>
    <x v="0"/>
    <n v="1185732"/>
    <x v="484"/>
    <x v="0"/>
    <s v="New Hampshire"/>
    <s v="Manchester"/>
    <x v="1"/>
    <n v="0.49"/>
    <n v="1280"/>
    <x v="1151"/>
    <n v="263.42400000000004"/>
    <n v="0.42000000000000004"/>
  </r>
  <r>
    <x v="0"/>
    <n v="1185732"/>
    <x v="484"/>
    <x v="0"/>
    <s v="New Hampshire"/>
    <s v="Manchester"/>
    <x v="2"/>
    <n v="0.47"/>
    <n v="1280"/>
    <x v="2875"/>
    <n v="216.57599999999996"/>
    <n v="0.36"/>
  </r>
  <r>
    <x v="0"/>
    <n v="1185732"/>
    <x v="484"/>
    <x v="0"/>
    <s v="New Hampshire"/>
    <s v="Manchester"/>
    <x v="3"/>
    <n v="0.49"/>
    <n v="1160"/>
    <x v="1345"/>
    <n v="198.93999999999997"/>
    <n v="0.35"/>
  </r>
  <r>
    <x v="0"/>
    <n v="1185732"/>
    <x v="484"/>
    <x v="0"/>
    <s v="New Hampshire"/>
    <s v="Manchester"/>
    <x v="4"/>
    <n v="0.5"/>
    <n v="1230"/>
    <x v="1649"/>
    <n v="227.55"/>
    <n v="0.37"/>
  </r>
  <r>
    <x v="0"/>
    <n v="1185732"/>
    <x v="484"/>
    <x v="0"/>
    <s v="New Hampshire"/>
    <s v="Manchester"/>
    <x v="5"/>
    <n v="0.61"/>
    <n v="1440"/>
    <x v="3737"/>
    <n v="351.35999999999996"/>
    <n v="0.39999999999999997"/>
  </r>
  <r>
    <x v="0"/>
    <n v="1185732"/>
    <x v="188"/>
    <x v="0"/>
    <s v="New Hampshire"/>
    <s v="Manchester"/>
    <x v="0"/>
    <n v="0.36"/>
    <n v="1650"/>
    <x v="1786"/>
    <n v="219.78000000000003"/>
    <n v="0.37000000000000005"/>
  </r>
  <r>
    <x v="0"/>
    <n v="1185732"/>
    <x v="188"/>
    <x v="0"/>
    <s v="New Hampshire"/>
    <s v="Manchester"/>
    <x v="1"/>
    <n v="0.36"/>
    <n v="930"/>
    <x v="3411"/>
    <n v="133.92000000000002"/>
    <n v="0.4"/>
  </r>
  <r>
    <x v="0"/>
    <n v="1185732"/>
    <x v="188"/>
    <x v="0"/>
    <s v="New Hampshire"/>
    <s v="Manchester"/>
    <x v="2"/>
    <n v="0.35"/>
    <n v="990"/>
    <x v="1630"/>
    <n v="93.555000000000007"/>
    <n v="0.27"/>
  </r>
  <r>
    <x v="0"/>
    <n v="1185732"/>
    <x v="188"/>
    <x v="0"/>
    <s v="New Hampshire"/>
    <s v="Manchester"/>
    <x v="3"/>
    <n v="0.33"/>
    <n v="510"/>
    <x v="2887"/>
    <n v="47.124000000000009"/>
    <n v="0.28000000000000003"/>
  </r>
  <r>
    <x v="0"/>
    <n v="1185732"/>
    <x v="188"/>
    <x v="0"/>
    <s v="New Hampshire"/>
    <s v="Manchester"/>
    <x v="4"/>
    <n v="0.5"/>
    <n v="640"/>
    <x v="3222"/>
    <n v="89.600000000000009"/>
    <n v="0.28000000000000003"/>
  </r>
  <r>
    <x v="0"/>
    <n v="1185732"/>
    <x v="188"/>
    <x v="0"/>
    <s v="New Hampshire"/>
    <s v="Manchester"/>
    <x v="5"/>
    <n v="0.41"/>
    <n v="1050"/>
    <x v="3628"/>
    <n v="137.76"/>
    <n v="0.32"/>
  </r>
  <r>
    <x v="0"/>
    <n v="1185732"/>
    <x v="696"/>
    <x v="0"/>
    <s v="New Hampshire"/>
    <s v="Manchester"/>
    <x v="0"/>
    <n v="0.41"/>
    <n v="1840"/>
    <x v="3550"/>
    <n v="279.12800000000004"/>
    <n v="0.37000000000000005"/>
  </r>
  <r>
    <x v="0"/>
    <n v="1185732"/>
    <x v="696"/>
    <x v="0"/>
    <s v="New Hampshire"/>
    <s v="Manchester"/>
    <x v="1"/>
    <n v="0.42"/>
    <n v="700"/>
    <x v="1454"/>
    <n v="123.48000000000002"/>
    <n v="0.42000000000000004"/>
  </r>
  <r>
    <x v="0"/>
    <n v="1185732"/>
    <x v="696"/>
    <x v="0"/>
    <s v="New Hampshire"/>
    <s v="Manchester"/>
    <x v="2"/>
    <n v="0.28999999999999998"/>
    <n v="830"/>
    <x v="2119"/>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2:C43" firstHeaderRow="0" firstDataRow="1" firstDataCol="1"/>
  <pivotFields count="13">
    <pivotField showAll="0" defaultSubtotal="0"/>
    <pivotField showAll="0" defaultSubtotal="0"/>
    <pivotField name="Invoice Date" axis="axisRow" outline="0" showAll="0" defaultSubtotal="0">
      <items count="6">
        <item x="0"/>
        <item x="1"/>
        <item x="2"/>
        <item x="3"/>
        <item x="4"/>
        <item x="5"/>
      </items>
    </pivotField>
    <pivotField showAll="0" defaultSubtotal="0"/>
    <pivotField showAll="0" defaultSubtotal="0"/>
    <pivotField showAll="0" defaultSubtotal="0"/>
    <pivotField showAll="0" defaultSubtotal="0">
      <items count="6">
        <item x="0"/>
        <item x="5"/>
        <item x="1"/>
        <item x="3"/>
        <item x="4"/>
        <item x="2"/>
      </items>
    </pivotField>
    <pivotField numFmtId="165" showAll="0" defaultSubtotal="0"/>
    <pivotField numFmtId="3" showAll="0" defaultSubtotal="0"/>
    <pivotField dataField="1" numFmtId="164" showAll="0" defaultSubtotal="0">
      <items count="3738">
        <item x="344"/>
        <item x="3671"/>
        <item x="1611"/>
        <item x="1422"/>
        <item x="2934"/>
        <item x="1591"/>
        <item x="1587"/>
        <item x="3213"/>
        <item x="1612"/>
        <item x="2740"/>
        <item x="3669"/>
        <item x="2745"/>
        <item x="1126"/>
        <item x="2838"/>
        <item x="3674"/>
        <item x="2744"/>
        <item x="2931"/>
        <item x="2695"/>
        <item x="1577"/>
        <item x="1680"/>
        <item x="2698"/>
        <item x="1607"/>
        <item x="1606"/>
        <item x="2736"/>
        <item x="1430"/>
        <item x="3210"/>
        <item x="1586"/>
        <item x="3675"/>
        <item x="3303"/>
        <item x="1122"/>
        <item x="1572"/>
        <item x="2605"/>
        <item x="2676"/>
        <item x="2697"/>
        <item x="2739"/>
        <item x="1416"/>
        <item x="2674"/>
        <item x="2831"/>
        <item x="2694"/>
        <item x="3667"/>
        <item x="2930"/>
        <item x="3618"/>
        <item x="1583"/>
        <item x="2776"/>
        <item x="2885"/>
        <item x="1592"/>
        <item x="1608"/>
        <item x="2839"/>
        <item x="2692"/>
        <item x="3207"/>
        <item x="1675"/>
        <item x="1425"/>
        <item x="2937"/>
        <item x="2608"/>
        <item x="2732"/>
        <item x="1453"/>
        <item x="2604"/>
        <item x="2574"/>
        <item x="2781"/>
        <item x="1685"/>
        <item x="3621"/>
        <item x="3673"/>
        <item x="3622"/>
        <item x="2573"/>
        <item x="1116"/>
        <item x="1615"/>
        <item x="2780"/>
        <item x="2889"/>
        <item x="3402"/>
        <item x="1585"/>
        <item x="1448"/>
        <item x="355"/>
        <item x="1411"/>
        <item x="2642"/>
        <item x="3403"/>
        <item x="993"/>
        <item x="2675"/>
        <item x="2743"/>
        <item x="2760"/>
        <item x="2837"/>
        <item x="1452"/>
        <item x="2578"/>
        <item x="2115"/>
        <item x="2636"/>
        <item x="2738"/>
        <item x="1132"/>
        <item x="2607"/>
        <item x="2936"/>
        <item x="2670"/>
        <item x="2719"/>
        <item x="298"/>
        <item x="999"/>
        <item x="2591"/>
        <item x="2953"/>
        <item x="1423"/>
        <item x="3590"/>
        <item x="3682"/>
        <item x="2846"/>
        <item x="2621"/>
        <item x="3644"/>
        <item x="3672"/>
        <item x="2667"/>
        <item x="3635"/>
        <item x="2570"/>
        <item x="2595"/>
        <item x="1686"/>
        <item x="2835"/>
        <item x="1671"/>
        <item x="3668"/>
        <item x="1590"/>
        <item x="3615"/>
        <item x="2590"/>
        <item x="1616"/>
        <item x="1447"/>
        <item x="2741"/>
        <item x="3641"/>
        <item x="2836"/>
        <item x="3631"/>
        <item x="1604"/>
        <item x="356"/>
        <item x="3592"/>
        <item x="2627"/>
        <item x="1581"/>
        <item x="2881"/>
        <item x="2849"/>
        <item x="3634"/>
        <item x="2773"/>
        <item x="2948"/>
        <item x="3591"/>
        <item x="2072"/>
        <item x="2944"/>
        <item x="1595"/>
        <item x="2721"/>
        <item x="2707"/>
        <item x="2762"/>
        <item x="1424"/>
        <item x="3646"/>
        <item x="3390"/>
        <item x="2947"/>
        <item x="1576"/>
        <item x="1449"/>
        <item x="2761"/>
        <item x="987"/>
        <item x="2597"/>
        <item x="1603"/>
        <item x="2833"/>
        <item x="3176"/>
        <item x="2842"/>
        <item x="3690"/>
        <item x="2650"/>
        <item x="2594"/>
        <item x="2850"/>
        <item x="2603"/>
        <item x="2703"/>
        <item x="690"/>
        <item x="178"/>
        <item x="2796"/>
        <item x="2754"/>
        <item x="1582"/>
        <item x="2742"/>
        <item x="2540"/>
        <item x="2706"/>
        <item x="2473"/>
        <item x="1127"/>
        <item x="2073"/>
        <item x="2567"/>
        <item x="2933"/>
        <item x="2810"/>
        <item x="2718"/>
        <item x="2890"/>
        <item x="1684"/>
        <item x="1610"/>
        <item x="2057"/>
        <item x="2735"/>
        <item x="1133"/>
        <item x="3670"/>
        <item x="3697"/>
        <item x="2748"/>
        <item x="2477"/>
        <item x="3405"/>
        <item x="2888"/>
        <item x="2632"/>
        <item x="2848"/>
        <item x="2554"/>
        <item x="1594"/>
        <item x="2753"/>
        <item x="1575"/>
        <item x="981"/>
        <item x="2099"/>
        <item x="2693"/>
        <item x="2628"/>
        <item x="2945"/>
        <item x="1578"/>
        <item x="2834"/>
        <item x="3564"/>
        <item x="3640"/>
        <item x="3607"/>
        <item x="3645"/>
        <item x="3230"/>
        <item x="2691"/>
        <item x="1414"/>
        <item x="1617"/>
        <item x="1713"/>
        <item x="2645"/>
        <item x="3614"/>
        <item x="2606"/>
        <item x="2558"/>
        <item x="3586"/>
        <item x="1588"/>
        <item x="1420"/>
        <item x="2625"/>
        <item x="2956"/>
        <item x="1004"/>
        <item x="2787"/>
        <item x="3604"/>
        <item x="2077"/>
        <item x="2696"/>
        <item x="3679"/>
        <item x="3566"/>
        <item x="2569"/>
        <item x="1457"/>
        <item x="2118"/>
        <item x="2098"/>
        <item x="3417"/>
        <item x="2684"/>
        <item x="3689"/>
        <item x="2797"/>
        <item x="2572"/>
        <item x="1166"/>
        <item x="1690"/>
        <item x="2943"/>
        <item x="1415"/>
        <item x="2775"/>
        <item x="1679"/>
        <item x="1429"/>
        <item x="2777"/>
        <item x="3606"/>
        <item x="3617"/>
        <item x="2513"/>
        <item x="2884"/>
        <item x="3359"/>
        <item x="1681"/>
        <item x="3620"/>
        <item x="2514"/>
        <item x="2680"/>
        <item x="3216"/>
        <item x="2471"/>
        <item x="2746"/>
        <item x="2932"/>
        <item x="1434"/>
        <item x="2942"/>
        <item x="1131"/>
        <item x="2596"/>
        <item x="2763"/>
        <item x="2798"/>
        <item x="2643"/>
        <item x="2970"/>
        <item x="2886"/>
        <item x="2622"/>
        <item x="2566"/>
        <item x="3226"/>
        <item x="2682"/>
        <item x="1138"/>
        <item x="3647"/>
        <item x="2534"/>
        <item x="2609"/>
        <item x="2860"/>
        <item x="2896"/>
        <item x="3387"/>
        <item x="2056"/>
        <item x="2577"/>
        <item x="3563"/>
        <item x="2708"/>
        <item x="3408"/>
        <item x="684"/>
        <item x="353"/>
        <item x="341"/>
        <item x="692"/>
        <item x="2822"/>
        <item x="1573"/>
        <item x="2485"/>
        <item x="998"/>
        <item x="1000"/>
        <item x="1599"/>
        <item x="2510"/>
        <item x="2686"/>
        <item x="1968"/>
        <item x="3567"/>
        <item x="1421"/>
        <item x="3637"/>
        <item x="1120"/>
        <item x="2659"/>
        <item x="1034"/>
        <item x="1707"/>
        <item x="2954"/>
        <item x="1571"/>
        <item x="1121"/>
        <item x="2673"/>
        <item x="2484"/>
        <item x="1028"/>
        <item x="3619"/>
        <item x="2575"/>
        <item x="2641"/>
        <item x="1966"/>
        <item x="2966"/>
        <item x="3696"/>
        <item x="3360"/>
        <item x="2911"/>
        <item x="2089"/>
        <item x="1712"/>
        <item x="2624"/>
        <item x="2958"/>
        <item x="2747"/>
        <item x="2681"/>
        <item x="2910"/>
        <item x="2646"/>
        <item x="1683"/>
        <item x="1165"/>
        <item x="2935"/>
        <item x="2533"/>
        <item x="3687"/>
        <item x="2478"/>
        <item x="1714"/>
        <item x="2814"/>
        <item x="2090"/>
        <item x="2101"/>
        <item x="2840"/>
        <item x="2957"/>
        <item x="1633"/>
        <item x="1613"/>
        <item x="2253"/>
        <item x="1412"/>
        <item x="2076"/>
        <item x="2049"/>
        <item x="2537"/>
        <item x="3212"/>
        <item x="2887"/>
        <item x="2657"/>
        <item x="3406"/>
        <item x="1635"/>
        <item x="1458"/>
        <item x="2635"/>
        <item x="1971"/>
        <item x="2939"/>
        <item x="2496"/>
        <item x="3643"/>
        <item x="2135"/>
        <item x="2491"/>
        <item x="2809"/>
        <item x="2669"/>
        <item x="2854"/>
        <item x="2711"/>
        <item x="1674"/>
        <item x="3211"/>
        <item x="378"/>
        <item x="686"/>
        <item x="2772"/>
        <item x="1619"/>
        <item x="1444"/>
        <item x="2122"/>
        <item x="1459"/>
        <item x="2074"/>
        <item x="2778"/>
        <item x="2702"/>
        <item x="1010"/>
        <item x="1570"/>
        <item x="1678"/>
        <item x="3694"/>
        <item x="1161"/>
        <item x="2969"/>
        <item x="1417"/>
        <item x="2658"/>
        <item x="3676"/>
        <item x="2725"/>
        <item x="1637"/>
        <item x="1139"/>
        <item x="2634"/>
        <item x="1123"/>
        <item x="3363"/>
        <item x="2080"/>
        <item x="3545"/>
        <item x="2046"/>
        <item x="1035"/>
        <item x="2640"/>
        <item x="3416"/>
        <item x="2612"/>
        <item x="3409"/>
        <item x="1433"/>
        <item x="2808"/>
        <item x="2699"/>
        <item x="1033"/>
        <item x="1708"/>
        <item x="676"/>
        <item x="345"/>
        <item x="2061"/>
        <item x="2920"/>
        <item x="2679"/>
        <item x="1961"/>
        <item x="3688"/>
        <item x="1698"/>
        <item x="2117"/>
        <item x="2784"/>
        <item x="1426"/>
        <item x="3324"/>
        <item x="3019"/>
        <item x="3423"/>
        <item x="2110"/>
        <item x="1579"/>
        <item x="3625"/>
        <item x="2882"/>
        <item x="2480"/>
        <item x="3661"/>
        <item x="1428"/>
        <item x="1440"/>
        <item x="1117"/>
        <item x="2832"/>
        <item x="1016"/>
        <item x="986"/>
        <item x="3704"/>
        <item x="2539"/>
        <item x="2853"/>
        <item x="2952"/>
        <item x="2908"/>
        <item x="1451"/>
        <item x="1672"/>
        <item x="1689"/>
        <item x="1456"/>
        <item x="2649"/>
        <item x="1789"/>
        <item x="2317"/>
        <item x="3605"/>
        <item x="2714"/>
        <item x="661"/>
        <item x="176"/>
        <item x="2863"/>
        <item x="2085"/>
        <item x="2580"/>
        <item x="2476"/>
        <item x="2444"/>
        <item x="2094"/>
        <item x="3206"/>
        <item x="2495"/>
        <item x="3639"/>
        <item x="2079"/>
        <item x="1130"/>
        <item x="1143"/>
        <item x="2690"/>
        <item x="1634"/>
        <item x="3415"/>
        <item x="3542"/>
        <item x="2733"/>
        <item x="3398"/>
        <item x="1159"/>
        <item x="1960"/>
        <item x="2660"/>
        <item x="2789"/>
        <item x="3219"/>
        <item x="1005"/>
        <item x="2687"/>
        <item x="1128"/>
        <item x="2961"/>
        <item x="1676"/>
        <item x="3393"/>
        <item x="2792"/>
        <item x="2717"/>
        <item x="1413"/>
        <item x="2770"/>
        <item x="3309"/>
        <item x="1593"/>
        <item x="2065"/>
        <item x="3283"/>
        <item x="2470"/>
        <item x="1009"/>
        <item x="3677"/>
        <item x="2668"/>
        <item x="3523"/>
        <item x="997"/>
        <item x="3658"/>
        <item x="2865"/>
        <item x="1782"/>
        <item x="3236"/>
        <item x="3701"/>
        <item x="994"/>
        <item x="2671"/>
        <item x="1598"/>
        <item x="1410"/>
        <item x="2795"/>
        <item x="2048"/>
        <item x="1003"/>
        <item x="2705"/>
        <item x="3686"/>
        <item x="1027"/>
        <item x="2655"/>
        <item x="2555"/>
        <item x="1160"/>
        <item x="2497"/>
        <item x="2805"/>
        <item x="1574"/>
        <item x="3579"/>
        <item x="2644"/>
        <item x="1137"/>
        <item x="1255"/>
        <item x="2053"/>
        <item x="985"/>
        <item x="2720"/>
        <item x="988"/>
        <item x="2897"/>
        <item x="1965"/>
        <item x="1435"/>
        <item x="2637"/>
        <item x="1418"/>
        <item x="3666"/>
        <item x="2678"/>
        <item x="1703"/>
        <item x="2845"/>
        <item x="3636"/>
        <item x="2506"/>
        <item x="3208"/>
        <item x="2556"/>
        <item x="1149"/>
        <item x="354"/>
        <item x="295"/>
        <item x="683"/>
        <item x="1732"/>
        <item x="3175"/>
        <item x="2653"/>
        <item x="1659"/>
        <item x="2126"/>
        <item x="1439"/>
        <item x="2507"/>
        <item x="2765"/>
        <item x="2176"/>
        <item x="2793"/>
        <item x="1142"/>
        <item x="2852"/>
        <item x="1245"/>
        <item x="1041"/>
        <item x="2724"/>
        <item x="3715"/>
        <item x="3319"/>
        <item x="3308"/>
        <item x="2830"/>
        <item x="2756"/>
        <item x="3471"/>
        <item x="2504"/>
        <item x="3593"/>
        <item x="1022"/>
        <item x="2749"/>
        <item x="2045"/>
        <item x="1015"/>
        <item x="1011"/>
        <item x="2610"/>
        <item x="2097"/>
        <item x="1039"/>
        <item x="1534"/>
        <item x="3432"/>
        <item x="2666"/>
        <item x="3680"/>
        <item x="3395"/>
        <item x="1464"/>
        <item x="2771"/>
        <item x="2713"/>
        <item x="3229"/>
        <item x="3421"/>
        <item x="1189"/>
        <item x="2250"/>
        <item x="2975"/>
        <item x="2509"/>
        <item x="1029"/>
        <item x="2941"/>
        <item x="2119"/>
        <item x="1781"/>
        <item x="2527"/>
        <item x="3180"/>
        <item x="2474"/>
        <item x="2688"/>
        <item x="2088"/>
        <item x="1994"/>
        <item x="2752"/>
        <item x="1694"/>
        <item x="1040"/>
        <item x="3729"/>
        <item x="3623"/>
        <item x="2100"/>
        <item x="3648"/>
        <item x="2169"/>
        <item x="2214"/>
        <item x="1023"/>
        <item x="2662"/>
        <item x="1687"/>
        <item x="2877"/>
        <item x="1719"/>
        <item x="1463"/>
        <item x="1170"/>
        <item x="3306"/>
        <item x="3438"/>
        <item x="1768"/>
        <item x="2440"/>
        <item x="2475"/>
        <item x="2912"/>
        <item x="1718"/>
        <item x="2794"/>
        <item x="982"/>
        <item x="1249"/>
        <item x="2764"/>
        <item x="3215"/>
        <item x="643"/>
        <item x="348"/>
        <item x="300"/>
        <item x="660"/>
        <item x="1488"/>
        <item x="2512"/>
        <item x="992"/>
        <item x="2536"/>
        <item x="2626"/>
        <item x="2060"/>
        <item x="1798"/>
        <item x="2891"/>
        <item x="1728"/>
        <item x="2689"/>
        <item x="2483"/>
        <item x="2154"/>
        <item x="2592"/>
        <item x="2790"/>
        <item x="2571"/>
        <item x="2785"/>
        <item x="3588"/>
        <item x="2638"/>
        <item x="1532"/>
        <item x="3642"/>
        <item x="1533"/>
        <item x="3233"/>
        <item x="2134"/>
        <item x="1627"/>
        <item x="1193"/>
        <item x="3242"/>
        <item x="1134"/>
        <item x="1638"/>
        <item x="2923"/>
        <item x="2064"/>
        <item x="1723"/>
        <item x="3394"/>
        <item x="3413"/>
        <item x="2974"/>
        <item x="2489"/>
        <item x="1118"/>
        <item x="3681"/>
        <item x="310"/>
        <item x="2685"/>
        <item x="1017"/>
        <item x="2047"/>
        <item x="1958"/>
        <item x="3281"/>
        <item x="2568"/>
        <item x="2107"/>
        <item x="2247"/>
        <item x="1045"/>
        <item x="1695"/>
        <item x="2862"/>
        <item x="2544"/>
        <item x="2663"/>
        <item x="980"/>
        <item x="2075"/>
        <item x="2633"/>
        <item x="2868"/>
        <item x="3225"/>
        <item x="2165"/>
        <item x="2816"/>
        <item x="2737"/>
        <item x="3388"/>
        <item x="1739"/>
        <item x="1171"/>
        <item x="1528"/>
        <item x="2726"/>
        <item x="3624"/>
        <item x="1144"/>
        <item x="1446"/>
        <item x="1716"/>
        <item x="1008"/>
        <item x="2460"/>
        <item x="1767"/>
        <item x="3391"/>
        <item x="2565"/>
        <item x="2623"/>
        <item x="3700"/>
        <item x="1261"/>
        <item x="2209"/>
        <item x="1244"/>
        <item x="3632"/>
        <item x="3379"/>
        <item x="3418"/>
        <item x="2782"/>
        <item x="642"/>
        <item x="2069"/>
        <item x="2319"/>
        <item x="991"/>
        <item x="1264"/>
        <item x="3541"/>
        <item x="2909"/>
        <item x="2212"/>
        <item x="3185"/>
        <item x="2847"/>
        <item x="1115"/>
        <item x="1764"/>
        <item x="3362"/>
        <item x="1156"/>
        <item x="2114"/>
        <item x="1483"/>
        <item x="1561"/>
        <item x="3326"/>
        <item x="3174"/>
        <item x="2801"/>
        <item x="3724"/>
        <item x="983"/>
        <item x="1473"/>
        <item x="995"/>
        <item x="3250"/>
        <item x="1441"/>
        <item x="2503"/>
        <item x="1021"/>
        <item x="357"/>
        <item x="2479"/>
        <item x="2093"/>
        <item x="1717"/>
        <item x="1002"/>
        <item x="1136"/>
        <item x="2779"/>
        <item x="1478"/>
        <item x="2175"/>
        <item x="3627"/>
        <item x="1068"/>
        <item x="2858"/>
        <item x="2700"/>
        <item x="2095"/>
        <item x="3578"/>
        <item x="2582"/>
        <item x="3650"/>
        <item x="1658"/>
        <item x="3011"/>
        <item x="2277"/>
        <item x="2859"/>
        <item x="3231"/>
        <item x="2102"/>
        <item x="2246"/>
        <item x="2647"/>
        <item x="2068"/>
        <item x="3177"/>
        <item x="1454"/>
        <item x="1763"/>
        <item x="2511"/>
        <item x="1431"/>
        <item x="2052"/>
        <item x="2631"/>
        <item x="1164"/>
        <item x="1177"/>
        <item x="2469"/>
        <item x="2968"/>
        <item x="3653"/>
        <item x="3726"/>
        <item x="1636"/>
        <item x="3397"/>
        <item x="2729"/>
        <item x="1038"/>
        <item x="1124"/>
        <item x="2059"/>
        <item x="2155"/>
        <item x="1597"/>
        <item x="646"/>
        <item x="172"/>
        <item x="292"/>
        <item x="3224"/>
        <item x="2611"/>
        <item x="2614"/>
        <item x="1148"/>
        <item x="2557"/>
        <item x="2946"/>
        <item x="1176"/>
        <item x="2844"/>
        <item x="2124"/>
        <item x="1169"/>
        <item x="3613"/>
        <item x="3186"/>
        <item x="3520"/>
        <item x="2817"/>
        <item x="1605"/>
        <item x="2878"/>
        <item x="2615"/>
        <item x="1660"/>
        <item x="2111"/>
        <item x="1738"/>
        <item x="1963"/>
        <item x="2011"/>
        <item x="1993"/>
        <item x="2084"/>
        <item x="2205"/>
        <item x="1523"/>
        <item x="2950"/>
        <item x="1155"/>
        <item x="1492"/>
        <item x="1063"/>
        <item x="2062"/>
        <item x="2965"/>
        <item x="3589"/>
        <item x="2543"/>
        <item x="3221"/>
        <item x="2013"/>
        <item x="3232"/>
        <item x="1614"/>
        <item x="1322"/>
        <item x="3464"/>
        <item x="1769"/>
        <item x="306"/>
        <item x="694"/>
        <item x="2499"/>
        <item x="3495"/>
        <item x="3381"/>
        <item x="2525"/>
        <item x="3469"/>
        <item x="2824"/>
        <item x="1626"/>
        <item x="2092"/>
        <item x="2129"/>
        <item x="1438"/>
        <item x="979"/>
        <item x="1629"/>
        <item x="3441"/>
        <item x="2211"/>
        <item x="2128"/>
        <item x="1314"/>
        <item x="2459"/>
        <item x="1699"/>
        <item x="2274"/>
        <item x="1001"/>
        <item x="2993"/>
        <item x="1711"/>
        <item x="3718"/>
        <item x="2252"/>
        <item x="3654"/>
        <item x="3587"/>
        <item x="3222"/>
        <item x="3357"/>
        <item x="1530"/>
        <item x="2168"/>
        <item x="1743"/>
        <item x="2813"/>
        <item x="1706"/>
        <item x="2581"/>
        <item x="2535"/>
        <item x="2091"/>
        <item x="1462"/>
        <item x="1726"/>
        <item x="2959"/>
        <item x="1724"/>
        <item x="1975"/>
        <item x="2901"/>
        <item x="1995"/>
        <item x="2281"/>
        <item x="521"/>
        <item x="3414"/>
        <item x="1188"/>
        <item x="2538"/>
        <item x="2900"/>
        <item x="3510"/>
        <item x="3012"/>
        <item x="2532"/>
        <item x="1065"/>
        <item x="1199"/>
        <item x="2109"/>
        <item x="2976"/>
        <item x="2664"/>
        <item x="1183"/>
        <item x="1154"/>
        <item x="3305"/>
        <item x="1168"/>
        <item x="1318"/>
        <item x="2583"/>
        <item x="989"/>
        <item x="2086"/>
        <item x="3706"/>
        <item x="2867"/>
        <item x="2120"/>
        <item x="1837"/>
        <item x="2502"/>
        <item x="2203"/>
        <item x="1527"/>
        <item x="1487"/>
        <item x="3411"/>
        <item x="2193"/>
        <item x="1162"/>
        <item x="1602"/>
        <item x="2050"/>
        <item x="1709"/>
        <item x="2008"/>
        <item x="2994"/>
        <item x="311"/>
        <item x="121"/>
        <item x="645"/>
        <item x="665"/>
        <item x="1308"/>
        <item x="3003"/>
        <item x="3467"/>
        <item x="1609"/>
        <item x="1735"/>
        <item x="2127"/>
        <item x="2579"/>
        <item x="3713"/>
        <item x="3465"/>
        <item x="2439"/>
        <item x="2494"/>
        <item x="1537"/>
        <item x="1046"/>
        <item x="2007"/>
        <item x="3358"/>
        <item x="2316"/>
        <item x="1964"/>
        <item x="2403"/>
        <item x="3509"/>
        <item x="1026"/>
        <item x="1241"/>
        <item x="1731"/>
        <item x="1044"/>
        <item x="2244"/>
        <item x="3282"/>
        <item x="3710"/>
        <item x="2202"/>
        <item x="3633"/>
        <item x="1630"/>
        <item x="2054"/>
        <item x="1526"/>
        <item x="2774"/>
        <item x="3235"/>
        <item x="2951"/>
        <item x="1052"/>
        <item x="3004"/>
        <item x="2730"/>
        <item x="1014"/>
        <item x="2586"/>
        <item x="3698"/>
        <item x="2017"/>
        <item x="2829"/>
        <item x="309"/>
        <item x="520"/>
        <item x="668"/>
        <item x="1794"/>
        <item x="1518"/>
        <item x="3685"/>
        <item x="2919"/>
        <item x="2731"/>
        <item x="3304"/>
        <item x="3725"/>
        <item x="1631"/>
        <item x="1247"/>
        <item x="1959"/>
        <item x="2892"/>
        <item x="1472"/>
        <item x="1522"/>
        <item x="2044"/>
        <item x="3021"/>
        <item x="2545"/>
        <item x="1175"/>
        <item x="3540"/>
        <item x="2722"/>
        <item x="3184"/>
        <item x="2442"/>
        <item x="1788"/>
        <item x="2967"/>
        <item x="1632"/>
        <item x="3598"/>
        <item x="3496"/>
        <item x="1778"/>
        <item x="1460"/>
        <item x="1100"/>
        <item x="1758"/>
        <item x="1653"/>
        <item x="2759"/>
        <item x="2082"/>
        <item x="1468"/>
        <item x="2526"/>
        <item x="2492"/>
        <item x="2312"/>
        <item x="3500"/>
        <item x="3407"/>
        <item x="2437"/>
        <item x="3275"/>
        <item x="3182"/>
        <item x="2283"/>
        <item x="2016"/>
        <item x="2576"/>
        <item x="2894"/>
        <item x="3280"/>
        <item x="2215"/>
        <item x="2273"/>
        <item x="2268"/>
        <item x="1529"/>
        <item x="3660"/>
        <item x="3543"/>
        <item x="2325"/>
        <item x="1834"/>
        <item x="1032"/>
        <item x="2899"/>
        <item x="2940"/>
        <item x="1693"/>
        <item x="1930"/>
        <item x="2869"/>
        <item x="2989"/>
        <item x="1070"/>
        <item x="3616"/>
        <item x="1062"/>
        <item x="1765"/>
        <item x="1302"/>
        <item x="1560"/>
        <item x="3597"/>
        <item x="2602"/>
        <item x="2490"/>
        <item x="3659"/>
        <item x="2179"/>
        <item x="1182"/>
        <item x="1624"/>
        <item x="2922"/>
        <item x="3702"/>
        <item x="2207"/>
        <item x="681"/>
        <item x="299"/>
        <item x="351"/>
        <item x="651"/>
        <item x="3684"/>
        <item x="2501"/>
        <item x="1048"/>
        <item x="3227"/>
        <item x="1174"/>
        <item x="1655"/>
        <item x="1067"/>
        <item x="2589"/>
        <item x="1466"/>
        <item x="3244"/>
        <item x="1736"/>
        <item x="3683"/>
        <item x="1301"/>
        <item x="1752"/>
        <item x="3601"/>
        <item x="2213"/>
        <item x="1538"/>
        <item x="1150"/>
        <item x="2216"/>
        <item x="3437"/>
        <item x="2311"/>
        <item x="2661"/>
        <item x="3442"/>
        <item x="1020"/>
        <item x="1620"/>
        <item x="2010"/>
        <item x="1535"/>
        <item x="1621"/>
        <item x="1030"/>
        <item x="2267"/>
        <item x="2335"/>
        <item x="1996"/>
        <item x="3389"/>
        <item x="3663"/>
        <item x="2672"/>
        <item x="2399"/>
        <item x="2355"/>
        <item x="2172"/>
        <item x="1036"/>
        <item x="2728"/>
        <item x="1179"/>
        <item x="2855"/>
        <item x="2929"/>
        <item x="3178"/>
        <item x="2768"/>
        <item x="3419"/>
        <item x="3399"/>
        <item x="2245"/>
        <item x="1722"/>
        <item x="3422"/>
        <item x="2194"/>
        <item x="1933"/>
        <item x="3296"/>
        <item x="3727"/>
        <item x="1924"/>
        <item x="2651"/>
        <item x="3712"/>
        <item x="2823"/>
        <item x="2613"/>
        <item x="2546"/>
        <item x="3497"/>
        <item x="2978"/>
        <item x="2980"/>
        <item x="1042"/>
        <item x="1657"/>
        <item x="2593"/>
        <item x="3234"/>
        <item x="3217"/>
        <item x="3318"/>
        <item x="2799"/>
        <item x="1584"/>
        <item x="2876"/>
        <item x="2248"/>
        <item x="3655"/>
        <item x="628"/>
        <item x="118"/>
        <item x="680"/>
        <item x="654"/>
        <item x="1263"/>
        <item x="2541"/>
        <item x="1477"/>
        <item x="3277"/>
        <item x="2436"/>
        <item x="1450"/>
        <item x="1929"/>
        <item x="1491"/>
        <item x="1759"/>
        <item x="1006"/>
        <item x="1691"/>
        <item x="3361"/>
        <item x="2014"/>
        <item x="1056"/>
        <item x="1054"/>
        <item x="1153"/>
        <item x="1520"/>
        <item x="2551"/>
        <item x="2734"/>
        <item x="1061"/>
        <item x="2137"/>
        <item x="1496"/>
        <item x="1969"/>
        <item x="2926"/>
        <item x="3472"/>
        <item x="3530"/>
        <item x="2528"/>
        <item x="2125"/>
        <item x="1057"/>
        <item x="3693"/>
        <item x="3518"/>
        <item x="1740"/>
        <item x="2400"/>
        <item x="302"/>
        <item x="1519"/>
        <item x="494"/>
        <item x="650"/>
        <item x="669"/>
        <item x="3440"/>
        <item x="1141"/>
        <item x="3183"/>
        <item x="1883"/>
        <item x="2254"/>
        <item x="1784"/>
        <item x="2985"/>
        <item x="2310"/>
        <item x="1260"/>
        <item x="1923"/>
        <item x="1823"/>
        <item x="1465"/>
        <item x="1797"/>
        <item x="2769"/>
        <item x="1596"/>
        <item x="3691"/>
        <item x="3330"/>
        <item x="1307"/>
        <item x="2488"/>
        <item x="2441"/>
        <item x="2874"/>
        <item x="3716"/>
        <item x="1455"/>
        <item x="3439"/>
        <item x="1072"/>
        <item x="2422"/>
        <item x="2309"/>
        <item x="1299"/>
        <item x="2043"/>
        <item x="2898"/>
        <item x="1248"/>
        <item x="1720"/>
        <item x="1531"/>
        <item x="2665"/>
        <item x="2750"/>
        <item x="2481"/>
        <item x="3565"/>
        <item x="2445"/>
        <item x="2727"/>
        <item x="1790"/>
        <item x="1524"/>
        <item x="2131"/>
        <item x="2275"/>
        <item x="1050"/>
        <item x="2322"/>
        <item x="1744"/>
        <item x="2617"/>
        <item x="2880"/>
        <item x="2067"/>
        <item x="1250"/>
        <item x="1436"/>
        <item x="2249"/>
        <item x="2508"/>
        <item x="3628"/>
        <item x="3010"/>
        <item x="1467"/>
        <item x="3466"/>
        <item x="1064"/>
        <item x="2121"/>
        <item x="1409"/>
        <item x="3662"/>
        <item x="3723"/>
        <item x="2709"/>
        <item x="3241"/>
        <item x="2407"/>
        <item x="1481"/>
        <item x="2354"/>
        <item x="1486"/>
        <item x="2402"/>
        <item x="3201"/>
        <item x="2208"/>
        <item x="3284"/>
        <item x="3382"/>
        <item x="1729"/>
        <item x="2210"/>
        <item x="1832"/>
        <item x="3580"/>
        <item x="704"/>
        <item x="307"/>
        <item x="688"/>
        <item x="2704"/>
        <item x="2204"/>
        <item x="2857"/>
        <item x="2498"/>
        <item x="1974"/>
        <item x="3376"/>
        <item x="3295"/>
        <item x="2815"/>
        <item x="3732"/>
        <item x="1962"/>
        <item x="1702"/>
        <item x="1623"/>
        <item x="2811"/>
        <item x="3278"/>
        <item x="1198"/>
        <item x="2584"/>
        <item x="3546"/>
        <item x="2236"/>
        <item x="1670"/>
        <item x="3294"/>
        <item x="1742"/>
        <item x="1921"/>
        <item x="3220"/>
        <item x="2996"/>
        <item x="1600"/>
        <item x="3562"/>
        <item x="3307"/>
        <item x="3728"/>
        <item x="2196"/>
        <item x="1727"/>
        <item x="2879"/>
        <item x="1058"/>
        <item x="3068"/>
        <item x="2132"/>
        <item x="1243"/>
        <item x="1785"/>
        <item x="3274"/>
        <item x="629"/>
        <item x="179"/>
        <item x="343"/>
        <item x="675"/>
        <item x="653"/>
        <item x="656"/>
        <item x="1290"/>
        <item x="2083"/>
        <item x="2915"/>
        <item x="1682"/>
        <item x="3470"/>
        <item x="3602"/>
        <item x="2716"/>
        <item x="1069"/>
        <item x="1419"/>
        <item x="3581"/>
        <item x="2395"/>
        <item x="2803"/>
        <item x="3720"/>
        <item x="1099"/>
        <item x="1510"/>
        <item x="1622"/>
        <item x="2251"/>
        <item x="2405"/>
        <item x="1628"/>
        <item x="2904"/>
        <item x="2766"/>
        <item x="2174"/>
        <item x="3516"/>
        <item x="1656"/>
        <item x="1254"/>
        <item x="1639"/>
        <item x="2723"/>
        <item x="2991"/>
        <item x="3719"/>
        <item x="2070"/>
        <item x="2883"/>
        <item x="1998"/>
        <item x="1172"/>
        <item x="3522"/>
        <item x="1506"/>
        <item x="2807"/>
        <item x="2516"/>
        <item x="1780"/>
        <item x="1580"/>
        <item x="2106"/>
        <item x="1511"/>
        <item x="2314"/>
        <item x="3001"/>
        <item x="3512"/>
        <item x="2446"/>
        <item x="2924"/>
        <item x="1432"/>
        <item x="2656"/>
        <item x="3239"/>
        <item x="1242"/>
        <item x="2133"/>
        <item x="2928"/>
        <item x="3298"/>
        <item x="1779"/>
        <item x="3356"/>
        <item x="2982"/>
        <item x="2280"/>
        <item x="1024"/>
        <item x="1479"/>
        <item x="3575"/>
        <item x="3652"/>
        <item x="1476"/>
        <item x="2864"/>
        <item x="1783"/>
        <item x="3237"/>
        <item x="2063"/>
        <item x="1967"/>
        <item x="1246"/>
        <item x="3460"/>
        <item x="804"/>
        <item x="3553"/>
        <item x="2055"/>
        <item x="1190"/>
        <item x="3515"/>
        <item x="1696"/>
        <item x="1746"/>
        <item x="1208"/>
        <item x="3595"/>
        <item x="2683"/>
        <item x="2308"/>
        <item x="2619"/>
        <item x="2712"/>
        <item x="1181"/>
        <item x="1291"/>
        <item x="2819"/>
        <item x="2164"/>
        <item x="2786"/>
        <item x="3404"/>
        <item x="3386"/>
        <item x="2955"/>
        <item x="2031"/>
        <item x="2639"/>
        <item x="2962"/>
        <item x="2116"/>
        <item x="1970"/>
        <item x="1928"/>
        <item x="2260"/>
        <item x="1053"/>
        <item x="1445"/>
        <item x="3320"/>
        <item x="2359"/>
        <item x="2206"/>
        <item x="2130"/>
        <item x="2112"/>
        <item x="1920"/>
        <item x="1822"/>
        <item x="510"/>
        <item x="937"/>
        <item x="1187"/>
        <item x="1114"/>
        <item x="2096"/>
        <item x="2757"/>
        <item x="3544"/>
        <item x="3521"/>
        <item x="801"/>
        <item x="3214"/>
        <item x="2278"/>
        <item x="1066"/>
        <item x="2113"/>
        <item x="3735"/>
        <item x="1503"/>
        <item x="1704"/>
        <item x="2806"/>
        <item x="2167"/>
        <item x="1881"/>
        <item x="3412"/>
        <item x="2032"/>
        <item x="1835"/>
        <item x="3249"/>
        <item x="1256"/>
        <item x="1792"/>
        <item x="3179"/>
        <item x="2435"/>
        <item x="1147"/>
        <item x="1677"/>
        <item x="2136"/>
        <item x="3611"/>
        <item x="1304"/>
        <item x="3401"/>
        <item x="1940"/>
        <item x="1934"/>
        <item x="2654"/>
        <item x="3630"/>
        <item x="1972"/>
        <item x="2523"/>
        <item x="1888"/>
        <item x="1119"/>
        <item x="1973"/>
        <item x="358"/>
        <item x="116"/>
        <item x="347"/>
        <item x="679"/>
        <item x="2166"/>
        <item x="3290"/>
        <item x="1762"/>
        <item x="3400"/>
        <item x="1536"/>
        <item x="2396"/>
        <item x="3519"/>
        <item x="3511"/>
        <item x="2518"/>
        <item x="3443"/>
        <item x="2152"/>
        <item x="3276"/>
        <item x="1747"/>
        <item x="3468"/>
        <item x="2800"/>
        <item x="2272"/>
        <item x="3431"/>
        <item x="2313"/>
        <item x="2907"/>
        <item x="3240"/>
        <item x="1838"/>
        <item x="1194"/>
        <item x="2103"/>
        <item x="2255"/>
        <item x="2078"/>
        <item x="1229"/>
        <item x="2851"/>
        <item x="2461"/>
        <item x="1938"/>
        <item x="2482"/>
        <item x="3355"/>
        <item x="1474"/>
        <item x="2751"/>
        <item x="810"/>
        <item x="1204"/>
        <item x="3264"/>
        <item x="2802"/>
        <item x="1180"/>
        <item x="3310"/>
        <item x="2171"/>
        <item x="3070"/>
        <item x="2037"/>
        <item x="1470"/>
        <item x="3678"/>
        <item x="1051"/>
        <item x="1725"/>
        <item x="3316"/>
        <item x="3569"/>
        <item x="1047"/>
        <item x="3297"/>
        <item x="1846"/>
        <item x="1589"/>
        <item x="2715"/>
        <item x="932"/>
        <item x="2231"/>
        <item x="1289"/>
        <item x="1950"/>
        <item x="1497"/>
        <item x="3577"/>
        <item x="3377"/>
        <item x="1055"/>
        <item x="2949"/>
        <item x="1073"/>
        <item x="2472"/>
        <item x="1471"/>
        <item x="1184"/>
        <item x="294"/>
        <item x="297"/>
        <item x="633"/>
        <item x="2486"/>
        <item x="1145"/>
        <item x="1818"/>
        <item x="1059"/>
        <item x="1482"/>
        <item x="2271"/>
        <item x="1559"/>
        <item x="1442"/>
        <item x="1555"/>
        <item x="1733"/>
        <item x="1321"/>
        <item x="2588"/>
        <item x="3209"/>
        <item x="1882"/>
        <item x="1673"/>
        <item x="1663"/>
        <item x="3261"/>
        <item x="3246"/>
        <item x="3482"/>
        <item x="1012"/>
        <item x="3420"/>
        <item x="3385"/>
        <item x="2998"/>
        <item x="3150"/>
        <item x="1935"/>
        <item x="1878"/>
        <item x="2902"/>
        <item x="2235"/>
        <item x="1185"/>
        <item x="1252"/>
        <item x="3638"/>
        <item x="2018"/>
        <item x="1751"/>
        <item x="1877"/>
        <item x="1192"/>
        <item x="3499"/>
        <item x="2548"/>
        <item x="2552"/>
        <item x="3071"/>
        <item x="2999"/>
        <item x="1948"/>
        <item x="1836"/>
        <item x="1313"/>
        <item x="2087"/>
        <item x="3345"/>
        <item x="1841"/>
        <item x="978"/>
        <item x="1793"/>
        <item x="2598"/>
        <item x="2997"/>
        <item x="1648"/>
        <item x="1991"/>
        <item x="1563"/>
        <item x="3489"/>
        <item x="1772"/>
        <item x="2178"/>
        <item x="1049"/>
        <item x="610"/>
        <item x="183"/>
        <item x="486"/>
        <item x="670"/>
        <item x="2333"/>
        <item x="1186"/>
        <item x="3695"/>
        <item x="1757"/>
        <item x="1652"/>
        <item x="1500"/>
        <item x="3198"/>
        <item x="3076"/>
        <item x="3410"/>
        <item x="1833"/>
        <item x="1475"/>
        <item x="2315"/>
        <item x="3067"/>
        <item x="799"/>
        <item x="1258"/>
        <item x="3488"/>
        <item x="1654"/>
        <item x="1753"/>
        <item x="1484"/>
        <item x="2559"/>
        <item x="2971"/>
        <item x="1427"/>
        <item x="2071"/>
        <item x="2351"/>
        <item x="1773"/>
        <item x="1514"/>
        <item x="2601"/>
        <item x="2873"/>
        <item x="2826"/>
        <item x="3524"/>
        <item x="1129"/>
        <item x="795"/>
        <item x="2977"/>
        <item x="2988"/>
        <item x="2019"/>
        <item x="174"/>
        <item x="452"/>
        <item x="639"/>
        <item x="637"/>
        <item x="1071"/>
        <item x="3293"/>
        <item x="803"/>
        <item x="1562"/>
        <item x="1556"/>
        <item x="3243"/>
        <item x="1178"/>
        <item x="1937"/>
        <item x="1906"/>
        <item x="1309"/>
        <item x="2618"/>
        <item x="1944"/>
        <item x="3736"/>
        <item x="1228"/>
        <item x="3266"/>
        <item x="1345"/>
        <item x="2861"/>
        <item x="2104"/>
        <item x="2893"/>
        <item x="1558"/>
        <item x="2276"/>
        <item x="1163"/>
        <item x="2239"/>
        <item x="1774"/>
        <item x="1618"/>
        <item x="3535"/>
        <item x="1306"/>
        <item x="3286"/>
        <item x="1625"/>
        <item x="2462"/>
        <item x="1303"/>
        <item x="2995"/>
        <item x="1787"/>
        <item x="2871"/>
        <item x="1512"/>
        <item x="1662"/>
        <item x="2177"/>
        <item x="1262"/>
        <item x="2841"/>
        <item x="2015"/>
        <item x="2827"/>
        <item x="1880"/>
        <item x="313"/>
        <item x="3517"/>
        <item x="2906"/>
        <item x="3187"/>
        <item x="808"/>
        <item x="3228"/>
        <item x="1233"/>
        <item x="942"/>
        <item x="3013"/>
        <item x="2404"/>
        <item x="1485"/>
        <item x="2020"/>
        <item x="996"/>
        <item x="2517"/>
        <item x="2984"/>
        <item x="814"/>
        <item x="2843"/>
        <item x="1992"/>
        <item x="1125"/>
        <item x="3383"/>
        <item x="1227"/>
        <item x="2401"/>
        <item x="2329"/>
        <item x="947"/>
        <item x="1284"/>
        <item x="1098"/>
        <item x="1253"/>
        <item x="1931"/>
        <item x="1922"/>
        <item x="3594"/>
        <item x="1469"/>
        <item x="1756"/>
        <item x="1786"/>
        <item x="1601"/>
        <item x="798"/>
        <item x="2227"/>
        <item x="1547"/>
        <item x="2905"/>
        <item x="3600"/>
        <item x="2066"/>
        <item x="3074"/>
        <item x="3300"/>
        <item x="1521"/>
        <item x="3238"/>
        <item x="2938"/>
        <item x="3714"/>
        <item x="1939"/>
        <item x="2257"/>
        <item x="2299"/>
        <item x="612"/>
        <item x="124"/>
        <item x="376"/>
        <item x="506"/>
        <item x="626"/>
        <item x="3195"/>
        <item x="1269"/>
        <item x="2233"/>
        <item x="2875"/>
        <item x="1999"/>
        <item x="3301"/>
        <item x="2821"/>
        <item x="3503"/>
        <item x="2298"/>
        <item x="1907"/>
        <item x="3487"/>
        <item x="1525"/>
        <item x="3664"/>
        <item x="3279"/>
        <item x="2030"/>
        <item x="1234"/>
        <item x="1770"/>
        <item x="3329"/>
        <item x="1912"/>
        <item x="1715"/>
        <item x="1157"/>
        <item x="1096"/>
        <item x="3075"/>
        <item x="2036"/>
        <item x="2264"/>
        <item x="2443"/>
        <item x="1251"/>
        <item x="3491"/>
        <item x="1890"/>
        <item x="2338"/>
        <item x="3505"/>
        <item x="175"/>
        <item x="644"/>
        <item x="657"/>
        <item x="1954"/>
        <item x="3459"/>
        <item x="3626"/>
        <item x="2981"/>
        <item x="1515"/>
        <item x="1649"/>
        <item x="2394"/>
        <item x="3392"/>
        <item x="1305"/>
        <item x="1037"/>
        <item x="3548"/>
        <item x="3475"/>
        <item x="815"/>
        <item x="2034"/>
        <item x="2358"/>
        <item x="1661"/>
        <item x="3513"/>
        <item x="1461"/>
        <item x="1795"/>
        <item x="2434"/>
        <item x="1007"/>
        <item x="2914"/>
        <item x="3572"/>
        <item x="2153"/>
        <item x="3317"/>
        <item x="931"/>
        <item x="1542"/>
        <item x="2438"/>
        <item x="1202"/>
        <item x="3490"/>
        <item x="1317"/>
        <item x="389"/>
        <item x="139"/>
        <item x="454"/>
        <item x="2409"/>
        <item x="3458"/>
        <item x="2424"/>
        <item x="1507"/>
        <item x="3312"/>
        <item x="3311"/>
        <item x="1151"/>
        <item x="2560"/>
        <item x="1300"/>
        <item x="3313"/>
        <item x="1495"/>
        <item x="2350"/>
        <item x="2256"/>
        <item x="845"/>
        <item x="2505"/>
        <item x="1911"/>
        <item x="2895"/>
        <item x="936"/>
        <item x="812"/>
        <item x="1887"/>
        <item x="1196"/>
        <item x="2051"/>
        <item x="2302"/>
        <item x="1344"/>
        <item x="1815"/>
        <item x="2990"/>
        <item x="1025"/>
        <item x="1508"/>
        <item x="3200"/>
        <item x="1516"/>
        <item x="2927"/>
        <item x="3153"/>
        <item x="1499"/>
        <item x="1489"/>
        <item x="3066"/>
        <item x="505"/>
        <item x="2230"/>
        <item x="3258"/>
        <item x="2318"/>
        <item x="1230"/>
        <item x="1494"/>
        <item x="2321"/>
        <item x="2825"/>
        <item x="2234"/>
        <item x="3147"/>
        <item x="3610"/>
        <item x="3081"/>
        <item x="1074"/>
        <item x="1097"/>
        <item x="2629"/>
        <item x="3064"/>
        <item x="3191"/>
        <item x="1213"/>
        <item x="809"/>
        <item x="1443"/>
        <item x="3097"/>
        <item x="1031"/>
        <item x="3327"/>
        <item x="1820"/>
        <item x="1084"/>
        <item x="3434"/>
        <item x="1819"/>
        <item x="1705"/>
        <item x="2170"/>
        <item x="1842"/>
        <item x="3483"/>
        <item x="3703"/>
        <item x="2456"/>
        <item x="1018"/>
        <item x="1346"/>
        <item x="1223"/>
        <item x="924"/>
        <item x="383"/>
        <item x="502"/>
        <item x="667"/>
        <item x="1315"/>
        <item x="1553"/>
        <item x="3504"/>
        <item x="1080"/>
        <item x="1293"/>
        <item x="2336"/>
        <item x="941"/>
        <item x="2549"/>
        <item x="1750"/>
        <item x="2397"/>
        <item x="3014"/>
        <item x="1700"/>
        <item x="926"/>
        <item x="3292"/>
        <item x="3501"/>
        <item x="3109"/>
        <item x="1945"/>
        <item x="2297"/>
        <item x="3378"/>
        <item x="1949"/>
        <item x="2238"/>
        <item x="1060"/>
        <item x="1710"/>
        <item x="3596"/>
        <item x="3072"/>
        <item x="1926"/>
        <item x="1916"/>
        <item x="3433"/>
        <item x="2041"/>
        <item x="3271"/>
        <item x="3247"/>
        <item x="3065"/>
        <item x="1361"/>
        <item x="2261"/>
        <item x="2925"/>
        <item x="3272"/>
        <item x="805"/>
        <item x="2921"/>
        <item x="1222"/>
        <item x="3561"/>
        <item x="1311"/>
        <item x="2334"/>
        <item x="2493"/>
        <item x="1908"/>
        <item x="2081"/>
        <item x="2973"/>
        <item x="1350"/>
        <item x="2108"/>
        <item x="1745"/>
        <item x="2755"/>
        <item x="1777"/>
        <item x="3145"/>
        <item x="3375"/>
        <item x="3380"/>
        <item x="293"/>
        <item x="304"/>
        <item x="301"/>
        <item x="625"/>
        <item x="3287"/>
        <item x="1865"/>
        <item x="2710"/>
        <item x="2269"/>
        <item x="3525"/>
        <item x="990"/>
        <item x="1283"/>
        <item x="1884"/>
        <item x="1990"/>
        <item x="3262"/>
        <item x="1840"/>
        <item x="2616"/>
        <item x="3514"/>
        <item x="2022"/>
        <item x="2009"/>
        <item x="1925"/>
        <item x="2173"/>
        <item x="2585"/>
        <item x="1292"/>
        <item x="3508"/>
        <item x="2960"/>
        <item x="3080"/>
        <item x="2563"/>
        <item x="2265"/>
        <item x="1557"/>
        <item x="2266"/>
        <item x="2328"/>
        <item x="3538"/>
        <item x="2450"/>
        <item x="1319"/>
        <item x="173"/>
        <item x="367"/>
        <item x="483"/>
        <item x="1102"/>
        <item x="1191"/>
        <item x="2916"/>
        <item x="1286"/>
        <item x="1259"/>
        <item x="1312"/>
        <item x="524"/>
        <item x="2600"/>
        <item x="800"/>
        <item x="3717"/>
        <item x="1090"/>
        <item x="934"/>
        <item x="1564"/>
        <item x="3547"/>
        <item x="1885"/>
        <item x="826"/>
        <item x="797"/>
        <item x="2223"/>
        <item x="1367"/>
        <item x="3396"/>
        <item x="3353"/>
        <item x="984"/>
        <item x="2856"/>
        <item x="2449"/>
        <item x="1294"/>
        <item x="1760"/>
        <item x="2282"/>
        <item x="2195"/>
        <item x="1287"/>
        <item x="3498"/>
        <item x="369"/>
        <item x="131"/>
        <item x="303"/>
        <item x="352"/>
        <item x="652"/>
        <item x="3325"/>
        <item x="1342"/>
        <item x="1947"/>
        <item x="3245"/>
        <item x="1953"/>
        <item x="2058"/>
        <item x="1237"/>
        <item x="3170"/>
        <item x="2258"/>
        <item x="1505"/>
        <item x="1862"/>
        <item x="868"/>
        <item x="820"/>
        <item x="2542"/>
        <item x="3374"/>
        <item x="1737"/>
        <item x="2630"/>
        <item x="1480"/>
        <item x="3692"/>
        <item x="1548"/>
        <item x="2677"/>
        <item x="857"/>
        <item x="2156"/>
        <item x="2406"/>
        <item x="927"/>
        <item x="2035"/>
        <item x="365"/>
        <item x="501"/>
        <item x="3079"/>
        <item x="3609"/>
        <item x="1295"/>
        <item x="2791"/>
        <item x="2553"/>
        <item x="1517"/>
        <item x="1095"/>
        <item x="3085"/>
        <item x="2564"/>
        <item x="1347"/>
        <item x="1943"/>
        <item x="1910"/>
        <item x="3502"/>
        <item x="836"/>
        <item x="2346"/>
        <item x="1504"/>
        <item x="1651"/>
        <item x="1257"/>
        <item x="3000"/>
        <item x="933"/>
        <item x="3554"/>
        <item x="3473"/>
        <item x="2652"/>
        <item x="1997"/>
        <item x="1101"/>
        <item x="3435"/>
        <item x="2983"/>
        <item x="1490"/>
        <item x="1509"/>
        <item x="2758"/>
        <item x="2972"/>
        <item x="2290"/>
        <item x="1697"/>
        <item x="3721"/>
        <item x="1019"/>
        <item x="1803"/>
        <item x="1203"/>
        <item x="3657"/>
        <item x="2342"/>
        <item x="3181"/>
        <item x="1197"/>
        <item x="1989"/>
        <item x="2331"/>
        <item x="2197"/>
        <item x="946"/>
        <item x="3096"/>
        <item x="2012"/>
        <item x="2303"/>
        <item x="1701"/>
        <item x="3248"/>
        <item x="3146"/>
        <item x="1839"/>
        <item x="806"/>
        <item x="811"/>
        <item x="496"/>
        <item x="1501"/>
        <item x="2324"/>
        <item x="3005"/>
        <item x="1956"/>
        <item x="1280"/>
        <item x="1200"/>
        <item x="3092"/>
        <item x="3346"/>
        <item x="2356"/>
        <item x="2343"/>
        <item x="819"/>
        <item x="2027"/>
        <item x="2038"/>
        <item x="930"/>
        <item x="3478"/>
        <item x="2804"/>
        <item x="2378"/>
        <item x="1513"/>
        <item x="2301"/>
        <item x="2330"/>
        <item x="1167"/>
        <item x="928"/>
        <item x="3537"/>
        <item x="1775"/>
        <item x="3007"/>
        <item x="1079"/>
        <item x="1502"/>
        <item x="1688"/>
        <item x="3533"/>
        <item x="361"/>
        <item x="122"/>
        <item x="375"/>
        <item x="366"/>
        <item x="1340"/>
        <item x="1493"/>
        <item x="3152"/>
        <item x="2320"/>
        <item x="3552"/>
        <item x="1091"/>
        <item x="3536"/>
        <item x="3018"/>
        <item x="3550"/>
        <item x="3299"/>
        <item x="2158"/>
        <item x="830"/>
        <item x="2872"/>
        <item x="2515"/>
        <item x="1013"/>
        <item x="2448"/>
        <item x="1238"/>
        <item x="3077"/>
        <item x="2788"/>
        <item x="2550"/>
        <item x="3166"/>
        <item x="1644"/>
        <item x="2105"/>
        <item x="2345"/>
        <item x="2393"/>
        <item x="2986"/>
        <item x="3259"/>
        <item x="3649"/>
        <item x="940"/>
        <item x="796"/>
        <item x="1952"/>
        <item x="3731"/>
        <item x="3108"/>
        <item x="2913"/>
        <item x="1791"/>
        <item x="1891"/>
        <item x="1539"/>
        <item x="1363"/>
        <item x="1310"/>
        <item x="1766"/>
        <item x="3148"/>
        <item x="2519"/>
        <item x="689"/>
        <item x="938"/>
        <item x="825"/>
        <item x="3603"/>
        <item x="2028"/>
        <item x="1239"/>
        <item x="1106"/>
        <item x="2332"/>
        <item x="859"/>
        <item x="3354"/>
        <item x="1544"/>
        <item x="3708"/>
        <item x="1078"/>
        <item x="1903"/>
        <item x="925"/>
        <item x="2620"/>
        <item x="3656"/>
        <item x="3016"/>
        <item x="817"/>
        <item x="3534"/>
        <item x="3665"/>
        <item x="3582"/>
        <item x="3199"/>
        <item x="1868"/>
        <item x="678"/>
        <item x="3270"/>
        <item x="3171"/>
        <item x="1540"/>
        <item x="1297"/>
        <item x="1905"/>
        <item x="2363"/>
        <item x="3149"/>
        <item x="1957"/>
        <item x="1437"/>
        <item x="2300"/>
        <item x="1844"/>
        <item x="1085"/>
        <item x="2279"/>
        <item x="2042"/>
        <item x="455"/>
        <item x="117"/>
        <item x="527"/>
        <item x="3257"/>
        <item x="1135"/>
        <item x="3160"/>
        <item x="3069"/>
        <item x="2487"/>
        <item x="2963"/>
        <item x="3526"/>
        <item x="3529"/>
        <item x="2123"/>
        <item x="1843"/>
        <item x="2284"/>
        <item x="1218"/>
        <item x="1915"/>
        <item x="2323"/>
        <item x="945"/>
        <item x="1898"/>
        <item x="3506"/>
        <item x="2296"/>
        <item x="2026"/>
        <item x="2270"/>
        <item x="2463"/>
        <item x="2306"/>
        <item x="3089"/>
        <item x="2295"/>
        <item x="3347"/>
        <item x="1341"/>
        <item x="935"/>
        <item x="130"/>
        <item x="508"/>
        <item x="638"/>
        <item x="2767"/>
        <item x="3551"/>
        <item x="2418"/>
        <item x="2917"/>
        <item x="3161"/>
        <item x="831"/>
        <item x="3253"/>
        <item x="1224"/>
        <item x="1568"/>
        <item x="2964"/>
        <item x="2453"/>
        <item x="1796"/>
        <item x="2339"/>
        <item x="2648"/>
        <item x="2040"/>
        <item x="1103"/>
        <item x="1351"/>
        <item x="2531"/>
        <item x="3002"/>
        <item x="2150"/>
        <item x="963"/>
        <item x="1864"/>
        <item x="2000"/>
        <item x="1734"/>
        <item x="1932"/>
        <item x="1863"/>
        <item x="590"/>
        <item x="184"/>
        <item x="492"/>
        <item x="2458"/>
        <item x="1941"/>
        <item x="2360"/>
        <item x="3568"/>
        <item x="3155"/>
        <item x="2866"/>
        <item x="3344"/>
        <item x="2219"/>
        <item x="3106"/>
        <item x="3444"/>
        <item x="851"/>
        <item x="2903"/>
        <item x="1337"/>
        <item x="1288"/>
        <item x="863"/>
        <item x="3087"/>
        <item x="2294"/>
        <item x="3651"/>
        <item x="2262"/>
        <item x="2992"/>
        <item x="349"/>
        <item x="523"/>
        <item x="182"/>
        <item x="635"/>
        <item x="865"/>
        <item x="3078"/>
        <item x="3267"/>
        <item x="2291"/>
        <item x="2521"/>
        <item x="973"/>
        <item x="2384"/>
        <item x="3102"/>
        <item x="2411"/>
        <item x="3527"/>
        <item x="1195"/>
        <item x="2828"/>
        <item x="2033"/>
        <item x="1173"/>
        <item x="2918"/>
        <item x="953"/>
        <item x="2151"/>
        <item x="2701"/>
        <item x="3486"/>
        <item x="2423"/>
        <item x="3218"/>
        <item x="3204"/>
        <item x="1225"/>
        <item x="1771"/>
        <item x="1268"/>
        <item x="869"/>
        <item x="2242"/>
        <item x="2820"/>
        <item x="1761"/>
        <item x="929"/>
        <item x="3110"/>
        <item x="862"/>
        <item x="3285"/>
        <item x="1668"/>
        <item x="802"/>
        <item x="1821"/>
        <item x="1220"/>
        <item x="1979"/>
        <item x="3559"/>
        <item x="3094"/>
        <item x="1748"/>
        <item x="2425"/>
        <item x="2362"/>
        <item x="2979"/>
        <item x="1919"/>
        <item x="3028"/>
        <item x="1541"/>
        <item x="1267"/>
        <item x="3705"/>
        <item x="482"/>
        <item x="515"/>
        <item x="634"/>
        <item x="2349"/>
        <item x="1278"/>
        <item x="841"/>
        <item x="1976"/>
        <item x="3348"/>
        <item x="1498"/>
        <item x="944"/>
        <item x="1692"/>
        <item x="1889"/>
        <item x="2561"/>
        <item x="1043"/>
        <item x="813"/>
        <item x="856"/>
        <item x="3083"/>
        <item x="1105"/>
        <item x="1721"/>
        <item x="3583"/>
        <item x="695"/>
        <item x="3167"/>
        <item x="976"/>
        <item x="824"/>
        <item x="3111"/>
        <item x="1326"/>
        <item x="1897"/>
        <item x="3364"/>
        <item x="968"/>
        <item x="371"/>
        <item x="1140"/>
        <item x="1201"/>
        <item x="3558"/>
        <item x="2218"/>
        <item x="3576"/>
        <item x="3017"/>
        <item x="2587"/>
        <item x="2023"/>
        <item x="3115"/>
        <item x="2385"/>
        <item x="2447"/>
        <item x="954"/>
        <item x="3556"/>
        <item x="2237"/>
        <item x="1146"/>
        <item x="3189"/>
        <item x="1754"/>
        <item x="3091"/>
        <item x="1212"/>
        <item x="1640"/>
        <item x="839"/>
        <item x="2381"/>
        <item x="3507"/>
        <item x="2353"/>
        <item x="1348"/>
        <item x="591"/>
        <item x="386"/>
        <item x="127"/>
        <item x="485"/>
        <item x="618"/>
        <item x="3009"/>
        <item x="673"/>
        <item x="1274"/>
        <item x="3555"/>
        <item x="3737"/>
        <item x="1866"/>
        <item x="3528"/>
        <item x="3734"/>
        <item x="2228"/>
        <item x="828"/>
        <item x="3196"/>
        <item x="1392"/>
        <item x="3032"/>
        <item x="1730"/>
        <item x="1343"/>
        <item x="1231"/>
        <item x="1373"/>
        <item x="2348"/>
        <item x="3328"/>
        <item x="1913"/>
        <item x="3479"/>
        <item x="1955"/>
        <item x="2783"/>
        <item x="1545"/>
        <item x="1158"/>
        <item x="2232"/>
        <item x="3073"/>
        <item x="1285"/>
        <item x="2347"/>
        <item x="1554"/>
        <item x="1650"/>
        <item x="3722"/>
        <item x="2398"/>
        <item x="3107"/>
        <item x="2524"/>
        <item x="3033"/>
        <item x="3532"/>
        <item x="2427"/>
        <item x="880"/>
        <item x="3188"/>
        <item x="1845"/>
        <item x="874"/>
        <item x="3020"/>
        <item x="697"/>
        <item x="120"/>
        <item x="372"/>
        <item x="691"/>
        <item x="693"/>
        <item x="621"/>
        <item x="1667"/>
        <item x="962"/>
        <item x="844"/>
        <item x="3711"/>
        <item x="2259"/>
        <item x="1235"/>
        <item x="816"/>
        <item x="1360"/>
        <item x="741"/>
        <item x="3557"/>
        <item x="1320"/>
        <item x="3699"/>
        <item x="2454"/>
        <item x="3314"/>
        <item x="911"/>
        <item x="3008"/>
        <item x="1217"/>
        <item x="2457"/>
        <item x="3223"/>
        <item x="1370"/>
        <item x="2217"/>
        <item x="1112"/>
        <item x="3707"/>
        <item x="2263"/>
        <item x="3260"/>
        <item x="3099"/>
        <item x="1076"/>
        <item x="807"/>
        <item x="3474"/>
        <item x="2327"/>
        <item x="3168"/>
        <item x="1391"/>
        <item x="1816"/>
        <item x="3476"/>
        <item x="885"/>
        <item x="3463"/>
        <item x="2352"/>
        <item x="3384"/>
        <item x="3436"/>
        <item x="2289"/>
        <item x="3291"/>
        <item x="822"/>
        <item x="747"/>
        <item x="1893"/>
        <item x="2500"/>
        <item x="2419"/>
        <item x="2357"/>
        <item x="1927"/>
        <item x="3612"/>
        <item x="2157"/>
        <item x="3137"/>
        <item x="504"/>
        <item x="490"/>
        <item x="617"/>
        <item x="1825"/>
        <item x="3426"/>
        <item x="1219"/>
        <item x="2229"/>
        <item x="682"/>
        <item x="3709"/>
        <item x="1824"/>
        <item x="3173"/>
        <item x="3485"/>
        <item x="2307"/>
        <item x="3585"/>
        <item x="3480"/>
        <item x="1741"/>
        <item x="700"/>
        <item x="1366"/>
        <item x="1867"/>
        <item x="3477"/>
        <item x="964"/>
        <item x="2426"/>
        <item x="1546"/>
        <item x="1082"/>
        <item x="2192"/>
        <item x="1152"/>
        <item x="3100"/>
        <item x="1296"/>
        <item x="3424"/>
        <item x="2466"/>
        <item x="589"/>
        <item x="685"/>
        <item x="609"/>
        <item x="3730"/>
        <item x="1094"/>
        <item x="860"/>
        <item x="1813"/>
        <item x="3273"/>
        <item x="3037"/>
        <item x="1396"/>
        <item x="1917"/>
        <item x="1869"/>
        <item x="1550"/>
        <item x="3101"/>
        <item x="1281"/>
        <item x="3163"/>
        <item x="974"/>
        <item x="2005"/>
        <item x="1277"/>
        <item x="1902"/>
        <item x="1093"/>
        <item x="1232"/>
        <item x="867"/>
        <item x="891"/>
        <item x="1755"/>
        <item x="115"/>
        <item x="186"/>
        <item x="607"/>
        <item x="1075"/>
        <item x="746"/>
        <item x="2870"/>
        <item x="1368"/>
        <item x="3263"/>
        <item x="2467"/>
        <item x="2292"/>
        <item x="2225"/>
        <item x="3133"/>
        <item x="3134"/>
        <item x="849"/>
        <item x="3539"/>
        <item x="3151"/>
        <item x="1226"/>
        <item x="850"/>
        <item x="969"/>
        <item x="470"/>
        <item x="141"/>
        <item x="647"/>
        <item x="395"/>
        <item x="666"/>
        <item x="853"/>
        <item x="3302"/>
        <item x="1352"/>
        <item x="3113"/>
        <item x="752"/>
        <item x="1077"/>
        <item x="2293"/>
        <item x="2367"/>
        <item x="751"/>
        <item x="3492"/>
        <item x="1265"/>
        <item x="818"/>
        <item x="3733"/>
        <item x="2180"/>
        <item x="2003"/>
        <item x="2241"/>
        <item x="1799"/>
        <item x="3114"/>
        <item x="3112"/>
        <item x="1221"/>
        <item x="3162"/>
        <item x="922"/>
        <item x="1400"/>
        <item x="608"/>
        <item x="833"/>
        <item x="3322"/>
        <item x="740"/>
        <item x="951"/>
        <item x="2412"/>
        <item x="3095"/>
        <item x="1641"/>
        <item x="1565"/>
        <item x="861"/>
        <item x="1338"/>
        <item x="2344"/>
        <item x="1829"/>
        <item x="823"/>
        <item x="1946"/>
        <item x="312"/>
        <item x="326"/>
        <item x="605"/>
        <item x="119"/>
        <item x="305"/>
        <item x="514"/>
        <item x="3315"/>
        <item x="2818"/>
        <item x="960"/>
        <item x="2025"/>
        <item x="3098"/>
        <item x="2337"/>
        <item x="3323"/>
        <item x="3116"/>
        <item x="2326"/>
        <item x="847"/>
        <item x="3157"/>
        <item x="3088"/>
        <item x="3549"/>
        <item x="1356"/>
        <item x="2304"/>
        <item x="2288"/>
        <item x="2408"/>
        <item x="873"/>
        <item x="1951"/>
        <item x="1395"/>
        <item x="3024"/>
        <item x="663"/>
        <item x="171"/>
        <item x="453"/>
        <item x="735"/>
        <item x="2024"/>
        <item x="1814"/>
        <item x="871"/>
        <item x="2340"/>
        <item x="3268"/>
        <item x="879"/>
        <item x="3531"/>
        <item x="3462"/>
        <item x="1087"/>
        <item x="884"/>
        <item x="1377"/>
        <item x="1266"/>
        <item x="1111"/>
        <item x="2987"/>
        <item x="821"/>
        <item x="1205"/>
        <item x="1978"/>
        <item x="1207"/>
        <item x="3629"/>
        <item x="3573"/>
        <item x="952"/>
        <item x="1387"/>
        <item x="3139"/>
        <item x="917"/>
        <item x="1298"/>
        <item x="1817"/>
        <item x="866"/>
        <item x="1879"/>
        <item x="3165"/>
        <item x="1399"/>
        <item x="939"/>
        <item x="709"/>
        <item x="2226"/>
        <item x="3027"/>
        <item x="837"/>
        <item x="912"/>
        <item x="1279"/>
        <item x="1812"/>
        <item x="3254"/>
        <item x="2812"/>
        <item x="2364"/>
        <item x="3136"/>
        <item x="3054"/>
        <item x="1643"/>
        <item x="1886"/>
        <item x="3429"/>
        <item x="848"/>
        <item x="3269"/>
        <item x="3265"/>
        <item x="1876"/>
        <item x="3343"/>
        <item x="957"/>
        <item x="3255"/>
        <item x="1372"/>
        <item x="2139"/>
        <item x="3493"/>
        <item x="1357"/>
        <item x="3574"/>
        <item x="194"/>
        <item x="181"/>
        <item x="489"/>
        <item x="2221"/>
        <item x="3484"/>
        <item x="1664"/>
        <item x="3090"/>
        <item x="1642"/>
        <item x="958"/>
        <item x="2285"/>
        <item x="843"/>
        <item x="3599"/>
        <item x="950"/>
        <item x="757"/>
        <item x="1861"/>
        <item x="1206"/>
        <item x="1830"/>
        <item x="1566"/>
        <item x="1211"/>
        <item x="834"/>
        <item x="611"/>
        <item x="518"/>
        <item x="3190"/>
        <item x="842"/>
        <item x="3104"/>
        <item x="2240"/>
        <item x="1275"/>
        <item x="3154"/>
        <item x="2377"/>
        <item x="749"/>
        <item x="2021"/>
        <item x="2004"/>
        <item x="384"/>
        <item x="2522"/>
        <item x="913"/>
        <item x="2200"/>
        <item x="2529"/>
        <item x="1381"/>
        <item x="1369"/>
        <item x="906"/>
        <item x="840"/>
        <item x="1397"/>
        <item x="2431"/>
        <item x="1273"/>
        <item x="943"/>
        <item x="2599"/>
        <item x="3159"/>
        <item x="3117"/>
        <item x="3084"/>
        <item x="3457"/>
        <item x="3447"/>
        <item x="2465"/>
        <item x="3334"/>
        <item x="3086"/>
        <item x="328"/>
        <item x="1316"/>
        <item x="659"/>
        <item x="3494"/>
        <item x="1358"/>
        <item x="970"/>
        <item x="1646"/>
        <item x="1942"/>
        <item x="2410"/>
        <item x="3036"/>
        <item x="2341"/>
        <item x="2287"/>
        <item x="3339"/>
        <item x="966"/>
        <item x="1896"/>
        <item x="3164"/>
        <item x="2432"/>
        <item x="1365"/>
        <item x="3203"/>
        <item x="750"/>
        <item x="359"/>
        <item x="382"/>
        <item x="126"/>
        <item x="526"/>
        <item x="368"/>
        <item x="1336"/>
        <item x="3193"/>
        <item x="1860"/>
        <item x="3118"/>
        <item x="1088"/>
        <item x="975"/>
        <item x="2001"/>
        <item x="3321"/>
        <item x="3138"/>
        <item x="2162"/>
        <item x="1936"/>
        <item x="3006"/>
        <item x="2222"/>
        <item x="1104"/>
        <item x="900"/>
        <item x="3425"/>
        <item x="1240"/>
        <item x="2305"/>
        <item x="2430"/>
        <item x="1376"/>
        <item x="846"/>
        <item x="965"/>
        <item x="872"/>
        <item x="3570"/>
        <item x="1083"/>
        <item x="769"/>
        <item x="3252"/>
        <item x="1666"/>
        <item x="1851"/>
        <item x="838"/>
        <item x="3366"/>
        <item x="1801"/>
        <item x="467"/>
        <item x="123"/>
        <item x="129"/>
        <item x="512"/>
        <item x="3144"/>
        <item x="870"/>
        <item x="956"/>
        <item x="1349"/>
        <item x="3041"/>
        <item x="1406"/>
        <item x="1214"/>
        <item x="971"/>
        <item x="3105"/>
        <item x="2159"/>
        <item x="775"/>
        <item x="875"/>
        <item x="3169"/>
        <item x="768"/>
        <item x="1236"/>
        <item x="159"/>
        <item x="390"/>
        <item x="3373"/>
        <item x="641"/>
        <item x="864"/>
        <item x="3158"/>
        <item x="2390"/>
        <item x="3352"/>
        <item x="1749"/>
        <item x="2160"/>
        <item x="1335"/>
        <item x="2138"/>
        <item x="1826"/>
        <item x="571"/>
        <item x="3251"/>
        <item x="3023"/>
        <item x="959"/>
        <item x="2468"/>
        <item x="1901"/>
        <item x="1364"/>
        <item x="977"/>
        <item x="1543"/>
        <item x="774"/>
        <item x="835"/>
        <item x="948"/>
        <item x="1847"/>
        <item x="1282"/>
        <item x="1549"/>
        <item x="2417"/>
        <item x="972"/>
        <item x="3049"/>
        <item x="3194"/>
        <item x="3030"/>
        <item x="1216"/>
        <item x="3256"/>
        <item x="2547"/>
        <item x="3560"/>
        <item x="754"/>
        <item x="3119"/>
        <item x="2140"/>
        <item x="905"/>
        <item x="193"/>
        <item x="1110"/>
        <item x="1390"/>
        <item x="1325"/>
        <item x="827"/>
        <item x="2243"/>
        <item x="1107"/>
        <item x="2365"/>
        <item x="3124"/>
        <item x="829"/>
        <item x="3351"/>
        <item x="967"/>
        <item x="779"/>
        <item x="1807"/>
        <item x="622"/>
        <item x="1909"/>
        <item x="3332"/>
        <item x="570"/>
        <item x="534"/>
        <item x="469"/>
        <item x="517"/>
        <item x="655"/>
        <item x="949"/>
        <item x="3121"/>
        <item x="3481"/>
        <item x="1334"/>
        <item x="1904"/>
        <item x="1808"/>
        <item x="3288"/>
        <item x="2386"/>
        <item x="1850"/>
        <item x="3197"/>
        <item x="737"/>
        <item x="1918"/>
        <item x="955"/>
        <item x="855"/>
        <item x="2286"/>
        <item x="895"/>
        <item x="3050"/>
        <item x="3015"/>
        <item x="330"/>
        <item x="143"/>
        <item x="192"/>
        <item x="493"/>
        <item x="1776"/>
        <item x="739"/>
        <item x="1359"/>
        <item x="3445"/>
        <item x="909"/>
        <item x="753"/>
        <item x="3132"/>
        <item x="3365"/>
        <item x="2379"/>
        <item x="2368"/>
        <item x="3172"/>
        <item x="921"/>
        <item x="1407"/>
        <item x="1353"/>
        <item x="793"/>
        <item x="1914"/>
        <item x="3369"/>
        <item x="2380"/>
        <item x="1984"/>
        <item x="734"/>
        <item x="1567"/>
        <item x="1386"/>
        <item x="3289"/>
        <item x="198"/>
        <item x="619"/>
        <item x="1393"/>
        <item x="763"/>
        <item x="3452"/>
        <item x="3031"/>
        <item x="3026"/>
        <item x="3584"/>
        <item x="903"/>
        <item x="2006"/>
        <item x="3446"/>
        <item x="914"/>
        <item x="1382"/>
        <item x="961"/>
        <item x="1339"/>
        <item x="2464"/>
        <item x="3034"/>
        <item x="417"/>
        <item x="114"/>
        <item x="350"/>
        <item x="890"/>
        <item x="3029"/>
        <item x="745"/>
        <item x="2420"/>
        <item x="1401"/>
        <item x="1894"/>
        <item x="572"/>
        <item x="702"/>
        <item x="138"/>
        <item x="373"/>
        <item x="599"/>
        <item x="3461"/>
        <item x="3093"/>
        <item x="854"/>
        <item x="2451"/>
        <item x="3061"/>
        <item x="1089"/>
        <item x="1551"/>
        <item x="877"/>
        <item x="778"/>
        <item x="1272"/>
        <item x="852"/>
        <item x="787"/>
        <item x="2382"/>
        <item x="1831"/>
        <item x="1874"/>
        <item x="1210"/>
        <item x="2370"/>
        <item x="3156"/>
        <item x="1383"/>
        <item x="2389"/>
        <item x="1209"/>
        <item x="2220"/>
        <item x="3103"/>
        <item x="3372"/>
        <item x="537"/>
        <item x="223"/>
        <item x="158"/>
        <item x="597"/>
        <item x="876"/>
        <item x="1802"/>
        <item x="3192"/>
        <item x="762"/>
        <item x="3123"/>
        <item x="1899"/>
        <item x="2520"/>
        <item x="1380"/>
        <item x="1827"/>
        <item x="736"/>
        <item x="3142"/>
        <item x="3127"/>
        <item x="3368"/>
        <item x="1405"/>
        <item x="627"/>
        <item x="910"/>
        <item x="3202"/>
        <item x="1271"/>
        <item x="1109"/>
        <item x="756"/>
        <item x="1404"/>
        <item x="3042"/>
        <item x="901"/>
        <item x="3035"/>
        <item x="2414"/>
        <item x="1849"/>
        <item x="713"/>
        <item x="188"/>
        <item x="698"/>
        <item x="364"/>
        <item x="1215"/>
        <item x="3045"/>
        <item x="1988"/>
        <item x="1092"/>
        <item x="1665"/>
        <item x="3022"/>
        <item x="3130"/>
        <item x="3349"/>
        <item x="883"/>
        <item x="3608"/>
        <item x="2145"/>
        <item x="1552"/>
        <item x="2374"/>
        <item x="157"/>
        <item x="324"/>
        <item x="587"/>
        <item x="1108"/>
        <item x="3025"/>
        <item x="3038"/>
        <item x="889"/>
        <item x="2530"/>
        <item x="2183"/>
        <item x="2191"/>
        <item x="2421"/>
        <item x="2149"/>
        <item x="3048"/>
        <item x="3082"/>
        <item x="2224"/>
        <item x="2163"/>
        <item x="3059"/>
        <item x="3062"/>
        <item x="770"/>
        <item x="786"/>
        <item x="878"/>
        <item x="1645"/>
        <item x="3135"/>
        <item x="314"/>
        <item x="190"/>
        <item x="135"/>
        <item x="529"/>
        <item x="2144"/>
        <item x="918"/>
        <item x="2361"/>
        <item x="748"/>
        <item x="1875"/>
        <item x="3571"/>
        <item x="3129"/>
        <item x="3331"/>
        <item x="2562"/>
        <item x="1848"/>
        <item x="886"/>
        <item x="1402"/>
        <item x="1330"/>
        <item x="1398"/>
        <item x="1647"/>
        <item x="915"/>
        <item x="916"/>
        <item x="1362"/>
        <item x="1569"/>
        <item x="907"/>
        <item x="362"/>
        <item x="677"/>
        <item x="136"/>
        <item x="541"/>
        <item x="636"/>
        <item x="902"/>
        <item x="1086"/>
        <item x="832"/>
        <item x="1276"/>
        <item x="1669"/>
        <item x="3205"/>
        <item x="858"/>
        <item x="1323"/>
        <item x="3126"/>
        <item x="764"/>
        <item x="2383"/>
        <item x="2455"/>
        <item x="1324"/>
        <item x="743"/>
        <item x="2366"/>
        <item x="1870"/>
        <item x="923"/>
        <item x="1081"/>
        <item x="3040"/>
        <item x="3122"/>
        <item x="3060"/>
        <item x="495"/>
        <item x="155"/>
        <item x="664"/>
        <item x="1828"/>
        <item x="1408"/>
        <item x="2143"/>
        <item x="2039"/>
        <item x="1873"/>
        <item x="1800"/>
        <item x="3140"/>
        <item x="3039"/>
        <item x="742"/>
        <item x="2198"/>
        <item x="908"/>
        <item x="881"/>
        <item x="3340"/>
        <item x="767"/>
        <item x="1977"/>
        <item x="538"/>
        <item x="323"/>
        <item x="613"/>
        <item x="3333"/>
        <item x="3342"/>
        <item x="3141"/>
        <item x="536"/>
        <item x="327"/>
        <item x="2181"/>
        <item x="738"/>
        <item x="882"/>
        <item x="1378"/>
        <item x="2187"/>
        <item x="758"/>
        <item x="2029"/>
        <item x="785"/>
        <item x="3451"/>
        <item x="145"/>
        <item x="370"/>
        <item x="2146"/>
        <item x="1895"/>
        <item x="761"/>
        <item x="3428"/>
        <item x="3456"/>
        <item x="780"/>
        <item x="191"/>
        <item x="317"/>
        <item x="133"/>
        <item x="554"/>
        <item x="2376"/>
        <item x="1354"/>
        <item x="1331"/>
        <item x="3055"/>
        <item x="1806"/>
        <item x="1855"/>
        <item x="1809"/>
        <item x="3128"/>
        <item x="2391"/>
        <item x="674"/>
        <item x="152"/>
        <item x="896"/>
        <item x="1329"/>
        <item x="919"/>
        <item x="707"/>
        <item x="550"/>
        <item x="142"/>
        <item x="185"/>
        <item x="649"/>
        <item x="904"/>
        <item x="1355"/>
        <item x="1270"/>
        <item x="3053"/>
        <item x="1389"/>
        <item x="782"/>
        <item x="2428"/>
        <item x="1394"/>
        <item x="400"/>
        <item x="385"/>
        <item x="671"/>
        <item x="1113"/>
        <item x="3120"/>
        <item x="2201"/>
        <item x="3131"/>
        <item x="2387"/>
        <item x="3370"/>
        <item x="3143"/>
        <item x="887"/>
        <item x="791"/>
        <item x="1987"/>
        <item x="2371"/>
        <item x="3047"/>
        <item x="894"/>
        <item x="792"/>
        <item x="1805"/>
        <item x="2413"/>
        <item x="1811"/>
        <item x="1900"/>
        <item x="2392"/>
        <item x="893"/>
        <item x="1892"/>
        <item x="2433"/>
        <item x="1871"/>
        <item x="1388"/>
        <item x="710"/>
        <item x="600"/>
        <item x="1371"/>
        <item x="2429"/>
        <item x="888"/>
        <item x="162"/>
        <item x="363"/>
        <item x="640"/>
        <item x="1983"/>
        <item x="794"/>
        <item x="2161"/>
        <item x="499"/>
        <item x="147"/>
        <item x="331"/>
        <item x="553"/>
        <item x="892"/>
        <item x="733"/>
        <item x="920"/>
        <item x="1859"/>
        <item x="1374"/>
        <item x="2452"/>
        <item x="3052"/>
        <item x="1375"/>
        <item x="3043"/>
        <item x="167"/>
        <item x="598"/>
        <item x="478"/>
        <item x="2372"/>
        <item x="2375"/>
        <item x="3453"/>
        <item x="1333"/>
        <item x="2147"/>
        <item x="724"/>
        <item x="3350"/>
        <item x="140"/>
        <item x="128"/>
        <item x="387"/>
        <item x="624"/>
        <item x="1854"/>
        <item x="788"/>
        <item x="744"/>
        <item x="1379"/>
        <item x="3063"/>
        <item x="773"/>
        <item x="1384"/>
        <item x="1804"/>
        <item x="1872"/>
        <item x="1982"/>
        <item x="1857"/>
        <item x="316"/>
        <item x="201"/>
        <item x="229"/>
        <item x="197"/>
        <item x="516"/>
        <item x="781"/>
        <item x="3046"/>
        <item x="2199"/>
        <item x="1810"/>
        <item x="3450"/>
        <item x="540"/>
        <item x="151"/>
        <item x="2002"/>
        <item x="2142"/>
        <item x="897"/>
        <item x="2188"/>
        <item x="342"/>
        <item x="2415"/>
        <item x="3454"/>
        <item x="2182"/>
        <item x="308"/>
        <item x="149"/>
        <item x="471"/>
        <item x="325"/>
        <item x="898"/>
        <item x="224"/>
        <item x="705"/>
        <item x="477"/>
        <item x="3051"/>
        <item x="3057"/>
        <item x="899"/>
        <item x="703"/>
        <item x="759"/>
        <item x="755"/>
        <item x="3338"/>
        <item x="760"/>
        <item x="557"/>
        <item x="522"/>
        <item x="1985"/>
        <item x="718"/>
        <item x="3341"/>
        <item x="1856"/>
        <item x="789"/>
        <item x="1332"/>
        <item x="771"/>
        <item x="1328"/>
        <item x="1980"/>
        <item x="488"/>
        <item x="153"/>
        <item x="463"/>
        <item x="717"/>
        <item x="2186"/>
        <item x="3430"/>
        <item x="2148"/>
        <item x="296"/>
        <item x="1327"/>
        <item x="401"/>
        <item x="392"/>
        <item x="243"/>
        <item x="394"/>
        <item x="3427"/>
        <item x="784"/>
        <item x="2141"/>
        <item x="776"/>
        <item x="558"/>
        <item x="513"/>
        <item x="199"/>
        <item x="160"/>
        <item x="530"/>
        <item x="632"/>
        <item x="503"/>
        <item x="568"/>
        <item x="3371"/>
        <item x="1385"/>
        <item x="3335"/>
        <item x="3125"/>
        <item x="542"/>
        <item x="148"/>
        <item x="519"/>
        <item x="2190"/>
        <item x="1858"/>
        <item x="3056"/>
        <item x="3455"/>
        <item x="2185"/>
        <item x="195"/>
        <item x="509"/>
        <item x="329"/>
        <item x="620"/>
        <item x="2416"/>
        <item x="377"/>
        <item x="766"/>
        <item x="772"/>
        <item x="346"/>
        <item x="3367"/>
        <item x="3449"/>
        <item x="225"/>
        <item x="491"/>
        <item x="3044"/>
        <item x="631"/>
        <item x="166"/>
        <item x="539"/>
        <item x="730"/>
        <item x="163"/>
        <item x="132"/>
        <item x="580"/>
        <item x="790"/>
        <item x="2388"/>
        <item x="3337"/>
        <item x="144"/>
        <item x="203"/>
        <item x="393"/>
        <item x="396"/>
        <item x="765"/>
        <item x="2369"/>
        <item x="783"/>
        <item x="672"/>
        <item x="3448"/>
        <item x="1986"/>
        <item x="497"/>
        <item x="226"/>
        <item x="45"/>
        <item x="479"/>
        <item x="480"/>
        <item x="507"/>
        <item x="318"/>
        <item x="579"/>
        <item x="1981"/>
        <item x="3058"/>
        <item x="777"/>
        <item x="3336"/>
        <item x="2373"/>
        <item x="525"/>
        <item x="708"/>
        <item x="154"/>
        <item x="336"/>
        <item x="552"/>
        <item x="1403"/>
        <item x="202"/>
        <item x="134"/>
        <item x="398"/>
        <item x="721"/>
        <item x="397"/>
        <item x="187"/>
        <item x="156"/>
        <item x="251"/>
        <item x="227"/>
        <item x="410"/>
        <item x="374"/>
        <item x="41"/>
        <item x="546"/>
        <item x="113"/>
        <item x="449"/>
        <item x="1853"/>
        <item x="484"/>
        <item x="146"/>
        <item x="535"/>
        <item x="714"/>
        <item x="44"/>
        <item x="2189"/>
        <item x="200"/>
        <item x="40"/>
        <item x="595"/>
        <item x="177"/>
        <item x="732"/>
        <item x="1852"/>
        <item x="500"/>
        <item x="360"/>
        <item x="37"/>
        <item x="213"/>
        <item x="696"/>
        <item x="150"/>
        <item x="581"/>
        <item x="662"/>
        <item x="319"/>
        <item x="476"/>
        <item x="588"/>
        <item x="2184"/>
        <item x="161"/>
        <item x="321"/>
        <item x="244"/>
        <item x="606"/>
        <item x="450"/>
        <item x="511"/>
        <item x="711"/>
        <item x="43"/>
        <item x="447"/>
        <item x="720"/>
        <item x="333"/>
        <item x="545"/>
        <item x="648"/>
        <item x="582"/>
        <item x="48"/>
        <item x="209"/>
        <item x="474"/>
        <item x="252"/>
        <item x="228"/>
        <item x="409"/>
        <item x="39"/>
        <item x="578"/>
        <item x="728"/>
        <item x="338"/>
        <item x="109"/>
        <item x="451"/>
        <item x="461"/>
        <item x="487"/>
        <item x="615"/>
        <item x="52"/>
        <item x="440"/>
        <item x="51"/>
        <item x="137"/>
        <item x="217"/>
        <item x="68"/>
        <item x="322"/>
        <item x="701"/>
        <item x="49"/>
        <item x="240"/>
        <item x="315"/>
        <item x="337"/>
        <item x="712"/>
        <item x="46"/>
        <item x="411"/>
        <item x="630"/>
        <item x="468"/>
        <item x="50"/>
        <item x="208"/>
        <item x="551"/>
        <item x="56"/>
        <item x="379"/>
        <item x="442"/>
        <item x="340"/>
        <item x="78"/>
        <item x="547"/>
        <item x="569"/>
        <item x="250"/>
        <item x="416"/>
        <item x="706"/>
        <item x="54"/>
        <item x="57"/>
        <item x="265"/>
        <item x="65"/>
        <item x="214"/>
        <item x="180"/>
        <item x="169"/>
        <item x="221"/>
        <item x="725"/>
        <item x="77"/>
        <item x="443"/>
        <item x="380"/>
        <item x="586"/>
        <item x="164"/>
        <item x="462"/>
        <item x="168"/>
        <item x="596"/>
        <item x="498"/>
        <item x="60"/>
        <item x="239"/>
        <item x="562"/>
        <item x="125"/>
        <item x="42"/>
        <item x="402"/>
        <item x="614"/>
        <item x="722"/>
        <item x="388"/>
        <item x="574"/>
        <item x="59"/>
        <item x="241"/>
        <item x="381"/>
        <item x="433"/>
        <item x="548"/>
        <item x="110"/>
        <item x="561"/>
        <item x="528"/>
        <item x="189"/>
        <item x="412"/>
        <item x="72"/>
        <item x="687"/>
        <item x="719"/>
        <item x="64"/>
        <item x="439"/>
        <item x="563"/>
        <item x="715"/>
        <item x="38"/>
        <item x="242"/>
        <item x="264"/>
        <item x="726"/>
        <item x="74"/>
        <item x="658"/>
        <item x="249"/>
        <item x="53"/>
        <item x="567"/>
        <item x="80"/>
        <item x="248"/>
        <item x="438"/>
        <item x="601"/>
        <item x="277"/>
        <item x="699"/>
        <item x="445"/>
        <item x="727"/>
        <item x="75"/>
        <item x="211"/>
        <item x="196"/>
        <item x="616"/>
        <item x="71"/>
        <item x="210"/>
        <item x="473"/>
        <item x="444"/>
        <item x="266"/>
        <item x="83"/>
        <item x="604"/>
        <item x="729"/>
        <item x="723"/>
        <item x="320"/>
        <item x="544"/>
        <item x="415"/>
        <item x="215"/>
        <item x="275"/>
        <item x="47"/>
        <item x="287"/>
        <item x="205"/>
        <item x="218"/>
        <item x="556"/>
        <item x="716"/>
        <item x="86"/>
        <item x="448"/>
        <item x="212"/>
        <item x="592"/>
        <item x="11"/>
        <item x="206"/>
        <item x="560"/>
        <item x="76"/>
        <item x="286"/>
        <item x="233"/>
        <item x="55"/>
        <item x="391"/>
        <item x="335"/>
        <item x="8"/>
        <item x="104"/>
        <item x="288"/>
        <item x="88"/>
        <item x="216"/>
        <item x="67"/>
        <item x="222"/>
        <item x="475"/>
        <item x="7"/>
        <item x="466"/>
        <item x="3"/>
        <item x="268"/>
        <item x="237"/>
        <item x="103"/>
        <item x="408"/>
        <item x="731"/>
        <item x="73"/>
        <item x="289"/>
        <item x="85"/>
        <item x="594"/>
        <item x="207"/>
        <item x="583"/>
        <item x="434"/>
        <item x="623"/>
        <item x="549"/>
        <item x="472"/>
        <item x="334"/>
        <item x="99"/>
        <item x="593"/>
        <item x="2"/>
        <item x="245"/>
        <item x="232"/>
        <item x="428"/>
        <item x="70"/>
        <item x="219"/>
        <item x="481"/>
        <item x="111"/>
        <item x="267"/>
        <item x="446"/>
        <item x="69"/>
        <item x="285"/>
        <item x="63"/>
        <item x="79"/>
        <item x="238"/>
        <item x="457"/>
        <item x="105"/>
        <item x="543"/>
        <item x="17"/>
        <item x="283"/>
        <item x="573"/>
        <item x="456"/>
        <item x="98"/>
        <item x="58"/>
        <item x="272"/>
        <item x="555"/>
        <item x="262"/>
        <item x="261"/>
        <item x="90"/>
        <item x="437"/>
        <item x="231"/>
        <item x="81"/>
        <item x="220"/>
        <item x="339"/>
        <item x="61"/>
        <item x="271"/>
        <item x="234"/>
        <item x="6"/>
        <item x="399"/>
        <item x="263"/>
        <item x="332"/>
        <item x="112"/>
        <item x="108"/>
        <item x="246"/>
        <item x="602"/>
        <item x="276"/>
        <item x="10"/>
        <item x="165"/>
        <item x="441"/>
        <item x="66"/>
        <item x="406"/>
        <item x="260"/>
        <item x="82"/>
        <item x="170"/>
        <item x="431"/>
        <item x="575"/>
        <item x="13"/>
        <item x="435"/>
        <item x="204"/>
        <item x="430"/>
        <item x="101"/>
        <item x="274"/>
        <item x="62"/>
        <item x="464"/>
        <item x="419"/>
        <item x="256"/>
        <item x="106"/>
        <item x="247"/>
        <item x="14"/>
        <item x="284"/>
        <item x="414"/>
        <item x="1"/>
        <item x="91"/>
        <item x="33"/>
        <item x="236"/>
        <item x="235"/>
        <item x="16"/>
        <item x="12"/>
        <item x="405"/>
        <item x="95"/>
        <item x="35"/>
        <item x="269"/>
        <item x="18"/>
        <item x="102"/>
        <item x="230"/>
        <item x="418"/>
        <item x="32"/>
        <item x="4"/>
        <item x="280"/>
        <item x="100"/>
        <item x="584"/>
        <item x="407"/>
        <item x="273"/>
        <item x="21"/>
        <item x="404"/>
        <item x="25"/>
        <item x="97"/>
        <item x="84"/>
        <item x="531"/>
        <item x="96"/>
        <item x="533"/>
        <item x="465"/>
        <item x="24"/>
        <item x="29"/>
        <item x="255"/>
        <item x="257"/>
        <item x="559"/>
        <item x="576"/>
        <item x="282"/>
        <item x="87"/>
        <item x="585"/>
        <item x="36"/>
        <item x="107"/>
        <item x="278"/>
        <item x="432"/>
        <item x="290"/>
        <item x="413"/>
        <item x="0"/>
        <item x="259"/>
        <item x="436"/>
        <item x="9"/>
        <item x="291"/>
        <item x="89"/>
        <item x="424"/>
        <item x="564"/>
        <item x="603"/>
        <item x="92"/>
        <item x="5"/>
        <item x="460"/>
        <item x="93"/>
        <item x="270"/>
        <item x="403"/>
        <item x="532"/>
        <item x="279"/>
        <item x="94"/>
        <item x="19"/>
        <item x="566"/>
        <item x="258"/>
        <item x="254"/>
        <item x="423"/>
        <item x="577"/>
        <item x="253"/>
        <item x="429"/>
        <item x="22"/>
        <item x="27"/>
        <item x="30"/>
        <item x="427"/>
        <item x="422"/>
        <item x="26"/>
        <item x="425"/>
        <item x="28"/>
        <item x="459"/>
        <item x="281"/>
        <item x="15"/>
        <item x="458"/>
        <item x="31"/>
        <item x="20"/>
        <item x="565"/>
        <item x="23"/>
        <item x="34"/>
        <item x="426"/>
        <item x="421"/>
        <item x="420"/>
      </items>
    </pivotField>
    <pivotField numFmtId="164" showAll="0" defaultSubtotal="0"/>
    <pivotField dataField="1" numFmtId="9" showAll="0" defaultSubtotal="0"/>
    <pivotField axis="axisRow" showAll="0" defaultSubtotal="0">
      <items count="5">
        <item x="0"/>
        <item x="1"/>
        <item x="2"/>
        <item x="3"/>
        <item x="4"/>
      </items>
    </pivotField>
  </pivotFields>
  <rowFields count="2">
    <field x="12"/>
    <field x="2"/>
  </rowFields>
  <rowItems count="11">
    <i>
      <x v="1"/>
    </i>
    <i r="1">
      <x v="1"/>
    </i>
    <i r="1">
      <x v="2"/>
    </i>
    <i r="1">
      <x v="3"/>
    </i>
    <i r="1">
      <x v="4"/>
    </i>
    <i>
      <x v="2"/>
    </i>
    <i r="1">
      <x v="1"/>
    </i>
    <i r="1">
      <x v="2"/>
    </i>
    <i r="1">
      <x v="3"/>
    </i>
    <i r="1">
      <x v="4"/>
    </i>
    <i t="grand">
      <x/>
    </i>
  </rowItems>
  <colFields count="1">
    <field x="-2"/>
  </colFields>
  <colItems count="2">
    <i>
      <x/>
    </i>
    <i i="1">
      <x v="1"/>
    </i>
  </colItems>
  <dataFields count="2">
    <dataField name="Sum of Total Sales" fld="9" baseField="0" baseItem="0"/>
    <dataField name="Average of Operating Margin" fld="11" subtotal="average" baseField="2"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1:D29" firstHeaderRow="1" firstDataRow="2" firstDataCol="1"/>
  <pivotFields count="13">
    <pivotField axis="axisRow" showAll="0">
      <items count="7">
        <item x="1"/>
        <item x="0"/>
        <item x="2"/>
        <item x="5"/>
        <item x="3"/>
        <item x="4"/>
        <item t="default"/>
      </items>
    </pivotField>
    <pivotField showAll="0"/>
    <pivotField name="Invoice Date" outline="0" showAll="0" defaultSubtotal="0">
      <items count="6">
        <item x="0"/>
        <item x="1"/>
        <item x="2"/>
        <item x="3"/>
        <item x="4"/>
        <item x="5"/>
      </items>
    </pivotField>
    <pivotField showAll="0"/>
    <pivotField showAll="0"/>
    <pivotField showAll="0"/>
    <pivotField showAll="0">
      <items count="7">
        <item x="0"/>
        <item x="5"/>
        <item x="1"/>
        <item x="3"/>
        <item x="4"/>
        <item x="2"/>
        <item t="default"/>
      </items>
    </pivotField>
    <pivotField numFmtId="165" showAll="0"/>
    <pivotField numFmtId="3" showAll="0"/>
    <pivotField dataField="1" numFmtId="164" showAll="0">
      <items count="3739">
        <item x="344"/>
        <item x="3671"/>
        <item x="1611"/>
        <item x="1422"/>
        <item x="2934"/>
        <item x="1591"/>
        <item x="1587"/>
        <item x="3213"/>
        <item x="1612"/>
        <item x="2740"/>
        <item x="3669"/>
        <item x="2745"/>
        <item x="1126"/>
        <item x="2838"/>
        <item x="3674"/>
        <item x="2744"/>
        <item x="2931"/>
        <item x="2695"/>
        <item x="1577"/>
        <item x="1680"/>
        <item x="2698"/>
        <item x="1607"/>
        <item x="1606"/>
        <item x="2736"/>
        <item x="1430"/>
        <item x="3210"/>
        <item x="1586"/>
        <item x="3675"/>
        <item x="3303"/>
        <item x="1122"/>
        <item x="1572"/>
        <item x="2605"/>
        <item x="2676"/>
        <item x="2697"/>
        <item x="2739"/>
        <item x="1416"/>
        <item x="2674"/>
        <item x="2831"/>
        <item x="2694"/>
        <item x="3667"/>
        <item x="2930"/>
        <item x="3618"/>
        <item x="1583"/>
        <item x="2776"/>
        <item x="2885"/>
        <item x="1592"/>
        <item x="1608"/>
        <item x="2839"/>
        <item x="2692"/>
        <item x="3207"/>
        <item x="1675"/>
        <item x="1425"/>
        <item x="2937"/>
        <item x="2608"/>
        <item x="2732"/>
        <item x="1453"/>
        <item x="2604"/>
        <item x="2574"/>
        <item x="2781"/>
        <item x="1685"/>
        <item x="3621"/>
        <item x="3673"/>
        <item x="3622"/>
        <item x="2573"/>
        <item x="1116"/>
        <item x="1615"/>
        <item x="2780"/>
        <item x="2889"/>
        <item x="3402"/>
        <item x="1585"/>
        <item x="1448"/>
        <item x="355"/>
        <item x="1411"/>
        <item x="2642"/>
        <item x="3403"/>
        <item x="993"/>
        <item x="2675"/>
        <item x="2743"/>
        <item x="2760"/>
        <item x="2837"/>
        <item x="1452"/>
        <item x="2578"/>
        <item x="2115"/>
        <item x="2636"/>
        <item x="2738"/>
        <item x="1132"/>
        <item x="2607"/>
        <item x="2936"/>
        <item x="2670"/>
        <item x="2719"/>
        <item x="298"/>
        <item x="999"/>
        <item x="2591"/>
        <item x="2953"/>
        <item x="1423"/>
        <item x="3590"/>
        <item x="3682"/>
        <item x="2846"/>
        <item x="2621"/>
        <item x="3644"/>
        <item x="3672"/>
        <item x="2667"/>
        <item x="3635"/>
        <item x="2570"/>
        <item x="2595"/>
        <item x="1686"/>
        <item x="2835"/>
        <item x="1671"/>
        <item x="3668"/>
        <item x="1590"/>
        <item x="3615"/>
        <item x="2590"/>
        <item x="1616"/>
        <item x="1447"/>
        <item x="2741"/>
        <item x="3641"/>
        <item x="2836"/>
        <item x="3631"/>
        <item x="1604"/>
        <item x="356"/>
        <item x="3592"/>
        <item x="2627"/>
        <item x="1581"/>
        <item x="2881"/>
        <item x="2849"/>
        <item x="3634"/>
        <item x="2773"/>
        <item x="2948"/>
        <item x="3591"/>
        <item x="2072"/>
        <item x="2944"/>
        <item x="1595"/>
        <item x="2721"/>
        <item x="2707"/>
        <item x="2762"/>
        <item x="1424"/>
        <item x="3646"/>
        <item x="3390"/>
        <item x="2947"/>
        <item x="1576"/>
        <item x="1449"/>
        <item x="2761"/>
        <item x="987"/>
        <item x="2597"/>
        <item x="1603"/>
        <item x="2833"/>
        <item x="3176"/>
        <item x="2842"/>
        <item x="3690"/>
        <item x="2650"/>
        <item x="2594"/>
        <item x="2850"/>
        <item x="2603"/>
        <item x="2703"/>
        <item x="690"/>
        <item x="178"/>
        <item x="2796"/>
        <item x="2754"/>
        <item x="1582"/>
        <item x="2742"/>
        <item x="2540"/>
        <item x="2706"/>
        <item x="2473"/>
        <item x="1127"/>
        <item x="2073"/>
        <item x="2567"/>
        <item x="2933"/>
        <item x="2810"/>
        <item x="2718"/>
        <item x="2890"/>
        <item x="1684"/>
        <item x="1610"/>
        <item x="2057"/>
        <item x="2735"/>
        <item x="1133"/>
        <item x="3670"/>
        <item x="3697"/>
        <item x="2748"/>
        <item x="2477"/>
        <item x="3405"/>
        <item x="2888"/>
        <item x="2632"/>
        <item x="2848"/>
        <item x="2554"/>
        <item x="1594"/>
        <item x="2753"/>
        <item x="1575"/>
        <item x="981"/>
        <item x="2099"/>
        <item x="2693"/>
        <item x="2628"/>
        <item x="2945"/>
        <item x="1578"/>
        <item x="2834"/>
        <item x="3564"/>
        <item x="3640"/>
        <item x="3607"/>
        <item x="3645"/>
        <item x="3230"/>
        <item x="2691"/>
        <item x="1414"/>
        <item x="1617"/>
        <item x="1713"/>
        <item x="2645"/>
        <item x="3614"/>
        <item x="2606"/>
        <item x="2558"/>
        <item x="3586"/>
        <item x="1588"/>
        <item x="1420"/>
        <item x="2625"/>
        <item x="2956"/>
        <item x="1004"/>
        <item x="2787"/>
        <item x="3604"/>
        <item x="2077"/>
        <item x="2696"/>
        <item x="3679"/>
        <item x="3566"/>
        <item x="2569"/>
        <item x="1457"/>
        <item x="2118"/>
        <item x="2098"/>
        <item x="3417"/>
        <item x="2684"/>
        <item x="3689"/>
        <item x="2797"/>
        <item x="2572"/>
        <item x="1166"/>
        <item x="1690"/>
        <item x="2943"/>
        <item x="1415"/>
        <item x="2775"/>
        <item x="1679"/>
        <item x="1429"/>
        <item x="2777"/>
        <item x="3606"/>
        <item x="3617"/>
        <item x="2513"/>
        <item x="2884"/>
        <item x="3359"/>
        <item x="1681"/>
        <item x="3620"/>
        <item x="2514"/>
        <item x="2680"/>
        <item x="3216"/>
        <item x="2471"/>
        <item x="2746"/>
        <item x="2932"/>
        <item x="1434"/>
        <item x="2942"/>
        <item x="1131"/>
        <item x="2596"/>
        <item x="2763"/>
        <item x="2798"/>
        <item x="2643"/>
        <item x="2970"/>
        <item x="2886"/>
        <item x="2622"/>
        <item x="2566"/>
        <item x="3226"/>
        <item x="2682"/>
        <item x="1138"/>
        <item x="3647"/>
        <item x="2534"/>
        <item x="2609"/>
        <item x="2860"/>
        <item x="2896"/>
        <item x="3387"/>
        <item x="2056"/>
        <item x="2577"/>
        <item x="3563"/>
        <item x="2708"/>
        <item x="3408"/>
        <item x="684"/>
        <item x="353"/>
        <item x="341"/>
        <item x="692"/>
        <item x="2822"/>
        <item x="1573"/>
        <item x="2485"/>
        <item x="998"/>
        <item x="1000"/>
        <item x="1599"/>
        <item x="2510"/>
        <item x="2686"/>
        <item x="1968"/>
        <item x="3567"/>
        <item x="1421"/>
        <item x="3637"/>
        <item x="1120"/>
        <item x="2659"/>
        <item x="1034"/>
        <item x="1707"/>
        <item x="2954"/>
        <item x="1571"/>
        <item x="1121"/>
        <item x="2673"/>
        <item x="2484"/>
        <item x="1028"/>
        <item x="3619"/>
        <item x="2575"/>
        <item x="2641"/>
        <item x="1966"/>
        <item x="2966"/>
        <item x="3696"/>
        <item x="3360"/>
        <item x="2911"/>
        <item x="2089"/>
        <item x="1712"/>
        <item x="2624"/>
        <item x="2958"/>
        <item x="2747"/>
        <item x="2681"/>
        <item x="2910"/>
        <item x="2646"/>
        <item x="1683"/>
        <item x="1165"/>
        <item x="2935"/>
        <item x="2533"/>
        <item x="3687"/>
        <item x="2478"/>
        <item x="1714"/>
        <item x="2814"/>
        <item x="2090"/>
        <item x="2101"/>
        <item x="2840"/>
        <item x="2957"/>
        <item x="1633"/>
        <item x="1613"/>
        <item x="2253"/>
        <item x="1412"/>
        <item x="2076"/>
        <item x="2049"/>
        <item x="2537"/>
        <item x="3212"/>
        <item x="2887"/>
        <item x="2657"/>
        <item x="3406"/>
        <item x="1635"/>
        <item x="1458"/>
        <item x="2635"/>
        <item x="1971"/>
        <item x="2939"/>
        <item x="2496"/>
        <item x="3643"/>
        <item x="2135"/>
        <item x="2491"/>
        <item x="2809"/>
        <item x="2669"/>
        <item x="2854"/>
        <item x="2711"/>
        <item x="1674"/>
        <item x="3211"/>
        <item x="378"/>
        <item x="686"/>
        <item x="2772"/>
        <item x="1619"/>
        <item x="1444"/>
        <item x="2122"/>
        <item x="1459"/>
        <item x="2074"/>
        <item x="2778"/>
        <item x="2702"/>
        <item x="1010"/>
        <item x="1570"/>
        <item x="1678"/>
        <item x="3694"/>
        <item x="1161"/>
        <item x="2969"/>
        <item x="1417"/>
        <item x="2658"/>
        <item x="3676"/>
        <item x="2725"/>
        <item x="1637"/>
        <item x="1139"/>
        <item x="2634"/>
        <item x="1123"/>
        <item x="3363"/>
        <item x="2080"/>
        <item x="3545"/>
        <item x="2046"/>
        <item x="1035"/>
        <item x="2640"/>
        <item x="3416"/>
        <item x="2612"/>
        <item x="3409"/>
        <item x="1433"/>
        <item x="2808"/>
        <item x="2699"/>
        <item x="1033"/>
        <item x="1708"/>
        <item x="676"/>
        <item x="345"/>
        <item x="2061"/>
        <item x="2920"/>
        <item x="2679"/>
        <item x="1961"/>
        <item x="3688"/>
        <item x="1698"/>
        <item x="2117"/>
        <item x="2784"/>
        <item x="1426"/>
        <item x="3324"/>
        <item x="3019"/>
        <item x="3423"/>
        <item x="2110"/>
        <item x="1579"/>
        <item x="3625"/>
        <item x="2882"/>
        <item x="2480"/>
        <item x="3661"/>
        <item x="1428"/>
        <item x="1440"/>
        <item x="1117"/>
        <item x="2832"/>
        <item x="1016"/>
        <item x="986"/>
        <item x="3704"/>
        <item x="2539"/>
        <item x="2853"/>
        <item x="2952"/>
        <item x="2908"/>
        <item x="1451"/>
        <item x="1672"/>
        <item x="1689"/>
        <item x="1456"/>
        <item x="2649"/>
        <item x="1789"/>
        <item x="2317"/>
        <item x="3605"/>
        <item x="2714"/>
        <item x="661"/>
        <item x="176"/>
        <item x="2863"/>
        <item x="2085"/>
        <item x="2580"/>
        <item x="2476"/>
        <item x="2444"/>
        <item x="2094"/>
        <item x="3206"/>
        <item x="2495"/>
        <item x="3639"/>
        <item x="2079"/>
        <item x="1130"/>
        <item x="1143"/>
        <item x="2690"/>
        <item x="1634"/>
        <item x="3415"/>
        <item x="3542"/>
        <item x="2733"/>
        <item x="3398"/>
        <item x="1159"/>
        <item x="1960"/>
        <item x="2660"/>
        <item x="2789"/>
        <item x="3219"/>
        <item x="1005"/>
        <item x="2687"/>
        <item x="1128"/>
        <item x="2961"/>
        <item x="1676"/>
        <item x="3393"/>
        <item x="2792"/>
        <item x="2717"/>
        <item x="1413"/>
        <item x="2770"/>
        <item x="3309"/>
        <item x="1593"/>
        <item x="2065"/>
        <item x="3283"/>
        <item x="2470"/>
        <item x="1009"/>
        <item x="3677"/>
        <item x="2668"/>
        <item x="3523"/>
        <item x="997"/>
        <item x="3658"/>
        <item x="2865"/>
        <item x="1782"/>
        <item x="3236"/>
        <item x="3701"/>
        <item x="994"/>
        <item x="2671"/>
        <item x="1598"/>
        <item x="1410"/>
        <item x="2795"/>
        <item x="2048"/>
        <item x="1003"/>
        <item x="2705"/>
        <item x="3686"/>
        <item x="1027"/>
        <item x="2655"/>
        <item x="2555"/>
        <item x="1160"/>
        <item x="2497"/>
        <item x="2805"/>
        <item x="1574"/>
        <item x="3579"/>
        <item x="2644"/>
        <item x="1137"/>
        <item x="1255"/>
        <item x="2053"/>
        <item x="985"/>
        <item x="2720"/>
        <item x="988"/>
        <item x="2897"/>
        <item x="1965"/>
        <item x="1435"/>
        <item x="2637"/>
        <item x="1418"/>
        <item x="3666"/>
        <item x="2678"/>
        <item x="1703"/>
        <item x="2845"/>
        <item x="3636"/>
        <item x="2506"/>
        <item x="3208"/>
        <item x="2556"/>
        <item x="1149"/>
        <item x="354"/>
        <item x="295"/>
        <item x="683"/>
        <item x="1732"/>
        <item x="3175"/>
        <item x="2653"/>
        <item x="1659"/>
        <item x="2126"/>
        <item x="1439"/>
        <item x="2507"/>
        <item x="2765"/>
        <item x="2176"/>
        <item x="2793"/>
        <item x="1142"/>
        <item x="2852"/>
        <item x="1245"/>
        <item x="1041"/>
        <item x="2724"/>
        <item x="3715"/>
        <item x="3319"/>
        <item x="3308"/>
        <item x="2830"/>
        <item x="2756"/>
        <item x="3471"/>
        <item x="2504"/>
        <item x="3593"/>
        <item x="1022"/>
        <item x="2749"/>
        <item x="2045"/>
        <item x="1015"/>
        <item x="1011"/>
        <item x="2610"/>
        <item x="2097"/>
        <item x="1039"/>
        <item x="1534"/>
        <item x="3432"/>
        <item x="2666"/>
        <item x="3680"/>
        <item x="3395"/>
        <item x="1464"/>
        <item x="2771"/>
        <item x="2713"/>
        <item x="3229"/>
        <item x="3421"/>
        <item x="1189"/>
        <item x="2250"/>
        <item x="2975"/>
        <item x="2509"/>
        <item x="1029"/>
        <item x="2941"/>
        <item x="2119"/>
        <item x="1781"/>
        <item x="2527"/>
        <item x="3180"/>
        <item x="2474"/>
        <item x="2688"/>
        <item x="2088"/>
        <item x="1994"/>
        <item x="2752"/>
        <item x="1694"/>
        <item x="1040"/>
        <item x="3729"/>
        <item x="3623"/>
        <item x="2100"/>
        <item x="3648"/>
        <item x="2169"/>
        <item x="2214"/>
        <item x="1023"/>
        <item x="2662"/>
        <item x="1687"/>
        <item x="2877"/>
        <item x="1719"/>
        <item x="1463"/>
        <item x="1170"/>
        <item x="3306"/>
        <item x="3438"/>
        <item x="1768"/>
        <item x="2440"/>
        <item x="2475"/>
        <item x="2912"/>
        <item x="1718"/>
        <item x="2794"/>
        <item x="982"/>
        <item x="1249"/>
        <item x="2764"/>
        <item x="3215"/>
        <item x="643"/>
        <item x="348"/>
        <item x="300"/>
        <item x="660"/>
        <item x="1488"/>
        <item x="2512"/>
        <item x="992"/>
        <item x="2536"/>
        <item x="2626"/>
        <item x="2060"/>
        <item x="1798"/>
        <item x="2891"/>
        <item x="1728"/>
        <item x="2689"/>
        <item x="2483"/>
        <item x="2154"/>
        <item x="2592"/>
        <item x="2790"/>
        <item x="2571"/>
        <item x="2785"/>
        <item x="3588"/>
        <item x="2638"/>
        <item x="1532"/>
        <item x="3642"/>
        <item x="1533"/>
        <item x="3233"/>
        <item x="2134"/>
        <item x="1627"/>
        <item x="1193"/>
        <item x="3242"/>
        <item x="1134"/>
        <item x="1638"/>
        <item x="2923"/>
        <item x="2064"/>
        <item x="1723"/>
        <item x="3394"/>
        <item x="3413"/>
        <item x="2974"/>
        <item x="2489"/>
        <item x="1118"/>
        <item x="3681"/>
        <item x="310"/>
        <item x="2685"/>
        <item x="1017"/>
        <item x="2047"/>
        <item x="1958"/>
        <item x="3281"/>
        <item x="2568"/>
        <item x="2107"/>
        <item x="2247"/>
        <item x="1045"/>
        <item x="1695"/>
        <item x="2862"/>
        <item x="2544"/>
        <item x="2663"/>
        <item x="980"/>
        <item x="2075"/>
        <item x="2633"/>
        <item x="2868"/>
        <item x="3225"/>
        <item x="2165"/>
        <item x="2816"/>
        <item x="2737"/>
        <item x="3388"/>
        <item x="1739"/>
        <item x="1171"/>
        <item x="1528"/>
        <item x="2726"/>
        <item x="3624"/>
        <item x="1144"/>
        <item x="1446"/>
        <item x="1716"/>
        <item x="1008"/>
        <item x="2460"/>
        <item x="1767"/>
        <item x="3391"/>
        <item x="2565"/>
        <item x="2623"/>
        <item x="3700"/>
        <item x="1261"/>
        <item x="2209"/>
        <item x="1244"/>
        <item x="3632"/>
        <item x="3379"/>
        <item x="3418"/>
        <item x="2782"/>
        <item x="642"/>
        <item x="2069"/>
        <item x="2319"/>
        <item x="991"/>
        <item x="1264"/>
        <item x="3541"/>
        <item x="2909"/>
        <item x="2212"/>
        <item x="3185"/>
        <item x="2847"/>
        <item x="1115"/>
        <item x="1764"/>
        <item x="3362"/>
        <item x="1156"/>
        <item x="2114"/>
        <item x="1483"/>
        <item x="1561"/>
        <item x="3326"/>
        <item x="3174"/>
        <item x="2801"/>
        <item x="3724"/>
        <item x="983"/>
        <item x="1473"/>
        <item x="995"/>
        <item x="3250"/>
        <item x="1441"/>
        <item x="2503"/>
        <item x="1021"/>
        <item x="357"/>
        <item x="2479"/>
        <item x="2093"/>
        <item x="1717"/>
        <item x="1002"/>
        <item x="1136"/>
        <item x="2779"/>
        <item x="1478"/>
        <item x="2175"/>
        <item x="3627"/>
        <item x="1068"/>
        <item x="2858"/>
        <item x="2700"/>
        <item x="2095"/>
        <item x="3578"/>
        <item x="2582"/>
        <item x="3650"/>
        <item x="1658"/>
        <item x="3011"/>
        <item x="2277"/>
        <item x="2859"/>
        <item x="3231"/>
        <item x="2102"/>
        <item x="2246"/>
        <item x="2647"/>
        <item x="2068"/>
        <item x="3177"/>
        <item x="1454"/>
        <item x="1763"/>
        <item x="2511"/>
        <item x="1431"/>
        <item x="2052"/>
        <item x="2631"/>
        <item x="1164"/>
        <item x="1177"/>
        <item x="2469"/>
        <item x="2968"/>
        <item x="3653"/>
        <item x="3726"/>
        <item x="1636"/>
        <item x="3397"/>
        <item x="2729"/>
        <item x="1038"/>
        <item x="1124"/>
        <item x="2059"/>
        <item x="2155"/>
        <item x="1597"/>
        <item x="646"/>
        <item x="172"/>
        <item x="292"/>
        <item x="3224"/>
        <item x="2611"/>
        <item x="2614"/>
        <item x="1148"/>
        <item x="2557"/>
        <item x="2946"/>
        <item x="1176"/>
        <item x="2844"/>
        <item x="2124"/>
        <item x="1169"/>
        <item x="3613"/>
        <item x="3186"/>
        <item x="3520"/>
        <item x="2817"/>
        <item x="1605"/>
        <item x="2878"/>
        <item x="2615"/>
        <item x="1660"/>
        <item x="2111"/>
        <item x="1738"/>
        <item x="1963"/>
        <item x="2011"/>
        <item x="1993"/>
        <item x="2084"/>
        <item x="2205"/>
        <item x="1523"/>
        <item x="2950"/>
        <item x="1155"/>
        <item x="1492"/>
        <item x="1063"/>
        <item x="2062"/>
        <item x="2965"/>
        <item x="3589"/>
        <item x="2543"/>
        <item x="3221"/>
        <item x="2013"/>
        <item x="3232"/>
        <item x="1614"/>
        <item x="1322"/>
        <item x="3464"/>
        <item x="1769"/>
        <item x="306"/>
        <item x="694"/>
        <item x="2499"/>
        <item x="3495"/>
        <item x="3381"/>
        <item x="2525"/>
        <item x="3469"/>
        <item x="2824"/>
        <item x="1626"/>
        <item x="2092"/>
        <item x="2129"/>
        <item x="1438"/>
        <item x="979"/>
        <item x="1629"/>
        <item x="3441"/>
        <item x="2211"/>
        <item x="2128"/>
        <item x="1314"/>
        <item x="2459"/>
        <item x="1699"/>
        <item x="2274"/>
        <item x="1001"/>
        <item x="2993"/>
        <item x="1711"/>
        <item x="3718"/>
        <item x="2252"/>
        <item x="3654"/>
        <item x="3587"/>
        <item x="3222"/>
        <item x="3357"/>
        <item x="1530"/>
        <item x="2168"/>
        <item x="1743"/>
        <item x="2813"/>
        <item x="1706"/>
        <item x="2581"/>
        <item x="2535"/>
        <item x="2091"/>
        <item x="1462"/>
        <item x="1726"/>
        <item x="2959"/>
        <item x="1724"/>
        <item x="1975"/>
        <item x="2901"/>
        <item x="1995"/>
        <item x="2281"/>
        <item x="521"/>
        <item x="3414"/>
        <item x="1188"/>
        <item x="2538"/>
        <item x="2900"/>
        <item x="3510"/>
        <item x="3012"/>
        <item x="2532"/>
        <item x="1065"/>
        <item x="1199"/>
        <item x="2109"/>
        <item x="2976"/>
        <item x="2664"/>
        <item x="1183"/>
        <item x="1154"/>
        <item x="3305"/>
        <item x="1168"/>
        <item x="1318"/>
        <item x="2583"/>
        <item x="989"/>
        <item x="2086"/>
        <item x="3706"/>
        <item x="2867"/>
        <item x="2120"/>
        <item x="1837"/>
        <item x="2502"/>
        <item x="2203"/>
        <item x="1527"/>
        <item x="1487"/>
        <item x="3411"/>
        <item x="2193"/>
        <item x="1162"/>
        <item x="1602"/>
        <item x="2050"/>
        <item x="1709"/>
        <item x="2008"/>
        <item x="2994"/>
        <item x="311"/>
        <item x="121"/>
        <item x="645"/>
        <item x="665"/>
        <item x="1308"/>
        <item x="3003"/>
        <item x="3467"/>
        <item x="1609"/>
        <item x="1735"/>
        <item x="2127"/>
        <item x="2579"/>
        <item x="3713"/>
        <item x="3465"/>
        <item x="2439"/>
        <item x="2494"/>
        <item x="1537"/>
        <item x="1046"/>
        <item x="2007"/>
        <item x="3358"/>
        <item x="2316"/>
        <item x="1964"/>
        <item x="2403"/>
        <item x="3509"/>
        <item x="1026"/>
        <item x="1241"/>
        <item x="1731"/>
        <item x="1044"/>
        <item x="2244"/>
        <item x="3282"/>
        <item x="3710"/>
        <item x="2202"/>
        <item x="3633"/>
        <item x="1630"/>
        <item x="2054"/>
        <item x="1526"/>
        <item x="2774"/>
        <item x="3235"/>
        <item x="2951"/>
        <item x="1052"/>
        <item x="3004"/>
        <item x="2730"/>
        <item x="1014"/>
        <item x="2586"/>
        <item x="3698"/>
        <item x="2017"/>
        <item x="2829"/>
        <item x="309"/>
        <item x="520"/>
        <item x="668"/>
        <item x="1794"/>
        <item x="1518"/>
        <item x="3685"/>
        <item x="2919"/>
        <item x="2731"/>
        <item x="3304"/>
        <item x="3725"/>
        <item x="1631"/>
        <item x="1247"/>
        <item x="1959"/>
        <item x="2892"/>
        <item x="1472"/>
        <item x="1522"/>
        <item x="2044"/>
        <item x="3021"/>
        <item x="2545"/>
        <item x="1175"/>
        <item x="3540"/>
        <item x="2722"/>
        <item x="3184"/>
        <item x="2442"/>
        <item x="1788"/>
        <item x="2967"/>
        <item x="1632"/>
        <item x="3598"/>
        <item x="3496"/>
        <item x="1778"/>
        <item x="1460"/>
        <item x="1100"/>
        <item x="1758"/>
        <item x="1653"/>
        <item x="2759"/>
        <item x="2082"/>
        <item x="1468"/>
        <item x="2526"/>
        <item x="2492"/>
        <item x="2312"/>
        <item x="3500"/>
        <item x="3407"/>
        <item x="2437"/>
        <item x="3275"/>
        <item x="3182"/>
        <item x="2283"/>
        <item x="2016"/>
        <item x="2576"/>
        <item x="2894"/>
        <item x="3280"/>
        <item x="2215"/>
        <item x="2273"/>
        <item x="2268"/>
        <item x="1529"/>
        <item x="3660"/>
        <item x="3543"/>
        <item x="2325"/>
        <item x="1834"/>
        <item x="1032"/>
        <item x="2899"/>
        <item x="2940"/>
        <item x="1693"/>
        <item x="1930"/>
        <item x="2869"/>
        <item x="2989"/>
        <item x="1070"/>
        <item x="3616"/>
        <item x="1062"/>
        <item x="1765"/>
        <item x="1302"/>
        <item x="1560"/>
        <item x="3597"/>
        <item x="2602"/>
        <item x="2490"/>
        <item x="3659"/>
        <item x="2179"/>
        <item x="1182"/>
        <item x="1624"/>
        <item x="2922"/>
        <item x="3702"/>
        <item x="2207"/>
        <item x="681"/>
        <item x="299"/>
        <item x="351"/>
        <item x="651"/>
        <item x="3684"/>
        <item x="2501"/>
        <item x="1048"/>
        <item x="3227"/>
        <item x="1174"/>
        <item x="1655"/>
        <item x="1067"/>
        <item x="2589"/>
        <item x="1466"/>
        <item x="3244"/>
        <item x="1736"/>
        <item x="3683"/>
        <item x="1301"/>
        <item x="1752"/>
        <item x="3601"/>
        <item x="2213"/>
        <item x="1538"/>
        <item x="1150"/>
        <item x="2216"/>
        <item x="3437"/>
        <item x="2311"/>
        <item x="2661"/>
        <item x="3442"/>
        <item x="1020"/>
        <item x="1620"/>
        <item x="2010"/>
        <item x="1535"/>
        <item x="1621"/>
        <item x="1030"/>
        <item x="2267"/>
        <item x="2335"/>
        <item x="1996"/>
        <item x="3389"/>
        <item x="3663"/>
        <item x="2672"/>
        <item x="2399"/>
        <item x="2355"/>
        <item x="2172"/>
        <item x="1036"/>
        <item x="2728"/>
        <item x="1179"/>
        <item x="2855"/>
        <item x="2929"/>
        <item x="3178"/>
        <item x="2768"/>
        <item x="3419"/>
        <item x="3399"/>
        <item x="2245"/>
        <item x="1722"/>
        <item x="3422"/>
        <item x="2194"/>
        <item x="1933"/>
        <item x="3296"/>
        <item x="3727"/>
        <item x="1924"/>
        <item x="2651"/>
        <item x="3712"/>
        <item x="2823"/>
        <item x="2613"/>
        <item x="2546"/>
        <item x="3497"/>
        <item x="2978"/>
        <item x="2980"/>
        <item x="1042"/>
        <item x="1657"/>
        <item x="2593"/>
        <item x="3234"/>
        <item x="3217"/>
        <item x="3318"/>
        <item x="2799"/>
        <item x="1584"/>
        <item x="2876"/>
        <item x="2248"/>
        <item x="3655"/>
        <item x="628"/>
        <item x="118"/>
        <item x="680"/>
        <item x="654"/>
        <item x="1263"/>
        <item x="2541"/>
        <item x="1477"/>
        <item x="3277"/>
        <item x="2436"/>
        <item x="1450"/>
        <item x="1929"/>
        <item x="1491"/>
        <item x="1759"/>
        <item x="1006"/>
        <item x="1691"/>
        <item x="3361"/>
        <item x="2014"/>
        <item x="1056"/>
        <item x="1054"/>
        <item x="1153"/>
        <item x="1520"/>
        <item x="2551"/>
        <item x="2734"/>
        <item x="1061"/>
        <item x="2137"/>
        <item x="1496"/>
        <item x="1969"/>
        <item x="2926"/>
        <item x="3472"/>
        <item x="3530"/>
        <item x="2528"/>
        <item x="2125"/>
        <item x="1057"/>
        <item x="3693"/>
        <item x="3518"/>
        <item x="1740"/>
        <item x="2400"/>
        <item x="302"/>
        <item x="1519"/>
        <item x="494"/>
        <item x="650"/>
        <item x="669"/>
        <item x="3440"/>
        <item x="1141"/>
        <item x="3183"/>
        <item x="1883"/>
        <item x="2254"/>
        <item x="1784"/>
        <item x="2985"/>
        <item x="2310"/>
        <item x="1260"/>
        <item x="1923"/>
        <item x="1823"/>
        <item x="1465"/>
        <item x="1797"/>
        <item x="2769"/>
        <item x="1596"/>
        <item x="3691"/>
        <item x="3330"/>
        <item x="1307"/>
        <item x="2488"/>
        <item x="2441"/>
        <item x="2874"/>
        <item x="3716"/>
        <item x="1455"/>
        <item x="3439"/>
        <item x="1072"/>
        <item x="2422"/>
        <item x="2309"/>
        <item x="1299"/>
        <item x="2043"/>
        <item x="2898"/>
        <item x="1248"/>
        <item x="1720"/>
        <item x="1531"/>
        <item x="2665"/>
        <item x="2750"/>
        <item x="2481"/>
        <item x="3565"/>
        <item x="2445"/>
        <item x="2727"/>
        <item x="1790"/>
        <item x="1524"/>
        <item x="2131"/>
        <item x="2275"/>
        <item x="1050"/>
        <item x="2322"/>
        <item x="1744"/>
        <item x="2617"/>
        <item x="2880"/>
        <item x="2067"/>
        <item x="1250"/>
        <item x="1436"/>
        <item x="2249"/>
        <item x="2508"/>
        <item x="3628"/>
        <item x="3010"/>
        <item x="1467"/>
        <item x="3466"/>
        <item x="1064"/>
        <item x="2121"/>
        <item x="1409"/>
        <item x="3662"/>
        <item x="3723"/>
        <item x="2709"/>
        <item x="3241"/>
        <item x="2407"/>
        <item x="1481"/>
        <item x="2354"/>
        <item x="1486"/>
        <item x="2402"/>
        <item x="3201"/>
        <item x="2208"/>
        <item x="3284"/>
        <item x="3382"/>
        <item x="1729"/>
        <item x="2210"/>
        <item x="1832"/>
        <item x="3580"/>
        <item x="704"/>
        <item x="307"/>
        <item x="688"/>
        <item x="2704"/>
        <item x="2204"/>
        <item x="2857"/>
        <item x="2498"/>
        <item x="1974"/>
        <item x="3376"/>
        <item x="3295"/>
        <item x="2815"/>
        <item x="3732"/>
        <item x="1962"/>
        <item x="1702"/>
        <item x="1623"/>
        <item x="2811"/>
        <item x="3278"/>
        <item x="1198"/>
        <item x="2584"/>
        <item x="3546"/>
        <item x="2236"/>
        <item x="1670"/>
        <item x="3294"/>
        <item x="1742"/>
        <item x="1921"/>
        <item x="3220"/>
        <item x="2996"/>
        <item x="1600"/>
        <item x="3562"/>
        <item x="3307"/>
        <item x="3728"/>
        <item x="2196"/>
        <item x="1727"/>
        <item x="2879"/>
        <item x="1058"/>
        <item x="3068"/>
        <item x="2132"/>
        <item x="1243"/>
        <item x="1785"/>
        <item x="3274"/>
        <item x="629"/>
        <item x="179"/>
        <item x="343"/>
        <item x="675"/>
        <item x="653"/>
        <item x="656"/>
        <item x="1290"/>
        <item x="2083"/>
        <item x="2915"/>
        <item x="1682"/>
        <item x="3470"/>
        <item x="3602"/>
        <item x="2716"/>
        <item x="1069"/>
        <item x="1419"/>
        <item x="3581"/>
        <item x="2395"/>
        <item x="2803"/>
        <item x="3720"/>
        <item x="1099"/>
        <item x="1510"/>
        <item x="1622"/>
        <item x="2251"/>
        <item x="2405"/>
        <item x="1628"/>
        <item x="2904"/>
        <item x="2766"/>
        <item x="2174"/>
        <item x="3516"/>
        <item x="1656"/>
        <item x="1254"/>
        <item x="1639"/>
        <item x="2723"/>
        <item x="2991"/>
        <item x="3719"/>
        <item x="2070"/>
        <item x="2883"/>
        <item x="1998"/>
        <item x="1172"/>
        <item x="3522"/>
        <item x="1506"/>
        <item x="2807"/>
        <item x="2516"/>
        <item x="1780"/>
        <item x="1580"/>
        <item x="2106"/>
        <item x="1511"/>
        <item x="2314"/>
        <item x="3001"/>
        <item x="3512"/>
        <item x="2446"/>
        <item x="2924"/>
        <item x="1432"/>
        <item x="2656"/>
        <item x="3239"/>
        <item x="1242"/>
        <item x="2133"/>
        <item x="2928"/>
        <item x="3298"/>
        <item x="1779"/>
        <item x="3356"/>
        <item x="2982"/>
        <item x="2280"/>
        <item x="1024"/>
        <item x="1479"/>
        <item x="3575"/>
        <item x="3652"/>
        <item x="1476"/>
        <item x="2864"/>
        <item x="1783"/>
        <item x="3237"/>
        <item x="2063"/>
        <item x="1967"/>
        <item x="1246"/>
        <item x="3460"/>
        <item x="804"/>
        <item x="3553"/>
        <item x="2055"/>
        <item x="1190"/>
        <item x="3515"/>
        <item x="1696"/>
        <item x="1746"/>
        <item x="1208"/>
        <item x="3595"/>
        <item x="2683"/>
        <item x="2308"/>
        <item x="2619"/>
        <item x="2712"/>
        <item x="1181"/>
        <item x="1291"/>
        <item x="2819"/>
        <item x="2164"/>
        <item x="2786"/>
        <item x="3404"/>
        <item x="3386"/>
        <item x="2955"/>
        <item x="2031"/>
        <item x="2639"/>
        <item x="2962"/>
        <item x="2116"/>
        <item x="1970"/>
        <item x="1928"/>
        <item x="2260"/>
        <item x="1053"/>
        <item x="1445"/>
        <item x="3320"/>
        <item x="2359"/>
        <item x="2206"/>
        <item x="2130"/>
        <item x="2112"/>
        <item x="1920"/>
        <item x="1822"/>
        <item x="510"/>
        <item x="937"/>
        <item x="1187"/>
        <item x="1114"/>
        <item x="2096"/>
        <item x="2757"/>
        <item x="3544"/>
        <item x="3521"/>
        <item x="801"/>
        <item x="3214"/>
        <item x="2278"/>
        <item x="1066"/>
        <item x="2113"/>
        <item x="3735"/>
        <item x="1503"/>
        <item x="1704"/>
        <item x="2806"/>
        <item x="2167"/>
        <item x="1881"/>
        <item x="3412"/>
        <item x="2032"/>
        <item x="1835"/>
        <item x="3249"/>
        <item x="1256"/>
        <item x="1792"/>
        <item x="3179"/>
        <item x="2435"/>
        <item x="1147"/>
        <item x="1677"/>
        <item x="2136"/>
        <item x="3611"/>
        <item x="1304"/>
        <item x="3401"/>
        <item x="1940"/>
        <item x="1934"/>
        <item x="2654"/>
        <item x="3630"/>
        <item x="1972"/>
        <item x="2523"/>
        <item x="1888"/>
        <item x="1119"/>
        <item x="1973"/>
        <item x="358"/>
        <item x="116"/>
        <item x="347"/>
        <item x="679"/>
        <item x="2166"/>
        <item x="3290"/>
        <item x="1762"/>
        <item x="3400"/>
        <item x="1536"/>
        <item x="2396"/>
        <item x="3519"/>
        <item x="3511"/>
        <item x="2518"/>
        <item x="3443"/>
        <item x="2152"/>
        <item x="3276"/>
        <item x="1747"/>
        <item x="3468"/>
        <item x="2800"/>
        <item x="2272"/>
        <item x="3431"/>
        <item x="2313"/>
        <item x="2907"/>
        <item x="3240"/>
        <item x="1838"/>
        <item x="1194"/>
        <item x="2103"/>
        <item x="2255"/>
        <item x="2078"/>
        <item x="1229"/>
        <item x="2851"/>
        <item x="2461"/>
        <item x="1938"/>
        <item x="2482"/>
        <item x="3355"/>
        <item x="1474"/>
        <item x="2751"/>
        <item x="810"/>
        <item x="1204"/>
        <item x="3264"/>
        <item x="2802"/>
        <item x="1180"/>
        <item x="3310"/>
        <item x="2171"/>
        <item x="3070"/>
        <item x="2037"/>
        <item x="1470"/>
        <item x="3678"/>
        <item x="1051"/>
        <item x="1725"/>
        <item x="3316"/>
        <item x="3569"/>
        <item x="1047"/>
        <item x="3297"/>
        <item x="1846"/>
        <item x="1589"/>
        <item x="2715"/>
        <item x="932"/>
        <item x="2231"/>
        <item x="1289"/>
        <item x="1950"/>
        <item x="1497"/>
        <item x="3577"/>
        <item x="3377"/>
        <item x="1055"/>
        <item x="2949"/>
        <item x="1073"/>
        <item x="2472"/>
        <item x="1471"/>
        <item x="1184"/>
        <item x="294"/>
        <item x="297"/>
        <item x="633"/>
        <item x="2486"/>
        <item x="1145"/>
        <item x="1818"/>
        <item x="1059"/>
        <item x="1482"/>
        <item x="2271"/>
        <item x="1559"/>
        <item x="1442"/>
        <item x="1555"/>
        <item x="1733"/>
        <item x="1321"/>
        <item x="2588"/>
        <item x="3209"/>
        <item x="1882"/>
        <item x="1673"/>
        <item x="1663"/>
        <item x="3261"/>
        <item x="3246"/>
        <item x="3482"/>
        <item x="1012"/>
        <item x="3420"/>
        <item x="3385"/>
        <item x="2998"/>
        <item x="3150"/>
        <item x="1935"/>
        <item x="1878"/>
        <item x="2902"/>
        <item x="2235"/>
        <item x="1185"/>
        <item x="1252"/>
        <item x="3638"/>
        <item x="2018"/>
        <item x="1751"/>
        <item x="1877"/>
        <item x="1192"/>
        <item x="3499"/>
        <item x="2548"/>
        <item x="2552"/>
        <item x="3071"/>
        <item x="2999"/>
        <item x="1948"/>
        <item x="1836"/>
        <item x="1313"/>
        <item x="2087"/>
        <item x="3345"/>
        <item x="1841"/>
        <item x="978"/>
        <item x="1793"/>
        <item x="2598"/>
        <item x="2997"/>
        <item x="1648"/>
        <item x="1991"/>
        <item x="1563"/>
        <item x="3489"/>
        <item x="1772"/>
        <item x="2178"/>
        <item x="1049"/>
        <item x="610"/>
        <item x="183"/>
        <item x="486"/>
        <item x="670"/>
        <item x="2333"/>
        <item x="1186"/>
        <item x="3695"/>
        <item x="1757"/>
        <item x="1652"/>
        <item x="1500"/>
        <item x="3198"/>
        <item x="3076"/>
        <item x="3410"/>
        <item x="1833"/>
        <item x="1475"/>
        <item x="2315"/>
        <item x="3067"/>
        <item x="799"/>
        <item x="1258"/>
        <item x="3488"/>
        <item x="1654"/>
        <item x="1753"/>
        <item x="1484"/>
        <item x="2559"/>
        <item x="2971"/>
        <item x="1427"/>
        <item x="2071"/>
        <item x="2351"/>
        <item x="1773"/>
        <item x="1514"/>
        <item x="2601"/>
        <item x="2873"/>
        <item x="2826"/>
        <item x="3524"/>
        <item x="1129"/>
        <item x="795"/>
        <item x="2977"/>
        <item x="2988"/>
        <item x="2019"/>
        <item x="174"/>
        <item x="452"/>
        <item x="639"/>
        <item x="637"/>
        <item x="1071"/>
        <item x="3293"/>
        <item x="803"/>
        <item x="1562"/>
        <item x="1556"/>
        <item x="3243"/>
        <item x="1178"/>
        <item x="1937"/>
        <item x="1906"/>
        <item x="1309"/>
        <item x="2618"/>
        <item x="1944"/>
        <item x="3736"/>
        <item x="1228"/>
        <item x="3266"/>
        <item x="1345"/>
        <item x="2861"/>
        <item x="2104"/>
        <item x="2893"/>
        <item x="1558"/>
        <item x="2276"/>
        <item x="1163"/>
        <item x="2239"/>
        <item x="1774"/>
        <item x="1618"/>
        <item x="3535"/>
        <item x="1306"/>
        <item x="3286"/>
        <item x="1625"/>
        <item x="2462"/>
        <item x="1303"/>
        <item x="2995"/>
        <item x="1787"/>
        <item x="2871"/>
        <item x="1512"/>
        <item x="1662"/>
        <item x="2177"/>
        <item x="1262"/>
        <item x="2841"/>
        <item x="2015"/>
        <item x="2827"/>
        <item x="1880"/>
        <item x="313"/>
        <item x="3517"/>
        <item x="2906"/>
        <item x="3187"/>
        <item x="808"/>
        <item x="3228"/>
        <item x="1233"/>
        <item x="942"/>
        <item x="3013"/>
        <item x="2404"/>
        <item x="1485"/>
        <item x="2020"/>
        <item x="996"/>
        <item x="2517"/>
        <item x="2984"/>
        <item x="814"/>
        <item x="2843"/>
        <item x="1992"/>
        <item x="1125"/>
        <item x="3383"/>
        <item x="1227"/>
        <item x="2401"/>
        <item x="2329"/>
        <item x="947"/>
        <item x="1284"/>
        <item x="1098"/>
        <item x="1253"/>
        <item x="1931"/>
        <item x="1922"/>
        <item x="3594"/>
        <item x="1469"/>
        <item x="1756"/>
        <item x="1786"/>
        <item x="1601"/>
        <item x="798"/>
        <item x="2227"/>
        <item x="1547"/>
        <item x="2905"/>
        <item x="3600"/>
        <item x="2066"/>
        <item x="3074"/>
        <item x="3300"/>
        <item x="1521"/>
        <item x="3238"/>
        <item x="2938"/>
        <item x="3714"/>
        <item x="1939"/>
        <item x="2257"/>
        <item x="2299"/>
        <item x="612"/>
        <item x="124"/>
        <item x="376"/>
        <item x="506"/>
        <item x="626"/>
        <item x="3195"/>
        <item x="1269"/>
        <item x="2233"/>
        <item x="2875"/>
        <item x="1999"/>
        <item x="3301"/>
        <item x="2821"/>
        <item x="3503"/>
        <item x="2298"/>
        <item x="1907"/>
        <item x="3487"/>
        <item x="1525"/>
        <item x="3664"/>
        <item x="3279"/>
        <item x="2030"/>
        <item x="1234"/>
        <item x="1770"/>
        <item x="3329"/>
        <item x="1912"/>
        <item x="1715"/>
        <item x="1157"/>
        <item x="1096"/>
        <item x="3075"/>
        <item x="2036"/>
        <item x="2264"/>
        <item x="2443"/>
        <item x="1251"/>
        <item x="3491"/>
        <item x="1890"/>
        <item x="2338"/>
        <item x="3505"/>
        <item x="175"/>
        <item x="644"/>
        <item x="657"/>
        <item x="1954"/>
        <item x="3459"/>
        <item x="3626"/>
        <item x="2981"/>
        <item x="1515"/>
        <item x="1649"/>
        <item x="2394"/>
        <item x="3392"/>
        <item x="1305"/>
        <item x="1037"/>
        <item x="3548"/>
        <item x="3475"/>
        <item x="815"/>
        <item x="2034"/>
        <item x="2358"/>
        <item x="1661"/>
        <item x="3513"/>
        <item x="1461"/>
        <item x="1795"/>
        <item x="2434"/>
        <item x="1007"/>
        <item x="2914"/>
        <item x="3572"/>
        <item x="2153"/>
        <item x="3317"/>
        <item x="931"/>
        <item x="1542"/>
        <item x="2438"/>
        <item x="1202"/>
        <item x="3490"/>
        <item x="1317"/>
        <item x="389"/>
        <item x="139"/>
        <item x="454"/>
        <item x="2409"/>
        <item x="3458"/>
        <item x="2424"/>
        <item x="1507"/>
        <item x="3312"/>
        <item x="3311"/>
        <item x="1151"/>
        <item x="2560"/>
        <item x="1300"/>
        <item x="3313"/>
        <item x="1495"/>
        <item x="2350"/>
        <item x="2256"/>
        <item x="845"/>
        <item x="2505"/>
        <item x="1911"/>
        <item x="2895"/>
        <item x="936"/>
        <item x="812"/>
        <item x="1887"/>
        <item x="1196"/>
        <item x="2051"/>
        <item x="2302"/>
        <item x="1344"/>
        <item x="1815"/>
        <item x="2990"/>
        <item x="1025"/>
        <item x="1508"/>
        <item x="3200"/>
        <item x="1516"/>
        <item x="2927"/>
        <item x="3153"/>
        <item x="1499"/>
        <item x="1489"/>
        <item x="3066"/>
        <item x="505"/>
        <item x="2230"/>
        <item x="3258"/>
        <item x="2318"/>
        <item x="1230"/>
        <item x="1494"/>
        <item x="2321"/>
        <item x="2825"/>
        <item x="2234"/>
        <item x="3147"/>
        <item x="3610"/>
        <item x="3081"/>
        <item x="1074"/>
        <item x="1097"/>
        <item x="2629"/>
        <item x="3064"/>
        <item x="3191"/>
        <item x="1213"/>
        <item x="809"/>
        <item x="1443"/>
        <item x="3097"/>
        <item x="1031"/>
        <item x="3327"/>
        <item x="1820"/>
        <item x="1084"/>
        <item x="3434"/>
        <item x="1819"/>
        <item x="1705"/>
        <item x="2170"/>
        <item x="1842"/>
        <item x="3483"/>
        <item x="3703"/>
        <item x="2456"/>
        <item x="1018"/>
        <item x="1346"/>
        <item x="1223"/>
        <item x="924"/>
        <item x="383"/>
        <item x="502"/>
        <item x="667"/>
        <item x="1315"/>
        <item x="1553"/>
        <item x="3504"/>
        <item x="1080"/>
        <item x="1293"/>
        <item x="2336"/>
        <item x="941"/>
        <item x="2549"/>
        <item x="1750"/>
        <item x="2397"/>
        <item x="3014"/>
        <item x="1700"/>
        <item x="926"/>
        <item x="3292"/>
        <item x="3501"/>
        <item x="3109"/>
        <item x="1945"/>
        <item x="2297"/>
        <item x="3378"/>
        <item x="1949"/>
        <item x="2238"/>
        <item x="1060"/>
        <item x="1710"/>
        <item x="3596"/>
        <item x="3072"/>
        <item x="1926"/>
        <item x="1916"/>
        <item x="3433"/>
        <item x="2041"/>
        <item x="3271"/>
        <item x="3247"/>
        <item x="3065"/>
        <item x="1361"/>
        <item x="2261"/>
        <item x="2925"/>
        <item x="3272"/>
        <item x="805"/>
        <item x="2921"/>
        <item x="1222"/>
        <item x="3561"/>
        <item x="1311"/>
        <item x="2334"/>
        <item x="2493"/>
        <item x="1908"/>
        <item x="2081"/>
        <item x="2973"/>
        <item x="1350"/>
        <item x="2108"/>
        <item x="1745"/>
        <item x="2755"/>
        <item x="1777"/>
        <item x="3145"/>
        <item x="3375"/>
        <item x="3380"/>
        <item x="293"/>
        <item x="304"/>
        <item x="301"/>
        <item x="625"/>
        <item x="3287"/>
        <item x="1865"/>
        <item x="2710"/>
        <item x="2269"/>
        <item x="3525"/>
        <item x="990"/>
        <item x="1283"/>
        <item x="1884"/>
        <item x="1990"/>
        <item x="3262"/>
        <item x="1840"/>
        <item x="2616"/>
        <item x="3514"/>
        <item x="2022"/>
        <item x="2009"/>
        <item x="1925"/>
        <item x="2173"/>
        <item x="2585"/>
        <item x="1292"/>
        <item x="3508"/>
        <item x="2960"/>
        <item x="3080"/>
        <item x="2563"/>
        <item x="2265"/>
        <item x="1557"/>
        <item x="2266"/>
        <item x="2328"/>
        <item x="3538"/>
        <item x="2450"/>
        <item x="1319"/>
        <item x="173"/>
        <item x="367"/>
        <item x="483"/>
        <item x="1102"/>
        <item x="1191"/>
        <item x="2916"/>
        <item x="1286"/>
        <item x="1259"/>
        <item x="1312"/>
        <item x="524"/>
        <item x="2600"/>
        <item x="800"/>
        <item x="3717"/>
        <item x="1090"/>
        <item x="934"/>
        <item x="1564"/>
        <item x="3547"/>
        <item x="1885"/>
        <item x="826"/>
        <item x="797"/>
        <item x="2223"/>
        <item x="1367"/>
        <item x="3396"/>
        <item x="3353"/>
        <item x="984"/>
        <item x="2856"/>
        <item x="2449"/>
        <item x="1294"/>
        <item x="1760"/>
        <item x="2282"/>
        <item x="2195"/>
        <item x="1287"/>
        <item x="3498"/>
        <item x="369"/>
        <item x="131"/>
        <item x="303"/>
        <item x="352"/>
        <item x="652"/>
        <item x="3325"/>
        <item x="1342"/>
        <item x="1947"/>
        <item x="3245"/>
        <item x="1953"/>
        <item x="2058"/>
        <item x="1237"/>
        <item x="3170"/>
        <item x="2258"/>
        <item x="1505"/>
        <item x="1862"/>
        <item x="868"/>
        <item x="820"/>
        <item x="2542"/>
        <item x="3374"/>
        <item x="1737"/>
        <item x="2630"/>
        <item x="1480"/>
        <item x="3692"/>
        <item x="1548"/>
        <item x="2677"/>
        <item x="857"/>
        <item x="2156"/>
        <item x="2406"/>
        <item x="927"/>
        <item x="2035"/>
        <item x="365"/>
        <item x="501"/>
        <item x="3079"/>
        <item x="3609"/>
        <item x="1295"/>
        <item x="2791"/>
        <item x="2553"/>
        <item x="1517"/>
        <item x="1095"/>
        <item x="3085"/>
        <item x="2564"/>
        <item x="1347"/>
        <item x="1943"/>
        <item x="1910"/>
        <item x="3502"/>
        <item x="836"/>
        <item x="2346"/>
        <item x="1504"/>
        <item x="1651"/>
        <item x="1257"/>
        <item x="3000"/>
        <item x="933"/>
        <item x="3554"/>
        <item x="3473"/>
        <item x="2652"/>
        <item x="1997"/>
        <item x="1101"/>
        <item x="3435"/>
        <item x="2983"/>
        <item x="1490"/>
        <item x="1509"/>
        <item x="2758"/>
        <item x="2972"/>
        <item x="2290"/>
        <item x="1697"/>
        <item x="3721"/>
        <item x="1019"/>
        <item x="1803"/>
        <item x="1203"/>
        <item x="3657"/>
        <item x="2342"/>
        <item x="3181"/>
        <item x="1197"/>
        <item x="1989"/>
        <item x="2331"/>
        <item x="2197"/>
        <item x="946"/>
        <item x="3096"/>
        <item x="2012"/>
        <item x="2303"/>
        <item x="1701"/>
        <item x="3248"/>
        <item x="3146"/>
        <item x="1839"/>
        <item x="806"/>
        <item x="811"/>
        <item x="496"/>
        <item x="1501"/>
        <item x="2324"/>
        <item x="3005"/>
        <item x="1956"/>
        <item x="1280"/>
        <item x="1200"/>
        <item x="3092"/>
        <item x="3346"/>
        <item x="2356"/>
        <item x="2343"/>
        <item x="819"/>
        <item x="2027"/>
        <item x="2038"/>
        <item x="930"/>
        <item x="3478"/>
        <item x="2804"/>
        <item x="2378"/>
        <item x="1513"/>
        <item x="2301"/>
        <item x="2330"/>
        <item x="1167"/>
        <item x="928"/>
        <item x="3537"/>
        <item x="1775"/>
        <item x="3007"/>
        <item x="1079"/>
        <item x="1502"/>
        <item x="1688"/>
        <item x="3533"/>
        <item x="361"/>
        <item x="122"/>
        <item x="375"/>
        <item x="366"/>
        <item x="1340"/>
        <item x="1493"/>
        <item x="3152"/>
        <item x="2320"/>
        <item x="3552"/>
        <item x="1091"/>
        <item x="3536"/>
        <item x="3018"/>
        <item x="3550"/>
        <item x="3299"/>
        <item x="2158"/>
        <item x="830"/>
        <item x="2872"/>
        <item x="2515"/>
        <item x="1013"/>
        <item x="2448"/>
        <item x="1238"/>
        <item x="3077"/>
        <item x="2788"/>
        <item x="2550"/>
        <item x="3166"/>
        <item x="1644"/>
        <item x="2105"/>
        <item x="2345"/>
        <item x="2393"/>
        <item x="2986"/>
        <item x="3259"/>
        <item x="3649"/>
        <item x="940"/>
        <item x="796"/>
        <item x="1952"/>
        <item x="3731"/>
        <item x="3108"/>
        <item x="2913"/>
        <item x="1791"/>
        <item x="1891"/>
        <item x="1539"/>
        <item x="1363"/>
        <item x="1310"/>
        <item x="1766"/>
        <item x="3148"/>
        <item x="2519"/>
        <item x="689"/>
        <item x="938"/>
        <item x="825"/>
        <item x="3603"/>
        <item x="2028"/>
        <item x="1239"/>
        <item x="1106"/>
        <item x="2332"/>
        <item x="859"/>
        <item x="3354"/>
        <item x="1544"/>
        <item x="3708"/>
        <item x="1078"/>
        <item x="1903"/>
        <item x="925"/>
        <item x="2620"/>
        <item x="3656"/>
        <item x="3016"/>
        <item x="817"/>
        <item x="3534"/>
        <item x="3665"/>
        <item x="3582"/>
        <item x="3199"/>
        <item x="1868"/>
        <item x="678"/>
        <item x="3270"/>
        <item x="3171"/>
        <item x="1540"/>
        <item x="1297"/>
        <item x="1905"/>
        <item x="2363"/>
        <item x="3149"/>
        <item x="1957"/>
        <item x="1437"/>
        <item x="2300"/>
        <item x="1844"/>
        <item x="1085"/>
        <item x="2279"/>
        <item x="2042"/>
        <item x="455"/>
        <item x="117"/>
        <item x="527"/>
        <item x="3257"/>
        <item x="1135"/>
        <item x="3160"/>
        <item x="3069"/>
        <item x="2487"/>
        <item x="2963"/>
        <item x="3526"/>
        <item x="3529"/>
        <item x="2123"/>
        <item x="1843"/>
        <item x="2284"/>
        <item x="1218"/>
        <item x="1915"/>
        <item x="2323"/>
        <item x="945"/>
        <item x="1898"/>
        <item x="3506"/>
        <item x="2296"/>
        <item x="2026"/>
        <item x="2270"/>
        <item x="2463"/>
        <item x="2306"/>
        <item x="3089"/>
        <item x="2295"/>
        <item x="3347"/>
        <item x="1341"/>
        <item x="935"/>
        <item x="130"/>
        <item x="508"/>
        <item x="638"/>
        <item x="2767"/>
        <item x="3551"/>
        <item x="2418"/>
        <item x="2917"/>
        <item x="3161"/>
        <item x="831"/>
        <item x="3253"/>
        <item x="1224"/>
        <item x="1568"/>
        <item x="2964"/>
        <item x="2453"/>
        <item x="1796"/>
        <item x="2339"/>
        <item x="2648"/>
        <item x="2040"/>
        <item x="1103"/>
        <item x="1351"/>
        <item x="2531"/>
        <item x="3002"/>
        <item x="2150"/>
        <item x="963"/>
        <item x="1864"/>
        <item x="2000"/>
        <item x="1734"/>
        <item x="1932"/>
        <item x="1863"/>
        <item x="590"/>
        <item x="184"/>
        <item x="492"/>
        <item x="2458"/>
        <item x="1941"/>
        <item x="2360"/>
        <item x="3568"/>
        <item x="3155"/>
        <item x="2866"/>
        <item x="3344"/>
        <item x="2219"/>
        <item x="3106"/>
        <item x="3444"/>
        <item x="851"/>
        <item x="2903"/>
        <item x="1337"/>
        <item x="1288"/>
        <item x="863"/>
        <item x="3087"/>
        <item x="2294"/>
        <item x="3651"/>
        <item x="2262"/>
        <item x="2992"/>
        <item x="349"/>
        <item x="523"/>
        <item x="182"/>
        <item x="635"/>
        <item x="865"/>
        <item x="3078"/>
        <item x="3267"/>
        <item x="2291"/>
        <item x="2521"/>
        <item x="973"/>
        <item x="2384"/>
        <item x="3102"/>
        <item x="2411"/>
        <item x="3527"/>
        <item x="1195"/>
        <item x="2828"/>
        <item x="2033"/>
        <item x="1173"/>
        <item x="2918"/>
        <item x="953"/>
        <item x="2151"/>
        <item x="2701"/>
        <item x="3486"/>
        <item x="2423"/>
        <item x="3218"/>
        <item x="3204"/>
        <item x="1225"/>
        <item x="1771"/>
        <item x="1268"/>
        <item x="869"/>
        <item x="2242"/>
        <item x="2820"/>
        <item x="1761"/>
        <item x="929"/>
        <item x="3110"/>
        <item x="862"/>
        <item x="3285"/>
        <item x="1668"/>
        <item x="802"/>
        <item x="1821"/>
        <item x="1220"/>
        <item x="1979"/>
        <item x="3559"/>
        <item x="3094"/>
        <item x="1748"/>
        <item x="2425"/>
        <item x="2362"/>
        <item x="2979"/>
        <item x="1919"/>
        <item x="3028"/>
        <item x="1541"/>
        <item x="1267"/>
        <item x="3705"/>
        <item x="482"/>
        <item x="515"/>
        <item x="634"/>
        <item x="2349"/>
        <item x="1278"/>
        <item x="841"/>
        <item x="1976"/>
        <item x="3348"/>
        <item x="1498"/>
        <item x="944"/>
        <item x="1692"/>
        <item x="1889"/>
        <item x="2561"/>
        <item x="1043"/>
        <item x="813"/>
        <item x="856"/>
        <item x="3083"/>
        <item x="1105"/>
        <item x="1721"/>
        <item x="3583"/>
        <item x="695"/>
        <item x="3167"/>
        <item x="976"/>
        <item x="824"/>
        <item x="3111"/>
        <item x="1326"/>
        <item x="1897"/>
        <item x="3364"/>
        <item x="968"/>
        <item x="371"/>
        <item x="1140"/>
        <item x="1201"/>
        <item x="3558"/>
        <item x="2218"/>
        <item x="3576"/>
        <item x="3017"/>
        <item x="2587"/>
        <item x="2023"/>
        <item x="3115"/>
        <item x="2385"/>
        <item x="2447"/>
        <item x="954"/>
        <item x="3556"/>
        <item x="2237"/>
        <item x="1146"/>
        <item x="3189"/>
        <item x="1754"/>
        <item x="3091"/>
        <item x="1212"/>
        <item x="1640"/>
        <item x="839"/>
        <item x="2381"/>
        <item x="3507"/>
        <item x="2353"/>
        <item x="1348"/>
        <item x="591"/>
        <item x="386"/>
        <item x="127"/>
        <item x="485"/>
        <item x="618"/>
        <item x="3009"/>
        <item x="673"/>
        <item x="1274"/>
        <item x="3555"/>
        <item x="3737"/>
        <item x="1866"/>
        <item x="3528"/>
        <item x="3734"/>
        <item x="2228"/>
        <item x="828"/>
        <item x="3196"/>
        <item x="1392"/>
        <item x="3032"/>
        <item x="1730"/>
        <item x="1343"/>
        <item x="1231"/>
        <item x="1373"/>
        <item x="2348"/>
        <item x="3328"/>
        <item x="1913"/>
        <item x="3479"/>
        <item x="1955"/>
        <item x="2783"/>
        <item x="1545"/>
        <item x="1158"/>
        <item x="2232"/>
        <item x="3073"/>
        <item x="1285"/>
        <item x="2347"/>
        <item x="1554"/>
        <item x="1650"/>
        <item x="3722"/>
        <item x="2398"/>
        <item x="3107"/>
        <item x="2524"/>
        <item x="3033"/>
        <item x="3532"/>
        <item x="2427"/>
        <item x="880"/>
        <item x="3188"/>
        <item x="1845"/>
        <item x="874"/>
        <item x="3020"/>
        <item x="697"/>
        <item x="120"/>
        <item x="372"/>
        <item x="691"/>
        <item x="693"/>
        <item x="621"/>
        <item x="1667"/>
        <item x="962"/>
        <item x="844"/>
        <item x="3711"/>
        <item x="2259"/>
        <item x="1235"/>
        <item x="816"/>
        <item x="1360"/>
        <item x="741"/>
        <item x="3557"/>
        <item x="1320"/>
        <item x="3699"/>
        <item x="2454"/>
        <item x="3314"/>
        <item x="911"/>
        <item x="3008"/>
        <item x="1217"/>
        <item x="2457"/>
        <item x="3223"/>
        <item x="1370"/>
        <item x="2217"/>
        <item x="1112"/>
        <item x="3707"/>
        <item x="2263"/>
        <item x="3260"/>
        <item x="3099"/>
        <item x="1076"/>
        <item x="807"/>
        <item x="3474"/>
        <item x="2327"/>
        <item x="3168"/>
        <item x="1391"/>
        <item x="1816"/>
        <item x="3476"/>
        <item x="885"/>
        <item x="3463"/>
        <item x="2352"/>
        <item x="3384"/>
        <item x="3436"/>
        <item x="2289"/>
        <item x="3291"/>
        <item x="822"/>
        <item x="747"/>
        <item x="1893"/>
        <item x="2500"/>
        <item x="2419"/>
        <item x="2357"/>
        <item x="1927"/>
        <item x="3612"/>
        <item x="2157"/>
        <item x="3137"/>
        <item x="504"/>
        <item x="490"/>
        <item x="617"/>
        <item x="1825"/>
        <item x="3426"/>
        <item x="1219"/>
        <item x="2229"/>
        <item x="682"/>
        <item x="3709"/>
        <item x="1824"/>
        <item x="3173"/>
        <item x="3485"/>
        <item x="2307"/>
        <item x="3585"/>
        <item x="3480"/>
        <item x="1741"/>
        <item x="700"/>
        <item x="1366"/>
        <item x="1867"/>
        <item x="3477"/>
        <item x="964"/>
        <item x="2426"/>
        <item x="1546"/>
        <item x="1082"/>
        <item x="2192"/>
        <item x="1152"/>
        <item x="3100"/>
        <item x="1296"/>
        <item x="3424"/>
        <item x="2466"/>
        <item x="589"/>
        <item x="685"/>
        <item x="609"/>
        <item x="3730"/>
        <item x="1094"/>
        <item x="860"/>
        <item x="1813"/>
        <item x="3273"/>
        <item x="3037"/>
        <item x="1396"/>
        <item x="1917"/>
        <item x="1869"/>
        <item x="1550"/>
        <item x="3101"/>
        <item x="1281"/>
        <item x="3163"/>
        <item x="974"/>
        <item x="2005"/>
        <item x="1277"/>
        <item x="1902"/>
        <item x="1093"/>
        <item x="1232"/>
        <item x="867"/>
        <item x="891"/>
        <item x="1755"/>
        <item x="115"/>
        <item x="186"/>
        <item x="607"/>
        <item x="1075"/>
        <item x="746"/>
        <item x="2870"/>
        <item x="1368"/>
        <item x="3263"/>
        <item x="2467"/>
        <item x="2292"/>
        <item x="2225"/>
        <item x="3133"/>
        <item x="3134"/>
        <item x="849"/>
        <item x="3539"/>
        <item x="3151"/>
        <item x="1226"/>
        <item x="850"/>
        <item x="969"/>
        <item x="470"/>
        <item x="141"/>
        <item x="647"/>
        <item x="395"/>
        <item x="666"/>
        <item x="853"/>
        <item x="3302"/>
        <item x="1352"/>
        <item x="3113"/>
        <item x="752"/>
        <item x="1077"/>
        <item x="2293"/>
        <item x="2367"/>
        <item x="751"/>
        <item x="3492"/>
        <item x="1265"/>
        <item x="818"/>
        <item x="3733"/>
        <item x="2180"/>
        <item x="2003"/>
        <item x="2241"/>
        <item x="1799"/>
        <item x="3114"/>
        <item x="3112"/>
        <item x="1221"/>
        <item x="3162"/>
        <item x="922"/>
        <item x="1400"/>
        <item x="608"/>
        <item x="833"/>
        <item x="3322"/>
        <item x="740"/>
        <item x="951"/>
        <item x="2412"/>
        <item x="3095"/>
        <item x="1641"/>
        <item x="1565"/>
        <item x="861"/>
        <item x="1338"/>
        <item x="2344"/>
        <item x="1829"/>
        <item x="823"/>
        <item x="1946"/>
        <item x="312"/>
        <item x="326"/>
        <item x="605"/>
        <item x="119"/>
        <item x="305"/>
        <item x="514"/>
        <item x="3315"/>
        <item x="2818"/>
        <item x="960"/>
        <item x="2025"/>
        <item x="3098"/>
        <item x="2337"/>
        <item x="3323"/>
        <item x="3116"/>
        <item x="2326"/>
        <item x="847"/>
        <item x="3157"/>
        <item x="3088"/>
        <item x="3549"/>
        <item x="1356"/>
        <item x="2304"/>
        <item x="2288"/>
        <item x="2408"/>
        <item x="873"/>
        <item x="1951"/>
        <item x="1395"/>
        <item x="3024"/>
        <item x="663"/>
        <item x="171"/>
        <item x="453"/>
        <item x="735"/>
        <item x="2024"/>
        <item x="1814"/>
        <item x="871"/>
        <item x="2340"/>
        <item x="3268"/>
        <item x="879"/>
        <item x="3531"/>
        <item x="3462"/>
        <item x="1087"/>
        <item x="884"/>
        <item x="1377"/>
        <item x="1266"/>
        <item x="1111"/>
        <item x="2987"/>
        <item x="821"/>
        <item x="1205"/>
        <item x="1978"/>
        <item x="1207"/>
        <item x="3629"/>
        <item x="3573"/>
        <item x="952"/>
        <item x="1387"/>
        <item x="3139"/>
        <item x="917"/>
        <item x="1298"/>
        <item x="1817"/>
        <item x="866"/>
        <item x="1879"/>
        <item x="3165"/>
        <item x="1399"/>
        <item x="939"/>
        <item x="709"/>
        <item x="2226"/>
        <item x="3027"/>
        <item x="837"/>
        <item x="912"/>
        <item x="1279"/>
        <item x="1812"/>
        <item x="3254"/>
        <item x="2812"/>
        <item x="2364"/>
        <item x="3136"/>
        <item x="3054"/>
        <item x="1643"/>
        <item x="1886"/>
        <item x="3429"/>
        <item x="848"/>
        <item x="3269"/>
        <item x="3265"/>
        <item x="1876"/>
        <item x="3343"/>
        <item x="957"/>
        <item x="3255"/>
        <item x="1372"/>
        <item x="2139"/>
        <item x="3493"/>
        <item x="1357"/>
        <item x="3574"/>
        <item x="194"/>
        <item x="181"/>
        <item x="489"/>
        <item x="2221"/>
        <item x="3484"/>
        <item x="1664"/>
        <item x="3090"/>
        <item x="1642"/>
        <item x="958"/>
        <item x="2285"/>
        <item x="843"/>
        <item x="3599"/>
        <item x="950"/>
        <item x="757"/>
        <item x="1861"/>
        <item x="1206"/>
        <item x="1830"/>
        <item x="1566"/>
        <item x="1211"/>
        <item x="834"/>
        <item x="611"/>
        <item x="518"/>
        <item x="3190"/>
        <item x="842"/>
        <item x="3104"/>
        <item x="2240"/>
        <item x="1275"/>
        <item x="3154"/>
        <item x="2377"/>
        <item x="749"/>
        <item x="2021"/>
        <item x="2004"/>
        <item x="384"/>
        <item x="2522"/>
        <item x="913"/>
        <item x="2200"/>
        <item x="2529"/>
        <item x="1381"/>
        <item x="1369"/>
        <item x="906"/>
        <item x="840"/>
        <item x="1397"/>
        <item x="2431"/>
        <item x="1273"/>
        <item x="943"/>
        <item x="2599"/>
        <item x="3159"/>
        <item x="3117"/>
        <item x="3084"/>
        <item x="3457"/>
        <item x="3447"/>
        <item x="2465"/>
        <item x="3334"/>
        <item x="3086"/>
        <item x="328"/>
        <item x="1316"/>
        <item x="659"/>
        <item x="3494"/>
        <item x="1358"/>
        <item x="970"/>
        <item x="1646"/>
        <item x="1942"/>
        <item x="2410"/>
        <item x="3036"/>
        <item x="2341"/>
        <item x="2287"/>
        <item x="3339"/>
        <item x="966"/>
        <item x="1896"/>
        <item x="3164"/>
        <item x="2432"/>
        <item x="1365"/>
        <item x="3203"/>
        <item x="750"/>
        <item x="359"/>
        <item x="382"/>
        <item x="126"/>
        <item x="526"/>
        <item x="368"/>
        <item x="1336"/>
        <item x="3193"/>
        <item x="1860"/>
        <item x="3118"/>
        <item x="1088"/>
        <item x="975"/>
        <item x="2001"/>
        <item x="3321"/>
        <item x="3138"/>
        <item x="2162"/>
        <item x="1936"/>
        <item x="3006"/>
        <item x="2222"/>
        <item x="1104"/>
        <item x="900"/>
        <item x="3425"/>
        <item x="1240"/>
        <item x="2305"/>
        <item x="2430"/>
        <item x="1376"/>
        <item x="846"/>
        <item x="965"/>
        <item x="872"/>
        <item x="3570"/>
        <item x="1083"/>
        <item x="769"/>
        <item x="3252"/>
        <item x="1666"/>
        <item x="1851"/>
        <item x="838"/>
        <item x="3366"/>
        <item x="1801"/>
        <item x="467"/>
        <item x="123"/>
        <item x="129"/>
        <item x="512"/>
        <item x="3144"/>
        <item x="870"/>
        <item x="956"/>
        <item x="1349"/>
        <item x="3041"/>
        <item x="1406"/>
        <item x="1214"/>
        <item x="971"/>
        <item x="3105"/>
        <item x="2159"/>
        <item x="775"/>
        <item x="875"/>
        <item x="3169"/>
        <item x="768"/>
        <item x="1236"/>
        <item x="159"/>
        <item x="390"/>
        <item x="3373"/>
        <item x="641"/>
        <item x="864"/>
        <item x="3158"/>
        <item x="2390"/>
        <item x="3352"/>
        <item x="1749"/>
        <item x="2160"/>
        <item x="1335"/>
        <item x="2138"/>
        <item x="1826"/>
        <item x="571"/>
        <item x="3251"/>
        <item x="3023"/>
        <item x="959"/>
        <item x="2468"/>
        <item x="1901"/>
        <item x="1364"/>
        <item x="977"/>
        <item x="1543"/>
        <item x="774"/>
        <item x="835"/>
        <item x="948"/>
        <item x="1847"/>
        <item x="1282"/>
        <item x="1549"/>
        <item x="2417"/>
        <item x="972"/>
        <item x="3049"/>
        <item x="3194"/>
        <item x="3030"/>
        <item x="1216"/>
        <item x="3256"/>
        <item x="2547"/>
        <item x="3560"/>
        <item x="754"/>
        <item x="3119"/>
        <item x="2140"/>
        <item x="905"/>
        <item x="193"/>
        <item x="1110"/>
        <item x="1390"/>
        <item x="1325"/>
        <item x="827"/>
        <item x="2243"/>
        <item x="1107"/>
        <item x="2365"/>
        <item x="3124"/>
        <item x="829"/>
        <item x="3351"/>
        <item x="967"/>
        <item x="779"/>
        <item x="1807"/>
        <item x="622"/>
        <item x="1909"/>
        <item x="3332"/>
        <item x="570"/>
        <item x="534"/>
        <item x="469"/>
        <item x="517"/>
        <item x="655"/>
        <item x="949"/>
        <item x="3121"/>
        <item x="3481"/>
        <item x="1334"/>
        <item x="1904"/>
        <item x="1808"/>
        <item x="3288"/>
        <item x="2386"/>
        <item x="1850"/>
        <item x="3197"/>
        <item x="737"/>
        <item x="1918"/>
        <item x="955"/>
        <item x="855"/>
        <item x="2286"/>
        <item x="895"/>
        <item x="3050"/>
        <item x="3015"/>
        <item x="330"/>
        <item x="143"/>
        <item x="192"/>
        <item x="493"/>
        <item x="1776"/>
        <item x="739"/>
        <item x="1359"/>
        <item x="3445"/>
        <item x="909"/>
        <item x="753"/>
        <item x="3132"/>
        <item x="3365"/>
        <item x="2379"/>
        <item x="2368"/>
        <item x="3172"/>
        <item x="921"/>
        <item x="1407"/>
        <item x="1353"/>
        <item x="793"/>
        <item x="1914"/>
        <item x="3369"/>
        <item x="2380"/>
        <item x="1984"/>
        <item x="734"/>
        <item x="1567"/>
        <item x="1386"/>
        <item x="3289"/>
        <item x="198"/>
        <item x="619"/>
        <item x="1393"/>
        <item x="763"/>
        <item x="3452"/>
        <item x="3031"/>
        <item x="3026"/>
        <item x="3584"/>
        <item x="903"/>
        <item x="2006"/>
        <item x="3446"/>
        <item x="914"/>
        <item x="1382"/>
        <item x="961"/>
        <item x="1339"/>
        <item x="2464"/>
        <item x="3034"/>
        <item x="417"/>
        <item x="114"/>
        <item x="350"/>
        <item x="890"/>
        <item x="3029"/>
        <item x="745"/>
        <item x="2420"/>
        <item x="1401"/>
        <item x="1894"/>
        <item x="572"/>
        <item x="702"/>
        <item x="138"/>
        <item x="373"/>
        <item x="599"/>
        <item x="3461"/>
        <item x="3093"/>
        <item x="854"/>
        <item x="2451"/>
        <item x="3061"/>
        <item x="1089"/>
        <item x="1551"/>
        <item x="877"/>
        <item x="778"/>
        <item x="1272"/>
        <item x="852"/>
        <item x="787"/>
        <item x="2382"/>
        <item x="1831"/>
        <item x="1874"/>
        <item x="1210"/>
        <item x="2370"/>
        <item x="3156"/>
        <item x="1383"/>
        <item x="2389"/>
        <item x="1209"/>
        <item x="2220"/>
        <item x="3103"/>
        <item x="3372"/>
        <item x="537"/>
        <item x="223"/>
        <item x="158"/>
        <item x="597"/>
        <item x="876"/>
        <item x="1802"/>
        <item x="3192"/>
        <item x="762"/>
        <item x="3123"/>
        <item x="1899"/>
        <item x="2520"/>
        <item x="1380"/>
        <item x="1827"/>
        <item x="736"/>
        <item x="3142"/>
        <item x="3127"/>
        <item x="3368"/>
        <item x="1405"/>
        <item x="627"/>
        <item x="910"/>
        <item x="3202"/>
        <item x="1271"/>
        <item x="1109"/>
        <item x="756"/>
        <item x="1404"/>
        <item x="3042"/>
        <item x="901"/>
        <item x="3035"/>
        <item x="2414"/>
        <item x="1849"/>
        <item x="713"/>
        <item x="188"/>
        <item x="698"/>
        <item x="364"/>
        <item x="1215"/>
        <item x="3045"/>
        <item x="1988"/>
        <item x="1092"/>
        <item x="1665"/>
        <item x="3022"/>
        <item x="3130"/>
        <item x="3349"/>
        <item x="883"/>
        <item x="3608"/>
        <item x="2145"/>
        <item x="1552"/>
        <item x="2374"/>
        <item x="157"/>
        <item x="324"/>
        <item x="587"/>
        <item x="1108"/>
        <item x="3025"/>
        <item x="3038"/>
        <item x="889"/>
        <item x="2530"/>
        <item x="2183"/>
        <item x="2191"/>
        <item x="2421"/>
        <item x="2149"/>
        <item x="3048"/>
        <item x="3082"/>
        <item x="2224"/>
        <item x="2163"/>
        <item x="3059"/>
        <item x="3062"/>
        <item x="770"/>
        <item x="786"/>
        <item x="878"/>
        <item x="1645"/>
        <item x="3135"/>
        <item x="314"/>
        <item x="190"/>
        <item x="135"/>
        <item x="529"/>
        <item x="2144"/>
        <item x="918"/>
        <item x="2361"/>
        <item x="748"/>
        <item x="1875"/>
        <item x="3571"/>
        <item x="3129"/>
        <item x="3331"/>
        <item x="2562"/>
        <item x="1848"/>
        <item x="886"/>
        <item x="1402"/>
        <item x="1330"/>
        <item x="1398"/>
        <item x="1647"/>
        <item x="915"/>
        <item x="916"/>
        <item x="1362"/>
        <item x="1569"/>
        <item x="907"/>
        <item x="362"/>
        <item x="677"/>
        <item x="136"/>
        <item x="541"/>
        <item x="636"/>
        <item x="902"/>
        <item x="1086"/>
        <item x="832"/>
        <item x="1276"/>
        <item x="1669"/>
        <item x="3205"/>
        <item x="858"/>
        <item x="1323"/>
        <item x="3126"/>
        <item x="764"/>
        <item x="2383"/>
        <item x="2455"/>
        <item x="1324"/>
        <item x="743"/>
        <item x="2366"/>
        <item x="1870"/>
        <item x="923"/>
        <item x="1081"/>
        <item x="3040"/>
        <item x="3122"/>
        <item x="3060"/>
        <item x="495"/>
        <item x="155"/>
        <item x="664"/>
        <item x="1828"/>
        <item x="1408"/>
        <item x="2143"/>
        <item x="2039"/>
        <item x="1873"/>
        <item x="1800"/>
        <item x="3140"/>
        <item x="3039"/>
        <item x="742"/>
        <item x="2198"/>
        <item x="908"/>
        <item x="881"/>
        <item x="3340"/>
        <item x="767"/>
        <item x="1977"/>
        <item x="538"/>
        <item x="323"/>
        <item x="613"/>
        <item x="3333"/>
        <item x="3342"/>
        <item x="3141"/>
        <item x="536"/>
        <item x="327"/>
        <item x="2181"/>
        <item x="738"/>
        <item x="882"/>
        <item x="1378"/>
        <item x="2187"/>
        <item x="758"/>
        <item x="2029"/>
        <item x="785"/>
        <item x="3451"/>
        <item x="145"/>
        <item x="370"/>
        <item x="2146"/>
        <item x="1895"/>
        <item x="761"/>
        <item x="3428"/>
        <item x="3456"/>
        <item x="780"/>
        <item x="191"/>
        <item x="317"/>
        <item x="133"/>
        <item x="554"/>
        <item x="2376"/>
        <item x="1354"/>
        <item x="1331"/>
        <item x="3055"/>
        <item x="1806"/>
        <item x="1855"/>
        <item x="1809"/>
        <item x="3128"/>
        <item x="2391"/>
        <item x="674"/>
        <item x="152"/>
        <item x="896"/>
        <item x="1329"/>
        <item x="919"/>
        <item x="707"/>
        <item x="550"/>
        <item x="142"/>
        <item x="185"/>
        <item x="649"/>
        <item x="904"/>
        <item x="1355"/>
        <item x="1270"/>
        <item x="3053"/>
        <item x="1389"/>
        <item x="782"/>
        <item x="2428"/>
        <item x="1394"/>
        <item x="400"/>
        <item x="385"/>
        <item x="671"/>
        <item x="1113"/>
        <item x="3120"/>
        <item x="2201"/>
        <item x="3131"/>
        <item x="2387"/>
        <item x="3370"/>
        <item x="3143"/>
        <item x="887"/>
        <item x="791"/>
        <item x="1987"/>
        <item x="2371"/>
        <item x="3047"/>
        <item x="894"/>
        <item x="792"/>
        <item x="1805"/>
        <item x="2413"/>
        <item x="1811"/>
        <item x="1900"/>
        <item x="2392"/>
        <item x="893"/>
        <item x="1892"/>
        <item x="2433"/>
        <item x="1871"/>
        <item x="1388"/>
        <item x="710"/>
        <item x="600"/>
        <item x="1371"/>
        <item x="2429"/>
        <item x="888"/>
        <item x="162"/>
        <item x="363"/>
        <item x="640"/>
        <item x="1983"/>
        <item x="794"/>
        <item x="2161"/>
        <item x="499"/>
        <item x="147"/>
        <item x="331"/>
        <item x="553"/>
        <item x="892"/>
        <item x="733"/>
        <item x="920"/>
        <item x="1859"/>
        <item x="1374"/>
        <item x="2452"/>
        <item x="3052"/>
        <item x="1375"/>
        <item x="3043"/>
        <item x="167"/>
        <item x="598"/>
        <item x="478"/>
        <item x="2372"/>
        <item x="2375"/>
        <item x="3453"/>
        <item x="1333"/>
        <item x="2147"/>
        <item x="724"/>
        <item x="3350"/>
        <item x="140"/>
        <item x="128"/>
        <item x="387"/>
        <item x="624"/>
        <item x="1854"/>
        <item x="788"/>
        <item x="744"/>
        <item x="1379"/>
        <item x="3063"/>
        <item x="773"/>
        <item x="1384"/>
        <item x="1804"/>
        <item x="1872"/>
        <item x="1982"/>
        <item x="1857"/>
        <item x="316"/>
        <item x="201"/>
        <item x="229"/>
        <item x="197"/>
        <item x="516"/>
        <item x="781"/>
        <item x="3046"/>
        <item x="2199"/>
        <item x="1810"/>
        <item x="3450"/>
        <item x="540"/>
        <item x="151"/>
        <item x="2002"/>
        <item x="2142"/>
        <item x="897"/>
        <item x="2188"/>
        <item x="342"/>
        <item x="2415"/>
        <item x="3454"/>
        <item x="2182"/>
        <item x="308"/>
        <item x="149"/>
        <item x="471"/>
        <item x="325"/>
        <item x="898"/>
        <item x="224"/>
        <item x="705"/>
        <item x="477"/>
        <item x="3051"/>
        <item x="3057"/>
        <item x="899"/>
        <item x="703"/>
        <item x="759"/>
        <item x="755"/>
        <item x="3338"/>
        <item x="760"/>
        <item x="557"/>
        <item x="522"/>
        <item x="1985"/>
        <item x="718"/>
        <item x="3341"/>
        <item x="1856"/>
        <item x="789"/>
        <item x="1332"/>
        <item x="771"/>
        <item x="1328"/>
        <item x="1980"/>
        <item x="488"/>
        <item x="153"/>
        <item x="463"/>
        <item x="717"/>
        <item x="2186"/>
        <item x="3430"/>
        <item x="2148"/>
        <item x="296"/>
        <item x="1327"/>
        <item x="401"/>
        <item x="392"/>
        <item x="243"/>
        <item x="394"/>
        <item x="3427"/>
        <item x="784"/>
        <item x="2141"/>
        <item x="776"/>
        <item x="558"/>
        <item x="513"/>
        <item x="199"/>
        <item x="160"/>
        <item x="530"/>
        <item x="632"/>
        <item x="503"/>
        <item x="568"/>
        <item x="3371"/>
        <item x="1385"/>
        <item x="3335"/>
        <item x="3125"/>
        <item x="542"/>
        <item x="148"/>
        <item x="519"/>
        <item x="2190"/>
        <item x="1858"/>
        <item x="3056"/>
        <item x="3455"/>
        <item x="2185"/>
        <item x="195"/>
        <item x="509"/>
        <item x="329"/>
        <item x="620"/>
        <item x="2416"/>
        <item x="377"/>
        <item x="766"/>
        <item x="772"/>
        <item x="346"/>
        <item x="3367"/>
        <item x="3449"/>
        <item x="225"/>
        <item x="491"/>
        <item x="3044"/>
        <item x="631"/>
        <item x="166"/>
        <item x="539"/>
        <item x="730"/>
        <item x="163"/>
        <item x="132"/>
        <item x="580"/>
        <item x="790"/>
        <item x="2388"/>
        <item x="3337"/>
        <item x="144"/>
        <item x="203"/>
        <item x="393"/>
        <item x="396"/>
        <item x="765"/>
        <item x="2369"/>
        <item x="783"/>
        <item x="672"/>
        <item x="3448"/>
        <item x="1986"/>
        <item x="497"/>
        <item x="226"/>
        <item x="45"/>
        <item x="479"/>
        <item x="480"/>
        <item x="507"/>
        <item x="318"/>
        <item x="579"/>
        <item x="1981"/>
        <item x="3058"/>
        <item x="777"/>
        <item x="3336"/>
        <item x="2373"/>
        <item x="525"/>
        <item x="708"/>
        <item x="154"/>
        <item x="336"/>
        <item x="552"/>
        <item x="1403"/>
        <item x="202"/>
        <item x="134"/>
        <item x="398"/>
        <item x="721"/>
        <item x="397"/>
        <item x="187"/>
        <item x="156"/>
        <item x="251"/>
        <item x="227"/>
        <item x="410"/>
        <item x="374"/>
        <item x="41"/>
        <item x="546"/>
        <item x="113"/>
        <item x="449"/>
        <item x="1853"/>
        <item x="484"/>
        <item x="146"/>
        <item x="535"/>
        <item x="714"/>
        <item x="44"/>
        <item x="2189"/>
        <item x="200"/>
        <item x="40"/>
        <item x="595"/>
        <item x="177"/>
        <item x="732"/>
        <item x="1852"/>
        <item x="500"/>
        <item x="360"/>
        <item x="37"/>
        <item x="213"/>
        <item x="696"/>
        <item x="150"/>
        <item x="581"/>
        <item x="662"/>
        <item x="319"/>
        <item x="476"/>
        <item x="588"/>
        <item x="2184"/>
        <item x="161"/>
        <item x="321"/>
        <item x="244"/>
        <item x="606"/>
        <item x="450"/>
        <item x="511"/>
        <item x="711"/>
        <item x="43"/>
        <item x="447"/>
        <item x="720"/>
        <item x="333"/>
        <item x="545"/>
        <item x="648"/>
        <item x="582"/>
        <item x="48"/>
        <item x="209"/>
        <item x="474"/>
        <item x="252"/>
        <item x="228"/>
        <item x="409"/>
        <item x="39"/>
        <item x="578"/>
        <item x="728"/>
        <item x="338"/>
        <item x="109"/>
        <item x="451"/>
        <item x="461"/>
        <item x="487"/>
        <item x="615"/>
        <item x="52"/>
        <item x="440"/>
        <item x="51"/>
        <item x="137"/>
        <item x="217"/>
        <item x="68"/>
        <item x="322"/>
        <item x="701"/>
        <item x="49"/>
        <item x="240"/>
        <item x="315"/>
        <item x="337"/>
        <item x="712"/>
        <item x="46"/>
        <item x="411"/>
        <item x="630"/>
        <item x="468"/>
        <item x="50"/>
        <item x="208"/>
        <item x="551"/>
        <item x="56"/>
        <item x="379"/>
        <item x="442"/>
        <item x="340"/>
        <item x="78"/>
        <item x="547"/>
        <item x="569"/>
        <item x="250"/>
        <item x="416"/>
        <item x="706"/>
        <item x="54"/>
        <item x="57"/>
        <item x="265"/>
        <item x="65"/>
        <item x="214"/>
        <item x="180"/>
        <item x="169"/>
        <item x="221"/>
        <item x="725"/>
        <item x="77"/>
        <item x="443"/>
        <item x="380"/>
        <item x="586"/>
        <item x="164"/>
        <item x="462"/>
        <item x="168"/>
        <item x="596"/>
        <item x="498"/>
        <item x="60"/>
        <item x="239"/>
        <item x="562"/>
        <item x="125"/>
        <item x="42"/>
        <item x="402"/>
        <item x="614"/>
        <item x="722"/>
        <item x="388"/>
        <item x="574"/>
        <item x="59"/>
        <item x="241"/>
        <item x="381"/>
        <item x="433"/>
        <item x="548"/>
        <item x="110"/>
        <item x="561"/>
        <item x="528"/>
        <item x="189"/>
        <item x="412"/>
        <item x="72"/>
        <item x="687"/>
        <item x="719"/>
        <item x="64"/>
        <item x="439"/>
        <item x="563"/>
        <item x="715"/>
        <item x="38"/>
        <item x="242"/>
        <item x="264"/>
        <item x="726"/>
        <item x="74"/>
        <item x="658"/>
        <item x="249"/>
        <item x="53"/>
        <item x="567"/>
        <item x="80"/>
        <item x="248"/>
        <item x="438"/>
        <item x="601"/>
        <item x="277"/>
        <item x="699"/>
        <item x="445"/>
        <item x="727"/>
        <item x="75"/>
        <item x="211"/>
        <item x="196"/>
        <item x="616"/>
        <item x="71"/>
        <item x="210"/>
        <item x="473"/>
        <item x="444"/>
        <item x="266"/>
        <item x="83"/>
        <item x="604"/>
        <item x="729"/>
        <item x="723"/>
        <item x="320"/>
        <item x="544"/>
        <item x="415"/>
        <item x="215"/>
        <item x="275"/>
        <item x="47"/>
        <item x="287"/>
        <item x="205"/>
        <item x="218"/>
        <item x="556"/>
        <item x="716"/>
        <item x="86"/>
        <item x="448"/>
        <item x="212"/>
        <item x="592"/>
        <item x="11"/>
        <item x="206"/>
        <item x="560"/>
        <item x="76"/>
        <item x="286"/>
        <item x="233"/>
        <item x="55"/>
        <item x="391"/>
        <item x="335"/>
        <item x="8"/>
        <item x="104"/>
        <item x="288"/>
        <item x="88"/>
        <item x="216"/>
        <item x="67"/>
        <item x="222"/>
        <item x="475"/>
        <item x="7"/>
        <item x="466"/>
        <item x="3"/>
        <item x="268"/>
        <item x="237"/>
        <item x="103"/>
        <item x="408"/>
        <item x="731"/>
        <item x="73"/>
        <item x="289"/>
        <item x="85"/>
        <item x="594"/>
        <item x="207"/>
        <item x="583"/>
        <item x="434"/>
        <item x="623"/>
        <item x="549"/>
        <item x="472"/>
        <item x="334"/>
        <item x="99"/>
        <item x="593"/>
        <item x="2"/>
        <item x="245"/>
        <item x="232"/>
        <item x="428"/>
        <item x="70"/>
        <item x="219"/>
        <item x="481"/>
        <item x="111"/>
        <item x="267"/>
        <item x="446"/>
        <item x="69"/>
        <item x="285"/>
        <item x="63"/>
        <item x="79"/>
        <item x="238"/>
        <item x="457"/>
        <item x="105"/>
        <item x="543"/>
        <item x="17"/>
        <item x="283"/>
        <item x="573"/>
        <item x="456"/>
        <item x="98"/>
        <item x="58"/>
        <item x="272"/>
        <item x="555"/>
        <item x="262"/>
        <item x="261"/>
        <item x="90"/>
        <item x="437"/>
        <item x="231"/>
        <item x="81"/>
        <item x="220"/>
        <item x="339"/>
        <item x="61"/>
        <item x="271"/>
        <item x="234"/>
        <item x="6"/>
        <item x="399"/>
        <item x="263"/>
        <item x="332"/>
        <item x="112"/>
        <item x="108"/>
        <item x="246"/>
        <item x="602"/>
        <item x="276"/>
        <item x="10"/>
        <item x="165"/>
        <item x="441"/>
        <item x="66"/>
        <item x="406"/>
        <item x="260"/>
        <item x="82"/>
        <item x="170"/>
        <item x="431"/>
        <item x="575"/>
        <item x="13"/>
        <item x="435"/>
        <item x="204"/>
        <item x="430"/>
        <item x="101"/>
        <item x="274"/>
        <item x="62"/>
        <item x="464"/>
        <item x="419"/>
        <item x="256"/>
        <item x="106"/>
        <item x="247"/>
        <item x="14"/>
        <item x="284"/>
        <item x="414"/>
        <item x="1"/>
        <item x="91"/>
        <item x="33"/>
        <item x="236"/>
        <item x="235"/>
        <item x="16"/>
        <item x="12"/>
        <item x="405"/>
        <item x="95"/>
        <item x="35"/>
        <item x="269"/>
        <item x="18"/>
        <item x="102"/>
        <item x="230"/>
        <item x="418"/>
        <item x="32"/>
        <item x="4"/>
        <item x="280"/>
        <item x="100"/>
        <item x="584"/>
        <item x="407"/>
        <item x="273"/>
        <item x="21"/>
        <item x="404"/>
        <item x="25"/>
        <item x="97"/>
        <item x="84"/>
        <item x="531"/>
        <item x="96"/>
        <item x="533"/>
        <item x="465"/>
        <item x="24"/>
        <item x="29"/>
        <item x="255"/>
        <item x="257"/>
        <item x="559"/>
        <item x="576"/>
        <item x="282"/>
        <item x="87"/>
        <item x="585"/>
        <item x="36"/>
        <item x="107"/>
        <item x="278"/>
        <item x="432"/>
        <item x="290"/>
        <item x="413"/>
        <item x="0"/>
        <item x="259"/>
        <item x="436"/>
        <item x="9"/>
        <item x="291"/>
        <item x="89"/>
        <item x="424"/>
        <item x="564"/>
        <item x="603"/>
        <item x="92"/>
        <item x="5"/>
        <item x="460"/>
        <item x="93"/>
        <item x="270"/>
        <item x="403"/>
        <item x="532"/>
        <item x="279"/>
        <item x="94"/>
        <item x="19"/>
        <item x="566"/>
        <item x="258"/>
        <item x="254"/>
        <item x="423"/>
        <item x="577"/>
        <item x="253"/>
        <item x="429"/>
        <item x="22"/>
        <item x="27"/>
        <item x="30"/>
        <item x="427"/>
        <item x="422"/>
        <item x="26"/>
        <item x="425"/>
        <item x="28"/>
        <item x="459"/>
        <item x="281"/>
        <item x="15"/>
        <item x="458"/>
        <item x="31"/>
        <item x="20"/>
        <item x="565"/>
        <item x="23"/>
        <item x="34"/>
        <item x="426"/>
        <item x="421"/>
        <item x="420"/>
        <item t="default"/>
      </items>
    </pivotField>
    <pivotField numFmtId="164" showAll="0"/>
    <pivotField numFmtId="9" showAll="0"/>
    <pivotField axis="axisCol" showAll="0" defaultSubtotal="0">
      <items count="5">
        <item x="0"/>
        <item x="1"/>
        <item x="2"/>
        <item x="3"/>
        <item x="4"/>
      </items>
    </pivotField>
  </pivotFields>
  <rowFields count="1">
    <field x="0"/>
  </rowFields>
  <rowItems count="7">
    <i>
      <x/>
    </i>
    <i>
      <x v="1"/>
    </i>
    <i>
      <x v="2"/>
    </i>
    <i>
      <x v="3"/>
    </i>
    <i>
      <x v="4"/>
    </i>
    <i>
      <x v="5"/>
    </i>
    <i t="grand">
      <x/>
    </i>
  </rowItems>
  <colFields count="1">
    <field x="12"/>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D18" firstHeaderRow="1" firstDataRow="2" firstDataCol="1"/>
  <pivotFields count="13">
    <pivotField showAll="0"/>
    <pivotField showAll="0"/>
    <pivotField name="Invoice Date" outline="0" showAll="0" defaultSubtotal="0">
      <items count="6">
        <item x="0"/>
        <item x="1"/>
        <item x="2"/>
        <item x="3"/>
        <item x="4"/>
        <item x="5"/>
      </items>
    </pivotField>
    <pivotField showAll="0"/>
    <pivotField showAll="0"/>
    <pivotField showAll="0"/>
    <pivotField axis="axisRow" showAll="0">
      <items count="7">
        <item x="0"/>
        <item x="5"/>
        <item x="1"/>
        <item x="3"/>
        <item x="4"/>
        <item x="2"/>
        <item t="default"/>
      </items>
    </pivotField>
    <pivotField numFmtId="165" showAll="0"/>
    <pivotField numFmtId="3" showAll="0"/>
    <pivotField dataField="1" numFmtId="164" showAll="0">
      <items count="3739">
        <item x="344"/>
        <item x="3671"/>
        <item x="1611"/>
        <item x="1422"/>
        <item x="2934"/>
        <item x="1591"/>
        <item x="1587"/>
        <item x="3213"/>
        <item x="1612"/>
        <item x="2740"/>
        <item x="3669"/>
        <item x="2745"/>
        <item x="1126"/>
        <item x="2838"/>
        <item x="3674"/>
        <item x="2744"/>
        <item x="2931"/>
        <item x="2695"/>
        <item x="1577"/>
        <item x="1680"/>
        <item x="2698"/>
        <item x="1607"/>
        <item x="1606"/>
        <item x="2736"/>
        <item x="1430"/>
        <item x="3210"/>
        <item x="1586"/>
        <item x="3675"/>
        <item x="3303"/>
        <item x="1122"/>
        <item x="1572"/>
        <item x="2605"/>
        <item x="2676"/>
        <item x="2697"/>
        <item x="2739"/>
        <item x="1416"/>
        <item x="2674"/>
        <item x="2831"/>
        <item x="2694"/>
        <item x="3667"/>
        <item x="2930"/>
        <item x="3618"/>
        <item x="1583"/>
        <item x="2776"/>
        <item x="2885"/>
        <item x="1592"/>
        <item x="1608"/>
        <item x="2839"/>
        <item x="2692"/>
        <item x="3207"/>
        <item x="1675"/>
        <item x="1425"/>
        <item x="2937"/>
        <item x="2608"/>
        <item x="2732"/>
        <item x="1453"/>
        <item x="2604"/>
        <item x="2574"/>
        <item x="2781"/>
        <item x="1685"/>
        <item x="3621"/>
        <item x="3673"/>
        <item x="3622"/>
        <item x="2573"/>
        <item x="1116"/>
        <item x="1615"/>
        <item x="2780"/>
        <item x="2889"/>
        <item x="3402"/>
        <item x="1585"/>
        <item x="1448"/>
        <item x="355"/>
        <item x="1411"/>
        <item x="2642"/>
        <item x="3403"/>
        <item x="993"/>
        <item x="2675"/>
        <item x="2743"/>
        <item x="2760"/>
        <item x="2837"/>
        <item x="1452"/>
        <item x="2578"/>
        <item x="2115"/>
        <item x="2636"/>
        <item x="2738"/>
        <item x="1132"/>
        <item x="2607"/>
        <item x="2936"/>
        <item x="2670"/>
        <item x="2719"/>
        <item x="298"/>
        <item x="999"/>
        <item x="2591"/>
        <item x="2953"/>
        <item x="1423"/>
        <item x="3590"/>
        <item x="3682"/>
        <item x="2846"/>
        <item x="2621"/>
        <item x="3644"/>
        <item x="3672"/>
        <item x="2667"/>
        <item x="3635"/>
        <item x="2570"/>
        <item x="2595"/>
        <item x="1686"/>
        <item x="2835"/>
        <item x="1671"/>
        <item x="3668"/>
        <item x="1590"/>
        <item x="3615"/>
        <item x="2590"/>
        <item x="1616"/>
        <item x="1447"/>
        <item x="2741"/>
        <item x="3641"/>
        <item x="2836"/>
        <item x="3631"/>
        <item x="1604"/>
        <item x="356"/>
        <item x="3592"/>
        <item x="2627"/>
        <item x="1581"/>
        <item x="2881"/>
        <item x="2849"/>
        <item x="3634"/>
        <item x="2773"/>
        <item x="2948"/>
        <item x="3591"/>
        <item x="2072"/>
        <item x="2944"/>
        <item x="1595"/>
        <item x="2721"/>
        <item x="2707"/>
        <item x="2762"/>
        <item x="1424"/>
        <item x="3646"/>
        <item x="3390"/>
        <item x="2947"/>
        <item x="1576"/>
        <item x="1449"/>
        <item x="2761"/>
        <item x="987"/>
        <item x="2597"/>
        <item x="1603"/>
        <item x="2833"/>
        <item x="3176"/>
        <item x="2842"/>
        <item x="3690"/>
        <item x="2650"/>
        <item x="2594"/>
        <item x="2850"/>
        <item x="2603"/>
        <item x="2703"/>
        <item x="690"/>
        <item x="178"/>
        <item x="2796"/>
        <item x="2754"/>
        <item x="1582"/>
        <item x="2742"/>
        <item x="2540"/>
        <item x="2706"/>
        <item x="2473"/>
        <item x="1127"/>
        <item x="2073"/>
        <item x="2567"/>
        <item x="2933"/>
        <item x="2810"/>
        <item x="2718"/>
        <item x="2890"/>
        <item x="1684"/>
        <item x="1610"/>
        <item x="2057"/>
        <item x="2735"/>
        <item x="1133"/>
        <item x="3670"/>
        <item x="3697"/>
        <item x="2748"/>
        <item x="2477"/>
        <item x="3405"/>
        <item x="2888"/>
        <item x="2632"/>
        <item x="2848"/>
        <item x="2554"/>
        <item x="1594"/>
        <item x="2753"/>
        <item x="1575"/>
        <item x="981"/>
        <item x="2099"/>
        <item x="2693"/>
        <item x="2628"/>
        <item x="2945"/>
        <item x="1578"/>
        <item x="2834"/>
        <item x="3564"/>
        <item x="3640"/>
        <item x="3607"/>
        <item x="3645"/>
        <item x="3230"/>
        <item x="2691"/>
        <item x="1414"/>
        <item x="1617"/>
        <item x="1713"/>
        <item x="2645"/>
        <item x="3614"/>
        <item x="2606"/>
        <item x="2558"/>
        <item x="3586"/>
        <item x="1588"/>
        <item x="1420"/>
        <item x="2625"/>
        <item x="2956"/>
        <item x="1004"/>
        <item x="2787"/>
        <item x="3604"/>
        <item x="2077"/>
        <item x="2696"/>
        <item x="3679"/>
        <item x="3566"/>
        <item x="2569"/>
        <item x="1457"/>
        <item x="2118"/>
        <item x="2098"/>
        <item x="3417"/>
        <item x="2684"/>
        <item x="3689"/>
        <item x="2797"/>
        <item x="2572"/>
        <item x="1166"/>
        <item x="1690"/>
        <item x="2943"/>
        <item x="1415"/>
        <item x="2775"/>
        <item x="1679"/>
        <item x="1429"/>
        <item x="2777"/>
        <item x="3606"/>
        <item x="3617"/>
        <item x="2513"/>
        <item x="2884"/>
        <item x="3359"/>
        <item x="1681"/>
        <item x="3620"/>
        <item x="2514"/>
        <item x="2680"/>
        <item x="3216"/>
        <item x="2471"/>
        <item x="2746"/>
        <item x="2932"/>
        <item x="1434"/>
        <item x="2942"/>
        <item x="1131"/>
        <item x="2596"/>
        <item x="2763"/>
        <item x="2798"/>
        <item x="2643"/>
        <item x="2970"/>
        <item x="2886"/>
        <item x="2622"/>
        <item x="2566"/>
        <item x="3226"/>
        <item x="2682"/>
        <item x="1138"/>
        <item x="3647"/>
        <item x="2534"/>
        <item x="2609"/>
        <item x="2860"/>
        <item x="2896"/>
        <item x="3387"/>
        <item x="2056"/>
        <item x="2577"/>
        <item x="3563"/>
        <item x="2708"/>
        <item x="3408"/>
        <item x="684"/>
        <item x="353"/>
        <item x="341"/>
        <item x="692"/>
        <item x="2822"/>
        <item x="1573"/>
        <item x="2485"/>
        <item x="998"/>
        <item x="1000"/>
        <item x="1599"/>
        <item x="2510"/>
        <item x="2686"/>
        <item x="1968"/>
        <item x="3567"/>
        <item x="1421"/>
        <item x="3637"/>
        <item x="1120"/>
        <item x="2659"/>
        <item x="1034"/>
        <item x="1707"/>
        <item x="2954"/>
        <item x="1571"/>
        <item x="1121"/>
        <item x="2673"/>
        <item x="2484"/>
        <item x="1028"/>
        <item x="3619"/>
        <item x="2575"/>
        <item x="2641"/>
        <item x="1966"/>
        <item x="2966"/>
        <item x="3696"/>
        <item x="3360"/>
        <item x="2911"/>
        <item x="2089"/>
        <item x="1712"/>
        <item x="2624"/>
        <item x="2958"/>
        <item x="2747"/>
        <item x="2681"/>
        <item x="2910"/>
        <item x="2646"/>
        <item x="1683"/>
        <item x="1165"/>
        <item x="2935"/>
        <item x="2533"/>
        <item x="3687"/>
        <item x="2478"/>
        <item x="1714"/>
        <item x="2814"/>
        <item x="2090"/>
        <item x="2101"/>
        <item x="2840"/>
        <item x="2957"/>
        <item x="1633"/>
        <item x="1613"/>
        <item x="2253"/>
        <item x="1412"/>
        <item x="2076"/>
        <item x="2049"/>
        <item x="2537"/>
        <item x="3212"/>
        <item x="2887"/>
        <item x="2657"/>
        <item x="3406"/>
        <item x="1635"/>
        <item x="1458"/>
        <item x="2635"/>
        <item x="1971"/>
        <item x="2939"/>
        <item x="2496"/>
        <item x="3643"/>
        <item x="2135"/>
        <item x="2491"/>
        <item x="2809"/>
        <item x="2669"/>
        <item x="2854"/>
        <item x="2711"/>
        <item x="1674"/>
        <item x="3211"/>
        <item x="378"/>
        <item x="686"/>
        <item x="2772"/>
        <item x="1619"/>
        <item x="1444"/>
        <item x="2122"/>
        <item x="1459"/>
        <item x="2074"/>
        <item x="2778"/>
        <item x="2702"/>
        <item x="1010"/>
        <item x="1570"/>
        <item x="1678"/>
        <item x="3694"/>
        <item x="1161"/>
        <item x="2969"/>
        <item x="1417"/>
        <item x="2658"/>
        <item x="3676"/>
        <item x="2725"/>
        <item x="1637"/>
        <item x="1139"/>
        <item x="2634"/>
        <item x="1123"/>
        <item x="3363"/>
        <item x="2080"/>
        <item x="3545"/>
        <item x="2046"/>
        <item x="1035"/>
        <item x="2640"/>
        <item x="3416"/>
        <item x="2612"/>
        <item x="3409"/>
        <item x="1433"/>
        <item x="2808"/>
        <item x="2699"/>
        <item x="1033"/>
        <item x="1708"/>
        <item x="676"/>
        <item x="345"/>
        <item x="2061"/>
        <item x="2920"/>
        <item x="2679"/>
        <item x="1961"/>
        <item x="3688"/>
        <item x="1698"/>
        <item x="2117"/>
        <item x="2784"/>
        <item x="1426"/>
        <item x="3324"/>
        <item x="3019"/>
        <item x="3423"/>
        <item x="2110"/>
        <item x="1579"/>
        <item x="3625"/>
        <item x="2882"/>
        <item x="2480"/>
        <item x="3661"/>
        <item x="1428"/>
        <item x="1440"/>
        <item x="1117"/>
        <item x="2832"/>
        <item x="1016"/>
        <item x="986"/>
        <item x="3704"/>
        <item x="2539"/>
        <item x="2853"/>
        <item x="2952"/>
        <item x="2908"/>
        <item x="1451"/>
        <item x="1672"/>
        <item x="1689"/>
        <item x="1456"/>
        <item x="2649"/>
        <item x="1789"/>
        <item x="2317"/>
        <item x="3605"/>
        <item x="2714"/>
        <item x="661"/>
        <item x="176"/>
        <item x="2863"/>
        <item x="2085"/>
        <item x="2580"/>
        <item x="2476"/>
        <item x="2444"/>
        <item x="2094"/>
        <item x="3206"/>
        <item x="2495"/>
        <item x="3639"/>
        <item x="2079"/>
        <item x="1130"/>
        <item x="1143"/>
        <item x="2690"/>
        <item x="1634"/>
        <item x="3415"/>
        <item x="3542"/>
        <item x="2733"/>
        <item x="3398"/>
        <item x="1159"/>
        <item x="1960"/>
        <item x="2660"/>
        <item x="2789"/>
        <item x="3219"/>
        <item x="1005"/>
        <item x="2687"/>
        <item x="1128"/>
        <item x="2961"/>
        <item x="1676"/>
        <item x="3393"/>
        <item x="2792"/>
        <item x="2717"/>
        <item x="1413"/>
        <item x="2770"/>
        <item x="3309"/>
        <item x="1593"/>
        <item x="2065"/>
        <item x="3283"/>
        <item x="2470"/>
        <item x="1009"/>
        <item x="3677"/>
        <item x="2668"/>
        <item x="3523"/>
        <item x="997"/>
        <item x="3658"/>
        <item x="2865"/>
        <item x="1782"/>
        <item x="3236"/>
        <item x="3701"/>
        <item x="994"/>
        <item x="2671"/>
        <item x="1598"/>
        <item x="1410"/>
        <item x="2795"/>
        <item x="2048"/>
        <item x="1003"/>
        <item x="2705"/>
        <item x="3686"/>
        <item x="1027"/>
        <item x="2655"/>
        <item x="2555"/>
        <item x="1160"/>
        <item x="2497"/>
        <item x="2805"/>
        <item x="1574"/>
        <item x="3579"/>
        <item x="2644"/>
        <item x="1137"/>
        <item x="1255"/>
        <item x="2053"/>
        <item x="985"/>
        <item x="2720"/>
        <item x="988"/>
        <item x="2897"/>
        <item x="1965"/>
        <item x="1435"/>
        <item x="2637"/>
        <item x="1418"/>
        <item x="3666"/>
        <item x="2678"/>
        <item x="1703"/>
        <item x="2845"/>
        <item x="3636"/>
        <item x="2506"/>
        <item x="3208"/>
        <item x="2556"/>
        <item x="1149"/>
        <item x="354"/>
        <item x="295"/>
        <item x="683"/>
        <item x="1732"/>
        <item x="3175"/>
        <item x="2653"/>
        <item x="1659"/>
        <item x="2126"/>
        <item x="1439"/>
        <item x="2507"/>
        <item x="2765"/>
        <item x="2176"/>
        <item x="2793"/>
        <item x="1142"/>
        <item x="2852"/>
        <item x="1245"/>
        <item x="1041"/>
        <item x="2724"/>
        <item x="3715"/>
        <item x="3319"/>
        <item x="3308"/>
        <item x="2830"/>
        <item x="2756"/>
        <item x="3471"/>
        <item x="2504"/>
        <item x="3593"/>
        <item x="1022"/>
        <item x="2749"/>
        <item x="2045"/>
        <item x="1015"/>
        <item x="1011"/>
        <item x="2610"/>
        <item x="2097"/>
        <item x="1039"/>
        <item x="1534"/>
        <item x="3432"/>
        <item x="2666"/>
        <item x="3680"/>
        <item x="3395"/>
        <item x="1464"/>
        <item x="2771"/>
        <item x="2713"/>
        <item x="3229"/>
        <item x="3421"/>
        <item x="1189"/>
        <item x="2250"/>
        <item x="2975"/>
        <item x="2509"/>
        <item x="1029"/>
        <item x="2941"/>
        <item x="2119"/>
        <item x="1781"/>
        <item x="2527"/>
        <item x="3180"/>
        <item x="2474"/>
        <item x="2688"/>
        <item x="2088"/>
        <item x="1994"/>
        <item x="2752"/>
        <item x="1694"/>
        <item x="1040"/>
        <item x="3729"/>
        <item x="3623"/>
        <item x="2100"/>
        <item x="3648"/>
        <item x="2169"/>
        <item x="2214"/>
        <item x="1023"/>
        <item x="2662"/>
        <item x="1687"/>
        <item x="2877"/>
        <item x="1719"/>
        <item x="1463"/>
        <item x="1170"/>
        <item x="3306"/>
        <item x="3438"/>
        <item x="1768"/>
        <item x="2440"/>
        <item x="2475"/>
        <item x="2912"/>
        <item x="1718"/>
        <item x="2794"/>
        <item x="982"/>
        <item x="1249"/>
        <item x="2764"/>
        <item x="3215"/>
        <item x="643"/>
        <item x="348"/>
        <item x="300"/>
        <item x="660"/>
        <item x="1488"/>
        <item x="2512"/>
        <item x="992"/>
        <item x="2536"/>
        <item x="2626"/>
        <item x="2060"/>
        <item x="1798"/>
        <item x="2891"/>
        <item x="1728"/>
        <item x="2689"/>
        <item x="2483"/>
        <item x="2154"/>
        <item x="2592"/>
        <item x="2790"/>
        <item x="2571"/>
        <item x="2785"/>
        <item x="3588"/>
        <item x="2638"/>
        <item x="1532"/>
        <item x="3642"/>
        <item x="1533"/>
        <item x="3233"/>
        <item x="2134"/>
        <item x="1627"/>
        <item x="1193"/>
        <item x="3242"/>
        <item x="1134"/>
        <item x="1638"/>
        <item x="2923"/>
        <item x="2064"/>
        <item x="1723"/>
        <item x="3394"/>
        <item x="3413"/>
        <item x="2974"/>
        <item x="2489"/>
        <item x="1118"/>
        <item x="3681"/>
        <item x="310"/>
        <item x="2685"/>
        <item x="1017"/>
        <item x="2047"/>
        <item x="1958"/>
        <item x="3281"/>
        <item x="2568"/>
        <item x="2107"/>
        <item x="2247"/>
        <item x="1045"/>
        <item x="1695"/>
        <item x="2862"/>
        <item x="2544"/>
        <item x="2663"/>
        <item x="980"/>
        <item x="2075"/>
        <item x="2633"/>
        <item x="2868"/>
        <item x="3225"/>
        <item x="2165"/>
        <item x="2816"/>
        <item x="2737"/>
        <item x="3388"/>
        <item x="1739"/>
        <item x="1171"/>
        <item x="1528"/>
        <item x="2726"/>
        <item x="3624"/>
        <item x="1144"/>
        <item x="1446"/>
        <item x="1716"/>
        <item x="1008"/>
        <item x="2460"/>
        <item x="1767"/>
        <item x="3391"/>
        <item x="2565"/>
        <item x="2623"/>
        <item x="3700"/>
        <item x="1261"/>
        <item x="2209"/>
        <item x="1244"/>
        <item x="3632"/>
        <item x="3379"/>
        <item x="3418"/>
        <item x="2782"/>
        <item x="642"/>
        <item x="2069"/>
        <item x="2319"/>
        <item x="991"/>
        <item x="1264"/>
        <item x="3541"/>
        <item x="2909"/>
        <item x="2212"/>
        <item x="3185"/>
        <item x="2847"/>
        <item x="1115"/>
        <item x="1764"/>
        <item x="3362"/>
        <item x="1156"/>
        <item x="2114"/>
        <item x="1483"/>
        <item x="1561"/>
        <item x="3326"/>
        <item x="3174"/>
        <item x="2801"/>
        <item x="3724"/>
        <item x="983"/>
        <item x="1473"/>
        <item x="995"/>
        <item x="3250"/>
        <item x="1441"/>
        <item x="2503"/>
        <item x="1021"/>
        <item x="357"/>
        <item x="2479"/>
        <item x="2093"/>
        <item x="1717"/>
        <item x="1002"/>
        <item x="1136"/>
        <item x="2779"/>
        <item x="1478"/>
        <item x="2175"/>
        <item x="3627"/>
        <item x="1068"/>
        <item x="2858"/>
        <item x="2700"/>
        <item x="2095"/>
        <item x="3578"/>
        <item x="2582"/>
        <item x="3650"/>
        <item x="1658"/>
        <item x="3011"/>
        <item x="2277"/>
        <item x="2859"/>
        <item x="3231"/>
        <item x="2102"/>
        <item x="2246"/>
        <item x="2647"/>
        <item x="2068"/>
        <item x="3177"/>
        <item x="1454"/>
        <item x="1763"/>
        <item x="2511"/>
        <item x="1431"/>
        <item x="2052"/>
        <item x="2631"/>
        <item x="1164"/>
        <item x="1177"/>
        <item x="2469"/>
        <item x="2968"/>
        <item x="3653"/>
        <item x="3726"/>
        <item x="1636"/>
        <item x="3397"/>
        <item x="2729"/>
        <item x="1038"/>
        <item x="1124"/>
        <item x="2059"/>
        <item x="2155"/>
        <item x="1597"/>
        <item x="646"/>
        <item x="172"/>
        <item x="292"/>
        <item x="3224"/>
        <item x="2611"/>
        <item x="2614"/>
        <item x="1148"/>
        <item x="2557"/>
        <item x="2946"/>
        <item x="1176"/>
        <item x="2844"/>
        <item x="2124"/>
        <item x="1169"/>
        <item x="3613"/>
        <item x="3186"/>
        <item x="3520"/>
        <item x="2817"/>
        <item x="1605"/>
        <item x="2878"/>
        <item x="2615"/>
        <item x="1660"/>
        <item x="2111"/>
        <item x="1738"/>
        <item x="1963"/>
        <item x="2011"/>
        <item x="1993"/>
        <item x="2084"/>
        <item x="2205"/>
        <item x="1523"/>
        <item x="2950"/>
        <item x="1155"/>
        <item x="1492"/>
        <item x="1063"/>
        <item x="2062"/>
        <item x="2965"/>
        <item x="3589"/>
        <item x="2543"/>
        <item x="3221"/>
        <item x="2013"/>
        <item x="3232"/>
        <item x="1614"/>
        <item x="1322"/>
        <item x="3464"/>
        <item x="1769"/>
        <item x="306"/>
        <item x="694"/>
        <item x="2499"/>
        <item x="3495"/>
        <item x="3381"/>
        <item x="2525"/>
        <item x="3469"/>
        <item x="2824"/>
        <item x="1626"/>
        <item x="2092"/>
        <item x="2129"/>
        <item x="1438"/>
        <item x="979"/>
        <item x="1629"/>
        <item x="3441"/>
        <item x="2211"/>
        <item x="2128"/>
        <item x="1314"/>
        <item x="2459"/>
        <item x="1699"/>
        <item x="2274"/>
        <item x="1001"/>
        <item x="2993"/>
        <item x="1711"/>
        <item x="3718"/>
        <item x="2252"/>
        <item x="3654"/>
        <item x="3587"/>
        <item x="3222"/>
        <item x="3357"/>
        <item x="1530"/>
        <item x="2168"/>
        <item x="1743"/>
        <item x="2813"/>
        <item x="1706"/>
        <item x="2581"/>
        <item x="2535"/>
        <item x="2091"/>
        <item x="1462"/>
        <item x="1726"/>
        <item x="2959"/>
        <item x="1724"/>
        <item x="1975"/>
        <item x="2901"/>
        <item x="1995"/>
        <item x="2281"/>
        <item x="521"/>
        <item x="3414"/>
        <item x="1188"/>
        <item x="2538"/>
        <item x="2900"/>
        <item x="3510"/>
        <item x="3012"/>
        <item x="2532"/>
        <item x="1065"/>
        <item x="1199"/>
        <item x="2109"/>
        <item x="2976"/>
        <item x="2664"/>
        <item x="1183"/>
        <item x="1154"/>
        <item x="3305"/>
        <item x="1168"/>
        <item x="1318"/>
        <item x="2583"/>
        <item x="989"/>
        <item x="2086"/>
        <item x="3706"/>
        <item x="2867"/>
        <item x="2120"/>
        <item x="1837"/>
        <item x="2502"/>
        <item x="2203"/>
        <item x="1527"/>
        <item x="1487"/>
        <item x="3411"/>
        <item x="2193"/>
        <item x="1162"/>
        <item x="1602"/>
        <item x="2050"/>
        <item x="1709"/>
        <item x="2008"/>
        <item x="2994"/>
        <item x="311"/>
        <item x="121"/>
        <item x="645"/>
        <item x="665"/>
        <item x="1308"/>
        <item x="3003"/>
        <item x="3467"/>
        <item x="1609"/>
        <item x="1735"/>
        <item x="2127"/>
        <item x="2579"/>
        <item x="3713"/>
        <item x="3465"/>
        <item x="2439"/>
        <item x="2494"/>
        <item x="1537"/>
        <item x="1046"/>
        <item x="2007"/>
        <item x="3358"/>
        <item x="2316"/>
        <item x="1964"/>
        <item x="2403"/>
        <item x="3509"/>
        <item x="1026"/>
        <item x="1241"/>
        <item x="1731"/>
        <item x="1044"/>
        <item x="2244"/>
        <item x="3282"/>
        <item x="3710"/>
        <item x="2202"/>
        <item x="3633"/>
        <item x="1630"/>
        <item x="2054"/>
        <item x="1526"/>
        <item x="2774"/>
        <item x="3235"/>
        <item x="2951"/>
        <item x="1052"/>
        <item x="3004"/>
        <item x="2730"/>
        <item x="1014"/>
        <item x="2586"/>
        <item x="3698"/>
        <item x="2017"/>
        <item x="2829"/>
        <item x="309"/>
        <item x="520"/>
        <item x="668"/>
        <item x="1794"/>
        <item x="1518"/>
        <item x="3685"/>
        <item x="2919"/>
        <item x="2731"/>
        <item x="3304"/>
        <item x="3725"/>
        <item x="1631"/>
        <item x="1247"/>
        <item x="1959"/>
        <item x="2892"/>
        <item x="1472"/>
        <item x="1522"/>
        <item x="2044"/>
        <item x="3021"/>
        <item x="2545"/>
        <item x="1175"/>
        <item x="3540"/>
        <item x="2722"/>
        <item x="3184"/>
        <item x="2442"/>
        <item x="1788"/>
        <item x="2967"/>
        <item x="1632"/>
        <item x="3598"/>
        <item x="3496"/>
        <item x="1778"/>
        <item x="1460"/>
        <item x="1100"/>
        <item x="1758"/>
        <item x="1653"/>
        <item x="2759"/>
        <item x="2082"/>
        <item x="1468"/>
        <item x="2526"/>
        <item x="2492"/>
        <item x="2312"/>
        <item x="3500"/>
        <item x="3407"/>
        <item x="2437"/>
        <item x="3275"/>
        <item x="3182"/>
        <item x="2283"/>
        <item x="2016"/>
        <item x="2576"/>
        <item x="2894"/>
        <item x="3280"/>
        <item x="2215"/>
        <item x="2273"/>
        <item x="2268"/>
        <item x="1529"/>
        <item x="3660"/>
        <item x="3543"/>
        <item x="2325"/>
        <item x="1834"/>
        <item x="1032"/>
        <item x="2899"/>
        <item x="2940"/>
        <item x="1693"/>
        <item x="1930"/>
        <item x="2869"/>
        <item x="2989"/>
        <item x="1070"/>
        <item x="3616"/>
        <item x="1062"/>
        <item x="1765"/>
        <item x="1302"/>
        <item x="1560"/>
        <item x="3597"/>
        <item x="2602"/>
        <item x="2490"/>
        <item x="3659"/>
        <item x="2179"/>
        <item x="1182"/>
        <item x="1624"/>
        <item x="2922"/>
        <item x="3702"/>
        <item x="2207"/>
        <item x="681"/>
        <item x="299"/>
        <item x="351"/>
        <item x="651"/>
        <item x="3684"/>
        <item x="2501"/>
        <item x="1048"/>
        <item x="3227"/>
        <item x="1174"/>
        <item x="1655"/>
        <item x="1067"/>
        <item x="2589"/>
        <item x="1466"/>
        <item x="3244"/>
        <item x="1736"/>
        <item x="3683"/>
        <item x="1301"/>
        <item x="1752"/>
        <item x="3601"/>
        <item x="2213"/>
        <item x="1538"/>
        <item x="1150"/>
        <item x="2216"/>
        <item x="3437"/>
        <item x="2311"/>
        <item x="2661"/>
        <item x="3442"/>
        <item x="1020"/>
        <item x="1620"/>
        <item x="2010"/>
        <item x="1535"/>
        <item x="1621"/>
        <item x="1030"/>
        <item x="2267"/>
        <item x="2335"/>
        <item x="1996"/>
        <item x="3389"/>
        <item x="3663"/>
        <item x="2672"/>
        <item x="2399"/>
        <item x="2355"/>
        <item x="2172"/>
        <item x="1036"/>
        <item x="2728"/>
        <item x="1179"/>
        <item x="2855"/>
        <item x="2929"/>
        <item x="3178"/>
        <item x="2768"/>
        <item x="3419"/>
        <item x="3399"/>
        <item x="2245"/>
        <item x="1722"/>
        <item x="3422"/>
        <item x="2194"/>
        <item x="1933"/>
        <item x="3296"/>
        <item x="3727"/>
        <item x="1924"/>
        <item x="2651"/>
        <item x="3712"/>
        <item x="2823"/>
        <item x="2613"/>
        <item x="2546"/>
        <item x="3497"/>
        <item x="2978"/>
        <item x="2980"/>
        <item x="1042"/>
        <item x="1657"/>
        <item x="2593"/>
        <item x="3234"/>
        <item x="3217"/>
        <item x="3318"/>
        <item x="2799"/>
        <item x="1584"/>
        <item x="2876"/>
        <item x="2248"/>
        <item x="3655"/>
        <item x="628"/>
        <item x="118"/>
        <item x="680"/>
        <item x="654"/>
        <item x="1263"/>
        <item x="2541"/>
        <item x="1477"/>
        <item x="3277"/>
        <item x="2436"/>
        <item x="1450"/>
        <item x="1929"/>
        <item x="1491"/>
        <item x="1759"/>
        <item x="1006"/>
        <item x="1691"/>
        <item x="3361"/>
        <item x="2014"/>
        <item x="1056"/>
        <item x="1054"/>
        <item x="1153"/>
        <item x="1520"/>
        <item x="2551"/>
        <item x="2734"/>
        <item x="1061"/>
        <item x="2137"/>
        <item x="1496"/>
        <item x="1969"/>
        <item x="2926"/>
        <item x="3472"/>
        <item x="3530"/>
        <item x="2528"/>
        <item x="2125"/>
        <item x="1057"/>
        <item x="3693"/>
        <item x="3518"/>
        <item x="1740"/>
        <item x="2400"/>
        <item x="302"/>
        <item x="1519"/>
        <item x="494"/>
        <item x="650"/>
        <item x="669"/>
        <item x="3440"/>
        <item x="1141"/>
        <item x="3183"/>
        <item x="1883"/>
        <item x="2254"/>
        <item x="1784"/>
        <item x="2985"/>
        <item x="2310"/>
        <item x="1260"/>
        <item x="1923"/>
        <item x="1823"/>
        <item x="1465"/>
        <item x="1797"/>
        <item x="2769"/>
        <item x="1596"/>
        <item x="3691"/>
        <item x="3330"/>
        <item x="1307"/>
        <item x="2488"/>
        <item x="2441"/>
        <item x="2874"/>
        <item x="3716"/>
        <item x="1455"/>
        <item x="3439"/>
        <item x="1072"/>
        <item x="2422"/>
        <item x="2309"/>
        <item x="1299"/>
        <item x="2043"/>
        <item x="2898"/>
        <item x="1248"/>
        <item x="1720"/>
        <item x="1531"/>
        <item x="2665"/>
        <item x="2750"/>
        <item x="2481"/>
        <item x="3565"/>
        <item x="2445"/>
        <item x="2727"/>
        <item x="1790"/>
        <item x="1524"/>
        <item x="2131"/>
        <item x="2275"/>
        <item x="1050"/>
        <item x="2322"/>
        <item x="1744"/>
        <item x="2617"/>
        <item x="2880"/>
        <item x="2067"/>
        <item x="1250"/>
        <item x="1436"/>
        <item x="2249"/>
        <item x="2508"/>
        <item x="3628"/>
        <item x="3010"/>
        <item x="1467"/>
        <item x="3466"/>
        <item x="1064"/>
        <item x="2121"/>
        <item x="1409"/>
        <item x="3662"/>
        <item x="3723"/>
        <item x="2709"/>
        <item x="3241"/>
        <item x="2407"/>
        <item x="1481"/>
        <item x="2354"/>
        <item x="1486"/>
        <item x="2402"/>
        <item x="3201"/>
        <item x="2208"/>
        <item x="3284"/>
        <item x="3382"/>
        <item x="1729"/>
        <item x="2210"/>
        <item x="1832"/>
        <item x="3580"/>
        <item x="704"/>
        <item x="307"/>
        <item x="688"/>
        <item x="2704"/>
        <item x="2204"/>
        <item x="2857"/>
        <item x="2498"/>
        <item x="1974"/>
        <item x="3376"/>
        <item x="3295"/>
        <item x="2815"/>
        <item x="3732"/>
        <item x="1962"/>
        <item x="1702"/>
        <item x="1623"/>
        <item x="2811"/>
        <item x="3278"/>
        <item x="1198"/>
        <item x="2584"/>
        <item x="3546"/>
        <item x="2236"/>
        <item x="1670"/>
        <item x="3294"/>
        <item x="1742"/>
        <item x="1921"/>
        <item x="3220"/>
        <item x="2996"/>
        <item x="1600"/>
        <item x="3562"/>
        <item x="3307"/>
        <item x="3728"/>
        <item x="2196"/>
        <item x="1727"/>
        <item x="2879"/>
        <item x="1058"/>
        <item x="3068"/>
        <item x="2132"/>
        <item x="1243"/>
        <item x="1785"/>
        <item x="3274"/>
        <item x="629"/>
        <item x="179"/>
        <item x="343"/>
        <item x="675"/>
        <item x="653"/>
        <item x="656"/>
        <item x="1290"/>
        <item x="2083"/>
        <item x="2915"/>
        <item x="1682"/>
        <item x="3470"/>
        <item x="3602"/>
        <item x="2716"/>
        <item x="1069"/>
        <item x="1419"/>
        <item x="3581"/>
        <item x="2395"/>
        <item x="2803"/>
        <item x="3720"/>
        <item x="1099"/>
        <item x="1510"/>
        <item x="1622"/>
        <item x="2251"/>
        <item x="2405"/>
        <item x="1628"/>
        <item x="2904"/>
        <item x="2766"/>
        <item x="2174"/>
        <item x="3516"/>
        <item x="1656"/>
        <item x="1254"/>
        <item x="1639"/>
        <item x="2723"/>
        <item x="2991"/>
        <item x="3719"/>
        <item x="2070"/>
        <item x="2883"/>
        <item x="1998"/>
        <item x="1172"/>
        <item x="3522"/>
        <item x="1506"/>
        <item x="2807"/>
        <item x="2516"/>
        <item x="1780"/>
        <item x="1580"/>
        <item x="2106"/>
        <item x="1511"/>
        <item x="2314"/>
        <item x="3001"/>
        <item x="3512"/>
        <item x="2446"/>
        <item x="2924"/>
        <item x="1432"/>
        <item x="2656"/>
        <item x="3239"/>
        <item x="1242"/>
        <item x="2133"/>
        <item x="2928"/>
        <item x="3298"/>
        <item x="1779"/>
        <item x="3356"/>
        <item x="2982"/>
        <item x="2280"/>
        <item x="1024"/>
        <item x="1479"/>
        <item x="3575"/>
        <item x="3652"/>
        <item x="1476"/>
        <item x="2864"/>
        <item x="1783"/>
        <item x="3237"/>
        <item x="2063"/>
        <item x="1967"/>
        <item x="1246"/>
        <item x="3460"/>
        <item x="804"/>
        <item x="3553"/>
        <item x="2055"/>
        <item x="1190"/>
        <item x="3515"/>
        <item x="1696"/>
        <item x="1746"/>
        <item x="1208"/>
        <item x="3595"/>
        <item x="2683"/>
        <item x="2308"/>
        <item x="2619"/>
        <item x="2712"/>
        <item x="1181"/>
        <item x="1291"/>
        <item x="2819"/>
        <item x="2164"/>
        <item x="2786"/>
        <item x="3404"/>
        <item x="3386"/>
        <item x="2955"/>
        <item x="2031"/>
        <item x="2639"/>
        <item x="2962"/>
        <item x="2116"/>
        <item x="1970"/>
        <item x="1928"/>
        <item x="2260"/>
        <item x="1053"/>
        <item x="1445"/>
        <item x="3320"/>
        <item x="2359"/>
        <item x="2206"/>
        <item x="2130"/>
        <item x="2112"/>
        <item x="1920"/>
        <item x="1822"/>
        <item x="510"/>
        <item x="937"/>
        <item x="1187"/>
        <item x="1114"/>
        <item x="2096"/>
        <item x="2757"/>
        <item x="3544"/>
        <item x="3521"/>
        <item x="801"/>
        <item x="3214"/>
        <item x="2278"/>
        <item x="1066"/>
        <item x="2113"/>
        <item x="3735"/>
        <item x="1503"/>
        <item x="1704"/>
        <item x="2806"/>
        <item x="2167"/>
        <item x="1881"/>
        <item x="3412"/>
        <item x="2032"/>
        <item x="1835"/>
        <item x="3249"/>
        <item x="1256"/>
        <item x="1792"/>
        <item x="3179"/>
        <item x="2435"/>
        <item x="1147"/>
        <item x="1677"/>
        <item x="2136"/>
        <item x="3611"/>
        <item x="1304"/>
        <item x="3401"/>
        <item x="1940"/>
        <item x="1934"/>
        <item x="2654"/>
        <item x="3630"/>
        <item x="1972"/>
        <item x="2523"/>
        <item x="1888"/>
        <item x="1119"/>
        <item x="1973"/>
        <item x="358"/>
        <item x="116"/>
        <item x="347"/>
        <item x="679"/>
        <item x="2166"/>
        <item x="3290"/>
        <item x="1762"/>
        <item x="3400"/>
        <item x="1536"/>
        <item x="2396"/>
        <item x="3519"/>
        <item x="3511"/>
        <item x="2518"/>
        <item x="3443"/>
        <item x="2152"/>
        <item x="3276"/>
        <item x="1747"/>
        <item x="3468"/>
        <item x="2800"/>
        <item x="2272"/>
        <item x="3431"/>
        <item x="2313"/>
        <item x="2907"/>
        <item x="3240"/>
        <item x="1838"/>
        <item x="1194"/>
        <item x="2103"/>
        <item x="2255"/>
        <item x="2078"/>
        <item x="1229"/>
        <item x="2851"/>
        <item x="2461"/>
        <item x="1938"/>
        <item x="2482"/>
        <item x="3355"/>
        <item x="1474"/>
        <item x="2751"/>
        <item x="810"/>
        <item x="1204"/>
        <item x="3264"/>
        <item x="2802"/>
        <item x="1180"/>
        <item x="3310"/>
        <item x="2171"/>
        <item x="3070"/>
        <item x="2037"/>
        <item x="1470"/>
        <item x="3678"/>
        <item x="1051"/>
        <item x="1725"/>
        <item x="3316"/>
        <item x="3569"/>
        <item x="1047"/>
        <item x="3297"/>
        <item x="1846"/>
        <item x="1589"/>
        <item x="2715"/>
        <item x="932"/>
        <item x="2231"/>
        <item x="1289"/>
        <item x="1950"/>
        <item x="1497"/>
        <item x="3577"/>
        <item x="3377"/>
        <item x="1055"/>
        <item x="2949"/>
        <item x="1073"/>
        <item x="2472"/>
        <item x="1471"/>
        <item x="1184"/>
        <item x="294"/>
        <item x="297"/>
        <item x="633"/>
        <item x="2486"/>
        <item x="1145"/>
        <item x="1818"/>
        <item x="1059"/>
        <item x="1482"/>
        <item x="2271"/>
        <item x="1559"/>
        <item x="1442"/>
        <item x="1555"/>
        <item x="1733"/>
        <item x="1321"/>
        <item x="2588"/>
        <item x="3209"/>
        <item x="1882"/>
        <item x="1673"/>
        <item x="1663"/>
        <item x="3261"/>
        <item x="3246"/>
        <item x="3482"/>
        <item x="1012"/>
        <item x="3420"/>
        <item x="3385"/>
        <item x="2998"/>
        <item x="3150"/>
        <item x="1935"/>
        <item x="1878"/>
        <item x="2902"/>
        <item x="2235"/>
        <item x="1185"/>
        <item x="1252"/>
        <item x="3638"/>
        <item x="2018"/>
        <item x="1751"/>
        <item x="1877"/>
        <item x="1192"/>
        <item x="3499"/>
        <item x="2548"/>
        <item x="2552"/>
        <item x="3071"/>
        <item x="2999"/>
        <item x="1948"/>
        <item x="1836"/>
        <item x="1313"/>
        <item x="2087"/>
        <item x="3345"/>
        <item x="1841"/>
        <item x="978"/>
        <item x="1793"/>
        <item x="2598"/>
        <item x="2997"/>
        <item x="1648"/>
        <item x="1991"/>
        <item x="1563"/>
        <item x="3489"/>
        <item x="1772"/>
        <item x="2178"/>
        <item x="1049"/>
        <item x="610"/>
        <item x="183"/>
        <item x="486"/>
        <item x="670"/>
        <item x="2333"/>
        <item x="1186"/>
        <item x="3695"/>
        <item x="1757"/>
        <item x="1652"/>
        <item x="1500"/>
        <item x="3198"/>
        <item x="3076"/>
        <item x="3410"/>
        <item x="1833"/>
        <item x="1475"/>
        <item x="2315"/>
        <item x="3067"/>
        <item x="799"/>
        <item x="1258"/>
        <item x="3488"/>
        <item x="1654"/>
        <item x="1753"/>
        <item x="1484"/>
        <item x="2559"/>
        <item x="2971"/>
        <item x="1427"/>
        <item x="2071"/>
        <item x="2351"/>
        <item x="1773"/>
        <item x="1514"/>
        <item x="2601"/>
        <item x="2873"/>
        <item x="2826"/>
        <item x="3524"/>
        <item x="1129"/>
        <item x="795"/>
        <item x="2977"/>
        <item x="2988"/>
        <item x="2019"/>
        <item x="174"/>
        <item x="452"/>
        <item x="639"/>
        <item x="637"/>
        <item x="1071"/>
        <item x="3293"/>
        <item x="803"/>
        <item x="1562"/>
        <item x="1556"/>
        <item x="3243"/>
        <item x="1178"/>
        <item x="1937"/>
        <item x="1906"/>
        <item x="1309"/>
        <item x="2618"/>
        <item x="1944"/>
        <item x="3736"/>
        <item x="1228"/>
        <item x="3266"/>
        <item x="1345"/>
        <item x="2861"/>
        <item x="2104"/>
        <item x="2893"/>
        <item x="1558"/>
        <item x="2276"/>
        <item x="1163"/>
        <item x="2239"/>
        <item x="1774"/>
        <item x="1618"/>
        <item x="3535"/>
        <item x="1306"/>
        <item x="3286"/>
        <item x="1625"/>
        <item x="2462"/>
        <item x="1303"/>
        <item x="2995"/>
        <item x="1787"/>
        <item x="2871"/>
        <item x="1512"/>
        <item x="1662"/>
        <item x="2177"/>
        <item x="1262"/>
        <item x="2841"/>
        <item x="2015"/>
        <item x="2827"/>
        <item x="1880"/>
        <item x="313"/>
        <item x="3517"/>
        <item x="2906"/>
        <item x="3187"/>
        <item x="808"/>
        <item x="3228"/>
        <item x="1233"/>
        <item x="942"/>
        <item x="3013"/>
        <item x="2404"/>
        <item x="1485"/>
        <item x="2020"/>
        <item x="996"/>
        <item x="2517"/>
        <item x="2984"/>
        <item x="814"/>
        <item x="2843"/>
        <item x="1992"/>
        <item x="1125"/>
        <item x="3383"/>
        <item x="1227"/>
        <item x="2401"/>
        <item x="2329"/>
        <item x="947"/>
        <item x="1284"/>
        <item x="1098"/>
        <item x="1253"/>
        <item x="1931"/>
        <item x="1922"/>
        <item x="3594"/>
        <item x="1469"/>
        <item x="1756"/>
        <item x="1786"/>
        <item x="1601"/>
        <item x="798"/>
        <item x="2227"/>
        <item x="1547"/>
        <item x="2905"/>
        <item x="3600"/>
        <item x="2066"/>
        <item x="3074"/>
        <item x="3300"/>
        <item x="1521"/>
        <item x="3238"/>
        <item x="2938"/>
        <item x="3714"/>
        <item x="1939"/>
        <item x="2257"/>
        <item x="2299"/>
        <item x="612"/>
        <item x="124"/>
        <item x="376"/>
        <item x="506"/>
        <item x="626"/>
        <item x="3195"/>
        <item x="1269"/>
        <item x="2233"/>
        <item x="2875"/>
        <item x="1999"/>
        <item x="3301"/>
        <item x="2821"/>
        <item x="3503"/>
        <item x="2298"/>
        <item x="1907"/>
        <item x="3487"/>
        <item x="1525"/>
        <item x="3664"/>
        <item x="3279"/>
        <item x="2030"/>
        <item x="1234"/>
        <item x="1770"/>
        <item x="3329"/>
        <item x="1912"/>
        <item x="1715"/>
        <item x="1157"/>
        <item x="1096"/>
        <item x="3075"/>
        <item x="2036"/>
        <item x="2264"/>
        <item x="2443"/>
        <item x="1251"/>
        <item x="3491"/>
        <item x="1890"/>
        <item x="2338"/>
        <item x="3505"/>
        <item x="175"/>
        <item x="644"/>
        <item x="657"/>
        <item x="1954"/>
        <item x="3459"/>
        <item x="3626"/>
        <item x="2981"/>
        <item x="1515"/>
        <item x="1649"/>
        <item x="2394"/>
        <item x="3392"/>
        <item x="1305"/>
        <item x="1037"/>
        <item x="3548"/>
        <item x="3475"/>
        <item x="815"/>
        <item x="2034"/>
        <item x="2358"/>
        <item x="1661"/>
        <item x="3513"/>
        <item x="1461"/>
        <item x="1795"/>
        <item x="2434"/>
        <item x="1007"/>
        <item x="2914"/>
        <item x="3572"/>
        <item x="2153"/>
        <item x="3317"/>
        <item x="931"/>
        <item x="1542"/>
        <item x="2438"/>
        <item x="1202"/>
        <item x="3490"/>
        <item x="1317"/>
        <item x="389"/>
        <item x="139"/>
        <item x="454"/>
        <item x="2409"/>
        <item x="3458"/>
        <item x="2424"/>
        <item x="1507"/>
        <item x="3312"/>
        <item x="3311"/>
        <item x="1151"/>
        <item x="2560"/>
        <item x="1300"/>
        <item x="3313"/>
        <item x="1495"/>
        <item x="2350"/>
        <item x="2256"/>
        <item x="845"/>
        <item x="2505"/>
        <item x="1911"/>
        <item x="2895"/>
        <item x="936"/>
        <item x="812"/>
        <item x="1887"/>
        <item x="1196"/>
        <item x="2051"/>
        <item x="2302"/>
        <item x="1344"/>
        <item x="1815"/>
        <item x="2990"/>
        <item x="1025"/>
        <item x="1508"/>
        <item x="3200"/>
        <item x="1516"/>
        <item x="2927"/>
        <item x="3153"/>
        <item x="1499"/>
        <item x="1489"/>
        <item x="3066"/>
        <item x="505"/>
        <item x="2230"/>
        <item x="3258"/>
        <item x="2318"/>
        <item x="1230"/>
        <item x="1494"/>
        <item x="2321"/>
        <item x="2825"/>
        <item x="2234"/>
        <item x="3147"/>
        <item x="3610"/>
        <item x="3081"/>
        <item x="1074"/>
        <item x="1097"/>
        <item x="2629"/>
        <item x="3064"/>
        <item x="3191"/>
        <item x="1213"/>
        <item x="809"/>
        <item x="1443"/>
        <item x="3097"/>
        <item x="1031"/>
        <item x="3327"/>
        <item x="1820"/>
        <item x="1084"/>
        <item x="3434"/>
        <item x="1819"/>
        <item x="1705"/>
        <item x="2170"/>
        <item x="1842"/>
        <item x="3483"/>
        <item x="3703"/>
        <item x="2456"/>
        <item x="1018"/>
        <item x="1346"/>
        <item x="1223"/>
        <item x="924"/>
        <item x="383"/>
        <item x="502"/>
        <item x="667"/>
        <item x="1315"/>
        <item x="1553"/>
        <item x="3504"/>
        <item x="1080"/>
        <item x="1293"/>
        <item x="2336"/>
        <item x="941"/>
        <item x="2549"/>
        <item x="1750"/>
        <item x="2397"/>
        <item x="3014"/>
        <item x="1700"/>
        <item x="926"/>
        <item x="3292"/>
        <item x="3501"/>
        <item x="3109"/>
        <item x="1945"/>
        <item x="2297"/>
        <item x="3378"/>
        <item x="1949"/>
        <item x="2238"/>
        <item x="1060"/>
        <item x="1710"/>
        <item x="3596"/>
        <item x="3072"/>
        <item x="1926"/>
        <item x="1916"/>
        <item x="3433"/>
        <item x="2041"/>
        <item x="3271"/>
        <item x="3247"/>
        <item x="3065"/>
        <item x="1361"/>
        <item x="2261"/>
        <item x="2925"/>
        <item x="3272"/>
        <item x="805"/>
        <item x="2921"/>
        <item x="1222"/>
        <item x="3561"/>
        <item x="1311"/>
        <item x="2334"/>
        <item x="2493"/>
        <item x="1908"/>
        <item x="2081"/>
        <item x="2973"/>
        <item x="1350"/>
        <item x="2108"/>
        <item x="1745"/>
        <item x="2755"/>
        <item x="1777"/>
        <item x="3145"/>
        <item x="3375"/>
        <item x="3380"/>
        <item x="293"/>
        <item x="304"/>
        <item x="301"/>
        <item x="625"/>
        <item x="3287"/>
        <item x="1865"/>
        <item x="2710"/>
        <item x="2269"/>
        <item x="3525"/>
        <item x="990"/>
        <item x="1283"/>
        <item x="1884"/>
        <item x="1990"/>
        <item x="3262"/>
        <item x="1840"/>
        <item x="2616"/>
        <item x="3514"/>
        <item x="2022"/>
        <item x="2009"/>
        <item x="1925"/>
        <item x="2173"/>
        <item x="2585"/>
        <item x="1292"/>
        <item x="3508"/>
        <item x="2960"/>
        <item x="3080"/>
        <item x="2563"/>
        <item x="2265"/>
        <item x="1557"/>
        <item x="2266"/>
        <item x="2328"/>
        <item x="3538"/>
        <item x="2450"/>
        <item x="1319"/>
        <item x="173"/>
        <item x="367"/>
        <item x="483"/>
        <item x="1102"/>
        <item x="1191"/>
        <item x="2916"/>
        <item x="1286"/>
        <item x="1259"/>
        <item x="1312"/>
        <item x="524"/>
        <item x="2600"/>
        <item x="800"/>
        <item x="3717"/>
        <item x="1090"/>
        <item x="934"/>
        <item x="1564"/>
        <item x="3547"/>
        <item x="1885"/>
        <item x="826"/>
        <item x="797"/>
        <item x="2223"/>
        <item x="1367"/>
        <item x="3396"/>
        <item x="3353"/>
        <item x="984"/>
        <item x="2856"/>
        <item x="2449"/>
        <item x="1294"/>
        <item x="1760"/>
        <item x="2282"/>
        <item x="2195"/>
        <item x="1287"/>
        <item x="3498"/>
        <item x="369"/>
        <item x="131"/>
        <item x="303"/>
        <item x="352"/>
        <item x="652"/>
        <item x="3325"/>
        <item x="1342"/>
        <item x="1947"/>
        <item x="3245"/>
        <item x="1953"/>
        <item x="2058"/>
        <item x="1237"/>
        <item x="3170"/>
        <item x="2258"/>
        <item x="1505"/>
        <item x="1862"/>
        <item x="868"/>
        <item x="820"/>
        <item x="2542"/>
        <item x="3374"/>
        <item x="1737"/>
        <item x="2630"/>
        <item x="1480"/>
        <item x="3692"/>
        <item x="1548"/>
        <item x="2677"/>
        <item x="857"/>
        <item x="2156"/>
        <item x="2406"/>
        <item x="927"/>
        <item x="2035"/>
        <item x="365"/>
        <item x="501"/>
        <item x="3079"/>
        <item x="3609"/>
        <item x="1295"/>
        <item x="2791"/>
        <item x="2553"/>
        <item x="1517"/>
        <item x="1095"/>
        <item x="3085"/>
        <item x="2564"/>
        <item x="1347"/>
        <item x="1943"/>
        <item x="1910"/>
        <item x="3502"/>
        <item x="836"/>
        <item x="2346"/>
        <item x="1504"/>
        <item x="1651"/>
        <item x="1257"/>
        <item x="3000"/>
        <item x="933"/>
        <item x="3554"/>
        <item x="3473"/>
        <item x="2652"/>
        <item x="1997"/>
        <item x="1101"/>
        <item x="3435"/>
        <item x="2983"/>
        <item x="1490"/>
        <item x="1509"/>
        <item x="2758"/>
        <item x="2972"/>
        <item x="2290"/>
        <item x="1697"/>
        <item x="3721"/>
        <item x="1019"/>
        <item x="1803"/>
        <item x="1203"/>
        <item x="3657"/>
        <item x="2342"/>
        <item x="3181"/>
        <item x="1197"/>
        <item x="1989"/>
        <item x="2331"/>
        <item x="2197"/>
        <item x="946"/>
        <item x="3096"/>
        <item x="2012"/>
        <item x="2303"/>
        <item x="1701"/>
        <item x="3248"/>
        <item x="3146"/>
        <item x="1839"/>
        <item x="806"/>
        <item x="811"/>
        <item x="496"/>
        <item x="1501"/>
        <item x="2324"/>
        <item x="3005"/>
        <item x="1956"/>
        <item x="1280"/>
        <item x="1200"/>
        <item x="3092"/>
        <item x="3346"/>
        <item x="2356"/>
        <item x="2343"/>
        <item x="819"/>
        <item x="2027"/>
        <item x="2038"/>
        <item x="930"/>
        <item x="3478"/>
        <item x="2804"/>
        <item x="2378"/>
        <item x="1513"/>
        <item x="2301"/>
        <item x="2330"/>
        <item x="1167"/>
        <item x="928"/>
        <item x="3537"/>
        <item x="1775"/>
        <item x="3007"/>
        <item x="1079"/>
        <item x="1502"/>
        <item x="1688"/>
        <item x="3533"/>
        <item x="361"/>
        <item x="122"/>
        <item x="375"/>
        <item x="366"/>
        <item x="1340"/>
        <item x="1493"/>
        <item x="3152"/>
        <item x="2320"/>
        <item x="3552"/>
        <item x="1091"/>
        <item x="3536"/>
        <item x="3018"/>
        <item x="3550"/>
        <item x="3299"/>
        <item x="2158"/>
        <item x="830"/>
        <item x="2872"/>
        <item x="2515"/>
        <item x="1013"/>
        <item x="2448"/>
        <item x="1238"/>
        <item x="3077"/>
        <item x="2788"/>
        <item x="2550"/>
        <item x="3166"/>
        <item x="1644"/>
        <item x="2105"/>
        <item x="2345"/>
        <item x="2393"/>
        <item x="2986"/>
        <item x="3259"/>
        <item x="3649"/>
        <item x="940"/>
        <item x="796"/>
        <item x="1952"/>
        <item x="3731"/>
        <item x="3108"/>
        <item x="2913"/>
        <item x="1791"/>
        <item x="1891"/>
        <item x="1539"/>
        <item x="1363"/>
        <item x="1310"/>
        <item x="1766"/>
        <item x="3148"/>
        <item x="2519"/>
        <item x="689"/>
        <item x="938"/>
        <item x="825"/>
        <item x="3603"/>
        <item x="2028"/>
        <item x="1239"/>
        <item x="1106"/>
        <item x="2332"/>
        <item x="859"/>
        <item x="3354"/>
        <item x="1544"/>
        <item x="3708"/>
        <item x="1078"/>
        <item x="1903"/>
        <item x="925"/>
        <item x="2620"/>
        <item x="3656"/>
        <item x="3016"/>
        <item x="817"/>
        <item x="3534"/>
        <item x="3665"/>
        <item x="3582"/>
        <item x="3199"/>
        <item x="1868"/>
        <item x="678"/>
        <item x="3270"/>
        <item x="3171"/>
        <item x="1540"/>
        <item x="1297"/>
        <item x="1905"/>
        <item x="2363"/>
        <item x="3149"/>
        <item x="1957"/>
        <item x="1437"/>
        <item x="2300"/>
        <item x="1844"/>
        <item x="1085"/>
        <item x="2279"/>
        <item x="2042"/>
        <item x="455"/>
        <item x="117"/>
        <item x="527"/>
        <item x="3257"/>
        <item x="1135"/>
        <item x="3160"/>
        <item x="3069"/>
        <item x="2487"/>
        <item x="2963"/>
        <item x="3526"/>
        <item x="3529"/>
        <item x="2123"/>
        <item x="1843"/>
        <item x="2284"/>
        <item x="1218"/>
        <item x="1915"/>
        <item x="2323"/>
        <item x="945"/>
        <item x="1898"/>
        <item x="3506"/>
        <item x="2296"/>
        <item x="2026"/>
        <item x="2270"/>
        <item x="2463"/>
        <item x="2306"/>
        <item x="3089"/>
        <item x="2295"/>
        <item x="3347"/>
        <item x="1341"/>
        <item x="935"/>
        <item x="130"/>
        <item x="508"/>
        <item x="638"/>
        <item x="2767"/>
        <item x="3551"/>
        <item x="2418"/>
        <item x="2917"/>
        <item x="3161"/>
        <item x="831"/>
        <item x="3253"/>
        <item x="1224"/>
        <item x="1568"/>
        <item x="2964"/>
        <item x="2453"/>
        <item x="1796"/>
        <item x="2339"/>
        <item x="2648"/>
        <item x="2040"/>
        <item x="1103"/>
        <item x="1351"/>
        <item x="2531"/>
        <item x="3002"/>
        <item x="2150"/>
        <item x="963"/>
        <item x="1864"/>
        <item x="2000"/>
        <item x="1734"/>
        <item x="1932"/>
        <item x="1863"/>
        <item x="590"/>
        <item x="184"/>
        <item x="492"/>
        <item x="2458"/>
        <item x="1941"/>
        <item x="2360"/>
        <item x="3568"/>
        <item x="3155"/>
        <item x="2866"/>
        <item x="3344"/>
        <item x="2219"/>
        <item x="3106"/>
        <item x="3444"/>
        <item x="851"/>
        <item x="2903"/>
        <item x="1337"/>
        <item x="1288"/>
        <item x="863"/>
        <item x="3087"/>
        <item x="2294"/>
        <item x="3651"/>
        <item x="2262"/>
        <item x="2992"/>
        <item x="349"/>
        <item x="523"/>
        <item x="182"/>
        <item x="635"/>
        <item x="865"/>
        <item x="3078"/>
        <item x="3267"/>
        <item x="2291"/>
        <item x="2521"/>
        <item x="973"/>
        <item x="2384"/>
        <item x="3102"/>
        <item x="2411"/>
        <item x="3527"/>
        <item x="1195"/>
        <item x="2828"/>
        <item x="2033"/>
        <item x="1173"/>
        <item x="2918"/>
        <item x="953"/>
        <item x="2151"/>
        <item x="2701"/>
        <item x="3486"/>
        <item x="2423"/>
        <item x="3218"/>
        <item x="3204"/>
        <item x="1225"/>
        <item x="1771"/>
        <item x="1268"/>
        <item x="869"/>
        <item x="2242"/>
        <item x="2820"/>
        <item x="1761"/>
        <item x="929"/>
        <item x="3110"/>
        <item x="862"/>
        <item x="3285"/>
        <item x="1668"/>
        <item x="802"/>
        <item x="1821"/>
        <item x="1220"/>
        <item x="1979"/>
        <item x="3559"/>
        <item x="3094"/>
        <item x="1748"/>
        <item x="2425"/>
        <item x="2362"/>
        <item x="2979"/>
        <item x="1919"/>
        <item x="3028"/>
        <item x="1541"/>
        <item x="1267"/>
        <item x="3705"/>
        <item x="482"/>
        <item x="515"/>
        <item x="634"/>
        <item x="2349"/>
        <item x="1278"/>
        <item x="841"/>
        <item x="1976"/>
        <item x="3348"/>
        <item x="1498"/>
        <item x="944"/>
        <item x="1692"/>
        <item x="1889"/>
        <item x="2561"/>
        <item x="1043"/>
        <item x="813"/>
        <item x="856"/>
        <item x="3083"/>
        <item x="1105"/>
        <item x="1721"/>
        <item x="3583"/>
        <item x="695"/>
        <item x="3167"/>
        <item x="976"/>
        <item x="824"/>
        <item x="3111"/>
        <item x="1326"/>
        <item x="1897"/>
        <item x="3364"/>
        <item x="968"/>
        <item x="371"/>
        <item x="1140"/>
        <item x="1201"/>
        <item x="3558"/>
        <item x="2218"/>
        <item x="3576"/>
        <item x="3017"/>
        <item x="2587"/>
        <item x="2023"/>
        <item x="3115"/>
        <item x="2385"/>
        <item x="2447"/>
        <item x="954"/>
        <item x="3556"/>
        <item x="2237"/>
        <item x="1146"/>
        <item x="3189"/>
        <item x="1754"/>
        <item x="3091"/>
        <item x="1212"/>
        <item x="1640"/>
        <item x="839"/>
        <item x="2381"/>
        <item x="3507"/>
        <item x="2353"/>
        <item x="1348"/>
        <item x="591"/>
        <item x="386"/>
        <item x="127"/>
        <item x="485"/>
        <item x="618"/>
        <item x="3009"/>
        <item x="673"/>
        <item x="1274"/>
        <item x="3555"/>
        <item x="3737"/>
        <item x="1866"/>
        <item x="3528"/>
        <item x="3734"/>
        <item x="2228"/>
        <item x="828"/>
        <item x="3196"/>
        <item x="1392"/>
        <item x="3032"/>
        <item x="1730"/>
        <item x="1343"/>
        <item x="1231"/>
        <item x="1373"/>
        <item x="2348"/>
        <item x="3328"/>
        <item x="1913"/>
        <item x="3479"/>
        <item x="1955"/>
        <item x="2783"/>
        <item x="1545"/>
        <item x="1158"/>
        <item x="2232"/>
        <item x="3073"/>
        <item x="1285"/>
        <item x="2347"/>
        <item x="1554"/>
        <item x="1650"/>
        <item x="3722"/>
        <item x="2398"/>
        <item x="3107"/>
        <item x="2524"/>
        <item x="3033"/>
        <item x="3532"/>
        <item x="2427"/>
        <item x="880"/>
        <item x="3188"/>
        <item x="1845"/>
        <item x="874"/>
        <item x="3020"/>
        <item x="697"/>
        <item x="120"/>
        <item x="372"/>
        <item x="691"/>
        <item x="693"/>
        <item x="621"/>
        <item x="1667"/>
        <item x="962"/>
        <item x="844"/>
        <item x="3711"/>
        <item x="2259"/>
        <item x="1235"/>
        <item x="816"/>
        <item x="1360"/>
        <item x="741"/>
        <item x="3557"/>
        <item x="1320"/>
        <item x="3699"/>
        <item x="2454"/>
        <item x="3314"/>
        <item x="911"/>
        <item x="3008"/>
        <item x="1217"/>
        <item x="2457"/>
        <item x="3223"/>
        <item x="1370"/>
        <item x="2217"/>
        <item x="1112"/>
        <item x="3707"/>
        <item x="2263"/>
        <item x="3260"/>
        <item x="3099"/>
        <item x="1076"/>
        <item x="807"/>
        <item x="3474"/>
        <item x="2327"/>
        <item x="3168"/>
        <item x="1391"/>
        <item x="1816"/>
        <item x="3476"/>
        <item x="885"/>
        <item x="3463"/>
        <item x="2352"/>
        <item x="3384"/>
        <item x="3436"/>
        <item x="2289"/>
        <item x="3291"/>
        <item x="822"/>
        <item x="747"/>
        <item x="1893"/>
        <item x="2500"/>
        <item x="2419"/>
        <item x="2357"/>
        <item x="1927"/>
        <item x="3612"/>
        <item x="2157"/>
        <item x="3137"/>
        <item x="504"/>
        <item x="490"/>
        <item x="617"/>
        <item x="1825"/>
        <item x="3426"/>
        <item x="1219"/>
        <item x="2229"/>
        <item x="682"/>
        <item x="3709"/>
        <item x="1824"/>
        <item x="3173"/>
        <item x="3485"/>
        <item x="2307"/>
        <item x="3585"/>
        <item x="3480"/>
        <item x="1741"/>
        <item x="700"/>
        <item x="1366"/>
        <item x="1867"/>
        <item x="3477"/>
        <item x="964"/>
        <item x="2426"/>
        <item x="1546"/>
        <item x="1082"/>
        <item x="2192"/>
        <item x="1152"/>
        <item x="3100"/>
        <item x="1296"/>
        <item x="3424"/>
        <item x="2466"/>
        <item x="589"/>
        <item x="685"/>
        <item x="609"/>
        <item x="3730"/>
        <item x="1094"/>
        <item x="860"/>
        <item x="1813"/>
        <item x="3273"/>
        <item x="3037"/>
        <item x="1396"/>
        <item x="1917"/>
        <item x="1869"/>
        <item x="1550"/>
        <item x="3101"/>
        <item x="1281"/>
        <item x="3163"/>
        <item x="974"/>
        <item x="2005"/>
        <item x="1277"/>
        <item x="1902"/>
        <item x="1093"/>
        <item x="1232"/>
        <item x="867"/>
        <item x="891"/>
        <item x="1755"/>
        <item x="115"/>
        <item x="186"/>
        <item x="607"/>
        <item x="1075"/>
        <item x="746"/>
        <item x="2870"/>
        <item x="1368"/>
        <item x="3263"/>
        <item x="2467"/>
        <item x="2292"/>
        <item x="2225"/>
        <item x="3133"/>
        <item x="3134"/>
        <item x="849"/>
        <item x="3539"/>
        <item x="3151"/>
        <item x="1226"/>
        <item x="850"/>
        <item x="969"/>
        <item x="470"/>
        <item x="141"/>
        <item x="647"/>
        <item x="395"/>
        <item x="666"/>
        <item x="853"/>
        <item x="3302"/>
        <item x="1352"/>
        <item x="3113"/>
        <item x="752"/>
        <item x="1077"/>
        <item x="2293"/>
        <item x="2367"/>
        <item x="751"/>
        <item x="3492"/>
        <item x="1265"/>
        <item x="818"/>
        <item x="3733"/>
        <item x="2180"/>
        <item x="2003"/>
        <item x="2241"/>
        <item x="1799"/>
        <item x="3114"/>
        <item x="3112"/>
        <item x="1221"/>
        <item x="3162"/>
        <item x="922"/>
        <item x="1400"/>
        <item x="608"/>
        <item x="833"/>
        <item x="3322"/>
        <item x="740"/>
        <item x="951"/>
        <item x="2412"/>
        <item x="3095"/>
        <item x="1641"/>
        <item x="1565"/>
        <item x="861"/>
        <item x="1338"/>
        <item x="2344"/>
        <item x="1829"/>
        <item x="823"/>
        <item x="1946"/>
        <item x="312"/>
        <item x="326"/>
        <item x="605"/>
        <item x="119"/>
        <item x="305"/>
        <item x="514"/>
        <item x="3315"/>
        <item x="2818"/>
        <item x="960"/>
        <item x="2025"/>
        <item x="3098"/>
        <item x="2337"/>
        <item x="3323"/>
        <item x="3116"/>
        <item x="2326"/>
        <item x="847"/>
        <item x="3157"/>
        <item x="3088"/>
        <item x="3549"/>
        <item x="1356"/>
        <item x="2304"/>
        <item x="2288"/>
        <item x="2408"/>
        <item x="873"/>
        <item x="1951"/>
        <item x="1395"/>
        <item x="3024"/>
        <item x="663"/>
        <item x="171"/>
        <item x="453"/>
        <item x="735"/>
        <item x="2024"/>
        <item x="1814"/>
        <item x="871"/>
        <item x="2340"/>
        <item x="3268"/>
        <item x="879"/>
        <item x="3531"/>
        <item x="3462"/>
        <item x="1087"/>
        <item x="884"/>
        <item x="1377"/>
        <item x="1266"/>
        <item x="1111"/>
        <item x="2987"/>
        <item x="821"/>
        <item x="1205"/>
        <item x="1978"/>
        <item x="1207"/>
        <item x="3629"/>
        <item x="3573"/>
        <item x="952"/>
        <item x="1387"/>
        <item x="3139"/>
        <item x="917"/>
        <item x="1298"/>
        <item x="1817"/>
        <item x="866"/>
        <item x="1879"/>
        <item x="3165"/>
        <item x="1399"/>
        <item x="939"/>
        <item x="709"/>
        <item x="2226"/>
        <item x="3027"/>
        <item x="837"/>
        <item x="912"/>
        <item x="1279"/>
        <item x="1812"/>
        <item x="3254"/>
        <item x="2812"/>
        <item x="2364"/>
        <item x="3136"/>
        <item x="3054"/>
        <item x="1643"/>
        <item x="1886"/>
        <item x="3429"/>
        <item x="848"/>
        <item x="3269"/>
        <item x="3265"/>
        <item x="1876"/>
        <item x="3343"/>
        <item x="957"/>
        <item x="3255"/>
        <item x="1372"/>
        <item x="2139"/>
        <item x="3493"/>
        <item x="1357"/>
        <item x="3574"/>
        <item x="194"/>
        <item x="181"/>
        <item x="489"/>
        <item x="2221"/>
        <item x="3484"/>
        <item x="1664"/>
        <item x="3090"/>
        <item x="1642"/>
        <item x="958"/>
        <item x="2285"/>
        <item x="843"/>
        <item x="3599"/>
        <item x="950"/>
        <item x="757"/>
        <item x="1861"/>
        <item x="1206"/>
        <item x="1830"/>
        <item x="1566"/>
        <item x="1211"/>
        <item x="834"/>
        <item x="611"/>
        <item x="518"/>
        <item x="3190"/>
        <item x="842"/>
        <item x="3104"/>
        <item x="2240"/>
        <item x="1275"/>
        <item x="3154"/>
        <item x="2377"/>
        <item x="749"/>
        <item x="2021"/>
        <item x="2004"/>
        <item x="384"/>
        <item x="2522"/>
        <item x="913"/>
        <item x="2200"/>
        <item x="2529"/>
        <item x="1381"/>
        <item x="1369"/>
        <item x="906"/>
        <item x="840"/>
        <item x="1397"/>
        <item x="2431"/>
        <item x="1273"/>
        <item x="943"/>
        <item x="2599"/>
        <item x="3159"/>
        <item x="3117"/>
        <item x="3084"/>
        <item x="3457"/>
        <item x="3447"/>
        <item x="2465"/>
        <item x="3334"/>
        <item x="3086"/>
        <item x="328"/>
        <item x="1316"/>
        <item x="659"/>
        <item x="3494"/>
        <item x="1358"/>
        <item x="970"/>
        <item x="1646"/>
        <item x="1942"/>
        <item x="2410"/>
        <item x="3036"/>
        <item x="2341"/>
        <item x="2287"/>
        <item x="3339"/>
        <item x="966"/>
        <item x="1896"/>
        <item x="3164"/>
        <item x="2432"/>
        <item x="1365"/>
        <item x="3203"/>
        <item x="750"/>
        <item x="359"/>
        <item x="382"/>
        <item x="126"/>
        <item x="526"/>
        <item x="368"/>
        <item x="1336"/>
        <item x="3193"/>
        <item x="1860"/>
        <item x="3118"/>
        <item x="1088"/>
        <item x="975"/>
        <item x="2001"/>
        <item x="3321"/>
        <item x="3138"/>
        <item x="2162"/>
        <item x="1936"/>
        <item x="3006"/>
        <item x="2222"/>
        <item x="1104"/>
        <item x="900"/>
        <item x="3425"/>
        <item x="1240"/>
        <item x="2305"/>
        <item x="2430"/>
        <item x="1376"/>
        <item x="846"/>
        <item x="965"/>
        <item x="872"/>
        <item x="3570"/>
        <item x="1083"/>
        <item x="769"/>
        <item x="3252"/>
        <item x="1666"/>
        <item x="1851"/>
        <item x="838"/>
        <item x="3366"/>
        <item x="1801"/>
        <item x="467"/>
        <item x="123"/>
        <item x="129"/>
        <item x="512"/>
        <item x="3144"/>
        <item x="870"/>
        <item x="956"/>
        <item x="1349"/>
        <item x="3041"/>
        <item x="1406"/>
        <item x="1214"/>
        <item x="971"/>
        <item x="3105"/>
        <item x="2159"/>
        <item x="775"/>
        <item x="875"/>
        <item x="3169"/>
        <item x="768"/>
        <item x="1236"/>
        <item x="159"/>
        <item x="390"/>
        <item x="3373"/>
        <item x="641"/>
        <item x="864"/>
        <item x="3158"/>
        <item x="2390"/>
        <item x="3352"/>
        <item x="1749"/>
        <item x="2160"/>
        <item x="1335"/>
        <item x="2138"/>
        <item x="1826"/>
        <item x="571"/>
        <item x="3251"/>
        <item x="3023"/>
        <item x="959"/>
        <item x="2468"/>
        <item x="1901"/>
        <item x="1364"/>
        <item x="977"/>
        <item x="1543"/>
        <item x="774"/>
        <item x="835"/>
        <item x="948"/>
        <item x="1847"/>
        <item x="1282"/>
        <item x="1549"/>
        <item x="2417"/>
        <item x="972"/>
        <item x="3049"/>
        <item x="3194"/>
        <item x="3030"/>
        <item x="1216"/>
        <item x="3256"/>
        <item x="2547"/>
        <item x="3560"/>
        <item x="754"/>
        <item x="3119"/>
        <item x="2140"/>
        <item x="905"/>
        <item x="193"/>
        <item x="1110"/>
        <item x="1390"/>
        <item x="1325"/>
        <item x="827"/>
        <item x="2243"/>
        <item x="1107"/>
        <item x="2365"/>
        <item x="3124"/>
        <item x="829"/>
        <item x="3351"/>
        <item x="967"/>
        <item x="779"/>
        <item x="1807"/>
        <item x="622"/>
        <item x="1909"/>
        <item x="3332"/>
        <item x="570"/>
        <item x="534"/>
        <item x="469"/>
        <item x="517"/>
        <item x="655"/>
        <item x="949"/>
        <item x="3121"/>
        <item x="3481"/>
        <item x="1334"/>
        <item x="1904"/>
        <item x="1808"/>
        <item x="3288"/>
        <item x="2386"/>
        <item x="1850"/>
        <item x="3197"/>
        <item x="737"/>
        <item x="1918"/>
        <item x="955"/>
        <item x="855"/>
        <item x="2286"/>
        <item x="895"/>
        <item x="3050"/>
        <item x="3015"/>
        <item x="330"/>
        <item x="143"/>
        <item x="192"/>
        <item x="493"/>
        <item x="1776"/>
        <item x="739"/>
        <item x="1359"/>
        <item x="3445"/>
        <item x="909"/>
        <item x="753"/>
        <item x="3132"/>
        <item x="3365"/>
        <item x="2379"/>
        <item x="2368"/>
        <item x="3172"/>
        <item x="921"/>
        <item x="1407"/>
        <item x="1353"/>
        <item x="793"/>
        <item x="1914"/>
        <item x="3369"/>
        <item x="2380"/>
        <item x="1984"/>
        <item x="734"/>
        <item x="1567"/>
        <item x="1386"/>
        <item x="3289"/>
        <item x="198"/>
        <item x="619"/>
        <item x="1393"/>
        <item x="763"/>
        <item x="3452"/>
        <item x="3031"/>
        <item x="3026"/>
        <item x="3584"/>
        <item x="903"/>
        <item x="2006"/>
        <item x="3446"/>
        <item x="914"/>
        <item x="1382"/>
        <item x="961"/>
        <item x="1339"/>
        <item x="2464"/>
        <item x="3034"/>
        <item x="417"/>
        <item x="114"/>
        <item x="350"/>
        <item x="890"/>
        <item x="3029"/>
        <item x="745"/>
        <item x="2420"/>
        <item x="1401"/>
        <item x="1894"/>
        <item x="572"/>
        <item x="702"/>
        <item x="138"/>
        <item x="373"/>
        <item x="599"/>
        <item x="3461"/>
        <item x="3093"/>
        <item x="854"/>
        <item x="2451"/>
        <item x="3061"/>
        <item x="1089"/>
        <item x="1551"/>
        <item x="877"/>
        <item x="778"/>
        <item x="1272"/>
        <item x="852"/>
        <item x="787"/>
        <item x="2382"/>
        <item x="1831"/>
        <item x="1874"/>
        <item x="1210"/>
        <item x="2370"/>
        <item x="3156"/>
        <item x="1383"/>
        <item x="2389"/>
        <item x="1209"/>
        <item x="2220"/>
        <item x="3103"/>
        <item x="3372"/>
        <item x="537"/>
        <item x="223"/>
        <item x="158"/>
        <item x="597"/>
        <item x="876"/>
        <item x="1802"/>
        <item x="3192"/>
        <item x="762"/>
        <item x="3123"/>
        <item x="1899"/>
        <item x="2520"/>
        <item x="1380"/>
        <item x="1827"/>
        <item x="736"/>
        <item x="3142"/>
        <item x="3127"/>
        <item x="3368"/>
        <item x="1405"/>
        <item x="627"/>
        <item x="910"/>
        <item x="3202"/>
        <item x="1271"/>
        <item x="1109"/>
        <item x="756"/>
        <item x="1404"/>
        <item x="3042"/>
        <item x="901"/>
        <item x="3035"/>
        <item x="2414"/>
        <item x="1849"/>
        <item x="713"/>
        <item x="188"/>
        <item x="698"/>
        <item x="364"/>
        <item x="1215"/>
        <item x="3045"/>
        <item x="1988"/>
        <item x="1092"/>
        <item x="1665"/>
        <item x="3022"/>
        <item x="3130"/>
        <item x="3349"/>
        <item x="883"/>
        <item x="3608"/>
        <item x="2145"/>
        <item x="1552"/>
        <item x="2374"/>
        <item x="157"/>
        <item x="324"/>
        <item x="587"/>
        <item x="1108"/>
        <item x="3025"/>
        <item x="3038"/>
        <item x="889"/>
        <item x="2530"/>
        <item x="2183"/>
        <item x="2191"/>
        <item x="2421"/>
        <item x="2149"/>
        <item x="3048"/>
        <item x="3082"/>
        <item x="2224"/>
        <item x="2163"/>
        <item x="3059"/>
        <item x="3062"/>
        <item x="770"/>
        <item x="786"/>
        <item x="878"/>
        <item x="1645"/>
        <item x="3135"/>
        <item x="314"/>
        <item x="190"/>
        <item x="135"/>
        <item x="529"/>
        <item x="2144"/>
        <item x="918"/>
        <item x="2361"/>
        <item x="748"/>
        <item x="1875"/>
        <item x="3571"/>
        <item x="3129"/>
        <item x="3331"/>
        <item x="2562"/>
        <item x="1848"/>
        <item x="886"/>
        <item x="1402"/>
        <item x="1330"/>
        <item x="1398"/>
        <item x="1647"/>
        <item x="915"/>
        <item x="916"/>
        <item x="1362"/>
        <item x="1569"/>
        <item x="907"/>
        <item x="362"/>
        <item x="677"/>
        <item x="136"/>
        <item x="541"/>
        <item x="636"/>
        <item x="902"/>
        <item x="1086"/>
        <item x="832"/>
        <item x="1276"/>
        <item x="1669"/>
        <item x="3205"/>
        <item x="858"/>
        <item x="1323"/>
        <item x="3126"/>
        <item x="764"/>
        <item x="2383"/>
        <item x="2455"/>
        <item x="1324"/>
        <item x="743"/>
        <item x="2366"/>
        <item x="1870"/>
        <item x="923"/>
        <item x="1081"/>
        <item x="3040"/>
        <item x="3122"/>
        <item x="3060"/>
        <item x="495"/>
        <item x="155"/>
        <item x="664"/>
        <item x="1828"/>
        <item x="1408"/>
        <item x="2143"/>
        <item x="2039"/>
        <item x="1873"/>
        <item x="1800"/>
        <item x="3140"/>
        <item x="3039"/>
        <item x="742"/>
        <item x="2198"/>
        <item x="908"/>
        <item x="881"/>
        <item x="3340"/>
        <item x="767"/>
        <item x="1977"/>
        <item x="538"/>
        <item x="323"/>
        <item x="613"/>
        <item x="3333"/>
        <item x="3342"/>
        <item x="3141"/>
        <item x="536"/>
        <item x="327"/>
        <item x="2181"/>
        <item x="738"/>
        <item x="882"/>
        <item x="1378"/>
        <item x="2187"/>
        <item x="758"/>
        <item x="2029"/>
        <item x="785"/>
        <item x="3451"/>
        <item x="145"/>
        <item x="370"/>
        <item x="2146"/>
        <item x="1895"/>
        <item x="761"/>
        <item x="3428"/>
        <item x="3456"/>
        <item x="780"/>
        <item x="191"/>
        <item x="317"/>
        <item x="133"/>
        <item x="554"/>
        <item x="2376"/>
        <item x="1354"/>
        <item x="1331"/>
        <item x="3055"/>
        <item x="1806"/>
        <item x="1855"/>
        <item x="1809"/>
        <item x="3128"/>
        <item x="2391"/>
        <item x="674"/>
        <item x="152"/>
        <item x="896"/>
        <item x="1329"/>
        <item x="919"/>
        <item x="707"/>
        <item x="550"/>
        <item x="142"/>
        <item x="185"/>
        <item x="649"/>
        <item x="904"/>
        <item x="1355"/>
        <item x="1270"/>
        <item x="3053"/>
        <item x="1389"/>
        <item x="782"/>
        <item x="2428"/>
        <item x="1394"/>
        <item x="400"/>
        <item x="385"/>
        <item x="671"/>
        <item x="1113"/>
        <item x="3120"/>
        <item x="2201"/>
        <item x="3131"/>
        <item x="2387"/>
        <item x="3370"/>
        <item x="3143"/>
        <item x="887"/>
        <item x="791"/>
        <item x="1987"/>
        <item x="2371"/>
        <item x="3047"/>
        <item x="894"/>
        <item x="792"/>
        <item x="1805"/>
        <item x="2413"/>
        <item x="1811"/>
        <item x="1900"/>
        <item x="2392"/>
        <item x="893"/>
        <item x="1892"/>
        <item x="2433"/>
        <item x="1871"/>
        <item x="1388"/>
        <item x="710"/>
        <item x="600"/>
        <item x="1371"/>
        <item x="2429"/>
        <item x="888"/>
        <item x="162"/>
        <item x="363"/>
        <item x="640"/>
        <item x="1983"/>
        <item x="794"/>
        <item x="2161"/>
        <item x="499"/>
        <item x="147"/>
        <item x="331"/>
        <item x="553"/>
        <item x="892"/>
        <item x="733"/>
        <item x="920"/>
        <item x="1859"/>
        <item x="1374"/>
        <item x="2452"/>
        <item x="3052"/>
        <item x="1375"/>
        <item x="3043"/>
        <item x="167"/>
        <item x="598"/>
        <item x="478"/>
        <item x="2372"/>
        <item x="2375"/>
        <item x="3453"/>
        <item x="1333"/>
        <item x="2147"/>
        <item x="724"/>
        <item x="3350"/>
        <item x="140"/>
        <item x="128"/>
        <item x="387"/>
        <item x="624"/>
        <item x="1854"/>
        <item x="788"/>
        <item x="744"/>
        <item x="1379"/>
        <item x="3063"/>
        <item x="773"/>
        <item x="1384"/>
        <item x="1804"/>
        <item x="1872"/>
        <item x="1982"/>
        <item x="1857"/>
        <item x="316"/>
        <item x="201"/>
        <item x="229"/>
        <item x="197"/>
        <item x="516"/>
        <item x="781"/>
        <item x="3046"/>
        <item x="2199"/>
        <item x="1810"/>
        <item x="3450"/>
        <item x="540"/>
        <item x="151"/>
        <item x="2002"/>
        <item x="2142"/>
        <item x="897"/>
        <item x="2188"/>
        <item x="342"/>
        <item x="2415"/>
        <item x="3454"/>
        <item x="2182"/>
        <item x="308"/>
        <item x="149"/>
        <item x="471"/>
        <item x="325"/>
        <item x="898"/>
        <item x="224"/>
        <item x="705"/>
        <item x="477"/>
        <item x="3051"/>
        <item x="3057"/>
        <item x="899"/>
        <item x="703"/>
        <item x="759"/>
        <item x="755"/>
        <item x="3338"/>
        <item x="760"/>
        <item x="557"/>
        <item x="522"/>
        <item x="1985"/>
        <item x="718"/>
        <item x="3341"/>
        <item x="1856"/>
        <item x="789"/>
        <item x="1332"/>
        <item x="771"/>
        <item x="1328"/>
        <item x="1980"/>
        <item x="488"/>
        <item x="153"/>
        <item x="463"/>
        <item x="717"/>
        <item x="2186"/>
        <item x="3430"/>
        <item x="2148"/>
        <item x="296"/>
        <item x="1327"/>
        <item x="401"/>
        <item x="392"/>
        <item x="243"/>
        <item x="394"/>
        <item x="3427"/>
        <item x="784"/>
        <item x="2141"/>
        <item x="776"/>
        <item x="558"/>
        <item x="513"/>
        <item x="199"/>
        <item x="160"/>
        <item x="530"/>
        <item x="632"/>
        <item x="503"/>
        <item x="568"/>
        <item x="3371"/>
        <item x="1385"/>
        <item x="3335"/>
        <item x="3125"/>
        <item x="542"/>
        <item x="148"/>
        <item x="519"/>
        <item x="2190"/>
        <item x="1858"/>
        <item x="3056"/>
        <item x="3455"/>
        <item x="2185"/>
        <item x="195"/>
        <item x="509"/>
        <item x="329"/>
        <item x="620"/>
        <item x="2416"/>
        <item x="377"/>
        <item x="766"/>
        <item x="772"/>
        <item x="346"/>
        <item x="3367"/>
        <item x="3449"/>
        <item x="225"/>
        <item x="491"/>
        <item x="3044"/>
        <item x="631"/>
        <item x="166"/>
        <item x="539"/>
        <item x="730"/>
        <item x="163"/>
        <item x="132"/>
        <item x="580"/>
        <item x="790"/>
        <item x="2388"/>
        <item x="3337"/>
        <item x="144"/>
        <item x="203"/>
        <item x="393"/>
        <item x="396"/>
        <item x="765"/>
        <item x="2369"/>
        <item x="783"/>
        <item x="672"/>
        <item x="3448"/>
        <item x="1986"/>
        <item x="497"/>
        <item x="226"/>
        <item x="45"/>
        <item x="479"/>
        <item x="480"/>
        <item x="507"/>
        <item x="318"/>
        <item x="579"/>
        <item x="1981"/>
        <item x="3058"/>
        <item x="777"/>
        <item x="3336"/>
        <item x="2373"/>
        <item x="525"/>
        <item x="708"/>
        <item x="154"/>
        <item x="336"/>
        <item x="552"/>
        <item x="1403"/>
        <item x="202"/>
        <item x="134"/>
        <item x="398"/>
        <item x="721"/>
        <item x="397"/>
        <item x="187"/>
        <item x="156"/>
        <item x="251"/>
        <item x="227"/>
        <item x="410"/>
        <item x="374"/>
        <item x="41"/>
        <item x="546"/>
        <item x="113"/>
        <item x="449"/>
        <item x="1853"/>
        <item x="484"/>
        <item x="146"/>
        <item x="535"/>
        <item x="714"/>
        <item x="44"/>
        <item x="2189"/>
        <item x="200"/>
        <item x="40"/>
        <item x="595"/>
        <item x="177"/>
        <item x="732"/>
        <item x="1852"/>
        <item x="500"/>
        <item x="360"/>
        <item x="37"/>
        <item x="213"/>
        <item x="696"/>
        <item x="150"/>
        <item x="581"/>
        <item x="662"/>
        <item x="319"/>
        <item x="476"/>
        <item x="588"/>
        <item x="2184"/>
        <item x="161"/>
        <item x="321"/>
        <item x="244"/>
        <item x="606"/>
        <item x="450"/>
        <item x="511"/>
        <item x="711"/>
        <item x="43"/>
        <item x="447"/>
        <item x="720"/>
        <item x="333"/>
        <item x="545"/>
        <item x="648"/>
        <item x="582"/>
        <item x="48"/>
        <item x="209"/>
        <item x="474"/>
        <item x="252"/>
        <item x="228"/>
        <item x="409"/>
        <item x="39"/>
        <item x="578"/>
        <item x="728"/>
        <item x="338"/>
        <item x="109"/>
        <item x="451"/>
        <item x="461"/>
        <item x="487"/>
        <item x="615"/>
        <item x="52"/>
        <item x="440"/>
        <item x="51"/>
        <item x="137"/>
        <item x="217"/>
        <item x="68"/>
        <item x="322"/>
        <item x="701"/>
        <item x="49"/>
        <item x="240"/>
        <item x="315"/>
        <item x="337"/>
        <item x="712"/>
        <item x="46"/>
        <item x="411"/>
        <item x="630"/>
        <item x="468"/>
        <item x="50"/>
        <item x="208"/>
        <item x="551"/>
        <item x="56"/>
        <item x="379"/>
        <item x="442"/>
        <item x="340"/>
        <item x="78"/>
        <item x="547"/>
        <item x="569"/>
        <item x="250"/>
        <item x="416"/>
        <item x="706"/>
        <item x="54"/>
        <item x="57"/>
        <item x="265"/>
        <item x="65"/>
        <item x="214"/>
        <item x="180"/>
        <item x="169"/>
        <item x="221"/>
        <item x="725"/>
        <item x="77"/>
        <item x="443"/>
        <item x="380"/>
        <item x="586"/>
        <item x="164"/>
        <item x="462"/>
        <item x="168"/>
        <item x="596"/>
        <item x="498"/>
        <item x="60"/>
        <item x="239"/>
        <item x="562"/>
        <item x="125"/>
        <item x="42"/>
        <item x="402"/>
        <item x="614"/>
        <item x="722"/>
        <item x="388"/>
        <item x="574"/>
        <item x="59"/>
        <item x="241"/>
        <item x="381"/>
        <item x="433"/>
        <item x="548"/>
        <item x="110"/>
        <item x="561"/>
        <item x="528"/>
        <item x="189"/>
        <item x="412"/>
        <item x="72"/>
        <item x="687"/>
        <item x="719"/>
        <item x="64"/>
        <item x="439"/>
        <item x="563"/>
        <item x="715"/>
        <item x="38"/>
        <item x="242"/>
        <item x="264"/>
        <item x="726"/>
        <item x="74"/>
        <item x="658"/>
        <item x="249"/>
        <item x="53"/>
        <item x="567"/>
        <item x="80"/>
        <item x="248"/>
        <item x="438"/>
        <item x="601"/>
        <item x="277"/>
        <item x="699"/>
        <item x="445"/>
        <item x="727"/>
        <item x="75"/>
        <item x="211"/>
        <item x="196"/>
        <item x="616"/>
        <item x="71"/>
        <item x="210"/>
        <item x="473"/>
        <item x="444"/>
        <item x="266"/>
        <item x="83"/>
        <item x="604"/>
        <item x="729"/>
        <item x="723"/>
        <item x="320"/>
        <item x="544"/>
        <item x="415"/>
        <item x="215"/>
        <item x="275"/>
        <item x="47"/>
        <item x="287"/>
        <item x="205"/>
        <item x="218"/>
        <item x="556"/>
        <item x="716"/>
        <item x="86"/>
        <item x="448"/>
        <item x="212"/>
        <item x="592"/>
        <item x="11"/>
        <item x="206"/>
        <item x="560"/>
        <item x="76"/>
        <item x="286"/>
        <item x="233"/>
        <item x="55"/>
        <item x="391"/>
        <item x="335"/>
        <item x="8"/>
        <item x="104"/>
        <item x="288"/>
        <item x="88"/>
        <item x="216"/>
        <item x="67"/>
        <item x="222"/>
        <item x="475"/>
        <item x="7"/>
        <item x="466"/>
        <item x="3"/>
        <item x="268"/>
        <item x="237"/>
        <item x="103"/>
        <item x="408"/>
        <item x="731"/>
        <item x="73"/>
        <item x="289"/>
        <item x="85"/>
        <item x="594"/>
        <item x="207"/>
        <item x="583"/>
        <item x="434"/>
        <item x="623"/>
        <item x="549"/>
        <item x="472"/>
        <item x="334"/>
        <item x="99"/>
        <item x="593"/>
        <item x="2"/>
        <item x="245"/>
        <item x="232"/>
        <item x="428"/>
        <item x="70"/>
        <item x="219"/>
        <item x="481"/>
        <item x="111"/>
        <item x="267"/>
        <item x="446"/>
        <item x="69"/>
        <item x="285"/>
        <item x="63"/>
        <item x="79"/>
        <item x="238"/>
        <item x="457"/>
        <item x="105"/>
        <item x="543"/>
        <item x="17"/>
        <item x="283"/>
        <item x="573"/>
        <item x="456"/>
        <item x="98"/>
        <item x="58"/>
        <item x="272"/>
        <item x="555"/>
        <item x="262"/>
        <item x="261"/>
        <item x="90"/>
        <item x="437"/>
        <item x="231"/>
        <item x="81"/>
        <item x="220"/>
        <item x="339"/>
        <item x="61"/>
        <item x="271"/>
        <item x="234"/>
        <item x="6"/>
        <item x="399"/>
        <item x="263"/>
        <item x="332"/>
        <item x="112"/>
        <item x="108"/>
        <item x="246"/>
        <item x="602"/>
        <item x="276"/>
        <item x="10"/>
        <item x="165"/>
        <item x="441"/>
        <item x="66"/>
        <item x="406"/>
        <item x="260"/>
        <item x="82"/>
        <item x="170"/>
        <item x="431"/>
        <item x="575"/>
        <item x="13"/>
        <item x="435"/>
        <item x="204"/>
        <item x="430"/>
        <item x="101"/>
        <item x="274"/>
        <item x="62"/>
        <item x="464"/>
        <item x="419"/>
        <item x="256"/>
        <item x="106"/>
        <item x="247"/>
        <item x="14"/>
        <item x="284"/>
        <item x="414"/>
        <item x="1"/>
        <item x="91"/>
        <item x="33"/>
        <item x="236"/>
        <item x="235"/>
        <item x="16"/>
        <item x="12"/>
        <item x="405"/>
        <item x="95"/>
        <item x="35"/>
        <item x="269"/>
        <item x="18"/>
        <item x="102"/>
        <item x="230"/>
        <item x="418"/>
        <item x="32"/>
        <item x="4"/>
        <item x="280"/>
        <item x="100"/>
        <item x="584"/>
        <item x="407"/>
        <item x="273"/>
        <item x="21"/>
        <item x="404"/>
        <item x="25"/>
        <item x="97"/>
        <item x="84"/>
        <item x="531"/>
        <item x="96"/>
        <item x="533"/>
        <item x="465"/>
        <item x="24"/>
        <item x="29"/>
        <item x="255"/>
        <item x="257"/>
        <item x="559"/>
        <item x="576"/>
        <item x="282"/>
        <item x="87"/>
        <item x="585"/>
        <item x="36"/>
        <item x="107"/>
        <item x="278"/>
        <item x="432"/>
        <item x="290"/>
        <item x="413"/>
        <item x="0"/>
        <item x="259"/>
        <item x="436"/>
        <item x="9"/>
        <item x="291"/>
        <item x="89"/>
        <item x="424"/>
        <item x="564"/>
        <item x="603"/>
        <item x="92"/>
        <item x="5"/>
        <item x="460"/>
        <item x="93"/>
        <item x="270"/>
        <item x="403"/>
        <item x="532"/>
        <item x="279"/>
        <item x="94"/>
        <item x="19"/>
        <item x="566"/>
        <item x="258"/>
        <item x="254"/>
        <item x="423"/>
        <item x="577"/>
        <item x="253"/>
        <item x="429"/>
        <item x="22"/>
        <item x="27"/>
        <item x="30"/>
        <item x="427"/>
        <item x="422"/>
        <item x="26"/>
        <item x="425"/>
        <item x="28"/>
        <item x="459"/>
        <item x="281"/>
        <item x="15"/>
        <item x="458"/>
        <item x="31"/>
        <item x="20"/>
        <item x="565"/>
        <item x="23"/>
        <item x="34"/>
        <item x="426"/>
        <item x="421"/>
        <item x="420"/>
        <item t="default"/>
      </items>
    </pivotField>
    <pivotField numFmtId="164" showAll="0"/>
    <pivotField numFmtId="9" showAll="0"/>
    <pivotField axis="axisCol" showAll="0" defaultSubtotal="0">
      <items count="5">
        <item x="0"/>
        <item x="1"/>
        <item x="2"/>
        <item x="3"/>
        <item x="4"/>
      </items>
    </pivotField>
  </pivotFields>
  <rowFields count="1">
    <field x="6"/>
  </rowFields>
  <rowItems count="7">
    <i>
      <x/>
    </i>
    <i>
      <x v="1"/>
    </i>
    <i>
      <x v="2"/>
    </i>
    <i>
      <x v="3"/>
    </i>
    <i>
      <x v="4"/>
    </i>
    <i>
      <x v="5"/>
    </i>
    <i t="grand">
      <x/>
    </i>
  </rowItems>
  <colFields count="1">
    <field x="12"/>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5" firstHeaderRow="0" firstDataRow="1" firstDataCol="0"/>
  <pivotFields count="13">
    <pivotField showAll="0"/>
    <pivotField showAll="0"/>
    <pivotField numFmtId="14" showAll="0">
      <items count="7">
        <item x="0"/>
        <item x="1"/>
        <item x="2"/>
        <item x="3"/>
        <item x="4"/>
        <item x="5"/>
        <item t="default"/>
      </items>
    </pivotField>
    <pivotField showAll="0">
      <items count="6">
        <item x="3"/>
        <item x="0"/>
        <item x="1"/>
        <item x="4"/>
        <item x="2"/>
        <item t="default"/>
      </items>
    </pivotField>
    <pivotField showAll="0"/>
    <pivotField showAll="0"/>
    <pivotField showAll="0"/>
    <pivotField dataField="1" numFmtId="165" showAll="0"/>
    <pivotField dataField="1" numFmtId="3" showAll="0"/>
    <pivotField dataField="1" numFmtId="164" showAll="0"/>
    <pivotField dataField="1" numFmtId="164" showAll="0"/>
    <pivotField numFmtId="9" showAll="0"/>
    <pivotField showAll="0" defaultSubtotal="0">
      <items count="5">
        <item x="0"/>
        <item x="1"/>
        <item x="2"/>
        <item x="3"/>
        <item x="4"/>
      </items>
    </pivotField>
  </pivotFields>
  <rowItems count="1">
    <i/>
  </rowItems>
  <colFields count="1">
    <field x="-2"/>
  </colFields>
  <colItems count="4">
    <i>
      <x/>
    </i>
    <i i="1">
      <x v="1"/>
    </i>
    <i i="2">
      <x v="2"/>
    </i>
    <i i="3">
      <x v="3"/>
    </i>
  </colItems>
  <dataFields count="4">
    <dataField name="Sum of Total Sales" fld="9" baseField="0" baseItem="0" numFmtId="167"/>
    <dataField name="Sum of Units Sold" fld="8" baseField="0" baseItem="0" numFmtId="167"/>
    <dataField name="Average of Price per Unit" fld="7" subtotal="average" baseField="0" baseItem="1" numFmtId="170"/>
    <dataField name="Sum of Operating Profit" fld="10" baseField="0" baseItem="0" numFmtId="167"/>
  </dataFields>
  <formats count="7">
    <format dxfId="126">
      <pivotArea type="all" dataOnly="0" outline="0" fieldPosition="0"/>
    </format>
    <format dxfId="125">
      <pivotArea outline="0" collapsedLevelsAreSubtotals="1" fieldPosition="0"/>
    </format>
    <format dxfId="124">
      <pivotArea dataOnly="0" labelOnly="1" outline="0" fieldPosition="0">
        <references count="1">
          <reference field="4294967294" count="4">
            <x v="0"/>
            <x v="1"/>
            <x v="2"/>
            <x v="3"/>
          </reference>
        </references>
      </pivotArea>
    </format>
    <format dxfId="123">
      <pivotArea outline="0" collapsedLevelsAreSubtotals="1" fieldPosition="0">
        <references count="1">
          <reference field="4294967294" count="1" selected="0">
            <x v="0"/>
          </reference>
        </references>
      </pivotArea>
    </format>
    <format dxfId="122">
      <pivotArea outline="0" collapsedLevelsAreSubtotals="1" fieldPosition="0">
        <references count="1">
          <reference field="4294967294" count="1" selected="0">
            <x v="1"/>
          </reference>
        </references>
      </pivotArea>
    </format>
    <format dxfId="121">
      <pivotArea outline="0" collapsedLevelsAreSubtotals="1" fieldPosition="0">
        <references count="1">
          <reference field="4294967294" count="1" selected="0">
            <x v="3"/>
          </reference>
        </references>
      </pivotArea>
    </format>
    <format dxfId="12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s>
  <data>
    <tabular pivotCacheId="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1"/>
  </pivotTables>
  <data>
    <tabular pivotCacheId="1">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Dark1" rowHeight="260350"/>
  <slicer name="Years" cache="Slicer_Years" caption="Years" style="SlicerStyleDark1" rowHeight="260350"/>
</slicers>
</file>

<file path=xl/tables/table1.xml><?xml version="1.0" encoding="utf-8"?>
<table xmlns="http://schemas.openxmlformats.org/spreadsheetml/2006/main" id="1" name="Table1" displayName="Table1" ref="B4:M9652" totalsRowShown="0" headerRowDxfId="141" dataDxfId="140" tableBorderDxfId="139">
  <autoFilter ref="B4:M9652"/>
  <tableColumns count="12">
    <tableColumn id="1" name="Retailer" dataDxfId="138"/>
    <tableColumn id="2" name="Retailer ID" dataDxfId="137"/>
    <tableColumn id="3" name="Invoice Date" dataDxfId="136"/>
    <tableColumn id="4" name="Region" dataDxfId="135"/>
    <tableColumn id="5" name="State" dataDxfId="134"/>
    <tableColumn id="6" name="City" dataDxfId="133"/>
    <tableColumn id="7" name="Beverage Brand" dataDxfId="132"/>
    <tableColumn id="8" name="Price per Unit" dataDxfId="131"/>
    <tableColumn id="9" name="Units Sold" dataDxfId="130"/>
    <tableColumn id="10" name="Total Sales" dataDxfId="129"/>
    <tableColumn id="11" name="Operating Profit" dataDxfId="128"/>
    <tableColumn id="12" name="Operating Margin" dataDxfId="1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652"/>
  <sheetViews>
    <sheetView zoomScaleNormal="100" workbookViewId="0">
      <selection activeCell="H2" sqref="H2"/>
    </sheetView>
  </sheetViews>
  <sheetFormatPr defaultColWidth="11.19921875" defaultRowHeight="15.6" x14ac:dyDescent="0.3"/>
  <cols>
    <col min="1" max="1" width="8.69921875" bestFit="1" customWidth="1"/>
    <col min="3" max="3" width="11.296875" customWidth="1"/>
    <col min="4" max="4" width="13" customWidth="1"/>
    <col min="8" max="8" width="15.69921875" customWidth="1"/>
    <col min="9" max="9" width="14.19921875" customWidth="1"/>
    <col min="11" max="11" width="11.69921875" customWidth="1"/>
    <col min="12" max="12" width="16.19921875" customWidth="1"/>
    <col min="13" max="13" width="17.296875" customWidth="1"/>
  </cols>
  <sheetData>
    <row r="2" spans="2:13" ht="33.6" x14ac:dyDescent="0.65">
      <c r="B2" s="9" t="s">
        <v>125</v>
      </c>
      <c r="C2" s="1"/>
      <c r="D2" s="1"/>
      <c r="E2" s="1"/>
      <c r="F2" s="1"/>
      <c r="G2" s="1"/>
      <c r="H2" s="1"/>
      <c r="I2" s="1"/>
      <c r="J2" s="1"/>
      <c r="K2" s="1"/>
      <c r="L2" s="1"/>
      <c r="M2" s="1"/>
    </row>
    <row r="4" spans="2:13" x14ac:dyDescent="0.3">
      <c r="B4" s="8" t="s">
        <v>0</v>
      </c>
      <c r="C4" s="8" t="s">
        <v>1</v>
      </c>
      <c r="D4" s="8" t="s">
        <v>2</v>
      </c>
      <c r="E4" s="8" t="s">
        <v>3</v>
      </c>
      <c r="F4" s="8" t="s">
        <v>4</v>
      </c>
      <c r="G4" s="8" t="s">
        <v>5</v>
      </c>
      <c r="H4" s="8" t="s">
        <v>6</v>
      </c>
      <c r="I4" s="8" t="s">
        <v>7</v>
      </c>
      <c r="J4" s="8" t="s">
        <v>8</v>
      </c>
      <c r="K4" s="8" t="s">
        <v>9</v>
      </c>
      <c r="L4" s="8" t="s">
        <v>10</v>
      </c>
      <c r="M4" s="8" t="s">
        <v>11</v>
      </c>
    </row>
    <row r="5" spans="2:13" x14ac:dyDescent="0.3">
      <c r="B5" s="2" t="s">
        <v>20</v>
      </c>
      <c r="C5" s="2">
        <v>1185732</v>
      </c>
      <c r="D5" s="3">
        <v>44562</v>
      </c>
      <c r="E5" s="2" t="s">
        <v>12</v>
      </c>
      <c r="F5" s="2" t="s">
        <v>13</v>
      </c>
      <c r="G5" s="2" t="s">
        <v>13</v>
      </c>
      <c r="H5" s="2" t="s">
        <v>14</v>
      </c>
      <c r="I5" s="4">
        <v>0.5</v>
      </c>
      <c r="J5" s="5">
        <v>12000</v>
      </c>
      <c r="K5" s="6">
        <v>6000</v>
      </c>
      <c r="L5" s="6">
        <v>3000</v>
      </c>
      <c r="M5" s="7">
        <v>0.5</v>
      </c>
    </row>
    <row r="6" spans="2:13" x14ac:dyDescent="0.3">
      <c r="B6" s="2" t="s">
        <v>20</v>
      </c>
      <c r="C6" s="2">
        <v>1185732</v>
      </c>
      <c r="D6" s="3">
        <v>44563</v>
      </c>
      <c r="E6" s="2" t="s">
        <v>12</v>
      </c>
      <c r="F6" s="2" t="s">
        <v>13</v>
      </c>
      <c r="G6" s="2" t="s">
        <v>13</v>
      </c>
      <c r="H6" s="2" t="s">
        <v>15</v>
      </c>
      <c r="I6" s="4">
        <v>0.5</v>
      </c>
      <c r="J6" s="5">
        <v>10000</v>
      </c>
      <c r="K6" s="6">
        <v>5000</v>
      </c>
      <c r="L6" s="6">
        <v>1500</v>
      </c>
      <c r="M6" s="7">
        <v>0.3</v>
      </c>
    </row>
    <row r="7" spans="2:13" x14ac:dyDescent="0.3">
      <c r="B7" s="2" t="s">
        <v>20</v>
      </c>
      <c r="C7" s="2">
        <v>1185732</v>
      </c>
      <c r="D7" s="3">
        <v>44564</v>
      </c>
      <c r="E7" s="2" t="s">
        <v>12</v>
      </c>
      <c r="F7" s="2" t="s">
        <v>13</v>
      </c>
      <c r="G7" s="2" t="s">
        <v>13</v>
      </c>
      <c r="H7" s="2" t="s">
        <v>16</v>
      </c>
      <c r="I7" s="4">
        <v>0.4</v>
      </c>
      <c r="J7" s="5">
        <v>10000</v>
      </c>
      <c r="K7" s="6">
        <v>4000</v>
      </c>
      <c r="L7" s="6">
        <v>1400</v>
      </c>
      <c r="M7" s="7">
        <v>0.35</v>
      </c>
    </row>
    <row r="8" spans="2:13" x14ac:dyDescent="0.3">
      <c r="B8" s="2" t="s">
        <v>20</v>
      </c>
      <c r="C8" s="2">
        <v>1185732</v>
      </c>
      <c r="D8" s="3">
        <v>44565</v>
      </c>
      <c r="E8" s="2" t="s">
        <v>12</v>
      </c>
      <c r="F8" s="2" t="s">
        <v>13</v>
      </c>
      <c r="G8" s="2" t="s">
        <v>13</v>
      </c>
      <c r="H8" s="2" t="s">
        <v>17</v>
      </c>
      <c r="I8" s="4">
        <v>0.45</v>
      </c>
      <c r="J8" s="5">
        <v>8500</v>
      </c>
      <c r="K8" s="6">
        <v>3825</v>
      </c>
      <c r="L8" s="6">
        <v>1338.75</v>
      </c>
      <c r="M8" s="7">
        <v>0.35</v>
      </c>
    </row>
    <row r="9" spans="2:13" x14ac:dyDescent="0.3">
      <c r="B9" s="2" t="s">
        <v>20</v>
      </c>
      <c r="C9" s="2">
        <v>1185732</v>
      </c>
      <c r="D9" s="3">
        <v>44566</v>
      </c>
      <c r="E9" s="2" t="s">
        <v>12</v>
      </c>
      <c r="F9" s="2" t="s">
        <v>13</v>
      </c>
      <c r="G9" s="2" t="s">
        <v>13</v>
      </c>
      <c r="H9" s="2" t="s">
        <v>18</v>
      </c>
      <c r="I9" s="4">
        <v>0.6</v>
      </c>
      <c r="J9" s="5">
        <v>9000</v>
      </c>
      <c r="K9" s="6">
        <v>5400</v>
      </c>
      <c r="L9" s="6">
        <v>1620</v>
      </c>
      <c r="M9" s="7">
        <v>0.3</v>
      </c>
    </row>
    <row r="10" spans="2:13" x14ac:dyDescent="0.3">
      <c r="B10" s="2" t="s">
        <v>20</v>
      </c>
      <c r="C10" s="2">
        <v>1185732</v>
      </c>
      <c r="D10" s="3">
        <v>44567</v>
      </c>
      <c r="E10" s="2" t="s">
        <v>12</v>
      </c>
      <c r="F10" s="2" t="s">
        <v>13</v>
      </c>
      <c r="G10" s="2" t="s">
        <v>13</v>
      </c>
      <c r="H10" s="2" t="s">
        <v>19</v>
      </c>
      <c r="I10" s="4">
        <v>0.5</v>
      </c>
      <c r="J10" s="5">
        <v>10000</v>
      </c>
      <c r="K10" s="6">
        <v>5000</v>
      </c>
      <c r="L10" s="6">
        <v>1250</v>
      </c>
      <c r="M10" s="7">
        <v>0.25</v>
      </c>
    </row>
    <row r="11" spans="2:13" x14ac:dyDescent="0.3">
      <c r="B11" s="2" t="s">
        <v>20</v>
      </c>
      <c r="C11" s="2">
        <v>1185732</v>
      </c>
      <c r="D11" s="3">
        <v>44568</v>
      </c>
      <c r="E11" s="2" t="s">
        <v>12</v>
      </c>
      <c r="F11" s="2" t="s">
        <v>13</v>
      </c>
      <c r="G11" s="2" t="s">
        <v>13</v>
      </c>
      <c r="H11" s="2" t="s">
        <v>14</v>
      </c>
      <c r="I11" s="4">
        <v>0.5</v>
      </c>
      <c r="J11" s="5">
        <v>12500</v>
      </c>
      <c r="K11" s="6">
        <v>6250</v>
      </c>
      <c r="L11" s="6">
        <v>3125</v>
      </c>
      <c r="M11" s="7">
        <v>0.5</v>
      </c>
    </row>
    <row r="12" spans="2:13" x14ac:dyDescent="0.3">
      <c r="B12" s="2" t="s">
        <v>20</v>
      </c>
      <c r="C12" s="2">
        <v>1185732</v>
      </c>
      <c r="D12" s="3">
        <v>44569</v>
      </c>
      <c r="E12" s="2" t="s">
        <v>12</v>
      </c>
      <c r="F12" s="2" t="s">
        <v>13</v>
      </c>
      <c r="G12" s="2" t="s">
        <v>13</v>
      </c>
      <c r="H12" s="2" t="s">
        <v>15</v>
      </c>
      <c r="I12" s="4">
        <v>0.5</v>
      </c>
      <c r="J12" s="5">
        <v>9000</v>
      </c>
      <c r="K12" s="6">
        <v>4500</v>
      </c>
      <c r="L12" s="6">
        <v>1350</v>
      </c>
      <c r="M12" s="7">
        <v>0.3</v>
      </c>
    </row>
    <row r="13" spans="2:13" x14ac:dyDescent="0.3">
      <c r="B13" s="2" t="s">
        <v>20</v>
      </c>
      <c r="C13" s="2">
        <v>1185732</v>
      </c>
      <c r="D13" s="3">
        <v>44582</v>
      </c>
      <c r="E13" s="2" t="s">
        <v>12</v>
      </c>
      <c r="F13" s="2" t="s">
        <v>13</v>
      </c>
      <c r="G13" s="2" t="s">
        <v>13</v>
      </c>
      <c r="H13" s="2" t="s">
        <v>16</v>
      </c>
      <c r="I13" s="4">
        <v>0.4</v>
      </c>
      <c r="J13" s="5">
        <v>9500</v>
      </c>
      <c r="K13" s="6">
        <v>3800</v>
      </c>
      <c r="L13" s="6">
        <v>1330</v>
      </c>
      <c r="M13" s="7">
        <v>0.35</v>
      </c>
    </row>
    <row r="14" spans="2:13" x14ac:dyDescent="0.3">
      <c r="B14" s="2" t="s">
        <v>20</v>
      </c>
      <c r="C14" s="2">
        <v>1185732</v>
      </c>
      <c r="D14" s="3">
        <v>44583</v>
      </c>
      <c r="E14" s="2" t="s">
        <v>12</v>
      </c>
      <c r="F14" s="2" t="s">
        <v>13</v>
      </c>
      <c r="G14" s="2" t="s">
        <v>13</v>
      </c>
      <c r="H14" s="2" t="s">
        <v>17</v>
      </c>
      <c r="I14" s="4">
        <v>0.45</v>
      </c>
      <c r="J14" s="5">
        <v>8250</v>
      </c>
      <c r="K14" s="6">
        <v>3712.5</v>
      </c>
      <c r="L14" s="6">
        <v>1299.375</v>
      </c>
      <c r="M14" s="7">
        <v>0.35</v>
      </c>
    </row>
    <row r="15" spans="2:13" x14ac:dyDescent="0.3">
      <c r="B15" s="2" t="s">
        <v>20</v>
      </c>
      <c r="C15" s="2">
        <v>1185732</v>
      </c>
      <c r="D15" s="3">
        <v>44584</v>
      </c>
      <c r="E15" s="2" t="s">
        <v>12</v>
      </c>
      <c r="F15" s="2" t="s">
        <v>13</v>
      </c>
      <c r="G15" s="2" t="s">
        <v>13</v>
      </c>
      <c r="H15" s="2" t="s">
        <v>18</v>
      </c>
      <c r="I15" s="4">
        <v>0.6</v>
      </c>
      <c r="J15" s="5">
        <v>9000</v>
      </c>
      <c r="K15" s="6">
        <v>5400</v>
      </c>
      <c r="L15" s="6">
        <v>1620</v>
      </c>
      <c r="M15" s="7">
        <v>0.3</v>
      </c>
    </row>
    <row r="16" spans="2:13" x14ac:dyDescent="0.3">
      <c r="B16" s="2" t="s">
        <v>20</v>
      </c>
      <c r="C16" s="2">
        <v>1185732</v>
      </c>
      <c r="D16" s="3">
        <v>44585</v>
      </c>
      <c r="E16" s="2" t="s">
        <v>12</v>
      </c>
      <c r="F16" s="2" t="s">
        <v>13</v>
      </c>
      <c r="G16" s="2" t="s">
        <v>13</v>
      </c>
      <c r="H16" s="2" t="s">
        <v>19</v>
      </c>
      <c r="I16" s="4">
        <v>0.5</v>
      </c>
      <c r="J16" s="5">
        <v>10000</v>
      </c>
      <c r="K16" s="6">
        <v>5000</v>
      </c>
      <c r="L16" s="6">
        <v>1250</v>
      </c>
      <c r="M16" s="7">
        <v>0.25</v>
      </c>
    </row>
    <row r="17" spans="2:13" x14ac:dyDescent="0.3">
      <c r="B17" s="2" t="s">
        <v>20</v>
      </c>
      <c r="C17" s="2">
        <v>1185732</v>
      </c>
      <c r="D17" s="3">
        <v>44586</v>
      </c>
      <c r="E17" s="2" t="s">
        <v>12</v>
      </c>
      <c r="F17" s="2" t="s">
        <v>13</v>
      </c>
      <c r="G17" s="2" t="s">
        <v>13</v>
      </c>
      <c r="H17" s="2" t="s">
        <v>14</v>
      </c>
      <c r="I17" s="4">
        <v>0.5</v>
      </c>
      <c r="J17" s="5">
        <v>12200</v>
      </c>
      <c r="K17" s="6">
        <v>6100</v>
      </c>
      <c r="L17" s="6">
        <v>3050</v>
      </c>
      <c r="M17" s="7">
        <v>0.5</v>
      </c>
    </row>
    <row r="18" spans="2:13" x14ac:dyDescent="0.3">
      <c r="B18" s="2" t="s">
        <v>20</v>
      </c>
      <c r="C18" s="2">
        <v>1185732</v>
      </c>
      <c r="D18" s="3">
        <v>44587</v>
      </c>
      <c r="E18" s="2" t="s">
        <v>12</v>
      </c>
      <c r="F18" s="2" t="s">
        <v>13</v>
      </c>
      <c r="G18" s="2" t="s">
        <v>13</v>
      </c>
      <c r="H18" s="2" t="s">
        <v>15</v>
      </c>
      <c r="I18" s="4">
        <v>0.5</v>
      </c>
      <c r="J18" s="5">
        <v>9250</v>
      </c>
      <c r="K18" s="6">
        <v>4625</v>
      </c>
      <c r="L18" s="6">
        <v>1387.5</v>
      </c>
      <c r="M18" s="7">
        <v>0.3</v>
      </c>
    </row>
    <row r="19" spans="2:13" x14ac:dyDescent="0.3">
      <c r="B19" s="2" t="s">
        <v>20</v>
      </c>
      <c r="C19" s="2">
        <v>1185732</v>
      </c>
      <c r="D19" s="3">
        <v>44588</v>
      </c>
      <c r="E19" s="2" t="s">
        <v>12</v>
      </c>
      <c r="F19" s="2" t="s">
        <v>13</v>
      </c>
      <c r="G19" s="2" t="s">
        <v>13</v>
      </c>
      <c r="H19" s="2" t="s">
        <v>16</v>
      </c>
      <c r="I19" s="4">
        <v>0.4</v>
      </c>
      <c r="J19" s="5">
        <v>9500</v>
      </c>
      <c r="K19" s="6">
        <v>3800</v>
      </c>
      <c r="L19" s="6">
        <v>1330</v>
      </c>
      <c r="M19" s="7">
        <v>0.35</v>
      </c>
    </row>
    <row r="20" spans="2:13" x14ac:dyDescent="0.3">
      <c r="B20" s="2" t="s">
        <v>20</v>
      </c>
      <c r="C20" s="2">
        <v>1185732</v>
      </c>
      <c r="D20" s="3">
        <v>44589</v>
      </c>
      <c r="E20" s="2" t="s">
        <v>12</v>
      </c>
      <c r="F20" s="2" t="s">
        <v>13</v>
      </c>
      <c r="G20" s="2" t="s">
        <v>13</v>
      </c>
      <c r="H20" s="2" t="s">
        <v>17</v>
      </c>
      <c r="I20" s="4">
        <v>0.45</v>
      </c>
      <c r="J20" s="5">
        <v>8000</v>
      </c>
      <c r="K20" s="6">
        <v>3600</v>
      </c>
      <c r="L20" s="6">
        <v>1260</v>
      </c>
      <c r="M20" s="7">
        <v>0.35</v>
      </c>
    </row>
    <row r="21" spans="2:13" x14ac:dyDescent="0.3">
      <c r="B21" s="2" t="s">
        <v>20</v>
      </c>
      <c r="C21" s="2">
        <v>1185732</v>
      </c>
      <c r="D21" s="3">
        <v>44590</v>
      </c>
      <c r="E21" s="2" t="s">
        <v>12</v>
      </c>
      <c r="F21" s="2" t="s">
        <v>13</v>
      </c>
      <c r="G21" s="2" t="s">
        <v>13</v>
      </c>
      <c r="H21" s="2" t="s">
        <v>18</v>
      </c>
      <c r="I21" s="4">
        <v>0.6</v>
      </c>
      <c r="J21" s="5">
        <v>8500</v>
      </c>
      <c r="K21" s="6">
        <v>5100</v>
      </c>
      <c r="L21" s="6">
        <v>1530</v>
      </c>
      <c r="M21" s="7">
        <v>0.3</v>
      </c>
    </row>
    <row r="22" spans="2:13" x14ac:dyDescent="0.3">
      <c r="B22" s="2" t="s">
        <v>20</v>
      </c>
      <c r="C22" s="2">
        <v>1185732</v>
      </c>
      <c r="D22" s="3">
        <v>44591</v>
      </c>
      <c r="E22" s="2" t="s">
        <v>12</v>
      </c>
      <c r="F22" s="2" t="s">
        <v>13</v>
      </c>
      <c r="G22" s="2" t="s">
        <v>13</v>
      </c>
      <c r="H22" s="2" t="s">
        <v>19</v>
      </c>
      <c r="I22" s="4">
        <v>0.5</v>
      </c>
      <c r="J22" s="5">
        <v>9500</v>
      </c>
      <c r="K22" s="6">
        <v>4750</v>
      </c>
      <c r="L22" s="6">
        <v>1187.5</v>
      </c>
      <c r="M22" s="7">
        <v>0.25</v>
      </c>
    </row>
    <row r="23" spans="2:13" x14ac:dyDescent="0.3">
      <c r="B23" s="2" t="s">
        <v>20</v>
      </c>
      <c r="C23" s="2">
        <v>1185732</v>
      </c>
      <c r="D23" s="3">
        <v>44592</v>
      </c>
      <c r="E23" s="2" t="s">
        <v>12</v>
      </c>
      <c r="F23" s="2" t="s">
        <v>13</v>
      </c>
      <c r="G23" s="2" t="s">
        <v>13</v>
      </c>
      <c r="H23" s="2" t="s">
        <v>14</v>
      </c>
      <c r="I23" s="4">
        <v>0.5</v>
      </c>
      <c r="J23" s="5">
        <v>12000</v>
      </c>
      <c r="K23" s="6">
        <v>6000</v>
      </c>
      <c r="L23" s="6">
        <v>3000</v>
      </c>
      <c r="M23" s="7">
        <v>0.5</v>
      </c>
    </row>
    <row r="24" spans="2:13" x14ac:dyDescent="0.3">
      <c r="B24" s="2" t="s">
        <v>20</v>
      </c>
      <c r="C24" s="2">
        <v>1185732</v>
      </c>
      <c r="D24" s="3">
        <v>44593</v>
      </c>
      <c r="E24" s="2" t="s">
        <v>12</v>
      </c>
      <c r="F24" s="2" t="s">
        <v>13</v>
      </c>
      <c r="G24" s="2" t="s">
        <v>13</v>
      </c>
      <c r="H24" s="2" t="s">
        <v>15</v>
      </c>
      <c r="I24" s="4">
        <v>0.5</v>
      </c>
      <c r="J24" s="5">
        <v>9000</v>
      </c>
      <c r="K24" s="6">
        <v>4500</v>
      </c>
      <c r="L24" s="6">
        <v>1350</v>
      </c>
      <c r="M24" s="7">
        <v>0.3</v>
      </c>
    </row>
    <row r="25" spans="2:13" x14ac:dyDescent="0.3">
      <c r="B25" s="2" t="s">
        <v>20</v>
      </c>
      <c r="C25" s="2">
        <v>1185732</v>
      </c>
      <c r="D25" s="3">
        <v>44594</v>
      </c>
      <c r="E25" s="2" t="s">
        <v>12</v>
      </c>
      <c r="F25" s="2" t="s">
        <v>13</v>
      </c>
      <c r="G25" s="2" t="s">
        <v>13</v>
      </c>
      <c r="H25" s="2" t="s">
        <v>16</v>
      </c>
      <c r="I25" s="4">
        <v>0.4</v>
      </c>
      <c r="J25" s="5">
        <v>9000</v>
      </c>
      <c r="K25" s="6">
        <v>3600</v>
      </c>
      <c r="L25" s="6">
        <v>1260</v>
      </c>
      <c r="M25" s="7">
        <v>0.35</v>
      </c>
    </row>
    <row r="26" spans="2:13" x14ac:dyDescent="0.3">
      <c r="B26" s="2" t="s">
        <v>20</v>
      </c>
      <c r="C26" s="2">
        <v>1185732</v>
      </c>
      <c r="D26" s="3">
        <v>44595</v>
      </c>
      <c r="E26" s="2" t="s">
        <v>12</v>
      </c>
      <c r="F26" s="2" t="s">
        <v>13</v>
      </c>
      <c r="G26" s="2" t="s">
        <v>13</v>
      </c>
      <c r="H26" s="2" t="s">
        <v>17</v>
      </c>
      <c r="I26" s="4">
        <v>0.45</v>
      </c>
      <c r="J26" s="5">
        <v>8250</v>
      </c>
      <c r="K26" s="6">
        <v>3712.5</v>
      </c>
      <c r="L26" s="6">
        <v>1299.375</v>
      </c>
      <c r="M26" s="7">
        <v>0.35</v>
      </c>
    </row>
    <row r="27" spans="2:13" x14ac:dyDescent="0.3">
      <c r="B27" s="2" t="s">
        <v>20</v>
      </c>
      <c r="C27" s="2">
        <v>1185732</v>
      </c>
      <c r="D27" s="3">
        <v>44596</v>
      </c>
      <c r="E27" s="2" t="s">
        <v>12</v>
      </c>
      <c r="F27" s="2" t="s">
        <v>13</v>
      </c>
      <c r="G27" s="2" t="s">
        <v>13</v>
      </c>
      <c r="H27" s="2" t="s">
        <v>18</v>
      </c>
      <c r="I27" s="4">
        <v>0.6</v>
      </c>
      <c r="J27" s="5">
        <v>8250</v>
      </c>
      <c r="K27" s="6">
        <v>4950</v>
      </c>
      <c r="L27" s="6">
        <v>1485</v>
      </c>
      <c r="M27" s="7">
        <v>0.3</v>
      </c>
    </row>
    <row r="28" spans="2:13" x14ac:dyDescent="0.3">
      <c r="B28" s="2" t="s">
        <v>20</v>
      </c>
      <c r="C28" s="2">
        <v>1185732</v>
      </c>
      <c r="D28" s="3">
        <v>44597</v>
      </c>
      <c r="E28" s="2" t="s">
        <v>12</v>
      </c>
      <c r="F28" s="2" t="s">
        <v>13</v>
      </c>
      <c r="G28" s="2" t="s">
        <v>13</v>
      </c>
      <c r="H28" s="2" t="s">
        <v>19</v>
      </c>
      <c r="I28" s="4">
        <v>0.5</v>
      </c>
      <c r="J28" s="5">
        <v>9500</v>
      </c>
      <c r="K28" s="6">
        <v>4750</v>
      </c>
      <c r="L28" s="6">
        <v>1187.5</v>
      </c>
      <c r="M28" s="7">
        <v>0.25</v>
      </c>
    </row>
    <row r="29" spans="2:13" x14ac:dyDescent="0.3">
      <c r="B29" s="2" t="s">
        <v>20</v>
      </c>
      <c r="C29" s="2">
        <v>1185732</v>
      </c>
      <c r="D29" s="3">
        <v>44598</v>
      </c>
      <c r="E29" s="2" t="s">
        <v>12</v>
      </c>
      <c r="F29" s="2" t="s">
        <v>13</v>
      </c>
      <c r="G29" s="2" t="s">
        <v>13</v>
      </c>
      <c r="H29" s="2" t="s">
        <v>14</v>
      </c>
      <c r="I29" s="4">
        <v>0.6</v>
      </c>
      <c r="J29" s="5">
        <v>12200</v>
      </c>
      <c r="K29" s="6">
        <v>7320</v>
      </c>
      <c r="L29" s="6">
        <v>3660</v>
      </c>
      <c r="M29" s="7">
        <v>0.5</v>
      </c>
    </row>
    <row r="30" spans="2:13" x14ac:dyDescent="0.3">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
      <c r="B31" s="2" t="s">
        <v>20</v>
      </c>
      <c r="C31" s="2">
        <v>1185732</v>
      </c>
      <c r="D31" s="3">
        <v>44600</v>
      </c>
      <c r="E31" s="2" t="s">
        <v>12</v>
      </c>
      <c r="F31" s="2" t="s">
        <v>13</v>
      </c>
      <c r="G31" s="2" t="s">
        <v>13</v>
      </c>
      <c r="H31" s="2" t="s">
        <v>16</v>
      </c>
      <c r="I31" s="4">
        <v>0.5</v>
      </c>
      <c r="J31" s="5">
        <v>9000</v>
      </c>
      <c r="K31" s="6">
        <v>4500</v>
      </c>
      <c r="L31" s="6">
        <v>1575</v>
      </c>
      <c r="M31" s="7">
        <v>0.35</v>
      </c>
    </row>
    <row r="32" spans="2:13" x14ac:dyDescent="0.3">
      <c r="B32" s="2" t="s">
        <v>130</v>
      </c>
      <c r="C32" s="2">
        <v>1185732</v>
      </c>
      <c r="D32" s="3">
        <v>44601</v>
      </c>
      <c r="E32" s="2" t="s">
        <v>12</v>
      </c>
      <c r="F32" s="2" t="s">
        <v>13</v>
      </c>
      <c r="G32" s="2" t="s">
        <v>13</v>
      </c>
      <c r="H32" s="2" t="s">
        <v>17</v>
      </c>
      <c r="I32" s="4">
        <v>0.5</v>
      </c>
      <c r="J32" s="5">
        <v>8500</v>
      </c>
      <c r="K32" s="6">
        <v>4250</v>
      </c>
      <c r="L32" s="6">
        <v>1487.5</v>
      </c>
      <c r="M32" s="7">
        <v>0.35</v>
      </c>
    </row>
    <row r="33" spans="2:13" x14ac:dyDescent="0.3">
      <c r="B33" s="2" t="s">
        <v>130</v>
      </c>
      <c r="C33" s="2">
        <v>1185732</v>
      </c>
      <c r="D33" s="3">
        <v>44602</v>
      </c>
      <c r="E33" s="2" t="s">
        <v>12</v>
      </c>
      <c r="F33" s="2" t="s">
        <v>13</v>
      </c>
      <c r="G33" s="2" t="s">
        <v>13</v>
      </c>
      <c r="H33" s="2" t="s">
        <v>18</v>
      </c>
      <c r="I33" s="4">
        <v>0.6</v>
      </c>
      <c r="J33" s="5">
        <v>8750</v>
      </c>
      <c r="K33" s="6">
        <v>5250</v>
      </c>
      <c r="L33" s="6">
        <v>1575</v>
      </c>
      <c r="M33" s="7">
        <v>0.3</v>
      </c>
    </row>
    <row r="34" spans="2:13" x14ac:dyDescent="0.3">
      <c r="B34" s="2" t="s">
        <v>130</v>
      </c>
      <c r="C34" s="2">
        <v>1185732</v>
      </c>
      <c r="D34" s="3">
        <v>44623</v>
      </c>
      <c r="E34" s="2" t="s">
        <v>12</v>
      </c>
      <c r="F34" s="2" t="s">
        <v>13</v>
      </c>
      <c r="G34" s="2" t="s">
        <v>13</v>
      </c>
      <c r="H34" s="2" t="s">
        <v>19</v>
      </c>
      <c r="I34" s="4">
        <v>0.65</v>
      </c>
      <c r="J34" s="5">
        <v>10000</v>
      </c>
      <c r="K34" s="6">
        <v>6500</v>
      </c>
      <c r="L34" s="6">
        <v>1625</v>
      </c>
      <c r="M34" s="7">
        <v>0.25</v>
      </c>
    </row>
    <row r="35" spans="2:13" x14ac:dyDescent="0.3">
      <c r="B35" s="2" t="s">
        <v>130</v>
      </c>
      <c r="C35" s="2">
        <v>1185732</v>
      </c>
      <c r="D35" s="3">
        <v>44624</v>
      </c>
      <c r="E35" s="2" t="s">
        <v>12</v>
      </c>
      <c r="F35" s="2" t="s">
        <v>13</v>
      </c>
      <c r="G35" s="2" t="s">
        <v>13</v>
      </c>
      <c r="H35" s="2" t="s">
        <v>14</v>
      </c>
      <c r="I35" s="4">
        <v>0.6</v>
      </c>
      <c r="J35" s="5">
        <v>12500</v>
      </c>
      <c r="K35" s="6">
        <v>7500</v>
      </c>
      <c r="L35" s="6">
        <v>3750</v>
      </c>
      <c r="M35" s="7">
        <v>0.5</v>
      </c>
    </row>
    <row r="36" spans="2:13" x14ac:dyDescent="0.3">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
      <c r="B37" s="2" t="s">
        <v>130</v>
      </c>
      <c r="C37" s="2">
        <v>1185732</v>
      </c>
      <c r="D37" s="3">
        <v>44626</v>
      </c>
      <c r="E37" s="2" t="s">
        <v>12</v>
      </c>
      <c r="F37" s="2" t="s">
        <v>13</v>
      </c>
      <c r="G37" s="2" t="s">
        <v>13</v>
      </c>
      <c r="H37" s="2" t="s">
        <v>16</v>
      </c>
      <c r="I37" s="4">
        <v>0.5</v>
      </c>
      <c r="J37" s="5">
        <v>9250</v>
      </c>
      <c r="K37" s="6">
        <v>4625</v>
      </c>
      <c r="L37" s="6">
        <v>1618.75</v>
      </c>
      <c r="M37" s="7">
        <v>0.35</v>
      </c>
    </row>
    <row r="38" spans="2:13" x14ac:dyDescent="0.3">
      <c r="B38" s="2" t="s">
        <v>130</v>
      </c>
      <c r="C38" s="2">
        <v>1185732</v>
      </c>
      <c r="D38" s="3">
        <v>44627</v>
      </c>
      <c r="E38" s="2" t="s">
        <v>12</v>
      </c>
      <c r="F38" s="2" t="s">
        <v>13</v>
      </c>
      <c r="G38" s="2" t="s">
        <v>13</v>
      </c>
      <c r="H38" s="2" t="s">
        <v>17</v>
      </c>
      <c r="I38" s="4">
        <v>0.5</v>
      </c>
      <c r="J38" s="5">
        <v>9000</v>
      </c>
      <c r="K38" s="6">
        <v>4500</v>
      </c>
      <c r="L38" s="6">
        <v>1575</v>
      </c>
      <c r="M38" s="7">
        <v>0.35</v>
      </c>
    </row>
    <row r="39" spans="2:13" x14ac:dyDescent="0.3">
      <c r="B39" s="2" t="s">
        <v>130</v>
      </c>
      <c r="C39" s="2">
        <v>1185732</v>
      </c>
      <c r="D39" s="3">
        <v>44628</v>
      </c>
      <c r="E39" s="2" t="s">
        <v>12</v>
      </c>
      <c r="F39" s="2" t="s">
        <v>13</v>
      </c>
      <c r="G39" s="2" t="s">
        <v>13</v>
      </c>
      <c r="H39" s="2" t="s">
        <v>18</v>
      </c>
      <c r="I39" s="4">
        <v>0.6</v>
      </c>
      <c r="J39" s="5">
        <v>9000</v>
      </c>
      <c r="K39" s="6">
        <v>5400</v>
      </c>
      <c r="L39" s="6">
        <v>1620</v>
      </c>
      <c r="M39" s="7">
        <v>0.3</v>
      </c>
    </row>
    <row r="40" spans="2:13" x14ac:dyDescent="0.3">
      <c r="B40" s="2" t="s">
        <v>130</v>
      </c>
      <c r="C40" s="2">
        <v>1185732</v>
      </c>
      <c r="D40" s="3">
        <v>44629</v>
      </c>
      <c r="E40" s="2" t="s">
        <v>12</v>
      </c>
      <c r="F40" s="2" t="s">
        <v>13</v>
      </c>
      <c r="G40" s="2" t="s">
        <v>13</v>
      </c>
      <c r="H40" s="2" t="s">
        <v>19</v>
      </c>
      <c r="I40" s="4">
        <v>0.65</v>
      </c>
      <c r="J40" s="5">
        <v>10500</v>
      </c>
      <c r="K40" s="6">
        <v>6825</v>
      </c>
      <c r="L40" s="6">
        <v>1706.25</v>
      </c>
      <c r="M40" s="7">
        <v>0.25</v>
      </c>
    </row>
    <row r="41" spans="2:13" x14ac:dyDescent="0.3">
      <c r="B41" s="2" t="s">
        <v>130</v>
      </c>
      <c r="C41" s="2">
        <v>1185732</v>
      </c>
      <c r="D41" s="3">
        <v>44630</v>
      </c>
      <c r="E41" s="2" t="s">
        <v>12</v>
      </c>
      <c r="F41" s="2" t="s">
        <v>13</v>
      </c>
      <c r="G41" s="2" t="s">
        <v>13</v>
      </c>
      <c r="H41" s="2" t="s">
        <v>14</v>
      </c>
      <c r="I41" s="4">
        <v>0.6</v>
      </c>
      <c r="J41" s="5">
        <v>12750</v>
      </c>
      <c r="K41" s="6">
        <v>7650</v>
      </c>
      <c r="L41" s="6">
        <v>3825</v>
      </c>
      <c r="M41" s="7">
        <v>0.5</v>
      </c>
    </row>
    <row r="42" spans="2:13" x14ac:dyDescent="0.3">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
      <c r="B43" s="2" t="s">
        <v>130</v>
      </c>
      <c r="C43" s="2">
        <v>1185732</v>
      </c>
      <c r="D43" s="3">
        <v>44632</v>
      </c>
      <c r="E43" s="2" t="s">
        <v>12</v>
      </c>
      <c r="F43" s="2" t="s">
        <v>13</v>
      </c>
      <c r="G43" s="2" t="s">
        <v>13</v>
      </c>
      <c r="H43" s="2" t="s">
        <v>16</v>
      </c>
      <c r="I43" s="4">
        <v>0.5</v>
      </c>
      <c r="J43" s="5">
        <v>9500</v>
      </c>
      <c r="K43" s="6">
        <v>4750</v>
      </c>
      <c r="L43" s="6">
        <v>1662.5</v>
      </c>
      <c r="M43" s="7">
        <v>0.35</v>
      </c>
    </row>
    <row r="44" spans="2:13" x14ac:dyDescent="0.3">
      <c r="B44" s="2" t="s">
        <v>130</v>
      </c>
      <c r="C44" s="2">
        <v>1185732</v>
      </c>
      <c r="D44" s="3">
        <v>44633</v>
      </c>
      <c r="E44" s="2" t="s">
        <v>12</v>
      </c>
      <c r="F44" s="2" t="s">
        <v>13</v>
      </c>
      <c r="G44" s="2" t="s">
        <v>13</v>
      </c>
      <c r="H44" s="2" t="s">
        <v>17</v>
      </c>
      <c r="I44" s="4">
        <v>0.5</v>
      </c>
      <c r="J44" s="5">
        <v>9000</v>
      </c>
      <c r="K44" s="6">
        <v>4500</v>
      </c>
      <c r="L44" s="6">
        <v>1575</v>
      </c>
      <c r="M44" s="7">
        <v>0.35</v>
      </c>
    </row>
    <row r="45" spans="2:13" x14ac:dyDescent="0.3">
      <c r="B45" s="2" t="s">
        <v>130</v>
      </c>
      <c r="C45" s="2">
        <v>1185732</v>
      </c>
      <c r="D45" s="3">
        <v>44634</v>
      </c>
      <c r="E45" s="2" t="s">
        <v>12</v>
      </c>
      <c r="F45" s="2" t="s">
        <v>13</v>
      </c>
      <c r="G45" s="2" t="s">
        <v>13</v>
      </c>
      <c r="H45" s="2" t="s">
        <v>18</v>
      </c>
      <c r="I45" s="4">
        <v>0.6</v>
      </c>
      <c r="J45" s="5">
        <v>9250</v>
      </c>
      <c r="K45" s="6">
        <v>5550</v>
      </c>
      <c r="L45" s="6">
        <v>1665</v>
      </c>
      <c r="M45" s="7">
        <v>0.3</v>
      </c>
    </row>
    <row r="46" spans="2:13" x14ac:dyDescent="0.3">
      <c r="B46" s="2" t="s">
        <v>130</v>
      </c>
      <c r="C46" s="2">
        <v>1185732</v>
      </c>
      <c r="D46" s="3">
        <v>44635</v>
      </c>
      <c r="E46" s="2" t="s">
        <v>12</v>
      </c>
      <c r="F46" s="2" t="s">
        <v>13</v>
      </c>
      <c r="G46" s="2" t="s">
        <v>13</v>
      </c>
      <c r="H46" s="2" t="s">
        <v>19</v>
      </c>
      <c r="I46" s="4">
        <v>0.65</v>
      </c>
      <c r="J46" s="5">
        <v>11000</v>
      </c>
      <c r="K46" s="6">
        <v>7150</v>
      </c>
      <c r="L46" s="6">
        <v>1787.5</v>
      </c>
      <c r="M46" s="7">
        <v>0.25</v>
      </c>
    </row>
    <row r="47" spans="2:13" x14ac:dyDescent="0.3">
      <c r="B47" s="2" t="s">
        <v>130</v>
      </c>
      <c r="C47" s="2">
        <v>1185732</v>
      </c>
      <c r="D47" s="3">
        <v>44636</v>
      </c>
      <c r="E47" s="2" t="s">
        <v>12</v>
      </c>
      <c r="F47" s="2" t="s">
        <v>13</v>
      </c>
      <c r="G47" s="2" t="s">
        <v>13</v>
      </c>
      <c r="H47" s="2" t="s">
        <v>14</v>
      </c>
      <c r="I47" s="4">
        <v>0.6</v>
      </c>
      <c r="J47" s="5">
        <v>12500</v>
      </c>
      <c r="K47" s="6">
        <v>7500</v>
      </c>
      <c r="L47" s="6">
        <v>3750</v>
      </c>
      <c r="M47" s="7">
        <v>0.5</v>
      </c>
    </row>
    <row r="48" spans="2:13" x14ac:dyDescent="0.3">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
      <c r="B49" s="2" t="s">
        <v>130</v>
      </c>
      <c r="C49" s="2">
        <v>1185732</v>
      </c>
      <c r="D49" s="3">
        <v>44638</v>
      </c>
      <c r="E49" s="2" t="s">
        <v>12</v>
      </c>
      <c r="F49" s="2" t="s">
        <v>13</v>
      </c>
      <c r="G49" s="2" t="s">
        <v>13</v>
      </c>
      <c r="H49" s="2" t="s">
        <v>16</v>
      </c>
      <c r="I49" s="4">
        <v>0.5</v>
      </c>
      <c r="J49" s="5">
        <v>9500</v>
      </c>
      <c r="K49" s="6">
        <v>4750</v>
      </c>
      <c r="L49" s="6">
        <v>1662.5</v>
      </c>
      <c r="M49" s="7">
        <v>0.35</v>
      </c>
    </row>
    <row r="50" spans="2:13" x14ac:dyDescent="0.3">
      <c r="B50" s="2" t="s">
        <v>130</v>
      </c>
      <c r="C50" s="2">
        <v>1185732</v>
      </c>
      <c r="D50" s="3">
        <v>44651</v>
      </c>
      <c r="E50" s="2" t="s">
        <v>12</v>
      </c>
      <c r="F50" s="2" t="s">
        <v>13</v>
      </c>
      <c r="G50" s="2" t="s">
        <v>13</v>
      </c>
      <c r="H50" s="2" t="s">
        <v>17</v>
      </c>
      <c r="I50" s="4">
        <v>0.5</v>
      </c>
      <c r="J50" s="5">
        <v>9250</v>
      </c>
      <c r="K50" s="6">
        <v>4625</v>
      </c>
      <c r="L50" s="6">
        <v>1618.75</v>
      </c>
      <c r="M50" s="7">
        <v>0.35</v>
      </c>
    </row>
    <row r="51" spans="2:13" x14ac:dyDescent="0.3">
      <c r="B51" s="2" t="s">
        <v>130</v>
      </c>
      <c r="C51" s="2">
        <v>1185732</v>
      </c>
      <c r="D51" s="3">
        <v>44668</v>
      </c>
      <c r="E51" s="2" t="s">
        <v>12</v>
      </c>
      <c r="F51" s="2" t="s">
        <v>13</v>
      </c>
      <c r="G51" s="2" t="s">
        <v>13</v>
      </c>
      <c r="H51" s="2" t="s">
        <v>18</v>
      </c>
      <c r="I51" s="4">
        <v>0.6</v>
      </c>
      <c r="J51" s="5">
        <v>9000</v>
      </c>
      <c r="K51" s="6">
        <v>5400</v>
      </c>
      <c r="L51" s="6">
        <v>1620</v>
      </c>
      <c r="M51" s="7">
        <v>0.3</v>
      </c>
    </row>
    <row r="52" spans="2:13" x14ac:dyDescent="0.3">
      <c r="B52" s="2" t="s">
        <v>130</v>
      </c>
      <c r="C52" s="2">
        <v>1185732</v>
      </c>
      <c r="D52" s="3">
        <v>44669</v>
      </c>
      <c r="E52" s="2" t="s">
        <v>12</v>
      </c>
      <c r="F52" s="2" t="s">
        <v>13</v>
      </c>
      <c r="G52" s="2" t="s">
        <v>13</v>
      </c>
      <c r="H52" s="2" t="s">
        <v>19</v>
      </c>
      <c r="I52" s="4">
        <v>0.65</v>
      </c>
      <c r="J52" s="5">
        <v>10750</v>
      </c>
      <c r="K52" s="6">
        <v>6987.5</v>
      </c>
      <c r="L52" s="6">
        <v>1746.875</v>
      </c>
      <c r="M52" s="7">
        <v>0.25</v>
      </c>
    </row>
    <row r="53" spans="2:13" x14ac:dyDescent="0.3">
      <c r="B53" s="2" t="s">
        <v>130</v>
      </c>
      <c r="C53" s="2">
        <v>1185732</v>
      </c>
      <c r="D53" s="3">
        <v>44670</v>
      </c>
      <c r="E53" s="2" t="s">
        <v>12</v>
      </c>
      <c r="F53" s="2" t="s">
        <v>13</v>
      </c>
      <c r="G53" s="2" t="s">
        <v>13</v>
      </c>
      <c r="H53" s="2" t="s">
        <v>14</v>
      </c>
      <c r="I53" s="4">
        <v>0.6</v>
      </c>
      <c r="J53" s="5">
        <v>12000</v>
      </c>
      <c r="K53" s="6">
        <v>7200</v>
      </c>
      <c r="L53" s="6">
        <v>3600</v>
      </c>
      <c r="M53" s="7">
        <v>0.5</v>
      </c>
    </row>
    <row r="54" spans="2:13" x14ac:dyDescent="0.3">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
      <c r="B55" s="2" t="s">
        <v>130</v>
      </c>
      <c r="C55" s="2">
        <v>1185732</v>
      </c>
      <c r="D55" s="3">
        <v>44672</v>
      </c>
      <c r="E55" s="2" t="s">
        <v>12</v>
      </c>
      <c r="F55" s="2" t="s">
        <v>13</v>
      </c>
      <c r="G55" s="2" t="s">
        <v>13</v>
      </c>
      <c r="H55" s="2" t="s">
        <v>16</v>
      </c>
      <c r="I55" s="4">
        <v>0.5</v>
      </c>
      <c r="J55" s="5">
        <v>9250</v>
      </c>
      <c r="K55" s="6">
        <v>4625</v>
      </c>
      <c r="L55" s="6">
        <v>1618.75</v>
      </c>
      <c r="M55" s="7">
        <v>0.35</v>
      </c>
    </row>
    <row r="56" spans="2:13" x14ac:dyDescent="0.3">
      <c r="B56" s="2" t="s">
        <v>130</v>
      </c>
      <c r="C56" s="2">
        <v>1185732</v>
      </c>
      <c r="D56" s="3">
        <v>44673</v>
      </c>
      <c r="E56" s="2" t="s">
        <v>12</v>
      </c>
      <c r="F56" s="2" t="s">
        <v>13</v>
      </c>
      <c r="G56" s="2" t="s">
        <v>13</v>
      </c>
      <c r="H56" s="2" t="s">
        <v>17</v>
      </c>
      <c r="I56" s="4">
        <v>0.5</v>
      </c>
      <c r="J56" s="5">
        <v>9000</v>
      </c>
      <c r="K56" s="6">
        <v>4500</v>
      </c>
      <c r="L56" s="6">
        <v>1575</v>
      </c>
      <c r="M56" s="7">
        <v>0.35</v>
      </c>
    </row>
    <row r="57" spans="2:13" x14ac:dyDescent="0.3">
      <c r="B57" s="2" t="s">
        <v>130</v>
      </c>
      <c r="C57" s="2">
        <v>1185732</v>
      </c>
      <c r="D57" s="3">
        <v>44674</v>
      </c>
      <c r="E57" s="2" t="s">
        <v>12</v>
      </c>
      <c r="F57" s="2" t="s">
        <v>13</v>
      </c>
      <c r="G57" s="2" t="s">
        <v>13</v>
      </c>
      <c r="H57" s="2" t="s">
        <v>18</v>
      </c>
      <c r="I57" s="4">
        <v>0.6</v>
      </c>
      <c r="J57" s="5">
        <v>9000</v>
      </c>
      <c r="K57" s="6">
        <v>5400</v>
      </c>
      <c r="L57" s="6">
        <v>1620</v>
      </c>
      <c r="M57" s="7">
        <v>0.3</v>
      </c>
    </row>
    <row r="58" spans="2:13" x14ac:dyDescent="0.3">
      <c r="B58" s="2" t="s">
        <v>130</v>
      </c>
      <c r="C58" s="2">
        <v>1185732</v>
      </c>
      <c r="D58" s="3">
        <v>44675</v>
      </c>
      <c r="E58" s="2" t="s">
        <v>12</v>
      </c>
      <c r="F58" s="2" t="s">
        <v>13</v>
      </c>
      <c r="G58" s="2" t="s">
        <v>13</v>
      </c>
      <c r="H58" s="2" t="s">
        <v>19</v>
      </c>
      <c r="I58" s="4">
        <v>0.65</v>
      </c>
      <c r="J58" s="5">
        <v>10000</v>
      </c>
      <c r="K58" s="6">
        <v>6500</v>
      </c>
      <c r="L58" s="6">
        <v>1625</v>
      </c>
      <c r="M58" s="7">
        <v>0.25</v>
      </c>
    </row>
    <row r="59" spans="2:13" x14ac:dyDescent="0.3">
      <c r="B59" s="2" t="s">
        <v>130</v>
      </c>
      <c r="C59" s="2">
        <v>1185732</v>
      </c>
      <c r="D59" s="3">
        <v>44676</v>
      </c>
      <c r="E59" s="2" t="s">
        <v>12</v>
      </c>
      <c r="F59" s="2" t="s">
        <v>13</v>
      </c>
      <c r="G59" s="2" t="s">
        <v>13</v>
      </c>
      <c r="H59" s="2" t="s">
        <v>18</v>
      </c>
      <c r="I59" s="4">
        <v>0.65</v>
      </c>
      <c r="J59" s="5">
        <v>8750</v>
      </c>
      <c r="K59" s="6">
        <v>5687.5</v>
      </c>
      <c r="L59" s="6">
        <v>1706.25</v>
      </c>
      <c r="M59" s="7">
        <v>0.3</v>
      </c>
    </row>
    <row r="60" spans="2:13" x14ac:dyDescent="0.3">
      <c r="B60" s="2" t="s">
        <v>130</v>
      </c>
      <c r="C60" s="2">
        <v>1185732</v>
      </c>
      <c r="D60" s="3">
        <v>44677</v>
      </c>
      <c r="E60" s="2" t="s">
        <v>12</v>
      </c>
      <c r="F60" s="2" t="s">
        <v>13</v>
      </c>
      <c r="G60" s="2" t="s">
        <v>13</v>
      </c>
      <c r="H60" s="2" t="s">
        <v>19</v>
      </c>
      <c r="I60" s="4">
        <v>0.7</v>
      </c>
      <c r="J60" s="5">
        <v>10000</v>
      </c>
      <c r="K60" s="6">
        <v>7000</v>
      </c>
      <c r="L60" s="6">
        <v>1750</v>
      </c>
      <c r="M60" s="7">
        <v>0.25</v>
      </c>
    </row>
    <row r="61" spans="2:13" x14ac:dyDescent="0.3">
      <c r="B61" s="2" t="s">
        <v>130</v>
      </c>
      <c r="C61" s="2">
        <v>1185732</v>
      </c>
      <c r="D61" s="3">
        <v>44678</v>
      </c>
      <c r="E61" s="2" t="s">
        <v>12</v>
      </c>
      <c r="F61" s="2" t="s">
        <v>13</v>
      </c>
      <c r="G61" s="2" t="s">
        <v>13</v>
      </c>
      <c r="H61" s="2" t="s">
        <v>14</v>
      </c>
      <c r="I61" s="4">
        <v>0.65</v>
      </c>
      <c r="J61" s="5">
        <v>11500</v>
      </c>
      <c r="K61" s="6">
        <v>7475</v>
      </c>
      <c r="L61" s="6">
        <v>3737.5</v>
      </c>
      <c r="M61" s="7">
        <v>0.5</v>
      </c>
    </row>
    <row r="62" spans="2:13" x14ac:dyDescent="0.3">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
      <c r="B65" s="2" t="s">
        <v>130</v>
      </c>
      <c r="C65" s="2">
        <v>1185732</v>
      </c>
      <c r="D65" s="3">
        <v>44682</v>
      </c>
      <c r="E65" s="2" t="s">
        <v>12</v>
      </c>
      <c r="F65" s="2" t="s">
        <v>13</v>
      </c>
      <c r="G65" s="2" t="s">
        <v>13</v>
      </c>
      <c r="H65" s="2" t="s">
        <v>18</v>
      </c>
      <c r="I65" s="4">
        <v>0.65</v>
      </c>
      <c r="J65" s="5">
        <v>8750</v>
      </c>
      <c r="K65" s="6">
        <v>5687.5</v>
      </c>
      <c r="L65" s="6">
        <v>1706.25</v>
      </c>
      <c r="M65" s="7">
        <v>0.3</v>
      </c>
    </row>
    <row r="66" spans="2:13" x14ac:dyDescent="0.3">
      <c r="B66" s="2" t="s">
        <v>130</v>
      </c>
      <c r="C66" s="2">
        <v>1185732</v>
      </c>
      <c r="D66" s="3">
        <v>44683</v>
      </c>
      <c r="E66" s="2" t="s">
        <v>12</v>
      </c>
      <c r="F66" s="2" t="s">
        <v>13</v>
      </c>
      <c r="G66" s="2" t="s">
        <v>13</v>
      </c>
      <c r="H66" s="2" t="s">
        <v>19</v>
      </c>
      <c r="I66" s="4">
        <v>0.7</v>
      </c>
      <c r="J66" s="5">
        <v>9750</v>
      </c>
      <c r="K66" s="6">
        <v>6825</v>
      </c>
      <c r="L66" s="6">
        <v>1706.25</v>
      </c>
      <c r="M66" s="7">
        <v>0.25</v>
      </c>
    </row>
    <row r="67" spans="2:13" x14ac:dyDescent="0.3">
      <c r="B67" s="2" t="s">
        <v>130</v>
      </c>
      <c r="C67" s="2">
        <v>1185732</v>
      </c>
      <c r="D67" s="3">
        <v>44684</v>
      </c>
      <c r="E67" s="2" t="s">
        <v>12</v>
      </c>
      <c r="F67" s="2" t="s">
        <v>13</v>
      </c>
      <c r="G67" s="2" t="s">
        <v>13</v>
      </c>
      <c r="H67" s="2" t="s">
        <v>14</v>
      </c>
      <c r="I67" s="4">
        <v>0.65</v>
      </c>
      <c r="J67" s="5">
        <v>12000</v>
      </c>
      <c r="K67" s="6">
        <v>7800</v>
      </c>
      <c r="L67" s="6">
        <v>3900</v>
      </c>
      <c r="M67" s="7">
        <v>0.5</v>
      </c>
    </row>
    <row r="68" spans="2:13" x14ac:dyDescent="0.3">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
      <c r="B71" s="2" t="s">
        <v>130</v>
      </c>
      <c r="C71" s="2">
        <v>1185732</v>
      </c>
      <c r="D71" s="3">
        <v>44688</v>
      </c>
      <c r="E71" s="2" t="s">
        <v>12</v>
      </c>
      <c r="F71" s="2" t="s">
        <v>13</v>
      </c>
      <c r="G71" s="2" t="s">
        <v>13</v>
      </c>
      <c r="H71" s="2" t="s">
        <v>18</v>
      </c>
      <c r="I71" s="4">
        <v>0.65</v>
      </c>
      <c r="J71" s="5">
        <v>9000</v>
      </c>
      <c r="K71" s="6">
        <v>5850</v>
      </c>
      <c r="L71" s="6">
        <v>1755</v>
      </c>
      <c r="M71" s="7">
        <v>0.3</v>
      </c>
    </row>
    <row r="72" spans="2:13" x14ac:dyDescent="0.3">
      <c r="B72" s="2" t="s">
        <v>130</v>
      </c>
      <c r="C72" s="2">
        <v>1185732</v>
      </c>
      <c r="D72" s="3">
        <v>44760</v>
      </c>
      <c r="E72" s="2" t="s">
        <v>12</v>
      </c>
      <c r="F72" s="2" t="s">
        <v>13</v>
      </c>
      <c r="G72" s="2" t="s">
        <v>13</v>
      </c>
      <c r="H72" s="2" t="s">
        <v>19</v>
      </c>
      <c r="I72" s="4">
        <v>0.7</v>
      </c>
      <c r="J72" s="5">
        <v>10000</v>
      </c>
      <c r="K72" s="6">
        <v>7000</v>
      </c>
      <c r="L72" s="6">
        <v>1750</v>
      </c>
      <c r="M72" s="7">
        <v>0.25</v>
      </c>
    </row>
    <row r="73" spans="2:13" x14ac:dyDescent="0.3">
      <c r="B73" s="2" t="s">
        <v>130</v>
      </c>
      <c r="C73" s="2">
        <v>1197831</v>
      </c>
      <c r="D73" s="3">
        <v>44761</v>
      </c>
      <c r="E73" s="2" t="s">
        <v>12</v>
      </c>
      <c r="F73" s="2" t="s">
        <v>13</v>
      </c>
      <c r="G73" s="2" t="s">
        <v>13</v>
      </c>
      <c r="H73" s="2" t="s">
        <v>14</v>
      </c>
      <c r="I73" s="4">
        <v>0.25</v>
      </c>
      <c r="J73" s="5">
        <v>9000</v>
      </c>
      <c r="K73" s="6">
        <v>2250</v>
      </c>
      <c r="L73" s="6">
        <v>787.5</v>
      </c>
      <c r="M73" s="7">
        <v>0.35</v>
      </c>
    </row>
    <row r="74" spans="2:13" x14ac:dyDescent="0.3">
      <c r="B74" s="2" t="s">
        <v>130</v>
      </c>
      <c r="C74" s="2">
        <v>1197831</v>
      </c>
      <c r="D74" s="3">
        <v>44762</v>
      </c>
      <c r="E74" s="2" t="s">
        <v>12</v>
      </c>
      <c r="F74" s="2" t="s">
        <v>13</v>
      </c>
      <c r="G74" s="2" t="s">
        <v>13</v>
      </c>
      <c r="H74" s="2" t="s">
        <v>15</v>
      </c>
      <c r="I74" s="4">
        <v>0.35</v>
      </c>
      <c r="J74" s="5">
        <v>9000</v>
      </c>
      <c r="K74" s="6">
        <v>3150</v>
      </c>
      <c r="L74" s="6">
        <v>1102.5</v>
      </c>
      <c r="M74" s="7">
        <v>0.35</v>
      </c>
    </row>
    <row r="75" spans="2:13" x14ac:dyDescent="0.3">
      <c r="B75" s="2" t="s">
        <v>130</v>
      </c>
      <c r="C75" s="2">
        <v>1197831</v>
      </c>
      <c r="D75" s="3">
        <v>44763</v>
      </c>
      <c r="E75" s="2" t="s">
        <v>12</v>
      </c>
      <c r="F75" s="2" t="s">
        <v>13</v>
      </c>
      <c r="G75" s="2" t="s">
        <v>13</v>
      </c>
      <c r="H75" s="2" t="s">
        <v>16</v>
      </c>
      <c r="I75" s="4">
        <v>0.35</v>
      </c>
      <c r="J75" s="5">
        <v>7000</v>
      </c>
      <c r="K75" s="6">
        <v>2450</v>
      </c>
      <c r="L75" s="6">
        <v>857.5</v>
      </c>
      <c r="M75" s="7">
        <v>0.35</v>
      </c>
    </row>
    <row r="76" spans="2:13" x14ac:dyDescent="0.3">
      <c r="B76" s="2" t="s">
        <v>130</v>
      </c>
      <c r="C76" s="2">
        <v>1197831</v>
      </c>
      <c r="D76" s="3">
        <v>44764</v>
      </c>
      <c r="E76" s="2" t="s">
        <v>12</v>
      </c>
      <c r="F76" s="2" t="s">
        <v>13</v>
      </c>
      <c r="G76" s="2" t="s">
        <v>13</v>
      </c>
      <c r="H76" s="2" t="s">
        <v>17</v>
      </c>
      <c r="I76" s="4">
        <v>0.35</v>
      </c>
      <c r="J76" s="5">
        <v>7000</v>
      </c>
      <c r="K76" s="6">
        <v>2450</v>
      </c>
      <c r="L76" s="6">
        <v>1102.5</v>
      </c>
      <c r="M76" s="7">
        <v>0.45</v>
      </c>
    </row>
    <row r="77" spans="2:13" x14ac:dyDescent="0.3">
      <c r="B77" s="2" t="s">
        <v>130</v>
      </c>
      <c r="C77" s="2">
        <v>1197831</v>
      </c>
      <c r="D77" s="3">
        <v>44765</v>
      </c>
      <c r="E77" s="2" t="s">
        <v>21</v>
      </c>
      <c r="F77" s="2" t="s">
        <v>22</v>
      </c>
      <c r="G77" s="2" t="s">
        <v>23</v>
      </c>
      <c r="H77" s="2" t="s">
        <v>18</v>
      </c>
      <c r="I77" s="4">
        <v>0.4</v>
      </c>
      <c r="J77" s="5">
        <v>5500</v>
      </c>
      <c r="K77" s="6">
        <v>2200</v>
      </c>
      <c r="L77" s="6">
        <v>660</v>
      </c>
      <c r="M77" s="7">
        <v>0.3</v>
      </c>
    </row>
    <row r="78" spans="2:13" x14ac:dyDescent="0.3">
      <c r="B78" s="2" t="s">
        <v>130</v>
      </c>
      <c r="C78" s="2">
        <v>1197831</v>
      </c>
      <c r="D78" s="3">
        <v>44766</v>
      </c>
      <c r="E78" s="2" t="s">
        <v>21</v>
      </c>
      <c r="F78" s="2" t="s">
        <v>22</v>
      </c>
      <c r="G78" s="2" t="s">
        <v>23</v>
      </c>
      <c r="H78" s="2" t="s">
        <v>19</v>
      </c>
      <c r="I78" s="4">
        <v>0.35</v>
      </c>
      <c r="J78" s="5">
        <v>7000</v>
      </c>
      <c r="K78" s="6">
        <v>2450</v>
      </c>
      <c r="L78" s="6">
        <v>1225</v>
      </c>
      <c r="M78" s="7">
        <v>0.5</v>
      </c>
    </row>
    <row r="79" spans="2:13" x14ac:dyDescent="0.3">
      <c r="B79" s="2" t="s">
        <v>130</v>
      </c>
      <c r="C79" s="2">
        <v>1197831</v>
      </c>
      <c r="D79" s="3">
        <v>44767</v>
      </c>
      <c r="E79" s="2" t="s">
        <v>21</v>
      </c>
      <c r="F79" s="2" t="s">
        <v>22</v>
      </c>
      <c r="G79" s="2" t="s">
        <v>23</v>
      </c>
      <c r="H79" s="2" t="s">
        <v>14</v>
      </c>
      <c r="I79" s="4">
        <v>0.25</v>
      </c>
      <c r="J79" s="5">
        <v>8500</v>
      </c>
      <c r="K79" s="6">
        <v>2125</v>
      </c>
      <c r="L79" s="6">
        <v>743.75</v>
      </c>
      <c r="M79" s="7">
        <v>0.35</v>
      </c>
    </row>
    <row r="80" spans="2:13" x14ac:dyDescent="0.3">
      <c r="B80" s="2" t="s">
        <v>130</v>
      </c>
      <c r="C80" s="2">
        <v>1197831</v>
      </c>
      <c r="D80" s="3">
        <v>44768</v>
      </c>
      <c r="E80" s="2" t="s">
        <v>21</v>
      </c>
      <c r="F80" s="2" t="s">
        <v>22</v>
      </c>
      <c r="G80" s="2" t="s">
        <v>23</v>
      </c>
      <c r="H80" s="2" t="s">
        <v>15</v>
      </c>
      <c r="I80" s="4">
        <v>0.35</v>
      </c>
      <c r="J80" s="5">
        <v>8500</v>
      </c>
      <c r="K80" s="6">
        <v>2975</v>
      </c>
      <c r="L80" s="6">
        <v>1041.25</v>
      </c>
      <c r="M80" s="7">
        <v>0.35</v>
      </c>
    </row>
    <row r="81" spans="2:13" x14ac:dyDescent="0.3">
      <c r="B81" s="2" t="s">
        <v>130</v>
      </c>
      <c r="C81" s="2">
        <v>1197831</v>
      </c>
      <c r="D81" s="3">
        <v>44769</v>
      </c>
      <c r="E81" s="2" t="s">
        <v>21</v>
      </c>
      <c r="F81" s="2" t="s">
        <v>22</v>
      </c>
      <c r="G81" s="2" t="s">
        <v>23</v>
      </c>
      <c r="H81" s="2" t="s">
        <v>16</v>
      </c>
      <c r="I81" s="4">
        <v>0.35</v>
      </c>
      <c r="J81" s="5">
        <v>6750</v>
      </c>
      <c r="K81" s="6">
        <v>2362.5</v>
      </c>
      <c r="L81" s="6">
        <v>826.875</v>
      </c>
      <c r="M81" s="7">
        <v>0.35</v>
      </c>
    </row>
    <row r="82" spans="2:13" x14ac:dyDescent="0.3">
      <c r="B82" s="2" t="s">
        <v>130</v>
      </c>
      <c r="C82" s="2">
        <v>1197831</v>
      </c>
      <c r="D82" s="3">
        <v>44770</v>
      </c>
      <c r="E82" s="2" t="s">
        <v>21</v>
      </c>
      <c r="F82" s="2" t="s">
        <v>22</v>
      </c>
      <c r="G82" s="2" t="s">
        <v>23</v>
      </c>
      <c r="H82" s="2" t="s">
        <v>17</v>
      </c>
      <c r="I82" s="4">
        <v>0.35</v>
      </c>
      <c r="J82" s="5">
        <v>6250</v>
      </c>
      <c r="K82" s="6">
        <v>2187.5</v>
      </c>
      <c r="L82" s="6">
        <v>984.375</v>
      </c>
      <c r="M82" s="7">
        <v>0.45</v>
      </c>
    </row>
    <row r="83" spans="2:13" x14ac:dyDescent="0.3">
      <c r="B83" s="2" t="s">
        <v>130</v>
      </c>
      <c r="C83" s="2">
        <v>1197831</v>
      </c>
      <c r="D83" s="3">
        <v>44771</v>
      </c>
      <c r="E83" s="2" t="s">
        <v>21</v>
      </c>
      <c r="F83" s="2" t="s">
        <v>22</v>
      </c>
      <c r="G83" s="2" t="s">
        <v>23</v>
      </c>
      <c r="H83" s="2" t="s">
        <v>18</v>
      </c>
      <c r="I83" s="4">
        <v>0.4</v>
      </c>
      <c r="J83" s="5">
        <v>5000</v>
      </c>
      <c r="K83" s="6">
        <v>2000</v>
      </c>
      <c r="L83" s="6">
        <v>600</v>
      </c>
      <c r="M83" s="7">
        <v>0.3</v>
      </c>
    </row>
    <row r="84" spans="2:13" x14ac:dyDescent="0.3">
      <c r="B84" s="2" t="s">
        <v>130</v>
      </c>
      <c r="C84" s="2">
        <v>1197831</v>
      </c>
      <c r="D84" s="3">
        <v>44772</v>
      </c>
      <c r="E84" s="2" t="s">
        <v>21</v>
      </c>
      <c r="F84" s="2" t="s">
        <v>22</v>
      </c>
      <c r="G84" s="2" t="s">
        <v>23</v>
      </c>
      <c r="H84" s="2" t="s">
        <v>19</v>
      </c>
      <c r="I84" s="4">
        <v>0.35</v>
      </c>
      <c r="J84" s="5">
        <v>7000</v>
      </c>
      <c r="K84" s="6">
        <v>2450</v>
      </c>
      <c r="L84" s="6">
        <v>1225</v>
      </c>
      <c r="M84" s="7">
        <v>0.5</v>
      </c>
    </row>
    <row r="85" spans="2:13" x14ac:dyDescent="0.3">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
      <c r="B86" s="2" t="s">
        <v>130</v>
      </c>
      <c r="C86" s="2">
        <v>1197831</v>
      </c>
      <c r="D86" s="3">
        <v>44774</v>
      </c>
      <c r="E86" s="2" t="s">
        <v>21</v>
      </c>
      <c r="F86" s="2" t="s">
        <v>22</v>
      </c>
      <c r="G86" s="2" t="s">
        <v>23</v>
      </c>
      <c r="H86" s="2" t="s">
        <v>15</v>
      </c>
      <c r="I86" s="4">
        <v>0.4</v>
      </c>
      <c r="J86" s="5">
        <v>8750</v>
      </c>
      <c r="K86" s="6">
        <v>3500</v>
      </c>
      <c r="L86" s="6">
        <v>1225</v>
      </c>
      <c r="M86" s="7">
        <v>0.35</v>
      </c>
    </row>
    <row r="87" spans="2:13" x14ac:dyDescent="0.3">
      <c r="B87" s="2" t="s">
        <v>130</v>
      </c>
      <c r="C87" s="2">
        <v>1197831</v>
      </c>
      <c r="D87" s="3">
        <v>44775</v>
      </c>
      <c r="E87" s="2" t="s">
        <v>21</v>
      </c>
      <c r="F87" s="2" t="s">
        <v>22</v>
      </c>
      <c r="G87" s="2" t="s">
        <v>23</v>
      </c>
      <c r="H87" s="2" t="s">
        <v>16</v>
      </c>
      <c r="I87" s="4">
        <v>0.35</v>
      </c>
      <c r="J87" s="5">
        <v>7000</v>
      </c>
      <c r="K87" s="6">
        <v>2450</v>
      </c>
      <c r="L87" s="6">
        <v>857.5</v>
      </c>
      <c r="M87" s="7">
        <v>0.35</v>
      </c>
    </row>
    <row r="88" spans="2:13" x14ac:dyDescent="0.3">
      <c r="B88" s="2" t="s">
        <v>127</v>
      </c>
      <c r="C88" s="2">
        <v>1197831</v>
      </c>
      <c r="D88" s="3">
        <v>44776</v>
      </c>
      <c r="E88" s="2" t="s">
        <v>21</v>
      </c>
      <c r="F88" s="2" t="s">
        <v>22</v>
      </c>
      <c r="G88" s="2" t="s">
        <v>23</v>
      </c>
      <c r="H88" s="2" t="s">
        <v>17</v>
      </c>
      <c r="I88" s="4">
        <v>0.4</v>
      </c>
      <c r="J88" s="5">
        <v>6000</v>
      </c>
      <c r="K88" s="6">
        <v>2400</v>
      </c>
      <c r="L88" s="6">
        <v>1080</v>
      </c>
      <c r="M88" s="7">
        <v>0.45</v>
      </c>
    </row>
    <row r="89" spans="2:13" x14ac:dyDescent="0.3">
      <c r="B89" s="2" t="s">
        <v>127</v>
      </c>
      <c r="C89" s="2">
        <v>1197831</v>
      </c>
      <c r="D89" s="3">
        <v>44777</v>
      </c>
      <c r="E89" s="2" t="s">
        <v>21</v>
      </c>
      <c r="F89" s="2" t="s">
        <v>22</v>
      </c>
      <c r="G89" s="2" t="s">
        <v>23</v>
      </c>
      <c r="H89" s="2" t="s">
        <v>18</v>
      </c>
      <c r="I89" s="4">
        <v>0.45</v>
      </c>
      <c r="J89" s="5">
        <v>5000</v>
      </c>
      <c r="K89" s="6">
        <v>2250</v>
      </c>
      <c r="L89" s="6">
        <v>675</v>
      </c>
      <c r="M89" s="7">
        <v>0.3</v>
      </c>
    </row>
    <row r="90" spans="2:13" x14ac:dyDescent="0.3">
      <c r="B90" s="2" t="s">
        <v>127</v>
      </c>
      <c r="C90" s="2">
        <v>1197831</v>
      </c>
      <c r="D90" s="3">
        <v>44778</v>
      </c>
      <c r="E90" s="2" t="s">
        <v>21</v>
      </c>
      <c r="F90" s="2" t="s">
        <v>22</v>
      </c>
      <c r="G90" s="2" t="s">
        <v>23</v>
      </c>
      <c r="H90" s="2" t="s">
        <v>19</v>
      </c>
      <c r="I90" s="4">
        <v>0.4</v>
      </c>
      <c r="J90" s="5">
        <v>6500</v>
      </c>
      <c r="K90" s="6">
        <v>2600</v>
      </c>
      <c r="L90" s="6">
        <v>1300</v>
      </c>
      <c r="M90" s="7">
        <v>0.5</v>
      </c>
    </row>
    <row r="91" spans="2:13" x14ac:dyDescent="0.3">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
      <c r="B92" s="2" t="s">
        <v>127</v>
      </c>
      <c r="C92" s="2">
        <v>1197831</v>
      </c>
      <c r="D92" s="3">
        <v>44780</v>
      </c>
      <c r="E92" s="2" t="s">
        <v>21</v>
      </c>
      <c r="F92" s="2" t="s">
        <v>22</v>
      </c>
      <c r="G92" s="2" t="s">
        <v>23</v>
      </c>
      <c r="H92" s="2" t="s">
        <v>15</v>
      </c>
      <c r="I92" s="4">
        <v>0.4</v>
      </c>
      <c r="J92" s="5">
        <v>9000</v>
      </c>
      <c r="K92" s="6">
        <v>3600</v>
      </c>
      <c r="L92" s="6">
        <v>1260</v>
      </c>
      <c r="M92" s="7">
        <v>0.35</v>
      </c>
    </row>
    <row r="93" spans="2:13" x14ac:dyDescent="0.3">
      <c r="B93" s="2" t="s">
        <v>127</v>
      </c>
      <c r="C93" s="2">
        <v>1197831</v>
      </c>
      <c r="D93" s="3">
        <v>44781</v>
      </c>
      <c r="E93" s="2" t="s">
        <v>21</v>
      </c>
      <c r="F93" s="2" t="s">
        <v>22</v>
      </c>
      <c r="G93" s="2" t="s">
        <v>23</v>
      </c>
      <c r="H93" s="2" t="s">
        <v>16</v>
      </c>
      <c r="I93" s="4">
        <v>0.35</v>
      </c>
      <c r="J93" s="5">
        <v>7250</v>
      </c>
      <c r="K93" s="6">
        <v>2537.5</v>
      </c>
      <c r="L93" s="6">
        <v>888.125</v>
      </c>
      <c r="M93" s="7">
        <v>0.35</v>
      </c>
    </row>
    <row r="94" spans="2:13" x14ac:dyDescent="0.3">
      <c r="B94" s="2" t="s">
        <v>127</v>
      </c>
      <c r="C94" s="2">
        <v>1197831</v>
      </c>
      <c r="D94" s="3">
        <v>44782</v>
      </c>
      <c r="E94" s="2" t="s">
        <v>21</v>
      </c>
      <c r="F94" s="2" t="s">
        <v>22</v>
      </c>
      <c r="G94" s="2" t="s">
        <v>23</v>
      </c>
      <c r="H94" s="2" t="s">
        <v>17</v>
      </c>
      <c r="I94" s="4">
        <v>0.4</v>
      </c>
      <c r="J94" s="5">
        <v>6250</v>
      </c>
      <c r="K94" s="6">
        <v>2500</v>
      </c>
      <c r="L94" s="6">
        <v>1125</v>
      </c>
      <c r="M94" s="7">
        <v>0.45</v>
      </c>
    </row>
    <row r="95" spans="2:13" x14ac:dyDescent="0.3">
      <c r="B95" s="2" t="s">
        <v>126</v>
      </c>
      <c r="C95" s="2">
        <v>1197831</v>
      </c>
      <c r="D95" s="3">
        <v>44783</v>
      </c>
      <c r="E95" s="2" t="s">
        <v>21</v>
      </c>
      <c r="F95" s="2" t="s">
        <v>22</v>
      </c>
      <c r="G95" s="2" t="s">
        <v>23</v>
      </c>
      <c r="H95" s="2" t="s">
        <v>18</v>
      </c>
      <c r="I95" s="4">
        <v>0.45</v>
      </c>
      <c r="J95" s="5">
        <v>5250</v>
      </c>
      <c r="K95" s="6">
        <v>2362.5</v>
      </c>
      <c r="L95" s="6">
        <v>708.75</v>
      </c>
      <c r="M95" s="7">
        <v>0.3</v>
      </c>
    </row>
    <row r="96" spans="2:13" x14ac:dyDescent="0.3">
      <c r="B96" s="2" t="s">
        <v>126</v>
      </c>
      <c r="C96" s="2">
        <v>1197831</v>
      </c>
      <c r="D96" s="3">
        <v>44784</v>
      </c>
      <c r="E96" s="2" t="s">
        <v>21</v>
      </c>
      <c r="F96" s="2" t="s">
        <v>22</v>
      </c>
      <c r="G96" s="2" t="s">
        <v>23</v>
      </c>
      <c r="H96" s="2" t="s">
        <v>19</v>
      </c>
      <c r="I96" s="4">
        <v>0.4</v>
      </c>
      <c r="J96" s="5">
        <v>8000</v>
      </c>
      <c r="K96" s="6">
        <v>3200</v>
      </c>
      <c r="L96" s="6">
        <v>1600</v>
      </c>
      <c r="M96" s="7">
        <v>0.5</v>
      </c>
    </row>
    <row r="97" spans="2:13" x14ac:dyDescent="0.3">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
      <c r="B98" s="2" t="s">
        <v>126</v>
      </c>
      <c r="C98" s="2">
        <v>1197831</v>
      </c>
      <c r="D98" s="3">
        <v>44786</v>
      </c>
      <c r="E98" s="2" t="s">
        <v>21</v>
      </c>
      <c r="F98" s="2" t="s">
        <v>22</v>
      </c>
      <c r="G98" s="2" t="s">
        <v>23</v>
      </c>
      <c r="H98" s="2" t="s">
        <v>15</v>
      </c>
      <c r="I98" s="4">
        <v>0.4</v>
      </c>
      <c r="J98" s="5">
        <v>9250</v>
      </c>
      <c r="K98" s="6">
        <v>3700</v>
      </c>
      <c r="L98" s="6">
        <v>1295</v>
      </c>
      <c r="M98" s="7">
        <v>0.35</v>
      </c>
    </row>
    <row r="99" spans="2:13" x14ac:dyDescent="0.3">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43"/>
  <sheetViews>
    <sheetView workbookViewId="0">
      <selection activeCell="C5" sqref="C5"/>
    </sheetView>
  </sheetViews>
  <sheetFormatPr defaultColWidth="8.796875" defaultRowHeight="15.6" x14ac:dyDescent="0.3"/>
  <cols>
    <col min="1" max="1" width="17.59765625" customWidth="1"/>
    <col min="2" max="2" width="17.09765625" customWidth="1"/>
    <col min="3" max="3" width="23.296875" customWidth="1"/>
    <col min="4" max="4" width="22.296875" customWidth="1"/>
    <col min="5" max="5" width="16.796875" customWidth="1"/>
    <col min="6" max="6" width="10.8984375" customWidth="1"/>
    <col min="7" max="9" width="9.8984375" customWidth="1"/>
    <col min="10" max="10" width="10.8984375" bestFit="1" customWidth="1"/>
    <col min="11" max="360" width="10.09765625" bestFit="1" customWidth="1"/>
    <col min="361" max="361" width="10.09765625" customWidth="1"/>
    <col min="362" max="366" width="10.09765625" bestFit="1" customWidth="1"/>
    <col min="367" max="367" width="10.09765625" customWidth="1"/>
    <col min="368" max="725" width="10.09765625" bestFit="1" customWidth="1"/>
    <col min="726" max="726" width="10.8984375" bestFit="1" customWidth="1"/>
  </cols>
  <sheetData>
    <row r="4" spans="1:4" x14ac:dyDescent="0.3">
      <c r="A4" s="20" t="s">
        <v>136</v>
      </c>
      <c r="B4" s="20" t="s">
        <v>137</v>
      </c>
      <c r="C4" s="20" t="s">
        <v>138</v>
      </c>
      <c r="D4" s="20" t="s">
        <v>139</v>
      </c>
    </row>
    <row r="5" spans="1:4" x14ac:dyDescent="0.3">
      <c r="A5" s="21">
        <v>12016664.999999965</v>
      </c>
      <c r="B5" s="21">
        <v>24788610</v>
      </c>
      <c r="C5" s="22">
        <v>0.45216625207296596</v>
      </c>
      <c r="D5" s="21">
        <v>4722496.7700000061</v>
      </c>
    </row>
    <row r="7" spans="1:4" x14ac:dyDescent="0.3">
      <c r="A7" s="21"/>
    </row>
    <row r="10" spans="1:4" x14ac:dyDescent="0.3">
      <c r="A10" s="13" t="s">
        <v>136</v>
      </c>
      <c r="B10" s="13" t="s">
        <v>142</v>
      </c>
    </row>
    <row r="11" spans="1:4" x14ac:dyDescent="0.3">
      <c r="A11" s="13" t="s">
        <v>140</v>
      </c>
      <c r="B11" t="s">
        <v>143</v>
      </c>
      <c r="C11" t="s">
        <v>144</v>
      </c>
      <c r="D11" t="s">
        <v>141</v>
      </c>
    </row>
    <row r="12" spans="1:4" x14ac:dyDescent="0.3">
      <c r="A12" s="14" t="s">
        <v>14</v>
      </c>
      <c r="B12" s="12">
        <v>499102.00000000017</v>
      </c>
      <c r="C12" s="12">
        <v>2268974.9000000032</v>
      </c>
      <c r="D12" s="12">
        <v>2768076.9000000032</v>
      </c>
    </row>
    <row r="13" spans="1:4" x14ac:dyDescent="0.3">
      <c r="A13" s="14" t="s">
        <v>19</v>
      </c>
      <c r="B13" s="12">
        <v>469270.69999999984</v>
      </c>
      <c r="C13" s="12">
        <v>1917827.7999999949</v>
      </c>
      <c r="D13" s="12">
        <v>2387098.4999999949</v>
      </c>
    </row>
    <row r="14" spans="1:4" x14ac:dyDescent="0.3">
      <c r="A14" s="14" t="s">
        <v>15</v>
      </c>
      <c r="B14" s="12">
        <v>423758.70000000007</v>
      </c>
      <c r="C14" s="12">
        <v>1633959.3000000005</v>
      </c>
      <c r="D14" s="12">
        <v>2057718.0000000005</v>
      </c>
    </row>
    <row r="15" spans="1:4" x14ac:dyDescent="0.3">
      <c r="A15" s="14" t="s">
        <v>17</v>
      </c>
      <c r="B15" s="12">
        <v>315489.20000000013</v>
      </c>
      <c r="C15" s="12">
        <v>1116062.9000000027</v>
      </c>
      <c r="D15" s="12">
        <v>1431552.1000000029</v>
      </c>
    </row>
    <row r="16" spans="1:4" x14ac:dyDescent="0.3">
      <c r="A16" s="14" t="s">
        <v>18</v>
      </c>
      <c r="B16" s="12">
        <v>349533.89999999997</v>
      </c>
      <c r="C16" s="12">
        <v>1302529.3000000012</v>
      </c>
      <c r="D16" s="12">
        <v>1652063.2000000011</v>
      </c>
    </row>
    <row r="17" spans="1:4" x14ac:dyDescent="0.3">
      <c r="A17" s="14" t="s">
        <v>16</v>
      </c>
      <c r="B17" s="12">
        <v>366577.99999999988</v>
      </c>
      <c r="C17" s="12">
        <v>1353578.2999999986</v>
      </c>
      <c r="D17" s="12">
        <v>1720156.2999999984</v>
      </c>
    </row>
    <row r="18" spans="1:4" x14ac:dyDescent="0.3">
      <c r="A18" s="14" t="s">
        <v>141</v>
      </c>
      <c r="B18" s="12">
        <v>2423732.5</v>
      </c>
      <c r="C18" s="12">
        <v>9592932.5000000019</v>
      </c>
      <c r="D18" s="12">
        <v>12016665.000000002</v>
      </c>
    </row>
    <row r="21" spans="1:4" x14ac:dyDescent="0.3">
      <c r="A21" s="13" t="s">
        <v>136</v>
      </c>
      <c r="B21" s="13" t="s">
        <v>142</v>
      </c>
    </row>
    <row r="22" spans="1:4" x14ac:dyDescent="0.3">
      <c r="A22" s="13" t="s">
        <v>140</v>
      </c>
      <c r="B22" t="s">
        <v>143</v>
      </c>
      <c r="C22" t="s">
        <v>144</v>
      </c>
      <c r="D22" t="s">
        <v>141</v>
      </c>
    </row>
    <row r="23" spans="1:4" x14ac:dyDescent="0.3">
      <c r="A23" s="14" t="s">
        <v>130</v>
      </c>
      <c r="B23" s="12">
        <v>276210</v>
      </c>
      <c r="C23" s="12">
        <v>1009698.7</v>
      </c>
      <c r="D23" s="12">
        <v>1285908.7</v>
      </c>
    </row>
    <row r="24" spans="1:4" x14ac:dyDescent="0.3">
      <c r="A24" s="14" t="s">
        <v>20</v>
      </c>
      <c r="B24" s="12">
        <v>466787.99999999994</v>
      </c>
      <c r="C24" s="12">
        <v>2327606.5000000019</v>
      </c>
      <c r="D24" s="12">
        <v>2794394.5000000019</v>
      </c>
    </row>
    <row r="25" spans="1:4" x14ac:dyDescent="0.3">
      <c r="A25" s="14" t="s">
        <v>127</v>
      </c>
      <c r="B25" s="12">
        <v>161210.1</v>
      </c>
      <c r="C25" s="12">
        <v>2262827.0999999978</v>
      </c>
      <c r="D25" s="12">
        <v>2424037.1999999979</v>
      </c>
    </row>
    <row r="26" spans="1:4" x14ac:dyDescent="0.3">
      <c r="A26" s="14" t="s">
        <v>129</v>
      </c>
      <c r="B26" s="12">
        <v>9250.3000000000011</v>
      </c>
      <c r="C26" s="12">
        <v>1341994.9999999998</v>
      </c>
      <c r="D26" s="12">
        <v>1351245.2999999998</v>
      </c>
    </row>
    <row r="27" spans="1:4" x14ac:dyDescent="0.3">
      <c r="A27" s="14" t="s">
        <v>126</v>
      </c>
      <c r="B27" s="12">
        <v>339912.5</v>
      </c>
      <c r="C27" s="12">
        <v>580211.00000000023</v>
      </c>
      <c r="D27" s="12">
        <v>920123.50000000023</v>
      </c>
    </row>
    <row r="28" spans="1:4" x14ac:dyDescent="0.3">
      <c r="A28" s="14" t="s">
        <v>128</v>
      </c>
      <c r="B28" s="12">
        <v>1170361.5999999996</v>
      </c>
      <c r="C28" s="12">
        <v>2070594.1999999993</v>
      </c>
      <c r="D28" s="12">
        <v>3240955.7999999989</v>
      </c>
    </row>
    <row r="29" spans="1:4" x14ac:dyDescent="0.3">
      <c r="A29" s="14" t="s">
        <v>141</v>
      </c>
      <c r="B29" s="12">
        <v>2423732.4999999995</v>
      </c>
      <c r="C29" s="12">
        <v>9592932.5</v>
      </c>
      <c r="D29" s="12">
        <v>12016665</v>
      </c>
    </row>
    <row r="32" spans="1:4" x14ac:dyDescent="0.3">
      <c r="A32" s="13" t="s">
        <v>140</v>
      </c>
      <c r="B32" t="s">
        <v>136</v>
      </c>
      <c r="C32" t="s">
        <v>145</v>
      </c>
    </row>
    <row r="33" spans="1:7" x14ac:dyDescent="0.3">
      <c r="A33" s="14" t="s">
        <v>143</v>
      </c>
      <c r="B33" s="12"/>
      <c r="C33" s="12"/>
    </row>
    <row r="34" spans="1:7" x14ac:dyDescent="0.3">
      <c r="A34" s="23" t="s">
        <v>146</v>
      </c>
      <c r="B34" s="12">
        <v>692776.09999999986</v>
      </c>
      <c r="C34" s="12">
        <v>0.40174683544303763</v>
      </c>
      <c r="D34">
        <v>2022</v>
      </c>
      <c r="E34" t="str">
        <f>A34</f>
        <v>Qtr1</v>
      </c>
      <c r="F34">
        <f>GETPIVOTDATA("Sum of Total Sales",$A$32,"Invoice Date",1,"Years",2022)</f>
        <v>692776.09999999986</v>
      </c>
      <c r="G34">
        <f>GETPIVOTDATA("Average of Operating Margin",$A$32,"Invoice Date",1,"Years",2022)</f>
        <v>0.40174683544303763</v>
      </c>
    </row>
    <row r="35" spans="1:7" x14ac:dyDescent="0.3">
      <c r="A35" s="23" t="s">
        <v>147</v>
      </c>
      <c r="B35" s="12">
        <v>644203.89999999932</v>
      </c>
      <c r="C35" s="12">
        <v>0.40000000000000013</v>
      </c>
      <c r="E35" t="str">
        <f>A35</f>
        <v>Qtr2</v>
      </c>
      <c r="F35">
        <f>GETPIVOTDATA("Sum of Total Sales",$A$32,"Invoice Date",2,"Years",2022)</f>
        <v>644203.89999999932</v>
      </c>
      <c r="G35">
        <f>GETPIVOTDATA("Average of Operating Margin",$A$32,"Invoice Date",2,"Years",2022)</f>
        <v>0.40000000000000013</v>
      </c>
    </row>
    <row r="36" spans="1:7" x14ac:dyDescent="0.3">
      <c r="A36" s="23" t="s">
        <v>148</v>
      </c>
      <c r="B36" s="12">
        <v>719170.39999999979</v>
      </c>
      <c r="C36" s="12">
        <v>0.41026548672566376</v>
      </c>
      <c r="E36" t="str">
        <f>A36</f>
        <v>Qtr3</v>
      </c>
      <c r="F36">
        <f>GETPIVOTDATA("Sum of Total Sales",$A$32,"Invoice Date",3,"Years",2022)</f>
        <v>719170.39999999979</v>
      </c>
      <c r="G36">
        <f>GETPIVOTDATA("Average of Operating Margin",$A$32,"Invoice Date",3,"Years",2022)</f>
        <v>0.41026548672566376</v>
      </c>
    </row>
    <row r="37" spans="1:7" x14ac:dyDescent="0.3">
      <c r="A37" s="23" t="s">
        <v>149</v>
      </c>
      <c r="B37" s="12">
        <v>367582.10000000015</v>
      </c>
      <c r="C37" s="12">
        <v>0.40243816254416953</v>
      </c>
      <c r="E37" t="str">
        <f>A37</f>
        <v>Qtr4</v>
      </c>
      <c r="F37">
        <f>GETPIVOTDATA("Sum of Total Sales",$A$32,"Invoice Date",4,"Years",2022)</f>
        <v>367582.10000000015</v>
      </c>
      <c r="G37">
        <f>GETPIVOTDATA("Average of Operating Margin",$A$32,"Invoice Date",4,"Years",2022)</f>
        <v>0.40243816254416953</v>
      </c>
    </row>
    <row r="38" spans="1:7" x14ac:dyDescent="0.3">
      <c r="A38" s="14" t="s">
        <v>144</v>
      </c>
      <c r="B38" s="12"/>
      <c r="C38" s="12"/>
      <c r="D38">
        <v>2023</v>
      </c>
      <c r="E38" t="str">
        <f>A39</f>
        <v>Qtr1</v>
      </c>
      <c r="F38">
        <f>GETPIVOTDATA("Sum of Total Sales",$A$32,"Invoice Date",1,"Years",2023)</f>
        <v>1877584.300000001</v>
      </c>
      <c r="G38">
        <f>GETPIVOTDATA("Average of Operating Margin",$A$32,"Invoice Date",1,"Years",2023)</f>
        <v>0.41657045009784782</v>
      </c>
    </row>
    <row r="39" spans="1:7" x14ac:dyDescent="0.3">
      <c r="A39" s="23" t="s">
        <v>146</v>
      </c>
      <c r="B39" s="12">
        <v>1877584.300000001</v>
      </c>
      <c r="C39" s="12">
        <v>0.41657045009784782</v>
      </c>
      <c r="E39" t="str">
        <f>A40</f>
        <v>Qtr2</v>
      </c>
      <c r="F39">
        <f>GETPIVOTDATA("Sum of Total Sales",$A$32,"Invoice Date",2,"Years",2023)</f>
        <v>2379424.800000004</v>
      </c>
      <c r="G39">
        <f>GETPIVOTDATA("Average of Operating Margin",$A$32,"Invoice Date",2,"Years",2023)</f>
        <v>0.42755819477434692</v>
      </c>
    </row>
    <row r="40" spans="1:7" x14ac:dyDescent="0.3">
      <c r="A40" s="23" t="s">
        <v>147</v>
      </c>
      <c r="B40" s="12">
        <v>2379424.800000004</v>
      </c>
      <c r="C40" s="12">
        <v>0.42755819477434692</v>
      </c>
      <c r="E40" t="str">
        <f>A41</f>
        <v>Qtr3</v>
      </c>
      <c r="F40">
        <f>GETPIVOTDATA("Sum of Total Sales",$A$32,"Invoice Date",3,"Years",2023)</f>
        <v>2805752.5000000005</v>
      </c>
      <c r="G40">
        <f>GETPIVOTDATA("Average of Operating Margin",$A$32,"Invoice Date",3,"Years",2023)</f>
        <v>0.4347017045454537</v>
      </c>
    </row>
    <row r="41" spans="1:7" x14ac:dyDescent="0.3">
      <c r="A41" s="23" t="s">
        <v>148</v>
      </c>
      <c r="B41" s="12">
        <v>2805752.5000000005</v>
      </c>
      <c r="C41" s="12">
        <v>0.4347017045454537</v>
      </c>
      <c r="E41" t="str">
        <f>A42</f>
        <v>Qtr4</v>
      </c>
      <c r="F41">
        <f>GETPIVOTDATA("Sum of Total Sales",$A$32,"Invoice Date",4,"Years",2023)</f>
        <v>2530170.899999999</v>
      </c>
      <c r="G41">
        <f>GETPIVOTDATA("Average of Operating Margin",$A$32,"Invoice Date",4,"Years",2023)</f>
        <v>0.42483932853717082</v>
      </c>
    </row>
    <row r="42" spans="1:7" x14ac:dyDescent="0.3">
      <c r="A42" s="23" t="s">
        <v>149</v>
      </c>
      <c r="B42" s="12">
        <v>2530170.899999999</v>
      </c>
      <c r="C42" s="12">
        <v>0.42483932853717082</v>
      </c>
    </row>
    <row r="43" spans="1:7" x14ac:dyDescent="0.3">
      <c r="A43" s="14" t="s">
        <v>141</v>
      </c>
      <c r="B43" s="12">
        <v>12016664.999999991</v>
      </c>
      <c r="C43" s="12">
        <v>0.42299129353233944</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tabSelected="1" zoomScaleNormal="100" workbookViewId="0">
      <selection activeCell="M20" sqref="M20"/>
    </sheetView>
  </sheetViews>
  <sheetFormatPr defaultColWidth="11.19921875" defaultRowHeight="15.6" x14ac:dyDescent="0.3"/>
  <cols>
    <col min="1" max="1" width="26.19921875" style="10" customWidth="1"/>
    <col min="2" max="2" width="4.59765625" customWidth="1"/>
    <col min="4" max="4" width="11.09765625" customWidth="1"/>
    <col min="5" max="5" width="13" bestFit="1" customWidth="1"/>
    <col min="6" max="6" width="11" customWidth="1"/>
    <col min="7" max="7" width="6" customWidth="1"/>
    <col min="9" max="9" width="10" customWidth="1"/>
    <col min="10" max="10" width="9.8984375" customWidth="1"/>
    <col min="11" max="11" width="12.59765625" bestFit="1" customWidth="1"/>
  </cols>
  <sheetData>
    <row r="1" spans="3:11" ht="5.4" customHeight="1" x14ac:dyDescent="0.3"/>
    <row r="2" spans="3:11" ht="18" customHeight="1" x14ac:dyDescent="0.3"/>
    <row r="11" spans="3:11" x14ac:dyDescent="0.3">
      <c r="C11" s="11" t="s">
        <v>131</v>
      </c>
      <c r="D11" s="11" t="s">
        <v>132</v>
      </c>
      <c r="E11" s="11" t="s">
        <v>133</v>
      </c>
      <c r="F11" s="11" t="s">
        <v>134</v>
      </c>
      <c r="H11" s="11" t="s">
        <v>0</v>
      </c>
      <c r="I11" s="11" t="s">
        <v>132</v>
      </c>
      <c r="J11" s="11" t="s">
        <v>133</v>
      </c>
      <c r="K11" s="11" t="s">
        <v>134</v>
      </c>
    </row>
    <row r="12" spans="3:11" x14ac:dyDescent="0.3">
      <c r="C12" t="str">
        <f>Analyze!A12</f>
        <v>Coca-Cola</v>
      </c>
      <c r="D12" s="17">
        <f>Analyze!B12</f>
        <v>499102.00000000017</v>
      </c>
      <c r="E12" s="17">
        <f>Analyze!C12</f>
        <v>2268974.9000000032</v>
      </c>
      <c r="F12" s="17">
        <f>E12-D12</f>
        <v>1769872.9000000029</v>
      </c>
      <c r="H12" t="str">
        <f>Analyze!A23</f>
        <v>Amazon</v>
      </c>
      <c r="I12" s="17">
        <f>Analyze!B23</f>
        <v>276210</v>
      </c>
      <c r="J12" s="17">
        <f>Analyze!C23</f>
        <v>1009698.7</v>
      </c>
      <c r="K12" s="17">
        <f>J12-I12</f>
        <v>733488.7</v>
      </c>
    </row>
    <row r="13" spans="3:11" x14ac:dyDescent="0.3">
      <c r="C13" t="str">
        <f>Analyze!A13</f>
        <v>Dasani Water</v>
      </c>
      <c r="D13" s="17">
        <f>Analyze!B13</f>
        <v>469270.69999999984</v>
      </c>
      <c r="E13" s="17">
        <f>Analyze!C13</f>
        <v>1917827.7999999949</v>
      </c>
      <c r="F13" s="17">
        <f t="shared" ref="F13:F18" si="0">E13-D13</f>
        <v>1448557.099999995</v>
      </c>
      <c r="H13" t="str">
        <f>Analyze!A24</f>
        <v>BevCo</v>
      </c>
      <c r="I13" s="17">
        <f>Analyze!B24</f>
        <v>466787.99999999994</v>
      </c>
      <c r="J13" s="17">
        <f>Analyze!C24</f>
        <v>2327606.5000000019</v>
      </c>
      <c r="K13" s="17">
        <f t="shared" ref="K13:K18" si="1">J13-I13</f>
        <v>1860818.5000000019</v>
      </c>
    </row>
    <row r="14" spans="3:11" x14ac:dyDescent="0.3">
      <c r="C14" t="str">
        <f>Analyze!A14</f>
        <v>Diet Coke</v>
      </c>
      <c r="D14" s="17">
        <f>Analyze!B14</f>
        <v>423758.70000000007</v>
      </c>
      <c r="E14" s="17">
        <f>Analyze!C14</f>
        <v>1633959.3000000005</v>
      </c>
      <c r="F14" s="17">
        <f t="shared" si="0"/>
        <v>1210200.6000000006</v>
      </c>
      <c r="H14" t="str">
        <f>Analyze!A25</f>
        <v>FizzyCo</v>
      </c>
      <c r="I14" s="17">
        <f>Analyze!B25</f>
        <v>161210.1</v>
      </c>
      <c r="J14" s="17">
        <f>Analyze!C25</f>
        <v>2262827.0999999978</v>
      </c>
      <c r="K14" s="17">
        <f t="shared" si="1"/>
        <v>2101616.9999999977</v>
      </c>
    </row>
    <row r="15" spans="3:11" x14ac:dyDescent="0.3">
      <c r="C15" t="str">
        <f>Analyze!A15</f>
        <v>Fanta</v>
      </c>
      <c r="D15" s="17">
        <f>Analyze!B15</f>
        <v>315489.20000000013</v>
      </c>
      <c r="E15" s="17">
        <f>Analyze!C15</f>
        <v>1116062.9000000027</v>
      </c>
      <c r="F15" s="17">
        <f t="shared" si="0"/>
        <v>800573.70000000251</v>
      </c>
      <c r="H15" t="str">
        <f>Analyze!A26</f>
        <v>Target</v>
      </c>
      <c r="I15" s="17">
        <f>Analyze!B26</f>
        <v>9250.3000000000011</v>
      </c>
      <c r="J15" s="17">
        <f>Analyze!C26</f>
        <v>1341994.9999999998</v>
      </c>
      <c r="K15" s="17">
        <f t="shared" si="1"/>
        <v>1332744.6999999997</v>
      </c>
    </row>
    <row r="16" spans="3:11" x14ac:dyDescent="0.3">
      <c r="C16" t="str">
        <f>Analyze!A16</f>
        <v>Powerade</v>
      </c>
      <c r="D16" s="17">
        <f>Analyze!B16</f>
        <v>349533.89999999997</v>
      </c>
      <c r="E16" s="17">
        <f>Analyze!C16</f>
        <v>1302529.3000000012</v>
      </c>
      <c r="F16" s="17">
        <f t="shared" si="0"/>
        <v>952995.4000000013</v>
      </c>
      <c r="H16" t="str">
        <f>Analyze!A27</f>
        <v>Walmart</v>
      </c>
      <c r="I16" s="17">
        <f>Analyze!B27</f>
        <v>339912.5</v>
      </c>
      <c r="J16" s="17">
        <f>Analyze!C27</f>
        <v>580211.00000000023</v>
      </c>
      <c r="K16" s="17">
        <f t="shared" si="1"/>
        <v>240298.50000000023</v>
      </c>
    </row>
    <row r="17" spans="3:11" x14ac:dyDescent="0.3">
      <c r="C17" t="str">
        <f>Analyze!A17</f>
        <v>Sprite</v>
      </c>
      <c r="D17" s="17">
        <f>Analyze!B17</f>
        <v>366577.99999999988</v>
      </c>
      <c r="E17" s="17">
        <f>Analyze!C17</f>
        <v>1353578.2999999986</v>
      </c>
      <c r="F17" s="17">
        <f t="shared" si="0"/>
        <v>987000.29999999877</v>
      </c>
      <c r="H17" t="str">
        <f>Analyze!A28</f>
        <v>West Soda</v>
      </c>
      <c r="I17" s="17">
        <f>Analyze!B28</f>
        <v>1170361.5999999996</v>
      </c>
      <c r="J17" s="17">
        <f>Analyze!C28</f>
        <v>2070594.1999999993</v>
      </c>
      <c r="K17" s="17">
        <f t="shared" si="1"/>
        <v>900232.59999999963</v>
      </c>
    </row>
    <row r="18" spans="3:11" x14ac:dyDescent="0.3">
      <c r="C18" s="15" t="s">
        <v>150</v>
      </c>
      <c r="D18" s="18">
        <f>Analyze!B18</f>
        <v>2423732.5</v>
      </c>
      <c r="E18" s="18">
        <f>Analyze!C18</f>
        <v>9592932.5000000019</v>
      </c>
      <c r="F18" s="19">
        <f t="shared" si="0"/>
        <v>7169200.0000000019</v>
      </c>
      <c r="H18" s="15" t="s">
        <v>150</v>
      </c>
      <c r="I18" s="18">
        <f>Analyze!B29</f>
        <v>2423732.4999999995</v>
      </c>
      <c r="J18" s="18">
        <f>Analyze!C29</f>
        <v>9592932.5</v>
      </c>
      <c r="K18" s="19">
        <f t="shared" si="1"/>
        <v>7169200</v>
      </c>
    </row>
    <row r="20" spans="3:11" x14ac:dyDescent="0.3">
      <c r="C20" s="16" t="s">
        <v>135</v>
      </c>
      <c r="D20" s="16"/>
      <c r="E20" s="16"/>
      <c r="F20" s="16"/>
      <c r="G20" s="16"/>
      <c r="H20" s="16"/>
      <c r="I20" s="16"/>
      <c r="J20" s="16"/>
      <c r="K20" s="16"/>
    </row>
  </sheetData>
  <mergeCells count="1">
    <mergeCell ref="C20:K20"/>
  </mergeCells>
  <conditionalFormatting sqref="F12:F17">
    <cfRule type="dataBar" priority="2">
      <dataBar>
        <cfvo type="min"/>
        <cfvo type="max"/>
        <color rgb="FF63C384"/>
      </dataBar>
      <extLst>
        <ext xmlns:x14="http://schemas.microsoft.com/office/spreadsheetml/2009/9/main" uri="{B025F937-C7B1-47D3-B67F-A62EFF666E3E}">
          <x14:id>{900A2C80-AEB4-4493-A7F2-07E76D1E5318}</x14:id>
        </ext>
      </extLst>
    </cfRule>
  </conditionalFormatting>
  <conditionalFormatting sqref="K12:K17">
    <cfRule type="dataBar" priority="1">
      <dataBar>
        <cfvo type="min"/>
        <cfvo type="max"/>
        <color rgb="FF63C384"/>
      </dataBar>
      <extLst>
        <ext xmlns:x14="http://schemas.microsoft.com/office/spreadsheetml/2009/9/main" uri="{B025F937-C7B1-47D3-B67F-A62EFF666E3E}">
          <x14:id>{AADE974F-25A0-4C05-A499-6184A1D70BDB}</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00A2C80-AEB4-4493-A7F2-07E76D1E5318}">
            <x14:dataBar minLength="0" maxLength="100" border="1" negativeBarBorderColorSameAsPositive="0">
              <x14:cfvo type="autoMin"/>
              <x14:cfvo type="autoMax"/>
              <x14:borderColor rgb="FF63C384"/>
              <x14:negativeFillColor rgb="FFFF0000"/>
              <x14:negativeBorderColor rgb="FFFF0000"/>
              <x14:axisColor rgb="FF000000"/>
            </x14:dataBar>
          </x14:cfRule>
          <xm:sqref>F12:F17</xm:sqref>
        </x14:conditionalFormatting>
        <x14:conditionalFormatting xmlns:xm="http://schemas.microsoft.com/office/excel/2006/main">
          <x14:cfRule type="dataBar" id="{AADE974F-25A0-4C05-A499-6184A1D70BDB}">
            <x14:dataBar minLength="0" maxLength="100" border="1" negativeBarBorderColorSameAsPositive="0">
              <x14:cfvo type="autoMin"/>
              <x14:cfvo type="autoMax"/>
              <x14:borderColor rgb="FF63C384"/>
              <x14:negativeFillColor rgb="FFFF0000"/>
              <x14:negativeBorderColor rgb="FFFF0000"/>
              <x14:axisColor rgb="FF000000"/>
            </x14:dataBar>
          </x14:cfRule>
          <xm:sqref>K12:K17</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BRIJESH</cp:lastModifiedBy>
  <dcterms:created xsi:type="dcterms:W3CDTF">2023-12-18T11:08:00Z</dcterms:created>
  <dcterms:modified xsi:type="dcterms:W3CDTF">2024-06-16T07:03:13Z</dcterms:modified>
</cp:coreProperties>
</file>