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E1A49134-9481-4895-B3FB-1F490DC3DD17}" xr6:coauthVersionLast="47" xr6:coauthVersionMax="47" xr10:uidLastSave="{00000000-0000-0000-0000-000000000000}"/>
  <bookViews>
    <workbookView xWindow="-110" yWindow="-110" windowWidth="19420" windowHeight="10300" firstSheet="2" activeTab="5" xr2:uid="{00000000-000D-0000-FFFF-FFFF00000000}"/>
  </bookViews>
  <sheets>
    <sheet name="Frequency distribution table" sheetId="4" r:id="rId1"/>
    <sheet name="Bar chart" sheetId="8" r:id="rId2"/>
    <sheet name="Pie chart" sheetId="7" r:id="rId3"/>
    <sheet name="Pareto diagram" sheetId="12" r:id="rId4"/>
    <sheet name="Frequency distribution tabl (2)" sheetId="13" r:id="rId5"/>
    <sheet name="Frequency distribution tabl (3)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4" l="1"/>
  <c r="I11" i="14"/>
  <c r="I12" i="14"/>
  <c r="I13" i="14"/>
  <c r="I10" i="14"/>
  <c r="I9" i="14"/>
  <c r="H10" i="14"/>
  <c r="H11" i="14"/>
  <c r="H12" i="14"/>
  <c r="H13" i="14"/>
  <c r="H9" i="14"/>
  <c r="G11" i="14"/>
  <c r="G10" i="14"/>
  <c r="G13" i="14"/>
  <c r="G12" i="14"/>
  <c r="G9" i="14"/>
  <c r="G11" i="13"/>
  <c r="G10" i="13"/>
  <c r="G13" i="13"/>
  <c r="G12" i="13"/>
  <c r="G9" i="13"/>
  <c r="F6" i="13"/>
  <c r="E7" i="4"/>
  <c r="E6" i="4"/>
  <c r="E5" i="4"/>
  <c r="D6" i="4"/>
  <c r="D7" i="4"/>
  <c r="D8" i="4"/>
  <c r="D5" i="4"/>
  <c r="C5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4" i="13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F6" i="14"/>
  <c r="C6" i="14"/>
  <c r="C5" i="14"/>
  <c r="C4" i="14"/>
  <c r="G14" i="14" l="1"/>
  <c r="G14" i="13"/>
  <c r="H12" i="13" s="1"/>
  <c r="C24" i="13"/>
  <c r="D15" i="12"/>
  <c r="E15" i="12" s="1"/>
  <c r="D8" i="12"/>
  <c r="C8" i="12"/>
  <c r="D7" i="12"/>
  <c r="D17" i="12" s="1"/>
  <c r="D6" i="12"/>
  <c r="D16" i="12" s="1"/>
  <c r="D5" i="12"/>
  <c r="H9" i="13" l="1"/>
  <c r="I9" i="13" s="1"/>
  <c r="H13" i="13"/>
  <c r="H11" i="13"/>
  <c r="H14" i="13"/>
  <c r="H10" i="13"/>
  <c r="E16" i="12"/>
  <c r="E17" i="12" s="1"/>
  <c r="C8" i="8"/>
  <c r="C8" i="4"/>
  <c r="C8" i="7"/>
  <c r="D6" i="7" s="1"/>
  <c r="I10" i="13" l="1"/>
  <c r="I11" i="13" s="1"/>
  <c r="I12" i="13" s="1"/>
  <c r="I13" i="13" s="1"/>
  <c r="D7" i="7"/>
  <c r="D5" i="7"/>
  <c r="D8" i="7" s="1"/>
</calcChain>
</file>

<file path=xl/sharedStrings.xml><?xml version="1.0" encoding="utf-8"?>
<sst xmlns="http://schemas.openxmlformats.org/spreadsheetml/2006/main" count="74" uniqueCount="31">
  <si>
    <t>Graphs and tables for categorical variables</t>
  </si>
  <si>
    <t>German car shop</t>
  </si>
  <si>
    <t>Audi</t>
  </si>
  <si>
    <t>BMW</t>
  </si>
  <si>
    <t>Mercedes</t>
  </si>
  <si>
    <t>Frequency</t>
  </si>
  <si>
    <t>Ordered</t>
  </si>
  <si>
    <t>Cumulative frequency</t>
  </si>
  <si>
    <t>Relative frequency</t>
  </si>
  <si>
    <t>Total</t>
  </si>
  <si>
    <t>Category</t>
  </si>
  <si>
    <t>Numerical variables. Frequency distribution table</t>
  </si>
  <si>
    <t>Dataset</t>
  </si>
  <si>
    <t>Frequency distribution table</t>
  </si>
  <si>
    <t>Desired intervals</t>
  </si>
  <si>
    <t>Interval width</t>
  </si>
  <si>
    <t>Interval start</t>
  </si>
  <si>
    <t>Interval end</t>
  </si>
  <si>
    <t>A</t>
  </si>
  <si>
    <t>B</t>
  </si>
  <si>
    <t>C</t>
  </si>
  <si>
    <t>D</t>
  </si>
  <si>
    <t>E</t>
  </si>
  <si>
    <t>Relative Frequency</t>
  </si>
  <si>
    <t>Cumulative Frequency</t>
  </si>
  <si>
    <t>Alpha</t>
  </si>
  <si>
    <t>Beta</t>
  </si>
  <si>
    <t>Charlie</t>
  </si>
  <si>
    <t>Delta</t>
  </si>
  <si>
    <t>Echo</t>
  </si>
  <si>
    <t>Cummulative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</si>
</sst>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i/>
      <sz val="9"/>
      <color rgb="FF002060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9"/>
      <color theme="8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/>
      <diagonal/>
    </border>
    <border>
      <left/>
      <right/>
      <top style="medium">
        <color rgb="FF002060"/>
      </top>
      <bottom style="thick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5" fillId="2" borderId="1" xfId="0" applyFont="1" applyFill="1" applyBorder="1"/>
    <xf numFmtId="9" fontId="4" fillId="2" borderId="0" xfId="1" applyFont="1" applyFill="1"/>
    <xf numFmtId="0" fontId="3" fillId="2" borderId="1" xfId="0" applyFont="1" applyFill="1" applyBorder="1" applyAlignment="1">
      <alignment horizontal="right"/>
    </xf>
    <xf numFmtId="0" fontId="5" fillId="2" borderId="0" xfId="0" applyFont="1" applyFill="1"/>
    <xf numFmtId="0" fontId="3" fillId="2" borderId="0" xfId="0" applyFont="1" applyFill="1" applyAlignment="1">
      <alignment horizontal="right"/>
    </xf>
    <xf numFmtId="9" fontId="4" fillId="2" borderId="0" xfId="1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2" borderId="3" xfId="0" applyFont="1" applyFill="1" applyBorder="1"/>
    <xf numFmtId="9" fontId="4" fillId="2" borderId="3" xfId="0" applyNumberFormat="1" applyFont="1" applyFill="1" applyBorder="1"/>
    <xf numFmtId="0" fontId="3" fillId="2" borderId="1" xfId="0" applyFont="1" applyFill="1" applyBorder="1"/>
    <xf numFmtId="9" fontId="4" fillId="2" borderId="0" xfId="0" applyNumberFormat="1" applyFont="1" applyFill="1"/>
    <xf numFmtId="0" fontId="2" fillId="2" borderId="4" xfId="0" applyFont="1" applyFill="1" applyBorder="1"/>
    <xf numFmtId="0" fontId="4" fillId="2" borderId="4" xfId="0" applyFont="1" applyFill="1" applyBorder="1"/>
    <xf numFmtId="0" fontId="3" fillId="2" borderId="4" xfId="0" applyFont="1" applyFill="1" applyBorder="1"/>
    <xf numFmtId="0" fontId="3" fillId="2" borderId="4" xfId="0" applyFont="1" applyFill="1" applyBorder="1" applyAlignment="1">
      <alignment horizontal="right"/>
    </xf>
    <xf numFmtId="9" fontId="4" fillId="2" borderId="4" xfId="1" applyFont="1" applyFill="1" applyBorder="1"/>
    <xf numFmtId="0" fontId="6" fillId="2" borderId="0" xfId="0" applyFont="1" applyFill="1"/>
    <xf numFmtId="0" fontId="4" fillId="2" borderId="0" xfId="0" applyFont="1" applyFill="1" applyAlignment="1">
      <alignment horizontal="center"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right" vertical="center"/>
    </xf>
    <xf numFmtId="0" fontId="8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right" vertical="center"/>
    </xf>
    <xf numFmtId="0" fontId="9" fillId="2" borderId="0" xfId="0" applyFont="1" applyFill="1" applyAlignment="1">
      <alignment horizontal="right" vertical="center"/>
    </xf>
    <xf numFmtId="0" fontId="9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right" vertical="center"/>
    </xf>
    <xf numFmtId="2" fontId="4" fillId="2" borderId="0" xfId="0" applyNumberFormat="1" applyFont="1" applyFill="1"/>
    <xf numFmtId="0" fontId="4" fillId="2" borderId="5" xfId="0" applyFont="1" applyFill="1" applyBorder="1" applyAlignment="1">
      <alignment horizontal="right" vertical="center"/>
    </xf>
    <xf numFmtId="2" fontId="10" fillId="2" borderId="0" xfId="0" applyNumberFormat="1" applyFont="1" applyFill="1"/>
    <xf numFmtId="0" fontId="4" fillId="2" borderId="5" xfId="0" applyFont="1" applyFill="1" applyBorder="1"/>
    <xf numFmtId="0" fontId="3" fillId="2" borderId="6" xfId="0" applyFont="1" applyFill="1" applyBorder="1"/>
    <xf numFmtId="0" fontId="4" fillId="2" borderId="6" xfId="0" applyFont="1" applyFill="1" applyBorder="1"/>
    <xf numFmtId="9" fontId="4" fillId="2" borderId="4" xfId="0" applyNumberFormat="1" applyFont="1" applyFill="1" applyBorder="1"/>
    <xf numFmtId="9" fontId="4" fillId="2" borderId="0" xfId="1" applyFont="1" applyFill="1" applyAlignment="1">
      <alignment horizontal="right" vertical="center"/>
    </xf>
    <xf numFmtId="0" fontId="4" fillId="2" borderId="0" xfId="0" applyFont="1" applyFill="1" applyAlignment="1">
      <alignment horizontal="right"/>
    </xf>
    <xf numFmtId="0" fontId="7" fillId="2" borderId="0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right" vertical="center"/>
    </xf>
    <xf numFmtId="0" fontId="4" fillId="2" borderId="0" xfId="0" applyFont="1" applyFill="1" applyBorder="1"/>
    <xf numFmtId="0" fontId="9" fillId="2" borderId="0" xfId="0" applyFont="1" applyFill="1" applyBorder="1" applyAlignment="1">
      <alignment horizontal="right" vertical="center"/>
    </xf>
    <xf numFmtId="0" fontId="11" fillId="2" borderId="4" xfId="0" applyFont="1" applyFill="1" applyBorder="1"/>
    <xf numFmtId="0" fontId="4" fillId="2" borderId="0" xfId="0" applyFont="1" applyFill="1" applyBorder="1" applyAlignment="1">
      <alignment horizontal="center" vertical="center"/>
    </xf>
    <xf numFmtId="9" fontId="4" fillId="2" borderId="0" xfId="1" applyFont="1" applyFill="1" applyBorder="1" applyAlignment="1">
      <alignment horizontal="right" vertical="center"/>
    </xf>
    <xf numFmtId="9" fontId="4" fillId="2" borderId="0" xfId="0" applyNumberFormat="1" applyFont="1" applyFill="1" applyBorder="1"/>
    <xf numFmtId="9" fontId="4" fillId="2" borderId="0" xfId="0" applyNumberFormat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'Frequency distribution table'!$C$4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'Frequency distribution table'!$B$5:$B$7</c:f>
              <c:strCache>
                <c:ptCount val="3"/>
                <c:pt idx="0">
                  <c:v>Audi</c:v>
                </c:pt>
                <c:pt idx="1">
                  <c:v>Mercedes</c:v>
                </c:pt>
                <c:pt idx="2">
                  <c:v>BMW</c:v>
                </c:pt>
              </c:strCache>
            </c:strRef>
          </c:cat>
          <c:val>
            <c:numRef>
              <c:f>'Frequency distribution table'!$C$5:$C$7</c:f>
              <c:numCache>
                <c:formatCode>General</c:formatCode>
                <c:ptCount val="3"/>
                <c:pt idx="0">
                  <c:v>124</c:v>
                </c:pt>
                <c:pt idx="1">
                  <c:v>113</c:v>
                </c:pt>
                <c:pt idx="2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C-4E88-916B-5AA264A1FECB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3256576"/>
        <c:axId val="1303245760"/>
      </c:barChart>
      <c:catAx>
        <c:axId val="13032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245760"/>
        <c:crosses val="autoZero"/>
        <c:auto val="1"/>
        <c:lblAlgn val="ctr"/>
        <c:lblOffset val="100"/>
        <c:noMultiLvlLbl val="0"/>
      </c:catAx>
      <c:valAx>
        <c:axId val="13032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25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'Frequency distribution tabl (3)'!$D$9:$D$13</c:f>
              <c:strCache>
                <c:ptCount val="5"/>
                <c:pt idx="0">
                  <c:v>Alpha</c:v>
                </c:pt>
                <c:pt idx="1">
                  <c:v>Beta</c:v>
                </c:pt>
                <c:pt idx="2">
                  <c:v>Charlie</c:v>
                </c:pt>
                <c:pt idx="3">
                  <c:v>Delta</c:v>
                </c:pt>
                <c:pt idx="4">
                  <c:v>Echo</c:v>
                </c:pt>
              </c:strCache>
            </c:strRef>
          </c:cat>
          <c:val>
            <c:numRef>
              <c:f>'Frequency distribution tabl (3)'!$G$9:$G$13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A-45F4-BB57-6DE424947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7853999"/>
        <c:axId val="1817850671"/>
      </c:barChart>
      <c:catAx>
        <c:axId val="181785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850671"/>
        <c:crosses val="autoZero"/>
        <c:auto val="1"/>
        <c:lblAlgn val="ctr"/>
        <c:lblOffset val="100"/>
        <c:noMultiLvlLbl val="0"/>
      </c:catAx>
      <c:valAx>
        <c:axId val="181785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85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'Frequency distribution tabl (3)'!$D$9:$D$13</c:f>
              <c:strCache>
                <c:ptCount val="5"/>
                <c:pt idx="0">
                  <c:v>Alpha</c:v>
                </c:pt>
                <c:pt idx="1">
                  <c:v>Beta</c:v>
                </c:pt>
                <c:pt idx="2">
                  <c:v>Charlie</c:v>
                </c:pt>
                <c:pt idx="3">
                  <c:v>Delta</c:v>
                </c:pt>
                <c:pt idx="4">
                  <c:v>Echo</c:v>
                </c:pt>
              </c:strCache>
            </c:strRef>
          </c:cat>
          <c:val>
            <c:numRef>
              <c:f>'Frequency distribution tabl (3)'!$G$9:$G$13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1-4D2B-83A5-21E03C24F263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'Frequency distribution tabl (3)'!$D$9:$D$13</c:f>
              <c:strCache>
                <c:ptCount val="5"/>
                <c:pt idx="0">
                  <c:v>Alpha</c:v>
                </c:pt>
                <c:pt idx="1">
                  <c:v>Beta</c:v>
                </c:pt>
                <c:pt idx="2">
                  <c:v>Charlie</c:v>
                </c:pt>
                <c:pt idx="3">
                  <c:v>Delta</c:v>
                </c:pt>
                <c:pt idx="4">
                  <c:v>Echo</c:v>
                </c:pt>
              </c:strCache>
            </c:strRef>
          </c:cat>
          <c:val>
            <c:numRef>
              <c:f>'Frequency distribution tabl (3)'!$H$9:$H$13</c:f>
              <c:numCache>
                <c:formatCode>0%</c:formatCode>
                <c:ptCount val="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1-4D2B-83A5-21E03C24F26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Cummulative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'Frequency distribution tabl (3)'!$D$9:$D$13</c:f>
              <c:strCache>
                <c:ptCount val="5"/>
                <c:pt idx="0">
                  <c:v>Alpha</c:v>
                </c:pt>
                <c:pt idx="1">
                  <c:v>Beta</c:v>
                </c:pt>
                <c:pt idx="2">
                  <c:v>Charlie</c:v>
                </c:pt>
                <c:pt idx="3">
                  <c:v>Delta</c:v>
                </c:pt>
                <c:pt idx="4">
                  <c:v>Echo</c:v>
                </c:pt>
              </c:strCache>
            </c:strRef>
          </c:cat>
          <c:val>
            <c:numRef>
              <c:f>'Frequency distribution tabl (3)'!$H$9:$H$13</c:f>
              <c:numCache>
                <c:formatCode>0%</c:formatCode>
                <c:ptCount val="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23-44EC-BC8F-AB00D55EC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8231711"/>
        <c:axId val="1708229215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'Frequency distribution tabl (3)'!$D$9:$D$13</c:f>
              <c:strCache>
                <c:ptCount val="5"/>
                <c:pt idx="0">
                  <c:v>Alpha</c:v>
                </c:pt>
                <c:pt idx="1">
                  <c:v>Beta</c:v>
                </c:pt>
                <c:pt idx="2">
                  <c:v>Charlie</c:v>
                </c:pt>
                <c:pt idx="3">
                  <c:v>Delta</c:v>
                </c:pt>
                <c:pt idx="4">
                  <c:v>Echo</c:v>
                </c:pt>
              </c:strCache>
            </c:strRef>
          </c:cat>
          <c:val>
            <c:numRef>
              <c:f>'Frequency distribution tabl (3)'!$I$9:$I$13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0.45</c:v>
                </c:pt>
                <c:pt idx="3">
                  <c:v>0.7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23-44EC-BC8F-AB00D55EC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160687"/>
        <c:axId val="1386159439"/>
      </c:lineChart>
      <c:catAx>
        <c:axId val="170823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229215"/>
        <c:crosses val="autoZero"/>
        <c:auto val="1"/>
        <c:lblAlgn val="ctr"/>
        <c:lblOffset val="100"/>
        <c:noMultiLvlLbl val="0"/>
      </c:catAx>
      <c:valAx>
        <c:axId val="170822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231711"/>
        <c:crosses val="autoZero"/>
        <c:crossBetween val="between"/>
      </c:valAx>
      <c:valAx>
        <c:axId val="1386159439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60687"/>
        <c:crosses val="max"/>
        <c:crossBetween val="between"/>
      </c:valAx>
      <c:catAx>
        <c:axId val="13861606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615943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Cummulative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'Frequency distribution table'!$D$4</c:f>
              <c:strCache>
                <c:ptCount val="1"/>
                <c:pt idx="0">
                  <c:v>Relative 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'Frequency distribution table'!$B$5:$B$7</c:f>
              <c:strCache>
                <c:ptCount val="3"/>
                <c:pt idx="0">
                  <c:v>Audi</c:v>
                </c:pt>
                <c:pt idx="1">
                  <c:v>Mercedes</c:v>
                </c:pt>
                <c:pt idx="2">
                  <c:v>BMW</c:v>
                </c:pt>
              </c:strCache>
            </c:strRef>
          </c:cat>
          <c:val>
            <c:numRef>
              <c:f>'Frequency distribution table'!$D$5:$D$7</c:f>
              <c:numCache>
                <c:formatCode>0%</c:formatCode>
                <c:ptCount val="3"/>
                <c:pt idx="0">
                  <c:v>0.37014925373134328</c:v>
                </c:pt>
                <c:pt idx="1">
                  <c:v>0.33731343283582088</c:v>
                </c:pt>
                <c:pt idx="2">
                  <c:v>0.29253731343283584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3-479D-BA66-6C187F0F8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5368320"/>
        <c:axId val="1375370400"/>
      </c:barChart>
      <c:lineChart>
        <c:grouping val="standard"/>
        <c:varyColors val="0"/>
        <c:ser>
          <c:idx val="1"/>
          <c:order val="1"/>
          <c:tx>
            <c:strRef>
              <c:f>'Frequency distribution table'!$E$4</c:f>
              <c:strCache>
                <c:ptCount val="1"/>
                <c:pt idx="0">
                  <c:v>Cumulative frequency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'Frequency distribution table'!$B$5:$B$7</c:f>
              <c:strCache>
                <c:ptCount val="3"/>
                <c:pt idx="0">
                  <c:v>Audi</c:v>
                </c:pt>
                <c:pt idx="1">
                  <c:v>Mercedes</c:v>
                </c:pt>
                <c:pt idx="2">
                  <c:v>BMW</c:v>
                </c:pt>
              </c:strCache>
            </c:strRef>
          </c:cat>
          <c:val>
            <c:numRef>
              <c:f>'Frequency distribution table'!$E$5:$E$7</c:f>
              <c:numCache>
                <c:formatCode>0%</c:formatCode>
                <c:ptCount val="3"/>
                <c:pt idx="0">
                  <c:v>0.37014925373134328</c:v>
                </c:pt>
                <c:pt idx="1">
                  <c:v>0.70746268656716416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A3-479D-BA66-6C187F0F8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369568"/>
        <c:axId val="1375369152"/>
      </c:lineChart>
      <c:catAx>
        <c:axId val="137536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370400"/>
        <c:crosses val="autoZero"/>
        <c:auto val="1"/>
        <c:lblAlgn val="ctr"/>
        <c:lblOffset val="100"/>
        <c:noMultiLvlLbl val="0"/>
      </c:catAx>
      <c:valAx>
        <c:axId val="137537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368320"/>
        <c:crosses val="autoZero"/>
        <c:crossBetween val="between"/>
      </c:valAx>
      <c:valAx>
        <c:axId val="137536915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369568"/>
        <c:crosses val="max"/>
        <c:crossBetween val="between"/>
      </c:valAx>
      <c:catAx>
        <c:axId val="1375369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5369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'Frequency distribution table'!$C$4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77-4451-97D7-0F426C7077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77-4451-97D7-0F426C7077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777-4451-97D7-0F426C7077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'Frequency distribution table'!$B$5:$B$7</c:f>
              <c:strCache>
                <c:ptCount val="3"/>
                <c:pt idx="0">
                  <c:v>Audi</c:v>
                </c:pt>
                <c:pt idx="1">
                  <c:v>Mercedes</c:v>
                </c:pt>
                <c:pt idx="2">
                  <c:v>BMW</c:v>
                </c:pt>
              </c:strCache>
            </c:strRef>
          </c:cat>
          <c:val>
            <c:numRef>
              <c:f>'Frequency distribution table'!$C$5:$C$7</c:f>
              <c:numCache>
                <c:formatCode>General</c:formatCode>
                <c:ptCount val="3"/>
                <c:pt idx="0">
                  <c:v>124</c:v>
                </c:pt>
                <c:pt idx="1">
                  <c:v>113</c:v>
                </c:pt>
                <c:pt idx="2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7-45BD-9170-DB6E4A0E87F9}"/>
            </c:ext>
          </c:extLst>
        </c:ser>
        <c:ser>
          <c:idx val="1"/>
          <c:order val="1"/>
          <c:tx>
            <c:strRef>
              <c:f>'Frequency distribution table'!$D$4</c:f>
              <c:strCache>
                <c:ptCount val="1"/>
                <c:pt idx="0">
                  <c:v>Relative 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777-4451-97D7-0F426C7077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777-4451-97D7-0F426C7077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777-4451-97D7-0F426C7077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'Frequency distribution table'!$B$5:$B$7</c:f>
              <c:strCache>
                <c:ptCount val="3"/>
                <c:pt idx="0">
                  <c:v>Audi</c:v>
                </c:pt>
                <c:pt idx="1">
                  <c:v>Mercedes</c:v>
                </c:pt>
                <c:pt idx="2">
                  <c:v>BMW</c:v>
                </c:pt>
              </c:strCache>
            </c:strRef>
          </c:cat>
          <c:val>
            <c:numRef>
              <c:f>'Frequency distribution table'!$D$5:$D$7</c:f>
              <c:numCache>
                <c:formatCode>0%</c:formatCode>
                <c:ptCount val="3"/>
                <c:pt idx="0">
                  <c:v>0.37014925373134328</c:v>
                </c:pt>
                <c:pt idx="1">
                  <c:v>0.33731343283582088</c:v>
                </c:pt>
                <c:pt idx="2">
                  <c:v>0.29253731343283584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A7-45BD-9170-DB6E4A0E87F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'Frequency distribution table'!$C$4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'Frequency distribution table'!$B$5:$B$7</c:f>
              <c:strCache>
                <c:ptCount val="3"/>
                <c:pt idx="0">
                  <c:v>Audi</c:v>
                </c:pt>
                <c:pt idx="1">
                  <c:v>Mercedes</c:v>
                </c:pt>
                <c:pt idx="2">
                  <c:v>BMW</c:v>
                </c:pt>
              </c:strCache>
            </c:strRef>
          </c:cat>
          <c:val>
            <c:numRef>
              <c:f>'Frequency distribution table'!$C$5:$C$7</c:f>
              <c:numCache>
                <c:formatCode>General</c:formatCode>
                <c:ptCount val="3"/>
                <c:pt idx="0">
                  <c:v>124</c:v>
                </c:pt>
                <c:pt idx="1">
                  <c:v>113</c:v>
                </c:pt>
                <c:pt idx="2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9-437F-8934-4FFB9378078C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3256576"/>
        <c:axId val="1303245760"/>
      </c:barChart>
      <c:catAx>
        <c:axId val="13032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245760"/>
        <c:crosses val="autoZero"/>
        <c:auto val="1"/>
        <c:lblAlgn val="ctr"/>
        <c:lblOffset val="100"/>
        <c:noMultiLvlLbl val="0"/>
      </c:catAx>
      <c:valAx>
        <c:axId val="13032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25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'Frequency distribution table'!$C$4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D5-482A-9557-B033E3CC62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D5-482A-9557-B033E3CC62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D5-482A-9557-B033E3CC62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'Frequency distribution table'!$B$5:$B$7</c:f>
              <c:strCache>
                <c:ptCount val="3"/>
                <c:pt idx="0">
                  <c:v>Audi</c:v>
                </c:pt>
                <c:pt idx="1">
                  <c:v>Mercedes</c:v>
                </c:pt>
                <c:pt idx="2">
                  <c:v>BMW</c:v>
                </c:pt>
              </c:strCache>
            </c:strRef>
          </c:cat>
          <c:val>
            <c:numRef>
              <c:f>'Frequency distribution table'!$C$5:$C$7</c:f>
              <c:numCache>
                <c:formatCode>General</c:formatCode>
                <c:ptCount val="3"/>
                <c:pt idx="0">
                  <c:v>124</c:v>
                </c:pt>
                <c:pt idx="1">
                  <c:v>113</c:v>
                </c:pt>
                <c:pt idx="2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D5-482A-9557-B033E3CC6260}"/>
            </c:ext>
          </c:extLst>
        </c:ser>
        <c:ser>
          <c:idx val="1"/>
          <c:order val="1"/>
          <c:tx>
            <c:strRef>
              <c:f>'Frequency distribution table'!$D$4</c:f>
              <c:strCache>
                <c:ptCount val="1"/>
                <c:pt idx="0">
                  <c:v>Relative 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4D5-482A-9557-B033E3CC62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54D5-482A-9557-B033E3CC62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54D5-482A-9557-B033E3CC62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'Frequency distribution table'!$B$5:$B$7</c:f>
              <c:strCache>
                <c:ptCount val="3"/>
                <c:pt idx="0">
                  <c:v>Audi</c:v>
                </c:pt>
                <c:pt idx="1">
                  <c:v>Mercedes</c:v>
                </c:pt>
                <c:pt idx="2">
                  <c:v>BMW</c:v>
                </c:pt>
              </c:strCache>
            </c:strRef>
          </c:cat>
          <c:val>
            <c:numRef>
              <c:f>'Frequency distribution table'!$D$5:$D$7</c:f>
              <c:numCache>
                <c:formatCode>0%</c:formatCode>
                <c:ptCount val="3"/>
                <c:pt idx="0">
                  <c:v>0.37014925373134328</c:v>
                </c:pt>
                <c:pt idx="1">
                  <c:v>0.33731343283582088</c:v>
                </c:pt>
                <c:pt idx="2">
                  <c:v>0.29253731343283584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4D5-482A-9557-B033E3CC626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Cummulative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'Frequency distribution table'!$D$4</c:f>
              <c:strCache>
                <c:ptCount val="1"/>
                <c:pt idx="0">
                  <c:v>Relative 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'Frequency distribution table'!$B$5:$B$7</c:f>
              <c:strCache>
                <c:ptCount val="3"/>
                <c:pt idx="0">
                  <c:v>Audi</c:v>
                </c:pt>
                <c:pt idx="1">
                  <c:v>Mercedes</c:v>
                </c:pt>
                <c:pt idx="2">
                  <c:v>BMW</c:v>
                </c:pt>
              </c:strCache>
            </c:strRef>
          </c:cat>
          <c:val>
            <c:numRef>
              <c:f>'Frequency distribution table'!$D$5:$D$7</c:f>
              <c:numCache>
                <c:formatCode>0%</c:formatCode>
                <c:ptCount val="3"/>
                <c:pt idx="0">
                  <c:v>0.37014925373134328</c:v>
                </c:pt>
                <c:pt idx="1">
                  <c:v>0.33731343283582088</c:v>
                </c:pt>
                <c:pt idx="2">
                  <c:v>0.29253731343283584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7-4C47-B2DD-64D8B34B0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5368320"/>
        <c:axId val="1375370400"/>
      </c:barChart>
      <c:lineChart>
        <c:grouping val="standard"/>
        <c:varyColors val="0"/>
        <c:ser>
          <c:idx val="1"/>
          <c:order val="1"/>
          <c:tx>
            <c:strRef>
              <c:f>'Frequency distribution table'!$E$4</c:f>
              <c:strCache>
                <c:ptCount val="1"/>
                <c:pt idx="0">
                  <c:v>Cumulative frequency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'Frequency distribution table'!$B$5:$B$7</c:f>
              <c:strCache>
                <c:ptCount val="3"/>
                <c:pt idx="0">
                  <c:v>Audi</c:v>
                </c:pt>
                <c:pt idx="1">
                  <c:v>Mercedes</c:v>
                </c:pt>
                <c:pt idx="2">
                  <c:v>BMW</c:v>
                </c:pt>
              </c:strCache>
            </c:strRef>
          </c:cat>
          <c:val>
            <c:numRef>
              <c:f>'Frequency distribution table'!$E$5:$E$7</c:f>
              <c:numCache>
                <c:formatCode>0%</c:formatCode>
                <c:ptCount val="3"/>
                <c:pt idx="0">
                  <c:v>0.37014925373134328</c:v>
                </c:pt>
                <c:pt idx="1">
                  <c:v>0.70746268656716416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27-4C47-B2DD-64D8B34B0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369568"/>
        <c:axId val="1375369152"/>
      </c:lineChart>
      <c:catAx>
        <c:axId val="137536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370400"/>
        <c:crosses val="autoZero"/>
        <c:auto val="1"/>
        <c:lblAlgn val="ctr"/>
        <c:lblOffset val="100"/>
        <c:noMultiLvlLbl val="0"/>
      </c:catAx>
      <c:valAx>
        <c:axId val="137537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368320"/>
        <c:crosses val="autoZero"/>
        <c:crossBetween val="between"/>
      </c:valAx>
      <c:valAx>
        <c:axId val="137536915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369568"/>
        <c:crosses val="max"/>
        <c:crossBetween val="between"/>
      </c:valAx>
      <c:catAx>
        <c:axId val="1375369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5369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'Frequency distribution tabl (2)'!$D$9:$D$13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'Frequency distribution tabl (2)'!$G$9:$G$13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D0-4993-AF77-A857B2FC2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2229951"/>
        <c:axId val="1702230367"/>
      </c:barChart>
      <c:catAx>
        <c:axId val="170222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230367"/>
        <c:crosses val="autoZero"/>
        <c:auto val="1"/>
        <c:lblAlgn val="ctr"/>
        <c:lblOffset val="100"/>
        <c:noMultiLvlLbl val="0"/>
      </c:catAx>
      <c:valAx>
        <c:axId val="170223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229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'Frequency distribution tabl (2)'!$D$9:$D$13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'Frequency distribution tabl (2)'!$G$9:$G$13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2-496F-836D-A1DB68CDB8F8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'Frequency distribution tabl (2)'!$D$9:$D$13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'Frequency distribution tabl (2)'!$H$9:$H$13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0.15</c:v>
                </c:pt>
                <c:pt idx="3">
                  <c:v>0.3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B2-496F-836D-A1DB68CDB8F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Cummulative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'Frequency distribution tabl (2)'!$D$9:$D$13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'Frequency distribution tabl (2)'!$H$9:$H$13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0.15</c:v>
                </c:pt>
                <c:pt idx="3">
                  <c:v>0.3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7-4C67-8C3E-D4554E980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08230047"/>
        <c:axId val="1708230463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'Frequency distribution tabl (2)'!$D$9:$D$13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'Frequency distribution tabl (2)'!$I$9:$I$13</c:f>
              <c:numCache>
                <c:formatCode>0%</c:formatCode>
                <c:ptCount val="5"/>
                <c:pt idx="0">
                  <c:v>0.1</c:v>
                </c:pt>
                <c:pt idx="1">
                  <c:v>0.30000000000000004</c:v>
                </c:pt>
                <c:pt idx="2">
                  <c:v>0.45000000000000007</c:v>
                </c:pt>
                <c:pt idx="3">
                  <c:v>0.75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F7-4C67-8C3E-D4554E980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157263"/>
        <c:axId val="1542155183"/>
      </c:lineChart>
      <c:catAx>
        <c:axId val="170823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230463"/>
        <c:crosses val="autoZero"/>
        <c:auto val="1"/>
        <c:lblAlgn val="ctr"/>
        <c:lblOffset val="100"/>
        <c:noMultiLvlLbl val="0"/>
      </c:catAx>
      <c:valAx>
        <c:axId val="170823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230047"/>
        <c:crosses val="autoZero"/>
        <c:crossBetween val="between"/>
      </c:valAx>
      <c:valAx>
        <c:axId val="1542155183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157263"/>
        <c:crosses val="max"/>
        <c:crossBetween val="between"/>
      </c:valAx>
      <c:catAx>
        <c:axId val="15421572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215518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467591</xdr:colOff>
      <xdr:row>0</xdr:row>
      <xdr:rowOff>11545</xdr:rowOff>
    </xdr:from>
    <xdr:to>
      <xdr:col>12</xdr:col>
      <xdr:colOff>363682</xdr:colOff>
      <xdr:row>15</xdr:row>
      <xdr:rowOff>35213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357058-9736-438E-8E0B-8A71F0D5A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352136</xdr:colOff>
      <xdr:row>9</xdr:row>
      <xdr:rowOff>51954</xdr:rowOff>
    </xdr:from>
    <xdr:to>
      <xdr:col>4</xdr:col>
      <xdr:colOff>1258453</xdr:colOff>
      <xdr:row>24</xdr:row>
      <xdr:rowOff>104485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B044B6-27A1-4C56-8F96-91101B962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490682</xdr:colOff>
      <xdr:row>15</xdr:row>
      <xdr:rowOff>115453</xdr:rowOff>
    </xdr:from>
    <xdr:to>
      <xdr:col>12</xdr:col>
      <xdr:colOff>352137</xdr:colOff>
      <xdr:row>31</xdr:row>
      <xdr:rowOff>75045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CFD9C6-F8D7-4D75-9F37-6853F8285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889000</xdr:colOff>
      <xdr:row>3</xdr:row>
      <xdr:rowOff>12700</xdr:rowOff>
    </xdr:from>
    <xdr:to>
      <xdr:col>9</xdr:col>
      <xdr:colOff>8082</xdr:colOff>
      <xdr:row>18</xdr:row>
      <xdr:rowOff>36368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D020B2-BCC9-4C2D-AB80-7C7DADDE6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10</xdr:col>
      <xdr:colOff>487796</xdr:colOff>
      <xdr:row>18</xdr:row>
      <xdr:rowOff>46183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7958D3-D62E-44C6-819A-AF948B42A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15</xdr:col>
      <xdr:colOff>21166</xdr:colOff>
      <xdr:row>22</xdr:row>
      <xdr:rowOff>7055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7EBE95-3046-4116-A14D-D67FFF13B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311274</xdr:colOff>
      <xdr:row>15</xdr:row>
      <xdr:rowOff>56028</xdr:rowOff>
    </xdr:from>
    <xdr:to>
      <xdr:col>6</xdr:col>
      <xdr:colOff>216024</xdr:colOff>
      <xdr:row>29</xdr:row>
      <xdr:rowOff>99607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1F600C-6253-4C5C-A88D-FF1DDB6D5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485588</xdr:colOff>
      <xdr:row>15</xdr:row>
      <xdr:rowOff>82051</xdr:rowOff>
    </xdr:from>
    <xdr:to>
      <xdr:col>10</xdr:col>
      <xdr:colOff>99608</xdr:colOff>
      <xdr:row>32</xdr:row>
      <xdr:rowOff>136959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A3FD96-D1B6-4FFA-B17F-BDF36100C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217891</xdr:colOff>
      <xdr:row>33</xdr:row>
      <xdr:rowOff>143185</xdr:rowOff>
    </xdr:from>
    <xdr:to>
      <xdr:col>6</xdr:col>
      <xdr:colOff>303180</xdr:colOff>
      <xdr:row>48</xdr:row>
      <xdr:rowOff>42456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3FA4A5-6D39-4B9B-861B-C90A89855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493682</xdr:colOff>
      <xdr:row>1</xdr:row>
      <xdr:rowOff>82051</xdr:rowOff>
    </xdr:from>
    <xdr:to>
      <xdr:col>17</xdr:col>
      <xdr:colOff>135093</xdr:colOff>
      <xdr:row>20</xdr:row>
      <xdr:rowOff>67359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80EAB1-B4B0-47C1-949A-984A4FD9D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481231</xdr:colOff>
      <xdr:row>21</xdr:row>
      <xdr:rowOff>125630</xdr:rowOff>
    </xdr:from>
    <xdr:to>
      <xdr:col>17</xdr:col>
      <xdr:colOff>122642</xdr:colOff>
      <xdr:row>40</xdr:row>
      <xdr:rowOff>142065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B51FC2-EBC0-4E0F-8E09-25C73A3BC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400298</xdr:colOff>
      <xdr:row>16</xdr:row>
      <xdr:rowOff>19797</xdr:rowOff>
    </xdr:from>
    <xdr:to>
      <xdr:col>9</xdr:col>
      <xdr:colOff>203573</xdr:colOff>
      <xdr:row>35</xdr:row>
      <xdr:rowOff>36233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28497E-0793-4C0A-9458-608E516D7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7"/>
  <sheetViews>
    <sheetView topLeftCell="A14" zoomScale="110" zoomScaleNormal="110" workbookViewId="0">
      <selection activeCell="B4" sqref="B4:D7"/>
    </sheetView>
  </sheetViews>
  <sheetFormatPr defaultColWidth="8.81640625" defaultRowHeight="11.5" x14ac:dyDescent="0.25"/>
  <cols>
    <col min="1" max="1" width="2" style="3" customWidth="1"/>
    <col min="2" max="2" width="10.08984375" style="3" customWidth="1"/>
    <col min="3" max="3" width="15.6328125" style="3" customWidth="1"/>
    <col min="4" max="4" width="15.81640625" style="3" customWidth="1"/>
    <col min="5" max="5" width="20" style="3" customWidth="1"/>
    <col min="6" max="16384" width="8.81640625" style="3"/>
  </cols>
  <sheetData>
    <row r="1" spans="2:6" ht="15.5" x14ac:dyDescent="0.35">
      <c r="B1" s="17" t="s">
        <v>0</v>
      </c>
      <c r="C1" s="18"/>
      <c r="D1" s="18"/>
      <c r="E1" s="18"/>
      <c r="F1" s="18"/>
    </row>
    <row r="2" spans="2:6" x14ac:dyDescent="0.25">
      <c r="B2" s="19" t="s">
        <v>1</v>
      </c>
      <c r="C2" s="18"/>
      <c r="D2" s="18"/>
      <c r="E2" s="18"/>
      <c r="F2" s="18"/>
    </row>
    <row r="3" spans="2:6" x14ac:dyDescent="0.25">
      <c r="B3" s="18"/>
      <c r="C3" s="18"/>
      <c r="D3" s="18"/>
      <c r="E3" s="18"/>
      <c r="F3" s="18"/>
    </row>
    <row r="4" spans="2:6" x14ac:dyDescent="0.25">
      <c r="B4" s="44" t="s">
        <v>10</v>
      </c>
      <c r="C4" s="20" t="s">
        <v>5</v>
      </c>
      <c r="D4" s="20" t="s">
        <v>8</v>
      </c>
      <c r="E4" s="18" t="s">
        <v>7</v>
      </c>
      <c r="F4" s="18"/>
    </row>
    <row r="5" spans="2:6" x14ac:dyDescent="0.25">
      <c r="B5" s="19" t="s">
        <v>2</v>
      </c>
      <c r="C5" s="18">
        <v>124</v>
      </c>
      <c r="D5" s="21">
        <f>C5/$C$8</f>
        <v>0.37014925373134328</v>
      </c>
      <c r="E5" s="37">
        <f>D5</f>
        <v>0.37014925373134328</v>
      </c>
      <c r="F5" s="18"/>
    </row>
    <row r="6" spans="2:6" x14ac:dyDescent="0.25">
      <c r="B6" s="19" t="s">
        <v>4</v>
      </c>
      <c r="C6" s="18">
        <v>113</v>
      </c>
      <c r="D6" s="21">
        <f t="shared" ref="D6:D8" si="0">C6/$C$8</f>
        <v>0.33731343283582088</v>
      </c>
      <c r="E6" s="37">
        <f>E5+D6</f>
        <v>0.70746268656716416</v>
      </c>
      <c r="F6" s="18"/>
    </row>
    <row r="7" spans="2:6" x14ac:dyDescent="0.25">
      <c r="B7" s="19" t="s">
        <v>3</v>
      </c>
      <c r="C7" s="18">
        <v>98</v>
      </c>
      <c r="D7" s="21">
        <f t="shared" si="0"/>
        <v>0.29253731343283584</v>
      </c>
      <c r="E7" s="37">
        <f t="shared" ref="E7" si="1">E6+D7</f>
        <v>1</v>
      </c>
      <c r="F7" s="18"/>
    </row>
    <row r="8" spans="2:6" x14ac:dyDescent="0.25">
      <c r="B8" s="19" t="s">
        <v>9</v>
      </c>
      <c r="C8" s="18">
        <f>SUM(C5:C7)</f>
        <v>335</v>
      </c>
      <c r="D8" s="21">
        <f t="shared" si="0"/>
        <v>1</v>
      </c>
      <c r="E8" s="37"/>
      <c r="F8" s="18"/>
    </row>
    <row r="14" spans="2:6" ht="12" x14ac:dyDescent="0.3">
      <c r="B14" s="8"/>
      <c r="C14" s="9"/>
      <c r="D14" s="9"/>
    </row>
    <row r="15" spans="2:6" x14ac:dyDescent="0.25">
      <c r="B15" s="2"/>
      <c r="D15" s="10"/>
    </row>
    <row r="16" spans="2:6" x14ac:dyDescent="0.25">
      <c r="B16" s="2"/>
      <c r="D16" s="10"/>
    </row>
    <row r="17" spans="2:4" x14ac:dyDescent="0.25">
      <c r="B17" s="2"/>
      <c r="D17" s="1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7"/>
  <sheetViews>
    <sheetView zoomScaleNormal="100" workbookViewId="0">
      <selection activeCell="D5" sqref="D5"/>
    </sheetView>
  </sheetViews>
  <sheetFormatPr defaultColWidth="8.81640625" defaultRowHeight="11.5" x14ac:dyDescent="0.25"/>
  <cols>
    <col min="1" max="1" width="2" style="3" customWidth="1"/>
    <col min="2" max="3" width="10.08984375" style="3" customWidth="1"/>
    <col min="4" max="4" width="20.08984375" style="3" customWidth="1"/>
    <col min="5" max="16384" width="8.81640625" style="3"/>
  </cols>
  <sheetData>
    <row r="1" spans="2:4" ht="15.5" x14ac:dyDescent="0.35">
      <c r="B1" s="1" t="s">
        <v>0</v>
      </c>
    </row>
    <row r="2" spans="2:4" x14ac:dyDescent="0.25">
      <c r="B2" s="2" t="s">
        <v>1</v>
      </c>
    </row>
    <row r="4" spans="2:4" ht="12" thickBot="1" x14ac:dyDescent="0.3">
      <c r="B4" s="4"/>
      <c r="C4" s="7" t="s">
        <v>5</v>
      </c>
      <c r="D4" s="9"/>
    </row>
    <row r="5" spans="2:4" x14ac:dyDescent="0.25">
      <c r="B5" s="11" t="s">
        <v>2</v>
      </c>
      <c r="C5" s="3">
        <v>124</v>
      </c>
      <c r="D5" s="10"/>
    </row>
    <row r="6" spans="2:4" x14ac:dyDescent="0.25">
      <c r="B6" s="2" t="s">
        <v>3</v>
      </c>
      <c r="C6" s="3">
        <v>98</v>
      </c>
      <c r="D6" s="10"/>
    </row>
    <row r="7" spans="2:4" ht="12" thickBot="1" x14ac:dyDescent="0.3">
      <c r="B7" s="2" t="s">
        <v>4</v>
      </c>
      <c r="C7" s="3">
        <v>113</v>
      </c>
      <c r="D7" s="10"/>
    </row>
    <row r="8" spans="2:4" ht="12" thickBot="1" x14ac:dyDescent="0.3">
      <c r="B8" s="12" t="s">
        <v>9</v>
      </c>
      <c r="C8" s="13">
        <f>SUM(C5:C7)</f>
        <v>335</v>
      </c>
    </row>
    <row r="9" spans="2:4" ht="12" thickTop="1" x14ac:dyDescent="0.25"/>
    <row r="14" spans="2:4" ht="12" x14ac:dyDescent="0.3">
      <c r="B14" s="8"/>
      <c r="C14" s="9"/>
      <c r="D14" s="9"/>
    </row>
    <row r="15" spans="2:4" x14ac:dyDescent="0.25">
      <c r="B15" s="2"/>
      <c r="D15" s="10"/>
    </row>
    <row r="16" spans="2:4" x14ac:dyDescent="0.25">
      <c r="B16" s="2"/>
      <c r="D16" s="10"/>
    </row>
    <row r="17" spans="2:4" x14ac:dyDescent="0.25">
      <c r="B17" s="2"/>
      <c r="D17" s="1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6"/>
  <sheetViews>
    <sheetView zoomScaleNormal="100" workbookViewId="0">
      <selection activeCell="F4" sqref="F4"/>
    </sheetView>
  </sheetViews>
  <sheetFormatPr defaultColWidth="8.81640625" defaultRowHeight="11.5" x14ac:dyDescent="0.25"/>
  <cols>
    <col min="1" max="1" width="2" style="3" customWidth="1"/>
    <col min="2" max="3" width="10.08984375" style="3" customWidth="1"/>
    <col min="4" max="4" width="20.08984375" style="3" customWidth="1"/>
    <col min="5" max="16384" width="8.81640625" style="3"/>
  </cols>
  <sheetData>
    <row r="1" spans="2:4" ht="15.5" x14ac:dyDescent="0.35">
      <c r="B1" s="1" t="s">
        <v>0</v>
      </c>
    </row>
    <row r="2" spans="2:4" x14ac:dyDescent="0.25">
      <c r="B2" s="2" t="s">
        <v>1</v>
      </c>
    </row>
    <row r="4" spans="2:4" ht="12" thickBot="1" x14ac:dyDescent="0.3">
      <c r="B4" s="4"/>
      <c r="C4" s="7" t="s">
        <v>5</v>
      </c>
      <c r="D4" s="7" t="s">
        <v>8</v>
      </c>
    </row>
    <row r="5" spans="2:4" x14ac:dyDescent="0.25">
      <c r="B5" s="11" t="s">
        <v>2</v>
      </c>
      <c r="C5" s="3">
        <v>124</v>
      </c>
      <c r="D5" s="6">
        <f>C5/$C$8</f>
        <v>0.37014925373134328</v>
      </c>
    </row>
    <row r="6" spans="2:4" x14ac:dyDescent="0.25">
      <c r="B6" s="2" t="s">
        <v>3</v>
      </c>
      <c r="C6" s="3">
        <v>98</v>
      </c>
      <c r="D6" s="6">
        <f>C6/$C$8</f>
        <v>0.29253731343283584</v>
      </c>
    </row>
    <row r="7" spans="2:4" ht="12" thickBot="1" x14ac:dyDescent="0.3">
      <c r="B7" s="2" t="s">
        <v>4</v>
      </c>
      <c r="C7" s="3">
        <v>113</v>
      </c>
      <c r="D7" s="6">
        <f>C7/$C$8</f>
        <v>0.33731343283582088</v>
      </c>
    </row>
    <row r="8" spans="2:4" ht="12" thickBot="1" x14ac:dyDescent="0.3">
      <c r="B8" s="12" t="s">
        <v>9</v>
      </c>
      <c r="C8" s="13">
        <f>SUM(C5:C7)</f>
        <v>335</v>
      </c>
      <c r="D8" s="14">
        <f>SUM(D5:D7)</f>
        <v>1</v>
      </c>
    </row>
    <row r="9" spans="2:4" ht="12" thickTop="1" x14ac:dyDescent="0.25"/>
    <row r="13" spans="2:4" ht="12" x14ac:dyDescent="0.3">
      <c r="B13" s="8"/>
      <c r="C13" s="9"/>
      <c r="D13" s="9"/>
    </row>
    <row r="14" spans="2:4" x14ac:dyDescent="0.25">
      <c r="B14" s="2"/>
      <c r="D14" s="10"/>
    </row>
    <row r="15" spans="2:4" x14ac:dyDescent="0.25">
      <c r="B15" s="2"/>
      <c r="D15" s="10"/>
    </row>
    <row r="16" spans="2:4" x14ac:dyDescent="0.25">
      <c r="B16" s="2"/>
      <c r="D16" s="1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17"/>
  <sheetViews>
    <sheetView zoomScale="90" zoomScaleNormal="90" workbookViewId="0">
      <selection activeCell="E17" sqref="E17"/>
    </sheetView>
  </sheetViews>
  <sheetFormatPr defaultColWidth="8.81640625" defaultRowHeight="11.5" x14ac:dyDescent="0.25"/>
  <cols>
    <col min="1" max="1" width="2" style="3" customWidth="1"/>
    <col min="2" max="3" width="10.08984375" style="3" customWidth="1"/>
    <col min="4" max="5" width="18.1796875" style="3" customWidth="1"/>
    <col min="6" max="16384" width="8.81640625" style="3"/>
  </cols>
  <sheetData>
    <row r="1" spans="2:5" ht="15.5" x14ac:dyDescent="0.35">
      <c r="B1" s="1" t="s">
        <v>0</v>
      </c>
    </row>
    <row r="2" spans="2:5" x14ac:dyDescent="0.25">
      <c r="B2" s="2" t="s">
        <v>1</v>
      </c>
    </row>
    <row r="4" spans="2:5" ht="12" thickBot="1" x14ac:dyDescent="0.3">
      <c r="B4" s="4"/>
      <c r="C4" s="7" t="s">
        <v>5</v>
      </c>
      <c r="D4" s="7" t="s">
        <v>8</v>
      </c>
    </row>
    <row r="5" spans="2:5" x14ac:dyDescent="0.25">
      <c r="B5" s="11" t="s">
        <v>2</v>
      </c>
      <c r="C5" s="3">
        <v>124</v>
      </c>
      <c r="D5" s="6">
        <f>C5/SUM($C$5:$C$7)</f>
        <v>0.37014925373134328</v>
      </c>
    </row>
    <row r="6" spans="2:5" x14ac:dyDescent="0.25">
      <c r="B6" s="2" t="s">
        <v>3</v>
      </c>
      <c r="C6" s="3">
        <v>98</v>
      </c>
      <c r="D6" s="10">
        <f>C6/SUM($C$5:$C$7)</f>
        <v>0.29253731343283584</v>
      </c>
    </row>
    <row r="7" spans="2:5" ht="12" thickBot="1" x14ac:dyDescent="0.3">
      <c r="B7" s="15" t="s">
        <v>4</v>
      </c>
      <c r="C7" s="3">
        <v>113</v>
      </c>
      <c r="D7" s="6">
        <f>C7/SUM($C$5:$C$7)</f>
        <v>0.33731343283582088</v>
      </c>
    </row>
    <row r="8" spans="2:5" ht="12" thickBot="1" x14ac:dyDescent="0.3">
      <c r="B8" s="12" t="s">
        <v>9</v>
      </c>
      <c r="C8" s="13">
        <f>SUM(C5:C7)</f>
        <v>335</v>
      </c>
      <c r="D8" s="14">
        <f>SUM(D5:D7)</f>
        <v>1</v>
      </c>
    </row>
    <row r="9" spans="2:5" ht="12" thickTop="1" x14ac:dyDescent="0.25"/>
    <row r="14" spans="2:5" ht="12.5" thickBot="1" x14ac:dyDescent="0.35">
      <c r="B14" s="5" t="s">
        <v>6</v>
      </c>
      <c r="C14" s="7" t="s">
        <v>5</v>
      </c>
      <c r="D14" s="7" t="s">
        <v>8</v>
      </c>
      <c r="E14" s="7" t="s">
        <v>7</v>
      </c>
    </row>
    <row r="15" spans="2:5" x14ac:dyDescent="0.25">
      <c r="B15" s="11" t="s">
        <v>2</v>
      </c>
      <c r="C15" s="3">
        <v>124</v>
      </c>
      <c r="D15" s="16">
        <f>D5</f>
        <v>0.37014925373134328</v>
      </c>
      <c r="E15" s="6">
        <f>D15</f>
        <v>0.37014925373134328</v>
      </c>
    </row>
    <row r="16" spans="2:5" x14ac:dyDescent="0.25">
      <c r="B16" s="2" t="s">
        <v>4</v>
      </c>
      <c r="C16" s="3">
        <v>113</v>
      </c>
      <c r="D16" s="16">
        <f>D6</f>
        <v>0.29253731343283584</v>
      </c>
      <c r="E16" s="6">
        <f>E15+D16</f>
        <v>0.66268656716417906</v>
      </c>
    </row>
    <row r="17" spans="2:5" x14ac:dyDescent="0.25">
      <c r="B17" s="2" t="s">
        <v>3</v>
      </c>
      <c r="C17" s="3">
        <v>98</v>
      </c>
      <c r="D17" s="16">
        <f>D7</f>
        <v>0.33731343283582088</v>
      </c>
      <c r="E17" s="6">
        <f>E16+D17</f>
        <v>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B3FB7-4743-41A1-8DC1-0340704223A8}">
  <dimension ref="B1:Q28"/>
  <sheetViews>
    <sheetView zoomScale="102" zoomScaleNormal="102" workbookViewId="0">
      <selection activeCell="H9" activeCellId="1" sqref="D9:D13 H9:I13"/>
    </sheetView>
  </sheetViews>
  <sheetFormatPr defaultColWidth="8.81640625" defaultRowHeight="11.5" x14ac:dyDescent="0.25"/>
  <cols>
    <col min="1" max="1" width="2" style="3" customWidth="1"/>
    <col min="2" max="2" width="8.81640625" style="3"/>
    <col min="3" max="3" width="9.08984375" style="3" customWidth="1"/>
    <col min="4" max="4" width="25.7265625" style="3" customWidth="1"/>
    <col min="5" max="5" width="14.81640625" style="23" customWidth="1"/>
    <col min="6" max="6" width="10.1796875" style="23" customWidth="1"/>
    <col min="7" max="7" width="9.08984375" style="23" customWidth="1"/>
    <col min="8" max="8" width="23.6328125" style="23" customWidth="1"/>
    <col min="9" max="9" width="21" style="3" customWidth="1"/>
    <col min="10" max="19" width="8.81640625" style="3"/>
    <col min="20" max="20" width="10.453125" style="3" customWidth="1"/>
    <col min="21" max="16384" width="8.81640625" style="3"/>
  </cols>
  <sheetData>
    <row r="1" spans="2:17" ht="15.5" x14ac:dyDescent="0.35">
      <c r="B1" s="22" t="s">
        <v>11</v>
      </c>
    </row>
    <row r="2" spans="2:17" x14ac:dyDescent="0.25">
      <c r="B2" s="24"/>
    </row>
    <row r="3" spans="2:17" ht="13.5" thickBot="1" x14ac:dyDescent="0.3">
      <c r="B3" s="25" t="s">
        <v>12</v>
      </c>
      <c r="C3" s="25" t="s">
        <v>5</v>
      </c>
      <c r="E3" s="26" t="s">
        <v>13</v>
      </c>
    </row>
    <row r="4" spans="2:17" x14ac:dyDescent="0.25">
      <c r="B4" s="3">
        <v>1</v>
      </c>
      <c r="C4" s="3">
        <f>COUNTIF($B$4:$B$24,"="&amp;B4)-COUNTIF(B2:B21,"&gt;="&amp;F7)</f>
        <v>1</v>
      </c>
    </row>
    <row r="5" spans="2:17" x14ac:dyDescent="0.25">
      <c r="B5" s="3">
        <v>9</v>
      </c>
      <c r="C5" s="3">
        <f>COUNTIF($B$4:$B$24,"="&amp;B5)-COUNTIF(B3:B22,"&gt;="&amp;F8)</f>
        <v>1</v>
      </c>
      <c r="E5" s="27" t="s">
        <v>14</v>
      </c>
      <c r="F5" s="28">
        <v>5</v>
      </c>
      <c r="G5" s="29"/>
    </row>
    <row r="6" spans="2:17" x14ac:dyDescent="0.25">
      <c r="B6" s="3">
        <v>22</v>
      </c>
      <c r="C6" s="3">
        <v>1</v>
      </c>
      <c r="E6" s="40" t="s">
        <v>15</v>
      </c>
      <c r="F6" s="43">
        <f>ROUNDUP((B23-B4)/F5,0)</f>
        <v>20</v>
      </c>
    </row>
    <row r="7" spans="2:17" x14ac:dyDescent="0.25">
      <c r="B7" s="3">
        <v>24</v>
      </c>
      <c r="C7" s="3">
        <v>1</v>
      </c>
    </row>
    <row r="8" spans="2:17" ht="12" thickBot="1" x14ac:dyDescent="0.3">
      <c r="B8" s="42">
        <v>32</v>
      </c>
      <c r="C8" s="42">
        <v>1</v>
      </c>
      <c r="E8" s="25" t="s">
        <v>16</v>
      </c>
      <c r="F8" s="25" t="s">
        <v>17</v>
      </c>
      <c r="G8" s="25" t="s">
        <v>5</v>
      </c>
      <c r="H8" s="25" t="s">
        <v>23</v>
      </c>
      <c r="I8" s="25" t="s">
        <v>24</v>
      </c>
    </row>
    <row r="9" spans="2:17" x14ac:dyDescent="0.25">
      <c r="B9" s="42">
        <v>33</v>
      </c>
      <c r="C9" s="42">
        <v>1</v>
      </c>
      <c r="D9" s="39" t="s">
        <v>18</v>
      </c>
      <c r="E9" s="30">
        <v>1</v>
      </c>
      <c r="F9" s="30">
        <v>21</v>
      </c>
      <c r="G9" s="30">
        <f>COUNTIF(B$4:B$23,"&gt;="&amp;E9)-COUNTIF(B$4:B$23,"&gt;="&amp;F9)</f>
        <v>2</v>
      </c>
      <c r="H9" s="38">
        <f>G9/G$14</f>
        <v>0.1</v>
      </c>
      <c r="I9" s="16">
        <f>H9</f>
        <v>0.1</v>
      </c>
      <c r="Q9" s="31"/>
    </row>
    <row r="10" spans="2:17" x14ac:dyDescent="0.25">
      <c r="B10" s="3">
        <v>41</v>
      </c>
      <c r="C10" s="3">
        <f>COUNTIF($B$4:$B$24,"="&amp;B10)-COUNTIF(B8:B27,"&gt;="&amp;F13)</f>
        <v>1</v>
      </c>
      <c r="D10" s="39" t="s">
        <v>19</v>
      </c>
      <c r="E10" s="30">
        <v>21</v>
      </c>
      <c r="F10" s="30">
        <v>41</v>
      </c>
      <c r="G10" s="30">
        <f>COUNTIF(B$4:B$23,"&gt;="&amp;E10)-COUNTIF(B$4:B$23,"&gt;="&amp;F10)</f>
        <v>4</v>
      </c>
      <c r="H10" s="38">
        <f>G10/G$14</f>
        <v>0.2</v>
      </c>
      <c r="I10" s="16">
        <f>I9+H10</f>
        <v>0.30000000000000004</v>
      </c>
      <c r="Q10" s="31"/>
    </row>
    <row r="11" spans="2:17" x14ac:dyDescent="0.25">
      <c r="B11" s="3">
        <v>44</v>
      </c>
      <c r="C11" s="3">
        <f>COUNTIF($B$4:$B$24,"="&amp;B11)-COUNTIF(B9:B28,"&gt;="&amp;F14)</f>
        <v>1</v>
      </c>
      <c r="D11" s="39" t="s">
        <v>20</v>
      </c>
      <c r="E11" s="41">
        <v>41</v>
      </c>
      <c r="F11" s="41">
        <v>61</v>
      </c>
      <c r="G11" s="30">
        <f>COUNTIF(B$4:B$23,"&gt;="&amp;E11)-COUNTIF(B$4:B$23,"&gt;="&amp;F11)</f>
        <v>3</v>
      </c>
      <c r="H11" s="38">
        <f>G11/G$14</f>
        <v>0.15</v>
      </c>
      <c r="I11" s="16">
        <f>I10+H11</f>
        <v>0.45000000000000007</v>
      </c>
      <c r="Q11" s="31"/>
    </row>
    <row r="12" spans="2:17" x14ac:dyDescent="0.25">
      <c r="B12" s="3">
        <v>57</v>
      </c>
      <c r="C12" s="3">
        <f>COUNTIF($B$4:$B$24,"="&amp;B12)-COUNTIF(B10:B29,"&gt;="&amp;F15)</f>
        <v>1</v>
      </c>
      <c r="D12" s="39" t="s">
        <v>21</v>
      </c>
      <c r="E12" s="30">
        <v>61</v>
      </c>
      <c r="F12" s="30">
        <v>81</v>
      </c>
      <c r="G12" s="30">
        <f>COUNTIF(B$4:B$23,"&gt;="&amp;E12)-COUNTIF(B$4:B$23,"&gt;="&amp;F12)</f>
        <v>6</v>
      </c>
      <c r="H12" s="38">
        <f>G12/G$14</f>
        <v>0.3</v>
      </c>
      <c r="I12" s="16">
        <f>I11+H12</f>
        <v>0.75</v>
      </c>
      <c r="Q12" s="31"/>
    </row>
    <row r="13" spans="2:17" x14ac:dyDescent="0.25">
      <c r="B13" s="3">
        <v>66</v>
      </c>
      <c r="C13" s="3">
        <f>COUNTIF($B$4:$B$24,"="&amp;B13)-COUNTIF(B11:B30,"&gt;="&amp;F16)</f>
        <v>1</v>
      </c>
      <c r="D13" s="39" t="s">
        <v>22</v>
      </c>
      <c r="E13" s="32">
        <v>81</v>
      </c>
      <c r="F13" s="32">
        <v>101</v>
      </c>
      <c r="G13" s="30">
        <f>COUNTIF(B$4:B$23,"&gt;="&amp;E13)-COUNTIF(B$4:B$23,"&gt;="&amp;F13)</f>
        <v>5</v>
      </c>
      <c r="H13" s="38">
        <f>G13/G$14</f>
        <v>0.25</v>
      </c>
      <c r="I13" s="16">
        <f>I12+H13</f>
        <v>1</v>
      </c>
      <c r="Q13" s="33"/>
    </row>
    <row r="14" spans="2:17" x14ac:dyDescent="0.25">
      <c r="B14" s="3">
        <v>70</v>
      </c>
      <c r="C14" s="3">
        <f>COUNTIF($B$4:$B$24,"="&amp;B14)-COUNTIF(B12:B31,"&gt;="&amp;F17)</f>
        <v>1</v>
      </c>
      <c r="E14" s="45"/>
      <c r="F14" s="45"/>
      <c r="G14" s="41">
        <f>SUM(G9:G13)</f>
        <v>20</v>
      </c>
      <c r="H14" s="46">
        <f>G14/G$14</f>
        <v>1</v>
      </c>
      <c r="I14" s="47"/>
      <c r="Q14" s="33"/>
    </row>
    <row r="15" spans="2:17" x14ac:dyDescent="0.25">
      <c r="B15" s="3">
        <v>73</v>
      </c>
      <c r="C15" s="3">
        <f>COUNTIF($B$4:$B$24,"="&amp;B15)-COUNTIF(B13:B32,"&gt;="&amp;F18)</f>
        <v>1</v>
      </c>
      <c r="I15" s="16"/>
      <c r="Q15" s="33"/>
    </row>
    <row r="16" spans="2:17" x14ac:dyDescent="0.25">
      <c r="B16" s="3">
        <v>75</v>
      </c>
      <c r="C16" s="3">
        <f>COUNTIF($B$4:$B$24,"="&amp;B16)-COUNTIF(B14:B33,"&gt;="&amp;F19)</f>
        <v>1</v>
      </c>
      <c r="I16" s="16"/>
      <c r="Q16" s="33"/>
    </row>
    <row r="17" spans="2:17" x14ac:dyDescent="0.25">
      <c r="B17" s="3">
        <v>76</v>
      </c>
      <c r="C17" s="3">
        <f>COUNTIF($B$4:$B$24,"="&amp;B17)-COUNTIF(B15:B34,"&gt;="&amp;F20)</f>
        <v>1</v>
      </c>
      <c r="I17" s="16"/>
      <c r="Q17" s="33"/>
    </row>
    <row r="18" spans="2:17" x14ac:dyDescent="0.25">
      <c r="B18" s="3">
        <v>79</v>
      </c>
      <c r="C18" s="3">
        <f>COUNTIF($B$4:$B$24,"="&amp;B18)-COUNTIF(B16:B35,"&gt;="&amp;F21)</f>
        <v>1</v>
      </c>
      <c r="I18" s="16"/>
      <c r="Q18" s="33"/>
    </row>
    <row r="19" spans="2:17" x14ac:dyDescent="0.25">
      <c r="B19" s="3">
        <v>82</v>
      </c>
      <c r="C19" s="3">
        <f>COUNTIF($B$4:$B$24,"="&amp;B19)-COUNTIF(B17:B36,"&gt;="&amp;F22)</f>
        <v>1</v>
      </c>
      <c r="I19" s="16"/>
    </row>
    <row r="20" spans="2:17" x14ac:dyDescent="0.25">
      <c r="B20" s="3">
        <v>87</v>
      </c>
      <c r="C20" s="3">
        <f>COUNTIF($B$4:$B$24,"="&amp;B20)-COUNTIF(B18:B37,"&gt;="&amp;F23)</f>
        <v>1</v>
      </c>
      <c r="I20" s="16"/>
    </row>
    <row r="21" spans="2:17" x14ac:dyDescent="0.25">
      <c r="B21" s="3">
        <v>89</v>
      </c>
      <c r="C21" s="3">
        <f>COUNTIF($B$4:$B$24,"="&amp;B21)-COUNTIF(B19:B38,"&gt;="&amp;F24)</f>
        <v>1</v>
      </c>
      <c r="I21" s="16"/>
    </row>
    <row r="22" spans="2:17" x14ac:dyDescent="0.25">
      <c r="B22" s="3">
        <v>95</v>
      </c>
      <c r="C22" s="3">
        <f>COUNTIF($B$4:$B$24,"="&amp;B22)-COUNTIF(B20:B39,"&gt;="&amp;F25)</f>
        <v>1</v>
      </c>
      <c r="I22" s="16"/>
    </row>
    <row r="23" spans="2:17" x14ac:dyDescent="0.25">
      <c r="B23" s="34">
        <v>100</v>
      </c>
      <c r="C23" s="3">
        <f>COUNTIF($B$4:$B$24,"="&amp;B23)-COUNTIF(B21:B40,"&gt;="&amp;F26)</f>
        <v>1</v>
      </c>
      <c r="I23" s="16"/>
      <c r="J23" s="6"/>
    </row>
    <row r="24" spans="2:17" ht="12" thickBot="1" x14ac:dyDescent="0.3">
      <c r="B24" s="35" t="s">
        <v>9</v>
      </c>
      <c r="C24" s="3">
        <f>SUM(C4:C23)</f>
        <v>20</v>
      </c>
      <c r="I24" s="16"/>
      <c r="J24" s="6"/>
    </row>
    <row r="25" spans="2:17" x14ac:dyDescent="0.25">
      <c r="I25" s="16"/>
      <c r="J25" s="6"/>
    </row>
    <row r="26" spans="2:17" x14ac:dyDescent="0.25">
      <c r="I26" s="16"/>
      <c r="J26" s="6"/>
    </row>
    <row r="27" spans="2:17" x14ac:dyDescent="0.25">
      <c r="I27" s="16"/>
      <c r="J27" s="6"/>
    </row>
    <row r="28" spans="2:17" x14ac:dyDescent="0.25">
      <c r="I28" s="16"/>
      <c r="J28" s="16"/>
    </row>
  </sheetData>
  <sortState xmlns:xlrd2="http://schemas.microsoft.com/office/spreadsheetml/2017/richdata2" ref="G9:G13">
    <sortCondition ref="G9:G13"/>
  </sortState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1DD-CD7B-4597-92FA-67C312001E23}">
  <dimension ref="B1:Q24"/>
  <sheetViews>
    <sheetView tabSelected="1" zoomScale="102" zoomScaleNormal="102" workbookViewId="0">
      <selection activeCell="H9" activeCellId="1" sqref="D9:D13 H9:I13"/>
    </sheetView>
  </sheetViews>
  <sheetFormatPr defaultColWidth="8.81640625" defaultRowHeight="11.5" x14ac:dyDescent="0.25"/>
  <cols>
    <col min="1" max="1" width="2" style="3" customWidth="1"/>
    <col min="2" max="2" width="8.81640625" style="3"/>
    <col min="3" max="3" width="9.08984375" style="3" customWidth="1"/>
    <col min="4" max="4" width="25.7265625" style="3" customWidth="1"/>
    <col min="5" max="5" width="14.81640625" style="23" customWidth="1"/>
    <col min="6" max="6" width="10.1796875" style="23" customWidth="1"/>
    <col min="7" max="7" width="9.08984375" style="23" customWidth="1"/>
    <col min="8" max="8" width="15.7265625" style="23" customWidth="1"/>
    <col min="9" max="9" width="18.54296875" style="3" bestFit="1" customWidth="1"/>
    <col min="10" max="19" width="8.81640625" style="3"/>
    <col min="20" max="20" width="10.453125" style="3" customWidth="1"/>
    <col min="21" max="16384" width="8.81640625" style="3"/>
  </cols>
  <sheetData>
    <row r="1" spans="2:17" ht="15.5" x14ac:dyDescent="0.35">
      <c r="B1" s="22" t="s">
        <v>11</v>
      </c>
    </row>
    <row r="2" spans="2:17" x14ac:dyDescent="0.25">
      <c r="B2" s="24"/>
    </row>
    <row r="3" spans="2:17" ht="13.5" thickBot="1" x14ac:dyDescent="0.3">
      <c r="B3" s="25" t="s">
        <v>12</v>
      </c>
      <c r="C3" s="25" t="s">
        <v>5</v>
      </c>
      <c r="E3" s="26" t="s">
        <v>13</v>
      </c>
    </row>
    <row r="4" spans="2:17" x14ac:dyDescent="0.25">
      <c r="B4" s="3">
        <v>1</v>
      </c>
      <c r="C4" s="3">
        <f>COUNTIF($B$4:$B$24,"="&amp;B4)</f>
        <v>1</v>
      </c>
    </row>
    <row r="5" spans="2:17" x14ac:dyDescent="0.25">
      <c r="B5" s="3">
        <v>9</v>
      </c>
      <c r="C5" s="3">
        <f t="shared" ref="C5:C23" si="0">COUNTIF($B$4:$B$24,"="&amp;B5)</f>
        <v>1</v>
      </c>
      <c r="E5" s="27" t="s">
        <v>14</v>
      </c>
      <c r="F5" s="28">
        <v>5</v>
      </c>
      <c r="G5" s="29"/>
    </row>
    <row r="6" spans="2:17" x14ac:dyDescent="0.25">
      <c r="B6" s="3">
        <v>22</v>
      </c>
      <c r="C6" s="3">
        <f t="shared" si="0"/>
        <v>1</v>
      </c>
      <c r="E6" s="27" t="s">
        <v>15</v>
      </c>
      <c r="F6" s="28">
        <f>ROUNDUP((B23-B4)/F5,0)</f>
        <v>20</v>
      </c>
    </row>
    <row r="7" spans="2:17" x14ac:dyDescent="0.25">
      <c r="B7" s="3">
        <v>24</v>
      </c>
      <c r="C7" s="3">
        <f t="shared" si="0"/>
        <v>1</v>
      </c>
      <c r="G7" s="45"/>
    </row>
    <row r="8" spans="2:17" ht="12" thickBot="1" x14ac:dyDescent="0.3">
      <c r="B8" s="3">
        <v>32</v>
      </c>
      <c r="C8" s="3">
        <f t="shared" si="0"/>
        <v>1</v>
      </c>
      <c r="E8" s="25" t="s">
        <v>16</v>
      </c>
      <c r="F8" s="25" t="s">
        <v>17</v>
      </c>
      <c r="G8" s="25" t="s">
        <v>5</v>
      </c>
      <c r="H8" s="25" t="s">
        <v>8</v>
      </c>
      <c r="I8" s="3" t="s">
        <v>30</v>
      </c>
    </row>
    <row r="9" spans="2:17" x14ac:dyDescent="0.25">
      <c r="B9" s="3">
        <v>33</v>
      </c>
      <c r="C9" s="3">
        <f t="shared" si="0"/>
        <v>1</v>
      </c>
      <c r="D9" s="3" t="s">
        <v>25</v>
      </c>
      <c r="E9" s="30">
        <v>1</v>
      </c>
      <c r="F9" s="30">
        <v>21</v>
      </c>
      <c r="G9" s="30">
        <f>COUNTIF(B$4:B$23,"&gt;="&amp;E9)-COUNTIF(B$4:B$23,"&gt;="&amp;F9)</f>
        <v>2</v>
      </c>
      <c r="H9" s="38">
        <f>G9/G$14</f>
        <v>0.1</v>
      </c>
      <c r="I9" s="16">
        <f>H9</f>
        <v>0.1</v>
      </c>
      <c r="Q9" s="31"/>
    </row>
    <row r="10" spans="2:17" x14ac:dyDescent="0.25">
      <c r="B10" s="3">
        <v>41</v>
      </c>
      <c r="C10" s="3">
        <f t="shared" si="0"/>
        <v>1</v>
      </c>
      <c r="D10" s="3" t="s">
        <v>26</v>
      </c>
      <c r="E10" s="41">
        <v>41</v>
      </c>
      <c r="F10" s="41">
        <v>61</v>
      </c>
      <c r="G10" s="30">
        <f>COUNTIF(B$4:B$23,"&gt;="&amp;E10)-COUNTIF(B$4:B$23,"&gt;="&amp;F10)</f>
        <v>3</v>
      </c>
      <c r="H10" s="38">
        <f t="shared" ref="H10:H13" si="1">G10/G$14</f>
        <v>0.15</v>
      </c>
      <c r="I10" s="16">
        <f>I9+H10</f>
        <v>0.25</v>
      </c>
      <c r="Q10" s="31"/>
    </row>
    <row r="11" spans="2:17" x14ac:dyDescent="0.25">
      <c r="B11" s="3">
        <v>44</v>
      </c>
      <c r="C11" s="3">
        <f t="shared" si="0"/>
        <v>1</v>
      </c>
      <c r="D11" s="3" t="s">
        <v>27</v>
      </c>
      <c r="E11" s="30">
        <v>21</v>
      </c>
      <c r="F11" s="30">
        <v>41</v>
      </c>
      <c r="G11" s="30">
        <f>COUNTIF(B$4:B$23,"&gt;="&amp;E11)-COUNTIF(B$4:B$23,"&gt;="&amp;F11)</f>
        <v>4</v>
      </c>
      <c r="H11" s="38">
        <f t="shared" si="1"/>
        <v>0.2</v>
      </c>
      <c r="I11" s="16">
        <f t="shared" ref="I11:I13" si="2">I10+H11</f>
        <v>0.45</v>
      </c>
      <c r="Q11" s="31"/>
    </row>
    <row r="12" spans="2:17" x14ac:dyDescent="0.25">
      <c r="B12" s="3">
        <v>57</v>
      </c>
      <c r="C12" s="3">
        <f t="shared" si="0"/>
        <v>1</v>
      </c>
      <c r="D12" s="3" t="s">
        <v>28</v>
      </c>
      <c r="E12" s="41">
        <v>81</v>
      </c>
      <c r="F12" s="41">
        <v>101</v>
      </c>
      <c r="G12" s="30">
        <f>COUNTIF(B$4:B$23,"&gt;="&amp;E12)-COUNTIF(B$4:B$23,"&gt;="&amp;F12)</f>
        <v>5</v>
      </c>
      <c r="H12" s="38">
        <f t="shared" si="1"/>
        <v>0.25</v>
      </c>
      <c r="I12" s="16">
        <f t="shared" si="2"/>
        <v>0.7</v>
      </c>
      <c r="Q12" s="31"/>
    </row>
    <row r="13" spans="2:17" x14ac:dyDescent="0.25">
      <c r="B13" s="3">
        <v>66</v>
      </c>
      <c r="C13" s="3">
        <f t="shared" si="0"/>
        <v>1</v>
      </c>
      <c r="D13" s="3" t="s">
        <v>29</v>
      </c>
      <c r="E13" s="32">
        <v>61</v>
      </c>
      <c r="F13" s="32">
        <v>81</v>
      </c>
      <c r="G13" s="30">
        <f>COUNTIF(B$4:B$23,"&gt;="&amp;E13)-COUNTIF(B$4:B$23,"&gt;="&amp;F13)</f>
        <v>6</v>
      </c>
      <c r="H13" s="38">
        <f t="shared" si="1"/>
        <v>0.3</v>
      </c>
      <c r="I13" s="16">
        <f t="shared" si="2"/>
        <v>1</v>
      </c>
      <c r="Q13" s="33"/>
    </row>
    <row r="14" spans="2:17" x14ac:dyDescent="0.25">
      <c r="B14" s="3">
        <v>70</v>
      </c>
      <c r="C14" s="3">
        <f t="shared" si="0"/>
        <v>1</v>
      </c>
      <c r="G14" s="23">
        <f>SUM(G9:G13)</f>
        <v>20</v>
      </c>
      <c r="H14" s="48">
        <f>SUM(H9:H13)</f>
        <v>1</v>
      </c>
      <c r="Q14" s="33"/>
    </row>
    <row r="15" spans="2:17" x14ac:dyDescent="0.25">
      <c r="B15" s="3">
        <v>73</v>
      </c>
      <c r="C15" s="3">
        <f t="shared" si="0"/>
        <v>1</v>
      </c>
      <c r="Q15" s="33"/>
    </row>
    <row r="16" spans="2:17" x14ac:dyDescent="0.25">
      <c r="B16" s="3">
        <v>75</v>
      </c>
      <c r="C16" s="3">
        <f t="shared" si="0"/>
        <v>1</v>
      </c>
      <c r="Q16" s="33"/>
    </row>
    <row r="17" spans="2:17" x14ac:dyDescent="0.25">
      <c r="B17" s="3">
        <v>76</v>
      </c>
      <c r="C17" s="3">
        <f t="shared" si="0"/>
        <v>1</v>
      </c>
      <c r="Q17" s="33"/>
    </row>
    <row r="18" spans="2:17" x14ac:dyDescent="0.25">
      <c r="B18" s="3">
        <v>79</v>
      </c>
      <c r="C18" s="3">
        <f t="shared" si="0"/>
        <v>1</v>
      </c>
      <c r="Q18" s="33"/>
    </row>
    <row r="19" spans="2:17" x14ac:dyDescent="0.25">
      <c r="B19" s="3">
        <v>82</v>
      </c>
      <c r="C19" s="3">
        <f t="shared" si="0"/>
        <v>1</v>
      </c>
    </row>
    <row r="20" spans="2:17" x14ac:dyDescent="0.25">
      <c r="B20" s="3">
        <v>87</v>
      </c>
      <c r="C20" s="3">
        <f t="shared" si="0"/>
        <v>1</v>
      </c>
    </row>
    <row r="21" spans="2:17" x14ac:dyDescent="0.25">
      <c r="B21" s="3">
        <v>89</v>
      </c>
      <c r="C21" s="3">
        <f t="shared" si="0"/>
        <v>1</v>
      </c>
    </row>
    <row r="22" spans="2:17" x14ac:dyDescent="0.25">
      <c r="B22" s="3">
        <v>95</v>
      </c>
      <c r="C22" s="3">
        <f t="shared" si="0"/>
        <v>1</v>
      </c>
    </row>
    <row r="23" spans="2:17" x14ac:dyDescent="0.25">
      <c r="B23" s="34">
        <v>100</v>
      </c>
      <c r="C23" s="3">
        <f t="shared" si="0"/>
        <v>1</v>
      </c>
    </row>
    <row r="24" spans="2:17" ht="12" thickBot="1" x14ac:dyDescent="0.3">
      <c r="B24" s="35" t="s">
        <v>9</v>
      </c>
      <c r="C24" s="36">
        <v>20</v>
      </c>
    </row>
  </sheetData>
  <sortState xmlns:xlrd2="http://schemas.microsoft.com/office/spreadsheetml/2017/richdata2" ref="E9:H14">
    <sortCondition ref="G9:G14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Frequency distribution table</vt:lpstr>
      <vt:lpstr>Bar chart</vt:lpstr>
      <vt:lpstr>Pie chart</vt:lpstr>
      <vt:lpstr>Pareto diagram</vt:lpstr>
      <vt:lpstr>Frequency distribution tabl (2)</vt:lpstr>
      <vt:lpstr>Frequency distribution tabl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2023-10-16T12:15:04Z</dcterms:modified>
</cp:coreProperties>
</file>