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s\Desktop\Ai\data analysis\data\ex\"/>
    </mc:Choice>
  </mc:AlternateContent>
  <xr:revisionPtr revIDLastSave="0" documentId="8_{C244AE9D-926E-4188-BF70-FEC9953D0F1D}" xr6:coauthVersionLast="47" xr6:coauthVersionMax="47" xr10:uidLastSave="{00000000-0000-0000-0000-000000000000}"/>
  <bookViews>
    <workbookView xWindow="-120" yWindow="-120" windowWidth="20730" windowHeight="11310" firstSheet="5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F14" i="13"/>
  <c r="H14" i="13"/>
  <c r="I13" i="13"/>
  <c r="I14" i="13"/>
  <c r="I15" i="13"/>
  <c r="I16" i="13"/>
  <c r="I17" i="13"/>
  <c r="I18" i="13"/>
  <c r="I19" i="13"/>
  <c r="I20" i="13"/>
  <c r="I12" i="13"/>
  <c r="J3" i="13"/>
  <c r="J4" i="13"/>
  <c r="J5" i="13"/>
  <c r="J6" i="13"/>
  <c r="J7" i="13"/>
  <c r="J8" i="13"/>
  <c r="J9" i="13"/>
  <c r="J10" i="13"/>
  <c r="J2" i="13"/>
  <c r="L2" i="5"/>
  <c r="K2" i="5"/>
  <c r="J2" i="5"/>
  <c r="L3" i="12"/>
  <c r="K4" i="12"/>
  <c r="K2" i="12"/>
  <c r="J2" i="12"/>
  <c r="L15" i="7" a="1"/>
  <c r="L15" i="7" s="1"/>
  <c r="G15" i="7" a="1"/>
  <c r="G15" i="7" s="1"/>
  <c r="J2" i="7" a="1"/>
  <c r="J2" i="7" s="1"/>
  <c r="J14" i="7" a="1"/>
  <c r="J14" i="7" s="1"/>
  <c r="L2" i="7" a="1"/>
  <c r="L2" i="7" s="1"/>
  <c r="J3" i="1"/>
  <c r="J4" i="1"/>
  <c r="J5" i="1"/>
  <c r="J6" i="1"/>
  <c r="J7" i="1"/>
  <c r="J8" i="1"/>
  <c r="J9" i="1"/>
  <c r="J10" i="1"/>
  <c r="J2" i="1"/>
  <c r="J2" i="6" a="1"/>
  <c r="J2" i="6" s="1"/>
  <c r="K14" i="4" a="1"/>
  <c r="K14" i="4" s="1"/>
  <c r="M13" i="4" a="1"/>
  <c r="M13" i="4" s="1"/>
  <c r="N1" i="4" a="1"/>
  <c r="N1" i="4" s="1"/>
  <c r="M2" i="4" a="1"/>
  <c r="M2" i="4" s="1"/>
  <c r="L2" i="4" a="1"/>
  <c r="L2" i="4" s="1"/>
  <c r="K2" i="4" a="1"/>
  <c r="K2" i="4" s="1"/>
  <c r="J12" i="2" a="1"/>
  <c r="J12" i="2" s="1"/>
  <c r="K12" i="2" a="1"/>
  <c r="K12" i="2" s="1"/>
  <c r="J2" i="2" a="1"/>
  <c r="J2" i="2" s="1"/>
  <c r="K2" i="8" a="1"/>
  <c r="K2" i="8" s="1"/>
  <c r="J1" i="8" a="1"/>
  <c r="J1" i="8" s="1"/>
  <c r="K6" i="9"/>
  <c r="J6" i="9"/>
  <c r="K4" i="9"/>
  <c r="J4" i="9"/>
  <c r="J2" i="9"/>
  <c r="H11" i="1"/>
  <c r="H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<sst xmlns="http://schemas.openxmlformats.org/spreadsheetml/2006/main" count="588" uniqueCount="95">
  <si>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</si>
  <si>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</si>
  <si>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</si>
  <si>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</si>
  <si>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</si>
  <si>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</si>
  <si>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</si>
  <si>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</si>
  <si>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</si>
  <si>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</si>
  <si>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</si>
  <si>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</si>
  <si>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</si>
  <si>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</si>
  <si>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</si>
  <si>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</si>
  <si>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</si>
  <si>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</si>
  <si>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</si>
  <si>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</si>
  <si>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</si>
  <si>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</si>
  <si>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</si>
  <si>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</si>
  <si>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</si>
  <si>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</si>
  <si>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</si>
  <si>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</si>
  <si>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</si>
  <si>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</si>
  <si>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</si>
  <si>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</si>
  <si>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</si>
  <si>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</si>
  <si>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</si>
  <si>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</si>
  <si>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</si>
  <si>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</si>
  <si>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</si>
  <si>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</si>
  <si>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</si>
  <si>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</si>
  <si>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</si>
  <si>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</si>
  <si>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</si>
  <si>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</si>
  <si>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</si>
  <si>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</si>
  <si>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</si>
  <si>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</si>
  <si>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</si>
  <si>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</si>
  <si>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</si>
  <si>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</si>
  <si>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</si>
  <si>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</si>
  <si>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</si>
  <si>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</si>
  <si>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</si>
  <si>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</si>
  <si>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</si>
  <si>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</si>
  <si>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</si>
  <si>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</si>
  <si>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</si>
  <si>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</si>
  <si>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</si>
  <si>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</si>
  <si>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</si>
  <si>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</si>
  <si>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</si>
  <si>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</si>
  <si>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</si>
  <si>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</si>
  <si>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</si>
  <si>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</si>
  <si>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</si>
  <si>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</si>
  <si>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</si>
  <si>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</si>
  <si>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IFS</t>
  </si>
  <si>
    <t>DAYS</t>
  </si>
  <si>
    <t>NETWORKDAYS</t>
  </si>
  <si>
    <t>Left</t>
  </si>
  <si>
    <t>Right</t>
  </si>
  <si>
    <t>Max of StartDate</t>
  </si>
  <si>
    <t>Min of StartDate</t>
  </si>
  <si>
    <t>Max of Salary</t>
  </si>
  <si>
    <t>Min of Salary</t>
  </si>
  <si>
    <t>Max of Age</t>
  </si>
  <si>
    <t>Min of age</t>
  </si>
  <si>
    <t>Len in salary</t>
  </si>
  <si>
    <t>Len in first Name</t>
  </si>
  <si>
    <t>7-4-2000</t>
  </si>
  <si>
    <t>11*8-2003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</si>
</sst>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NumberFormat="1"/>
    <xf numFmtId="49" fontId="0" fillId="0" borderId="0" xfId="0" applyNumberFormat="1"/>
    <xf numFmtId="0" fontId="0" fillId="2" borderId="0" xfId="0" applyFill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topLeftCell="B1" workbookViewId="0">
      <selection activeCell="K9" sqref="K9"/>
    </sheetView>
  </sheetViews>
  <sheetFormatPr defaultColWidth="13.625" defaultRowHeight="14.25" x14ac:dyDescent="0.2"/>
  <cols>
    <col min="1" max="1" width="10.75" bestFit="1" customWidth="1"/>
    <col min="4" max="4" width="7.625" customWidth="1"/>
    <col min="10" max="10" width="18.5" customWidth="1"/>
    <col min="11" max="11" width="14.6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s="4" t="s">
        <v>85</v>
      </c>
      <c r="K1" s="4" t="s">
        <v>86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/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5" t="s">
        <v>87</v>
      </c>
      <c r="K3" s="5" t="s">
        <v>88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f>MAX(G2:G10)</f>
        <v>65000</v>
      </c>
      <c r="K4">
        <f>MIN(G2:G10)</f>
        <v>36000</v>
      </c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s="4" t="s">
        <v>89</v>
      </c>
      <c r="K5" s="4" t="s">
        <v>90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f>MAX(D2:D10)</f>
        <v>38</v>
      </c>
      <c r="K6">
        <f>MIN(D2:D10)</f>
        <v>29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K3" sqref="K3"/>
    </sheetView>
  </sheetViews>
  <sheetFormatPr defaultColWidth="13.625" defaultRowHeight="14.25" x14ac:dyDescent="0.2"/>
  <cols>
    <col min="1" max="1" width="10.75" bestFit="1" customWidth="1"/>
    <col min="4" max="4" width="7.625" customWidth="1"/>
    <col min="10" max="10" width="11.375" customWidth="1"/>
    <col min="11" max="11" width="18.87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tr" cm="1">
        <f t="array" ref="J1:J9">IF(D2:D10 &gt; 30,"Old","Young")</f>
        <v>Young</v>
      </c>
      <c r="K1" t="s">
        <v>80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v>Young</v>
      </c>
      <c r="K2" t="str" cm="1">
        <f t="array" ref="K2:K10">_xlfn.IFS(F2:F10 ="Salesman","Sales",F2:F10 ="HR","Fire immediately ", F2:F10 = "Regional Manage ", "Give Bouns")</f>
        <v>Sales</v>
      </c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Old</v>
      </c>
      <c r="K4" t="str">
        <v>Sales</v>
      </c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 xml:space="preserve">Fire immediately 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e">
        <v>#N/A</v>
      </c>
    </row>
    <row r="8" spans="1:11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20"/>
  <sheetViews>
    <sheetView workbookViewId="0">
      <selection activeCell="K10" sqref="K10"/>
    </sheetView>
  </sheetViews>
  <sheetFormatPr defaultColWidth="10.875" defaultRowHeight="14.25" x14ac:dyDescent="0.2"/>
  <cols>
    <col min="1" max="1" width="10.75" bestFit="1" customWidth="1"/>
    <col min="10" max="10" width="14.375" customWidth="1"/>
    <col min="11" max="11" width="16.125" customWidth="1"/>
  </cols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  <row r="11" spans="1:12" x14ac:dyDescent="0.2">
      <c r="J11" t="s">
        <v>91</v>
      </c>
      <c r="K11" t="s">
        <v>92</v>
      </c>
    </row>
    <row r="12" spans="1:12" x14ac:dyDescent="0.2">
      <c r="J12" cm="1">
        <f t="array" ref="J12:J20">LEN(G2:G10)</f>
        <v>5</v>
      </c>
      <c r="K12" cm="1">
        <f t="array" ref="K12:K20">LEN(B2:B10)</f>
        <v>3</v>
      </c>
    </row>
    <row r="13" spans="1:12" x14ac:dyDescent="0.2">
      <c r="J13">
        <v>5</v>
      </c>
      <c r="K13">
        <v>3</v>
      </c>
    </row>
    <row r="14" spans="1:12" x14ac:dyDescent="0.2">
      <c r="J14">
        <v>5</v>
      </c>
      <c r="K14">
        <v>6</v>
      </c>
    </row>
    <row r="15" spans="1:12" x14ac:dyDescent="0.2">
      <c r="J15">
        <v>5</v>
      </c>
      <c r="K15">
        <v>6</v>
      </c>
    </row>
    <row r="16" spans="1:12" x14ac:dyDescent="0.2">
      <c r="J16">
        <v>5</v>
      </c>
      <c r="K16">
        <v>4</v>
      </c>
    </row>
    <row r="17" spans="10:11" x14ac:dyDescent="0.2">
      <c r="J17">
        <v>5</v>
      </c>
      <c r="K17">
        <v>7</v>
      </c>
    </row>
    <row r="18" spans="10:11" x14ac:dyDescent="0.2">
      <c r="J18">
        <v>5</v>
      </c>
      <c r="K18">
        <v>8</v>
      </c>
    </row>
    <row r="19" spans="10:11" x14ac:dyDescent="0.2">
      <c r="J19">
        <v>5</v>
      </c>
      <c r="K19">
        <v>7</v>
      </c>
    </row>
    <row r="20" spans="10:11" x14ac:dyDescent="0.2">
      <c r="J20">
        <v>5</v>
      </c>
      <c r="K2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N22"/>
  <sheetViews>
    <sheetView topLeftCell="F1" workbookViewId="0">
      <selection activeCell="N15" sqref="N15"/>
    </sheetView>
  </sheetViews>
  <sheetFormatPr defaultColWidth="14.5" defaultRowHeight="14.25" x14ac:dyDescent="0.2"/>
  <cols>
    <col min="4" max="4" width="8" customWidth="1"/>
    <col min="10" max="10" width="42.75" customWidth="1"/>
  </cols>
  <sheetData>
    <row r="1" spans="1:14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83</v>
      </c>
      <c r="L1" t="s">
        <v>84</v>
      </c>
      <c r="M1" t="s">
        <v>84</v>
      </c>
      <c r="N1" t="str" cm="1">
        <f t="array" ref="N1:N9">TEXT(I2:I10,"dd/mm/yyyy")</f>
        <v>09/06/2015</v>
      </c>
    </row>
    <row r="2" spans="1:14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3" t="s">
        <v>48</v>
      </c>
      <c r="I2" s="3" t="s">
        <v>56</v>
      </c>
      <c r="J2" s="1" t="s">
        <v>39</v>
      </c>
      <c r="K2" t="str" cm="1">
        <f t="array" ref="K2:K10">LEFT(B2:B10, 3)</f>
        <v>Jim</v>
      </c>
      <c r="L2" t="str" cm="1">
        <f t="array" ref="L2:L10">RIGHT(B2:B10,2)</f>
        <v>im</v>
      </c>
      <c r="M2" t="str" cm="1">
        <f t="array" ref="M2:M10">RIGHT(I2:I10,4)</f>
        <v>2015</v>
      </c>
      <c r="N2" t="str">
        <v>10/10/2015</v>
      </c>
    </row>
    <row r="3" spans="1:14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3" t="s">
        <v>49</v>
      </c>
      <c r="I3" s="3" t="s">
        <v>57</v>
      </c>
      <c r="J3" s="1" t="s">
        <v>40</v>
      </c>
      <c r="K3" t="str">
        <v>Pam</v>
      </c>
      <c r="L3" t="str">
        <v>am</v>
      </c>
      <c r="M3" t="str">
        <v>2015</v>
      </c>
      <c r="N3" t="str">
        <v>09/08/2017</v>
      </c>
    </row>
    <row r="4" spans="1:14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3" t="s">
        <v>50</v>
      </c>
      <c r="I4" s="3" t="s">
        <v>58</v>
      </c>
      <c r="J4" s="1" t="s">
        <v>41</v>
      </c>
      <c r="K4" t="str">
        <v>Dwi</v>
      </c>
      <c r="L4" t="str">
        <v>ht</v>
      </c>
      <c r="M4" t="str">
        <v>2017</v>
      </c>
      <c r="N4" t="str">
        <v>12/03/2015</v>
      </c>
    </row>
    <row r="5" spans="1:14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3" t="s">
        <v>51</v>
      </c>
      <c r="I5" s="3" t="s">
        <v>59</v>
      </c>
      <c r="J5" s="1" t="s">
        <v>42</v>
      </c>
      <c r="K5" t="str">
        <v>Ang</v>
      </c>
      <c r="L5" t="str">
        <v>la</v>
      </c>
      <c r="M5" t="str">
        <v>2015</v>
      </c>
      <c r="N5" t="str">
        <v>8/30/2017</v>
      </c>
    </row>
    <row r="6" spans="1:14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3" t="s">
        <v>52</v>
      </c>
      <c r="I6" s="3" t="s">
        <v>60</v>
      </c>
      <c r="J6" s="1" t="s">
        <v>43</v>
      </c>
      <c r="K6" t="str">
        <v>Tob</v>
      </c>
      <c r="L6" t="str">
        <v>by</v>
      </c>
      <c r="M6" t="str">
        <v>2017</v>
      </c>
      <c r="N6" t="str">
        <v>09/11/2013</v>
      </c>
    </row>
    <row r="7" spans="1:14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3" t="s">
        <v>52</v>
      </c>
      <c r="I7" s="3" t="s">
        <v>61</v>
      </c>
      <c r="J7" s="1" t="s">
        <v>44</v>
      </c>
      <c r="K7" t="str">
        <v>Mic</v>
      </c>
      <c r="L7" t="str">
        <v>el</v>
      </c>
      <c r="M7" t="str">
        <v>2013</v>
      </c>
      <c r="N7" t="str">
        <v>09/11/2013</v>
      </c>
    </row>
    <row r="8" spans="1:14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3" t="s">
        <v>53</v>
      </c>
      <c r="I8" s="3" t="s">
        <v>61</v>
      </c>
      <c r="J8" s="1" t="s">
        <v>45</v>
      </c>
      <c r="K8" t="str">
        <v>Mer</v>
      </c>
      <c r="L8" t="str">
        <v>th</v>
      </c>
      <c r="M8" t="str">
        <v>2013</v>
      </c>
      <c r="N8" t="str">
        <v>4/22/2015</v>
      </c>
    </row>
    <row r="9" spans="1:14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3" t="s">
        <v>54</v>
      </c>
      <c r="I9" s="3" t="s">
        <v>62</v>
      </c>
      <c r="J9" s="1" t="s">
        <v>46</v>
      </c>
      <c r="K9" t="str">
        <v>Sta</v>
      </c>
      <c r="L9" t="str">
        <v>ey</v>
      </c>
      <c r="M9" t="str">
        <v>2015</v>
      </c>
      <c r="N9" t="str">
        <v>4/22/2015</v>
      </c>
    </row>
    <row r="10" spans="1:14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3" t="s">
        <v>55</v>
      </c>
      <c r="I10" s="3" t="s">
        <v>62</v>
      </c>
      <c r="J10" s="1" t="s">
        <v>47</v>
      </c>
      <c r="K10" t="str">
        <v>Kev</v>
      </c>
      <c r="L10" t="str">
        <v>in</v>
      </c>
      <c r="M10" t="str">
        <v>2015</v>
      </c>
    </row>
    <row r="13" spans="1:14" x14ac:dyDescent="0.2">
      <c r="M13" t="str" cm="1">
        <f t="array" ref="M13:M21">RIGHT(I2:I10,4)</f>
        <v>2015</v>
      </c>
    </row>
    <row r="14" spans="1:14" x14ac:dyDescent="0.2">
      <c r="K14" t="str" cm="1">
        <f t="array" ref="K14:K22">RIGHT(I2:I10,4)</f>
        <v>2015</v>
      </c>
      <c r="M14" t="str">
        <v>2015</v>
      </c>
    </row>
    <row r="15" spans="1:14" x14ac:dyDescent="0.2">
      <c r="K15" t="str">
        <v>2015</v>
      </c>
      <c r="M15" t="str">
        <v>2017</v>
      </c>
    </row>
    <row r="16" spans="1:14" x14ac:dyDescent="0.2">
      <c r="K16" t="str">
        <v>2017</v>
      </c>
      <c r="M16" t="str">
        <v>2015</v>
      </c>
    </row>
    <row r="17" spans="11:13" x14ac:dyDescent="0.2">
      <c r="K17" t="str">
        <v>2015</v>
      </c>
      <c r="M17" t="str">
        <v>2017</v>
      </c>
    </row>
    <row r="18" spans="11:13" x14ac:dyDescent="0.2">
      <c r="K18" t="str">
        <v>2017</v>
      </c>
      <c r="M18" t="str">
        <v>2013</v>
      </c>
    </row>
    <row r="19" spans="11:13" x14ac:dyDescent="0.2">
      <c r="K19" t="str">
        <v>2013</v>
      </c>
      <c r="M19" t="str">
        <v>2013</v>
      </c>
    </row>
    <row r="20" spans="11:13" x14ac:dyDescent="0.2">
      <c r="K20" t="str">
        <v>2013</v>
      </c>
      <c r="M20" t="str">
        <v>2015</v>
      </c>
    </row>
    <row r="21" spans="11:13" x14ac:dyDescent="0.2">
      <c r="K21" t="str">
        <v>2015</v>
      </c>
      <c r="M21" t="str">
        <v>2015</v>
      </c>
    </row>
    <row r="22" spans="11:13" x14ac:dyDescent="0.2">
      <c r="K22" t="str">
        <v>2015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3"/>
  <sheetViews>
    <sheetView workbookViewId="0">
      <selection activeCell="E24" sqref="E24"/>
    </sheetView>
  </sheetViews>
  <sheetFormatPr defaultColWidth="13.625" defaultRowHeight="14.25" x14ac:dyDescent="0.2"/>
  <cols>
    <col min="1" max="1" width="10.75" bestFit="1" customWidth="1"/>
    <col min="4" max="4" width="7.6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K2" s="3"/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K3" s="3"/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K4" s="3"/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K5" s="3"/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K6" s="3"/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K7" s="3"/>
    </row>
    <row r="8" spans="1:11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K8" s="3"/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K9" s="3"/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K10" s="3"/>
    </row>
    <row r="12" spans="1:11" x14ac:dyDescent="0.2">
      <c r="H12" s="1"/>
    </row>
    <row r="13" spans="1:11" x14ac:dyDescent="0.2">
      <c r="H1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J3" sqref="J3"/>
    </sheetView>
  </sheetViews>
  <sheetFormatPr defaultColWidth="13.625" defaultRowHeight="14.25" x14ac:dyDescent="0.2"/>
  <cols>
    <col min="1" max="1" width="10.75" bestFit="1" customWidth="1"/>
    <col min="4" max="4" width="7.6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2">
      <c r="A2">
        <v>1001</v>
      </c>
      <c r="B2" s="3" t="s">
        <v>2</v>
      </c>
      <c r="C2" s="3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2">
      <c r="A3">
        <v>1002</v>
      </c>
      <c r="B3" s="3" t="s">
        <v>4</v>
      </c>
      <c r="C3" s="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2">
      <c r="A4">
        <v>1003</v>
      </c>
      <c r="B4" s="3" t="s">
        <v>6</v>
      </c>
      <c r="C4" s="3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2">
      <c r="A5">
        <v>1004</v>
      </c>
      <c r="B5" s="3" t="s">
        <v>13</v>
      </c>
      <c r="C5" s="3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2">
      <c r="A6">
        <v>1005</v>
      </c>
      <c r="B6" s="3" t="s">
        <v>14</v>
      </c>
      <c r="C6" s="3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2">
      <c r="A7">
        <v>1006</v>
      </c>
      <c r="B7" s="3" t="s">
        <v>8</v>
      </c>
      <c r="C7" s="3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2">
      <c r="A8">
        <v>1007</v>
      </c>
      <c r="B8" s="3" t="s">
        <v>33</v>
      </c>
      <c r="C8" s="3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2">
      <c r="A9">
        <v>1008</v>
      </c>
      <c r="B9" s="3" t="s">
        <v>16</v>
      </c>
      <c r="C9" s="3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2">
      <c r="A10">
        <v>1009</v>
      </c>
      <c r="B10" s="3" t="s">
        <v>10</v>
      </c>
      <c r="C10" s="3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3"/>
  <sheetViews>
    <sheetView workbookViewId="0">
      <selection activeCell="L16" sqref="L16"/>
    </sheetView>
  </sheetViews>
  <sheetFormatPr defaultColWidth="13.625" defaultRowHeight="14.25" x14ac:dyDescent="0.2"/>
  <cols>
    <col min="1" max="1" width="10.75" bestFit="1" customWidth="1"/>
    <col min="4" max="4" width="7.625" customWidth="1"/>
    <col min="7" max="7" width="13.625" style="2"/>
  </cols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s="2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 s="2">
        <v>45000</v>
      </c>
      <c r="H2" s="3" t="s">
        <v>48</v>
      </c>
      <c r="I2" s="3" t="s">
        <v>56</v>
      </c>
      <c r="J2" t="str" cm="1">
        <f t="array" ref="J2:J10">SUBSTITUTE(H2:H10,"*","/",1)</f>
        <v>11/2/2001</v>
      </c>
      <c r="L2" t="str" cm="1">
        <f t="array" ref="L2:L10">SUBSTITUTE(H2:H10,"-","/")</f>
        <v>11/2/2001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 s="2">
        <v>36000</v>
      </c>
      <c r="H3" s="3" t="s">
        <v>49</v>
      </c>
      <c r="I3" s="3" t="s">
        <v>57</v>
      </c>
      <c r="J3" t="str">
        <v>10/3/1999</v>
      </c>
      <c r="L3" t="str">
        <v>10/3/1999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 s="2">
        <v>63000</v>
      </c>
      <c r="H4" s="3" t="s">
        <v>93</v>
      </c>
      <c r="I4" s="3" t="s">
        <v>58</v>
      </c>
      <c r="J4" t="str">
        <v>7-4-2000</v>
      </c>
      <c r="L4" t="str">
        <v>7/4/2000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 s="2">
        <v>47000</v>
      </c>
      <c r="H5" s="3" t="s">
        <v>51</v>
      </c>
      <c r="I5" s="3" t="s">
        <v>59</v>
      </c>
      <c r="J5" t="str">
        <v>1/5/2000</v>
      </c>
      <c r="L5" t="str">
        <v>1/5/2000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 s="2">
        <v>50000</v>
      </c>
      <c r="H6" s="3" t="s">
        <v>52</v>
      </c>
      <c r="I6" s="3" t="s">
        <v>60</v>
      </c>
      <c r="J6" t="str">
        <v>5/6/2001</v>
      </c>
      <c r="L6" t="str">
        <v>5/6/2001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 s="2">
        <v>65000</v>
      </c>
      <c r="H7" s="3" t="s">
        <v>52</v>
      </c>
      <c r="I7" s="3" t="s">
        <v>61</v>
      </c>
      <c r="J7" t="str">
        <v>5/6/2001</v>
      </c>
      <c r="L7" t="str">
        <v>5/6/2001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 s="2">
        <v>41000</v>
      </c>
      <c r="H8" s="3" t="s">
        <v>94</v>
      </c>
      <c r="I8" s="3" t="s">
        <v>61</v>
      </c>
      <c r="J8" t="str">
        <v>11/8-2003</v>
      </c>
      <c r="L8" t="str">
        <v>11*8/2003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 s="2">
        <v>48000</v>
      </c>
      <c r="H9" s="3" t="s">
        <v>54</v>
      </c>
      <c r="I9" s="3" t="s">
        <v>62</v>
      </c>
      <c r="J9" t="str">
        <v>6/9/2002</v>
      </c>
      <c r="L9" t="str">
        <v>6/9/2002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 s="2">
        <v>42000</v>
      </c>
      <c r="H10" s="3" t="s">
        <v>55</v>
      </c>
      <c r="I10" s="3" t="s">
        <v>62</v>
      </c>
      <c r="J10" t="str">
        <v>8/10/2003</v>
      </c>
      <c r="L10" t="str">
        <v>8/10/2003</v>
      </c>
    </row>
    <row r="12" spans="1:12" x14ac:dyDescent="0.2">
      <c r="H12" s="3"/>
      <c r="I12" s="3"/>
    </row>
    <row r="13" spans="1:12" x14ac:dyDescent="0.2">
      <c r="H13" s="3"/>
      <c r="I13" s="3"/>
    </row>
    <row r="14" spans="1:12" x14ac:dyDescent="0.2">
      <c r="H14" s="3"/>
      <c r="I14" s="3"/>
      <c r="J14" t="str" cm="1">
        <f t="array" ref="J14:J22">SUBSTITUTE(I2:I10,"/","-")</f>
        <v>9-6-2015</v>
      </c>
    </row>
    <row r="15" spans="1:12" x14ac:dyDescent="0.2">
      <c r="G15" s="2" t="str" cm="1">
        <f t="array" ref="G15:G23">SUBSTITUTE(I2:I10,"/","-",1)</f>
        <v>9-6/2015</v>
      </c>
      <c r="H15" s="3"/>
      <c r="I15" s="3"/>
      <c r="J15" t="str">
        <v>10-10-2015</v>
      </c>
      <c r="L15" t="str" cm="1">
        <f t="array" ref="L15:L23">SUBSTITUTE(I2:I10,"/","-",2)</f>
        <v>9/6-2015</v>
      </c>
    </row>
    <row r="16" spans="1:12" x14ac:dyDescent="0.2">
      <c r="G16" s="2" t="str">
        <v>10-10/2015</v>
      </c>
      <c r="H16" s="3"/>
      <c r="I16" s="3"/>
      <c r="J16" t="str">
        <v>9-8-2017</v>
      </c>
      <c r="L16" t="str">
        <v>10/10-2015</v>
      </c>
    </row>
    <row r="17" spans="7:12" x14ac:dyDescent="0.2">
      <c r="G17" s="2" t="str">
        <v>9-8/2017</v>
      </c>
      <c r="H17" s="3"/>
      <c r="I17" s="3"/>
      <c r="J17" t="str">
        <v>12-3-2015</v>
      </c>
      <c r="L17" t="str">
        <v>9/8-2017</v>
      </c>
    </row>
    <row r="18" spans="7:12" x14ac:dyDescent="0.2">
      <c r="G18" s="2" t="str">
        <v>12-3/2015</v>
      </c>
      <c r="H18" s="3"/>
      <c r="I18" s="3"/>
      <c r="J18" t="str">
        <v>8-30-2017</v>
      </c>
      <c r="L18" t="str">
        <v>12/3-2015</v>
      </c>
    </row>
    <row r="19" spans="7:12" x14ac:dyDescent="0.2">
      <c r="G19" s="2" t="str">
        <v>8-30/2017</v>
      </c>
      <c r="H19" s="3"/>
      <c r="I19" s="3"/>
      <c r="J19" t="str">
        <v>9-11-2013</v>
      </c>
      <c r="L19" t="str">
        <v>8/30-2017</v>
      </c>
    </row>
    <row r="20" spans="7:12" x14ac:dyDescent="0.2">
      <c r="G20" s="2" t="str">
        <v>9-11/2013</v>
      </c>
      <c r="H20" s="3"/>
      <c r="I20" s="3"/>
      <c r="J20" t="str">
        <v>9-11-2013</v>
      </c>
      <c r="L20" t="str">
        <v>9/11-2013</v>
      </c>
    </row>
    <row r="21" spans="7:12" x14ac:dyDescent="0.2">
      <c r="G21" s="2" t="str">
        <v>9-11/2013</v>
      </c>
      <c r="J21" t="str">
        <v>4-22-2015</v>
      </c>
      <c r="L21" t="str">
        <v>9/11-2013</v>
      </c>
    </row>
    <row r="22" spans="7:12" x14ac:dyDescent="0.2">
      <c r="G22" s="2" t="str">
        <v>4-22/2015</v>
      </c>
      <c r="J22" t="str">
        <v>4-22-2015</v>
      </c>
      <c r="L22" t="str">
        <v>4/22-2015</v>
      </c>
    </row>
    <row r="23" spans="7:12" x14ac:dyDescent="0.2">
      <c r="G23" s="2" t="str">
        <v>4-22/2015</v>
      </c>
      <c r="L23" t="str">
        <v>4/22-2015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3" sqref="L3"/>
    </sheetView>
  </sheetViews>
  <sheetFormatPr defaultColWidth="13" defaultRowHeight="14.25" x14ac:dyDescent="0.2"/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SUM(D2:D10)</f>
        <v>288</v>
      </c>
      <c r="K2">
        <f>SUMIF(G2:G10,"&gt;5000")</f>
        <v>437000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L3">
        <f>SUMIFS(G2:G10,E2:E10,"Female",D2:D10,"&gt;30")</f>
        <v>88000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K4">
        <f>SUMIF(D2:D10,"&gt;30")</f>
        <v>199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L2" sqref="L2"/>
    </sheetView>
  </sheetViews>
  <sheetFormatPr defaultColWidth="13.625" defaultRowHeight="14.25" x14ac:dyDescent="0.2"/>
  <cols>
    <col min="1" max="1" width="10.75" bestFit="1" customWidth="1"/>
    <col min="4" max="4" width="7.625" customWidth="1"/>
  </cols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COUNT(D2:D10)</f>
        <v>9</v>
      </c>
      <c r="K2">
        <f>COUNTIF(G2:G10,"&gt;4500")</f>
        <v>9</v>
      </c>
      <c r="L2">
        <f>COUNTIFS(A2:A10,"&gt;1005",E2:E10,"Male")</f>
        <v>3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J12"/>
  <sheetViews>
    <sheetView workbookViewId="0">
      <selection activeCell="J11" sqref="J11"/>
    </sheetView>
  </sheetViews>
  <sheetFormatPr defaultRowHeight="14.25" x14ac:dyDescent="0.2"/>
  <cols>
    <col min="2" max="2" width="10.5" customWidth="1"/>
    <col min="3" max="5" width="10.625" customWidth="1"/>
    <col min="6" max="6" width="16.5" customWidth="1"/>
    <col min="8" max="8" width="14.25" customWidth="1"/>
    <col min="9" max="9" width="14.75" customWidth="1"/>
    <col min="10" max="10" width="22" bestFit="1" customWidth="1"/>
  </cols>
  <sheetData>
    <row r="1" spans="1:10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0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(CONCATENATE(B2," ",C2))</f>
        <v>Jim Halpert</v>
      </c>
    </row>
    <row r="3" spans="1:10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(CONCATENATE(B3," ",C3))</f>
        <v>Pam Beasley</v>
      </c>
    </row>
    <row r="4" spans="1:10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</row>
    <row r="5" spans="1:10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</row>
    <row r="6" spans="1:10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</row>
    <row r="7" spans="1:10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</row>
    <row r="8" spans="1:10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</row>
    <row r="9" spans="1:10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</row>
    <row r="10" spans="1:10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</row>
    <row r="11" spans="1:10" x14ac:dyDescent="0.2">
      <c r="H11" t="str">
        <f t="shared" ref="H11:H12" si="1">CONCATENATE(B11," ",C11)</f>
        <v xml:space="preserve"> </v>
      </c>
    </row>
    <row r="12" spans="1:10" x14ac:dyDescent="0.2">
      <c r="H12" t="str">
        <f t="shared" si="1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20"/>
  <sheetViews>
    <sheetView tabSelected="1" workbookViewId="0">
      <selection activeCell="K13" sqref="K13"/>
    </sheetView>
  </sheetViews>
  <sheetFormatPr defaultRowHeight="14.25" x14ac:dyDescent="0.2"/>
  <cols>
    <col min="8" max="8" width="14.5" customWidth="1"/>
    <col min="9" max="9" width="13.375" customWidth="1"/>
    <col min="10" max="10" width="11.375" customWidth="1"/>
    <col min="11" max="11" width="24.7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s="2" t="s">
        <v>22</v>
      </c>
      <c r="H1" t="s">
        <v>36</v>
      </c>
      <c r="I1" t="s">
        <v>37</v>
      </c>
      <c r="J1" t="s">
        <v>81</v>
      </c>
      <c r="K1" t="s">
        <v>82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 s="2">
        <v>45000</v>
      </c>
      <c r="H2" s="3" t="s">
        <v>48</v>
      </c>
      <c r="I2" s="3" t="s">
        <v>56</v>
      </c>
      <c r="J2">
        <f>_xlfn.DAYS(I2,H2)</f>
        <v>5231</v>
      </c>
      <c r="K2">
        <f>NETWORKDAYS(H2,I2)</f>
        <v>3737</v>
      </c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 s="2">
        <v>36000</v>
      </c>
      <c r="H3" s="3" t="s">
        <v>49</v>
      </c>
      <c r="I3" s="3" t="s">
        <v>57</v>
      </c>
      <c r="J3">
        <f t="shared" ref="J3:J10" si="0">_xlfn.DAYS(I3,H3)</f>
        <v>6058</v>
      </c>
      <c r="K3">
        <f t="shared" ref="K3:K10" si="1">NETWORKDAYS(H3,I3)</f>
        <v>4328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 s="2">
        <v>63000</v>
      </c>
      <c r="H4" s="3" t="s">
        <v>50</v>
      </c>
      <c r="I4" s="3" t="s">
        <v>58</v>
      </c>
      <c r="J4">
        <f t="shared" si="0"/>
        <v>6333</v>
      </c>
      <c r="K4">
        <f t="shared" si="1"/>
        <v>4524</v>
      </c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 s="2">
        <v>47000</v>
      </c>
      <c r="H5" s="3" t="s">
        <v>51</v>
      </c>
      <c r="I5" s="3" t="s">
        <v>59</v>
      </c>
      <c r="J5">
        <f t="shared" si="0"/>
        <v>5428</v>
      </c>
      <c r="K5">
        <f t="shared" si="1"/>
        <v>3879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 s="2">
        <v>50000</v>
      </c>
      <c r="H6" s="3" t="s">
        <v>52</v>
      </c>
      <c r="I6" s="3" t="s">
        <v>60</v>
      </c>
      <c r="J6" t="e">
        <f t="shared" si="0"/>
        <v>#VALUE!</v>
      </c>
      <c r="K6" t="e">
        <f t="shared" si="1"/>
        <v>#VALUE!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 s="2">
        <v>65000</v>
      </c>
      <c r="H7" s="3" t="s">
        <v>52</v>
      </c>
      <c r="I7" s="3" t="s">
        <v>61</v>
      </c>
      <c r="J7">
        <f t="shared" si="0"/>
        <v>4540</v>
      </c>
      <c r="K7">
        <f t="shared" si="1"/>
        <v>3244</v>
      </c>
    </row>
    <row r="8" spans="1:11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 s="2">
        <v>41000</v>
      </c>
      <c r="H8" s="3" t="s">
        <v>53</v>
      </c>
      <c r="I8" s="3" t="s">
        <v>61</v>
      </c>
      <c r="J8">
        <f t="shared" si="0"/>
        <v>3743</v>
      </c>
      <c r="K8">
        <f t="shared" si="1"/>
        <v>2675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 s="2">
        <v>48000</v>
      </c>
      <c r="H9" s="3" t="s">
        <v>54</v>
      </c>
      <c r="I9" s="3" t="s">
        <v>62</v>
      </c>
      <c r="J9" t="e">
        <f t="shared" si="0"/>
        <v>#VALUE!</v>
      </c>
      <c r="K9" t="e">
        <f t="shared" si="1"/>
        <v>#VALUE!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 s="2">
        <v>42000</v>
      </c>
      <c r="H10" s="3" t="s">
        <v>55</v>
      </c>
      <c r="I10" s="3" t="s">
        <v>62</v>
      </c>
      <c r="J10" t="e">
        <f t="shared" si="0"/>
        <v>#VALUE!</v>
      </c>
      <c r="K10" t="e">
        <f t="shared" si="1"/>
        <v>#VALUE!</v>
      </c>
    </row>
    <row r="12" spans="1:11" x14ac:dyDescent="0.2">
      <c r="I12">
        <f>_xlfn.DAYS(I2,H2)</f>
        <v>5231</v>
      </c>
    </row>
    <row r="13" spans="1:11" x14ac:dyDescent="0.2">
      <c r="I13">
        <f t="shared" ref="I13:I20" si="2">_xlfn.DAYS(I3,H3)</f>
        <v>6058</v>
      </c>
    </row>
    <row r="14" spans="1:11" x14ac:dyDescent="0.2">
      <c r="F14" t="e">
        <f>_xlfn.DAYS(H6,I6)</f>
        <v>#VALUE!</v>
      </c>
      <c r="H14" t="e">
        <f>_xlfn.DAYS(I6,H6)</f>
        <v>#VALUE!</v>
      </c>
      <c r="I14">
        <f t="shared" si="2"/>
        <v>6333</v>
      </c>
    </row>
    <row r="15" spans="1:11" x14ac:dyDescent="0.2">
      <c r="I15">
        <f t="shared" si="2"/>
        <v>5428</v>
      </c>
    </row>
    <row r="16" spans="1:11" x14ac:dyDescent="0.2">
      <c r="I16" t="e">
        <f t="shared" si="2"/>
        <v>#VALUE!</v>
      </c>
    </row>
    <row r="17" spans="9:9" x14ac:dyDescent="0.2">
      <c r="I17">
        <f t="shared" si="2"/>
        <v>4540</v>
      </c>
    </row>
    <row r="18" spans="9:9" x14ac:dyDescent="0.2">
      <c r="I18">
        <f t="shared" si="2"/>
        <v>3743</v>
      </c>
    </row>
    <row r="19" spans="9:9" x14ac:dyDescent="0.2">
      <c r="I19" t="e">
        <f t="shared" si="2"/>
        <v>#VALUE!</v>
      </c>
    </row>
    <row r="20" spans="9:9" x14ac:dyDescent="0.2">
      <c r="I20" t="e">
        <f t="shared" si="2"/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Windows User</cp:lastModifiedBy>
  <dcterms:created xsi:type="dcterms:W3CDTF">2021-12-16T14:18:34Z</dcterms:created>
  <dcterms:modified xsi:type="dcterms:W3CDTF">2022-02-18T19:37:13Z</dcterms:modified>
</cp:coreProperties>
</file>