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jay\Desktop\Manuscripts\Argyriea manuscript\AOBplants\Final version\to the repository\"/>
    </mc:Choice>
  </mc:AlternateContent>
  <xr:revisionPtr revIDLastSave="0" documentId="13_ncr:1_{30E65CC7-D894-43D8-B0F1-4DF1EE7CBCDA}" xr6:coauthVersionLast="47" xr6:coauthVersionMax="47" xr10:uidLastSave="{00000000-0000-0000-0000-000000000000}"/>
  <bookViews>
    <workbookView xWindow="-110" yWindow="-110" windowWidth="19420" windowHeight="10300" activeTab="3" xr2:uid="{28C6848A-64E5-4FB8-AB8C-9FC1AC6E89E3}"/>
  </bookViews>
  <sheets>
    <sheet name="summary" sheetId="1" r:id="rId1"/>
    <sheet name="A. nervosa" sheetId="2" r:id="rId2"/>
    <sheet name="A. osyresnis" sheetId="3" r:id="rId3"/>
    <sheet name="A. zeylanica" sheetId="4" r:id="rId4"/>
    <sheet name="A. hirsuta" sheetId="5" r:id="rId5"/>
    <sheet name="A.kleiniana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4" l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5" i="4"/>
  <c r="S19" i="4"/>
  <c r="Q19" i="4"/>
  <c r="O19" i="4"/>
  <c r="M19" i="4"/>
  <c r="K19" i="4"/>
  <c r="I19" i="4"/>
  <c r="G19" i="4"/>
  <c r="E19" i="4"/>
  <c r="C19" i="4"/>
  <c r="S18" i="4"/>
  <c r="Q18" i="4"/>
  <c r="O18" i="4"/>
  <c r="M18" i="4"/>
  <c r="K18" i="4"/>
  <c r="I18" i="4"/>
  <c r="G18" i="4"/>
  <c r="E18" i="4"/>
  <c r="C18" i="4"/>
  <c r="S17" i="4"/>
  <c r="Q17" i="4"/>
  <c r="O17" i="4"/>
  <c r="M17" i="4"/>
  <c r="K17" i="4"/>
  <c r="I17" i="4"/>
  <c r="G17" i="4"/>
  <c r="E17" i="4"/>
  <c r="C17" i="4"/>
  <c r="S16" i="4"/>
  <c r="Q16" i="4"/>
  <c r="O16" i="4"/>
  <c r="M16" i="4"/>
  <c r="K16" i="4"/>
  <c r="I16" i="4"/>
  <c r="G16" i="4"/>
  <c r="E16" i="4"/>
  <c r="C16" i="4"/>
  <c r="S15" i="4"/>
  <c r="Q15" i="4"/>
  <c r="O15" i="4"/>
  <c r="M15" i="4"/>
  <c r="K15" i="4"/>
  <c r="I15" i="4"/>
  <c r="G15" i="4"/>
  <c r="E15" i="4"/>
  <c r="C15" i="4"/>
  <c r="S14" i="4"/>
  <c r="Q14" i="4"/>
  <c r="O14" i="4"/>
  <c r="M14" i="4"/>
  <c r="K14" i="4"/>
  <c r="I14" i="4"/>
  <c r="G14" i="4"/>
  <c r="E14" i="4"/>
  <c r="C14" i="4"/>
  <c r="S13" i="4"/>
  <c r="Q13" i="4"/>
  <c r="O13" i="4"/>
  <c r="M13" i="4"/>
  <c r="K13" i="4"/>
  <c r="I13" i="4"/>
  <c r="G13" i="4"/>
  <c r="E13" i="4"/>
  <c r="C13" i="4"/>
  <c r="S12" i="4"/>
  <c r="Q12" i="4"/>
  <c r="O12" i="4"/>
  <c r="M12" i="4"/>
  <c r="K12" i="4"/>
  <c r="I12" i="4"/>
  <c r="G12" i="4"/>
  <c r="E12" i="4"/>
  <c r="C12" i="4"/>
  <c r="S11" i="4"/>
  <c r="Q11" i="4"/>
  <c r="O11" i="4"/>
  <c r="M11" i="4"/>
  <c r="K11" i="4"/>
  <c r="I11" i="4"/>
  <c r="G11" i="4"/>
  <c r="E11" i="4"/>
  <c r="C11" i="4"/>
  <c r="S10" i="4"/>
  <c r="Q10" i="4"/>
  <c r="O10" i="4"/>
  <c r="M10" i="4"/>
  <c r="K10" i="4"/>
  <c r="I10" i="4"/>
  <c r="G10" i="4"/>
  <c r="E10" i="4"/>
  <c r="C10" i="4"/>
  <c r="S9" i="4"/>
  <c r="Q9" i="4"/>
  <c r="O9" i="4"/>
  <c r="M9" i="4"/>
  <c r="K9" i="4"/>
  <c r="I9" i="4"/>
  <c r="G9" i="4"/>
  <c r="E9" i="4"/>
  <c r="C9" i="4"/>
  <c r="S8" i="4"/>
  <c r="Q8" i="4"/>
  <c r="O8" i="4"/>
  <c r="M8" i="4"/>
  <c r="K8" i="4"/>
  <c r="I8" i="4"/>
  <c r="G8" i="4"/>
  <c r="E8" i="4"/>
  <c r="C8" i="4"/>
  <c r="S7" i="4"/>
  <c r="Q7" i="4"/>
  <c r="O7" i="4"/>
  <c r="M7" i="4"/>
  <c r="K7" i="4"/>
  <c r="I7" i="4"/>
  <c r="G7" i="4"/>
  <c r="E7" i="4"/>
  <c r="C7" i="4"/>
  <c r="S6" i="4"/>
  <c r="Q6" i="4"/>
  <c r="O6" i="4"/>
  <c r="M6" i="4"/>
  <c r="K6" i="4"/>
  <c r="I6" i="4"/>
  <c r="G6" i="4"/>
  <c r="E6" i="4"/>
  <c r="C6" i="4"/>
  <c r="S5" i="4"/>
  <c r="Q5" i="4"/>
  <c r="O5" i="4"/>
  <c r="M5" i="4"/>
  <c r="K5" i="4"/>
  <c r="I5" i="4"/>
  <c r="G5" i="4"/>
  <c r="E5" i="4"/>
  <c r="C5" i="4"/>
  <c r="Y21" i="4" l="1"/>
  <c r="Y22" i="4" s="1"/>
  <c r="W21" i="4"/>
  <c r="W22" i="4" s="1"/>
  <c r="U21" i="4"/>
  <c r="U22" i="4" s="1"/>
  <c r="Y20" i="4"/>
  <c r="W20" i="4"/>
  <c r="U20" i="4"/>
  <c r="Q20" i="4"/>
  <c r="Q21" i="4"/>
  <c r="Q22" i="4" s="1"/>
  <c r="K21" i="4"/>
  <c r="K22" i="4" s="1"/>
  <c r="C21" i="4"/>
  <c r="C22" i="4" s="1"/>
  <c r="S20" i="4"/>
  <c r="I20" i="4"/>
  <c r="G20" i="4"/>
  <c r="I21" i="4"/>
  <c r="I22" i="4" s="1"/>
  <c r="M21" i="4"/>
  <c r="M22" i="4" s="1"/>
  <c r="O20" i="4"/>
  <c r="E21" i="4"/>
  <c r="E22" i="4" s="1"/>
  <c r="O21" i="4"/>
  <c r="O22" i="4" s="1"/>
  <c r="S21" i="4"/>
  <c r="S22" i="4" s="1"/>
  <c r="E20" i="4"/>
  <c r="G21" i="4"/>
  <c r="G22" i="4" s="1"/>
  <c r="K20" i="4"/>
  <c r="M20" i="4"/>
  <c r="C20" i="4"/>
  <c r="M19" i="6"/>
  <c r="S18" i="6"/>
  <c r="Q18" i="6"/>
  <c r="O18" i="6"/>
  <c r="M18" i="6"/>
  <c r="K18" i="6"/>
  <c r="I18" i="6"/>
  <c r="G18" i="6"/>
  <c r="E18" i="6"/>
  <c r="C18" i="6"/>
  <c r="S17" i="6"/>
  <c r="Q17" i="6"/>
  <c r="O17" i="6"/>
  <c r="M17" i="6"/>
  <c r="K17" i="6"/>
  <c r="I17" i="6"/>
  <c r="G17" i="6"/>
  <c r="E17" i="6"/>
  <c r="C17" i="6"/>
  <c r="S16" i="6"/>
  <c r="Q16" i="6"/>
  <c r="O16" i="6"/>
  <c r="M16" i="6"/>
  <c r="K16" i="6"/>
  <c r="I16" i="6"/>
  <c r="G16" i="6"/>
  <c r="E16" i="6"/>
  <c r="C16" i="6"/>
  <c r="S15" i="6"/>
  <c r="Q15" i="6"/>
  <c r="O15" i="6"/>
  <c r="M15" i="6"/>
  <c r="K15" i="6"/>
  <c r="I15" i="6"/>
  <c r="G15" i="6"/>
  <c r="E15" i="6"/>
  <c r="C15" i="6"/>
  <c r="S14" i="6"/>
  <c r="Q14" i="6"/>
  <c r="O14" i="6"/>
  <c r="M14" i="6"/>
  <c r="K14" i="6"/>
  <c r="I14" i="6"/>
  <c r="G14" i="6"/>
  <c r="E14" i="6"/>
  <c r="C14" i="6"/>
  <c r="S13" i="6"/>
  <c r="Q13" i="6"/>
  <c r="O13" i="6"/>
  <c r="M13" i="6"/>
  <c r="K13" i="6"/>
  <c r="I13" i="6"/>
  <c r="G13" i="6"/>
  <c r="E13" i="6"/>
  <c r="C13" i="6"/>
  <c r="S12" i="6"/>
  <c r="Q12" i="6"/>
  <c r="O12" i="6"/>
  <c r="M12" i="6"/>
  <c r="K12" i="6"/>
  <c r="I12" i="6"/>
  <c r="G12" i="6"/>
  <c r="E12" i="6"/>
  <c r="C12" i="6"/>
  <c r="S11" i="6"/>
  <c r="Q11" i="6"/>
  <c r="O11" i="6"/>
  <c r="M11" i="6"/>
  <c r="K11" i="6"/>
  <c r="I11" i="6"/>
  <c r="G11" i="6"/>
  <c r="E11" i="6"/>
  <c r="C11" i="6"/>
  <c r="S10" i="6"/>
  <c r="Q10" i="6"/>
  <c r="O10" i="6"/>
  <c r="M10" i="6"/>
  <c r="K10" i="6"/>
  <c r="I10" i="6"/>
  <c r="G10" i="6"/>
  <c r="E10" i="6"/>
  <c r="C10" i="6"/>
  <c r="S9" i="6"/>
  <c r="Q9" i="6"/>
  <c r="O9" i="6"/>
  <c r="M9" i="6"/>
  <c r="K9" i="6"/>
  <c r="I9" i="6"/>
  <c r="G9" i="6"/>
  <c r="E9" i="6"/>
  <c r="C9" i="6"/>
  <c r="S8" i="6"/>
  <c r="Q8" i="6"/>
  <c r="O8" i="6"/>
  <c r="M8" i="6"/>
  <c r="K8" i="6"/>
  <c r="I8" i="6"/>
  <c r="G8" i="6"/>
  <c r="E8" i="6"/>
  <c r="C8" i="6"/>
  <c r="S7" i="6"/>
  <c r="Q7" i="6"/>
  <c r="O7" i="6"/>
  <c r="M7" i="6"/>
  <c r="K7" i="6"/>
  <c r="I7" i="6"/>
  <c r="G7" i="6"/>
  <c r="E7" i="6"/>
  <c r="C7" i="6"/>
  <c r="S6" i="6"/>
  <c r="Q6" i="6"/>
  <c r="O6" i="6"/>
  <c r="M6" i="6"/>
  <c r="K6" i="6"/>
  <c r="I6" i="6"/>
  <c r="G6" i="6"/>
  <c r="E6" i="6"/>
  <c r="C6" i="6"/>
  <c r="S5" i="6"/>
  <c r="Q5" i="6"/>
  <c r="O5" i="6"/>
  <c r="M5" i="6"/>
  <c r="K5" i="6"/>
  <c r="I5" i="6"/>
  <c r="G5" i="6"/>
  <c r="E5" i="6"/>
  <c r="C5" i="6"/>
  <c r="S4" i="6"/>
  <c r="S20" i="6" s="1"/>
  <c r="S21" i="6" s="1"/>
  <c r="Q4" i="6"/>
  <c r="Q20" i="6" s="1"/>
  <c r="Q21" i="6" s="1"/>
  <c r="O4" i="6"/>
  <c r="O20" i="6" s="1"/>
  <c r="O21" i="6" s="1"/>
  <c r="M4" i="6"/>
  <c r="M20" i="6" s="1"/>
  <c r="M21" i="6" s="1"/>
  <c r="K4" i="6"/>
  <c r="K19" i="6" s="1"/>
  <c r="I4" i="6"/>
  <c r="I20" i="6" s="1"/>
  <c r="I21" i="6" s="1"/>
  <c r="G4" i="6"/>
  <c r="G20" i="6" s="1"/>
  <c r="G21" i="6" s="1"/>
  <c r="E4" i="6"/>
  <c r="E20" i="6" s="1"/>
  <c r="E21" i="6" s="1"/>
  <c r="C4" i="6"/>
  <c r="C20" i="6" s="1"/>
  <c r="C21" i="6" s="1"/>
  <c r="S19" i="5"/>
  <c r="Q19" i="5"/>
  <c r="O19" i="5"/>
  <c r="M19" i="5"/>
  <c r="K19" i="5"/>
  <c r="I19" i="5"/>
  <c r="G19" i="5"/>
  <c r="E19" i="5"/>
  <c r="C19" i="5"/>
  <c r="S18" i="5"/>
  <c r="Q18" i="5"/>
  <c r="O18" i="5"/>
  <c r="M18" i="5"/>
  <c r="K18" i="5"/>
  <c r="I18" i="5"/>
  <c r="G18" i="5"/>
  <c r="E18" i="5"/>
  <c r="C18" i="5"/>
  <c r="S17" i="5"/>
  <c r="Q17" i="5"/>
  <c r="O17" i="5"/>
  <c r="M17" i="5"/>
  <c r="K17" i="5"/>
  <c r="I17" i="5"/>
  <c r="G17" i="5"/>
  <c r="E17" i="5"/>
  <c r="C17" i="5"/>
  <c r="S16" i="5"/>
  <c r="Q16" i="5"/>
  <c r="O16" i="5"/>
  <c r="M16" i="5"/>
  <c r="K16" i="5"/>
  <c r="I16" i="5"/>
  <c r="G16" i="5"/>
  <c r="E16" i="5"/>
  <c r="C16" i="5"/>
  <c r="S15" i="5"/>
  <c r="Q15" i="5"/>
  <c r="O15" i="5"/>
  <c r="M15" i="5"/>
  <c r="K15" i="5"/>
  <c r="I15" i="5"/>
  <c r="G15" i="5"/>
  <c r="E15" i="5"/>
  <c r="C15" i="5"/>
  <c r="S14" i="5"/>
  <c r="Q14" i="5"/>
  <c r="O14" i="5"/>
  <c r="M14" i="5"/>
  <c r="K14" i="5"/>
  <c r="I14" i="5"/>
  <c r="G14" i="5"/>
  <c r="E14" i="5"/>
  <c r="C14" i="5"/>
  <c r="S13" i="5"/>
  <c r="Q13" i="5"/>
  <c r="O13" i="5"/>
  <c r="M13" i="5"/>
  <c r="K13" i="5"/>
  <c r="I13" i="5"/>
  <c r="G13" i="5"/>
  <c r="E13" i="5"/>
  <c r="C13" i="5"/>
  <c r="S12" i="5"/>
  <c r="Q12" i="5"/>
  <c r="O12" i="5"/>
  <c r="M12" i="5"/>
  <c r="K12" i="5"/>
  <c r="I12" i="5"/>
  <c r="G12" i="5"/>
  <c r="E12" i="5"/>
  <c r="C12" i="5"/>
  <c r="S11" i="5"/>
  <c r="Q11" i="5"/>
  <c r="O11" i="5"/>
  <c r="M11" i="5"/>
  <c r="K11" i="5"/>
  <c r="I11" i="5"/>
  <c r="G11" i="5"/>
  <c r="E11" i="5"/>
  <c r="C11" i="5"/>
  <c r="S10" i="5"/>
  <c r="Q10" i="5"/>
  <c r="O10" i="5"/>
  <c r="M10" i="5"/>
  <c r="K10" i="5"/>
  <c r="I10" i="5"/>
  <c r="G10" i="5"/>
  <c r="E10" i="5"/>
  <c r="C10" i="5"/>
  <c r="S9" i="5"/>
  <c r="Q9" i="5"/>
  <c r="O9" i="5"/>
  <c r="M9" i="5"/>
  <c r="M20" i="5" s="1"/>
  <c r="K9" i="5"/>
  <c r="I9" i="5"/>
  <c r="G9" i="5"/>
  <c r="E9" i="5"/>
  <c r="C9" i="5"/>
  <c r="S8" i="5"/>
  <c r="Q8" i="5"/>
  <c r="O8" i="5"/>
  <c r="M8" i="5"/>
  <c r="K8" i="5"/>
  <c r="I8" i="5"/>
  <c r="G8" i="5"/>
  <c r="E8" i="5"/>
  <c r="C8" i="5"/>
  <c r="S7" i="5"/>
  <c r="Q7" i="5"/>
  <c r="O7" i="5"/>
  <c r="M7" i="5"/>
  <c r="K7" i="5"/>
  <c r="I7" i="5"/>
  <c r="G7" i="5"/>
  <c r="E7" i="5"/>
  <c r="C7" i="5"/>
  <c r="S6" i="5"/>
  <c r="Q6" i="5"/>
  <c r="O6" i="5"/>
  <c r="M6" i="5"/>
  <c r="K6" i="5"/>
  <c r="I6" i="5"/>
  <c r="G6" i="5"/>
  <c r="E6" i="5"/>
  <c r="C6" i="5"/>
  <c r="S5" i="5"/>
  <c r="S21" i="5" s="1"/>
  <c r="S22" i="5" s="1"/>
  <c r="Q5" i="5"/>
  <c r="Q21" i="5" s="1"/>
  <c r="Q22" i="5" s="1"/>
  <c r="O5" i="5"/>
  <c r="O21" i="5" s="1"/>
  <c r="O22" i="5" s="1"/>
  <c r="M5" i="5"/>
  <c r="M21" i="5" s="1"/>
  <c r="M22" i="5" s="1"/>
  <c r="K5" i="5"/>
  <c r="K21" i="5" s="1"/>
  <c r="K22" i="5" s="1"/>
  <c r="I5" i="5"/>
  <c r="I21" i="5" s="1"/>
  <c r="I22" i="5" s="1"/>
  <c r="G5" i="5"/>
  <c r="G21" i="5" s="1"/>
  <c r="G22" i="5" s="1"/>
  <c r="E5" i="5"/>
  <c r="E20" i="5" s="1"/>
  <c r="C5" i="5"/>
  <c r="C21" i="5" s="1"/>
  <c r="C22" i="5" s="1"/>
  <c r="Y33" i="3"/>
  <c r="Y34" i="3" s="1"/>
  <c r="Y32" i="3"/>
  <c r="W33" i="3"/>
  <c r="W34" i="3" s="1"/>
  <c r="W32" i="3"/>
  <c r="U33" i="3"/>
  <c r="U34" i="3" s="1"/>
  <c r="U32" i="3"/>
  <c r="S33" i="3"/>
  <c r="S34" i="3" s="1"/>
  <c r="S32" i="3"/>
  <c r="O7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33" i="3" s="1"/>
  <c r="O34" i="3" s="1"/>
  <c r="O11" i="3"/>
  <c r="O10" i="3"/>
  <c r="O9" i="3"/>
  <c r="O8" i="3"/>
  <c r="M8" i="3"/>
  <c r="M32" i="3" s="1"/>
  <c r="M9" i="3"/>
  <c r="M10" i="3"/>
  <c r="M11" i="3"/>
  <c r="M12" i="3"/>
  <c r="M13" i="3"/>
  <c r="M14" i="3"/>
  <c r="M33" i="3" s="1"/>
  <c r="M34" i="3" s="1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7" i="3"/>
  <c r="C33" i="3"/>
  <c r="C34" i="3" s="1"/>
  <c r="C3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K43" i="3"/>
  <c r="K44" i="3"/>
  <c r="K45" i="3"/>
  <c r="K46" i="3"/>
  <c r="K47" i="3"/>
  <c r="K48" i="3"/>
  <c r="K49" i="3"/>
  <c r="K50" i="3"/>
  <c r="K67" i="3" s="1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Q42" i="3"/>
  <c r="K42" i="3"/>
  <c r="I42" i="3"/>
  <c r="I31" i="3"/>
  <c r="G42" i="3"/>
  <c r="E42" i="3"/>
  <c r="C42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E8" i="3"/>
  <c r="E9" i="3"/>
  <c r="E10" i="3"/>
  <c r="E11" i="3"/>
  <c r="E12" i="3"/>
  <c r="E13" i="3"/>
  <c r="E14" i="3"/>
  <c r="E15" i="3"/>
  <c r="E32" i="3" s="1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Y7" i="3"/>
  <c r="W7" i="3"/>
  <c r="U7" i="3"/>
  <c r="S7" i="3"/>
  <c r="Q7" i="3"/>
  <c r="Q33" i="3" s="1"/>
  <c r="Q34" i="3" s="1"/>
  <c r="K7" i="3"/>
  <c r="K32" i="3" s="1"/>
  <c r="I7" i="3"/>
  <c r="I32" i="3" s="1"/>
  <c r="G7" i="3"/>
  <c r="G32" i="3" s="1"/>
  <c r="E7" i="3"/>
  <c r="C7" i="3"/>
  <c r="K20" i="6" l="1"/>
  <c r="K21" i="6" s="1"/>
  <c r="O19" i="6"/>
  <c r="Q19" i="6"/>
  <c r="C19" i="6"/>
  <c r="S19" i="6"/>
  <c r="E19" i="6"/>
  <c r="G19" i="6"/>
  <c r="I19" i="6"/>
  <c r="E21" i="5"/>
  <c r="E22" i="5" s="1"/>
  <c r="G20" i="5"/>
  <c r="O20" i="5"/>
  <c r="I20" i="5"/>
  <c r="Q20" i="5"/>
  <c r="C20" i="5"/>
  <c r="K20" i="5"/>
  <c r="S20" i="5"/>
  <c r="Q32" i="3"/>
  <c r="O32" i="3"/>
  <c r="K33" i="3"/>
  <c r="K34" i="3" s="1"/>
  <c r="I33" i="3"/>
  <c r="I34" i="3" s="1"/>
  <c r="G33" i="3"/>
  <c r="G34" i="3" s="1"/>
  <c r="E33" i="3"/>
  <c r="E34" i="3" s="1"/>
  <c r="M68" i="3"/>
  <c r="M69" i="3" s="1"/>
  <c r="O68" i="3"/>
  <c r="O69" i="3" s="1"/>
  <c r="O67" i="3"/>
  <c r="M67" i="3"/>
  <c r="C68" i="3"/>
  <c r="C69" i="3" s="1"/>
  <c r="K68" i="3"/>
  <c r="K69" i="3" s="1"/>
  <c r="C67" i="3"/>
  <c r="Q68" i="3"/>
  <c r="Q69" i="3" s="1"/>
  <c r="Q67" i="3"/>
  <c r="I68" i="3"/>
  <c r="I69" i="3" s="1"/>
  <c r="I67" i="3"/>
  <c r="G68" i="3"/>
  <c r="G69" i="3" s="1"/>
  <c r="G67" i="3"/>
  <c r="E67" i="3"/>
  <c r="E68" i="3"/>
  <c r="E69" i="3" s="1"/>
  <c r="Z25" i="2" l="1"/>
  <c r="Z26" i="2"/>
  <c r="Z27" i="2"/>
  <c r="Z28" i="2"/>
  <c r="Z29" i="2"/>
  <c r="Z30" i="2"/>
  <c r="Z31" i="2"/>
  <c r="Z32" i="2"/>
  <c r="Z33" i="2"/>
  <c r="Z24" i="2"/>
  <c r="X25" i="2"/>
  <c r="X26" i="2"/>
  <c r="X27" i="2"/>
  <c r="X28" i="2"/>
  <c r="X29" i="2"/>
  <c r="X30" i="2"/>
  <c r="X31" i="2"/>
  <c r="X32" i="2"/>
  <c r="X33" i="2"/>
  <c r="X24" i="2"/>
  <c r="V25" i="2"/>
  <c r="V26" i="2"/>
  <c r="V27" i="2"/>
  <c r="V28" i="2"/>
  <c r="V29" i="2"/>
  <c r="V30" i="2"/>
  <c r="V31" i="2"/>
  <c r="V32" i="2"/>
  <c r="V33" i="2"/>
  <c r="V24" i="2"/>
  <c r="T25" i="2"/>
  <c r="T26" i="2"/>
  <c r="T27" i="2"/>
  <c r="T28" i="2"/>
  <c r="T29" i="2"/>
  <c r="T30" i="2"/>
  <c r="T31" i="2"/>
  <c r="T32" i="2"/>
  <c r="T33" i="2"/>
  <c r="T24" i="2"/>
  <c r="R33" i="2"/>
  <c r="P33" i="2"/>
  <c r="N33" i="2"/>
  <c r="L33" i="2"/>
  <c r="J33" i="2"/>
  <c r="H33" i="2"/>
  <c r="F33" i="2"/>
  <c r="D33" i="2"/>
  <c r="R32" i="2"/>
  <c r="P32" i="2"/>
  <c r="N32" i="2"/>
  <c r="L32" i="2"/>
  <c r="J32" i="2"/>
  <c r="H32" i="2"/>
  <c r="F32" i="2"/>
  <c r="D32" i="2"/>
  <c r="R31" i="2"/>
  <c r="P31" i="2"/>
  <c r="N31" i="2"/>
  <c r="L31" i="2"/>
  <c r="J31" i="2"/>
  <c r="H31" i="2"/>
  <c r="F31" i="2"/>
  <c r="D31" i="2"/>
  <c r="R30" i="2"/>
  <c r="P30" i="2"/>
  <c r="N30" i="2"/>
  <c r="L30" i="2"/>
  <c r="J30" i="2"/>
  <c r="H30" i="2"/>
  <c r="F30" i="2"/>
  <c r="D30" i="2"/>
  <c r="R29" i="2"/>
  <c r="P29" i="2"/>
  <c r="N29" i="2"/>
  <c r="L29" i="2"/>
  <c r="J29" i="2"/>
  <c r="H29" i="2"/>
  <c r="F29" i="2"/>
  <c r="D29" i="2"/>
  <c r="R28" i="2"/>
  <c r="P28" i="2"/>
  <c r="N28" i="2"/>
  <c r="L28" i="2"/>
  <c r="J28" i="2"/>
  <c r="H28" i="2"/>
  <c r="F28" i="2"/>
  <c r="D28" i="2"/>
  <c r="R27" i="2"/>
  <c r="P27" i="2"/>
  <c r="N27" i="2"/>
  <c r="L27" i="2"/>
  <c r="J27" i="2"/>
  <c r="H27" i="2"/>
  <c r="F27" i="2"/>
  <c r="D27" i="2"/>
  <c r="R26" i="2"/>
  <c r="P26" i="2"/>
  <c r="N26" i="2"/>
  <c r="L26" i="2"/>
  <c r="J26" i="2"/>
  <c r="H26" i="2"/>
  <c r="F26" i="2"/>
  <c r="D26" i="2"/>
  <c r="R25" i="2"/>
  <c r="P25" i="2"/>
  <c r="N25" i="2"/>
  <c r="L25" i="2"/>
  <c r="J25" i="2"/>
  <c r="H25" i="2"/>
  <c r="F25" i="2"/>
  <c r="D25" i="2"/>
  <c r="R24" i="2"/>
  <c r="R35" i="2" s="1"/>
  <c r="R36" i="2" s="1"/>
  <c r="P24" i="2"/>
  <c r="P35" i="2" s="1"/>
  <c r="P36" i="2" s="1"/>
  <c r="N24" i="2"/>
  <c r="N35" i="2" s="1"/>
  <c r="N36" i="2" s="1"/>
  <c r="L24" i="2"/>
  <c r="L35" i="2" s="1"/>
  <c r="L36" i="2" s="1"/>
  <c r="J24" i="2"/>
  <c r="J34" i="2" s="1"/>
  <c r="H24" i="2"/>
  <c r="H34" i="2" s="1"/>
  <c r="F24" i="2"/>
  <c r="F34" i="2" s="1"/>
  <c r="D24" i="2"/>
  <c r="D34" i="2" s="1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L10" i="2"/>
  <c r="J10" i="2"/>
  <c r="H10" i="2"/>
  <c r="F10" i="2"/>
  <c r="D10" i="2"/>
  <c r="L9" i="2"/>
  <c r="J9" i="2"/>
  <c r="H9" i="2"/>
  <c r="F9" i="2"/>
  <c r="D9" i="2"/>
  <c r="L8" i="2"/>
  <c r="J8" i="2"/>
  <c r="H8" i="2"/>
  <c r="F8" i="2"/>
  <c r="D8" i="2"/>
  <c r="L7" i="2"/>
  <c r="J7" i="2"/>
  <c r="H7" i="2"/>
  <c r="F7" i="2"/>
  <c r="D7" i="2"/>
  <c r="L6" i="2"/>
  <c r="J6" i="2"/>
  <c r="H6" i="2"/>
  <c r="F6" i="2"/>
  <c r="D6" i="2"/>
  <c r="L5" i="2"/>
  <c r="J5" i="2"/>
  <c r="H5" i="2"/>
  <c r="F5" i="2"/>
  <c r="D5" i="2"/>
  <c r="L4" i="2"/>
  <c r="J4" i="2"/>
  <c r="H4" i="2"/>
  <c r="F4" i="2"/>
  <c r="D4" i="2"/>
  <c r="D35" i="2" l="1"/>
  <c r="D36" i="2" s="1"/>
  <c r="F35" i="2"/>
  <c r="F36" i="2" s="1"/>
  <c r="T35" i="2"/>
  <c r="T36" i="2" s="1"/>
  <c r="V34" i="2"/>
  <c r="J35" i="2"/>
  <c r="J36" i="2" s="1"/>
  <c r="X35" i="2"/>
  <c r="X36" i="2" s="1"/>
  <c r="H35" i="2"/>
  <c r="H36" i="2" s="1"/>
  <c r="Z35" i="2"/>
  <c r="Z36" i="2" s="1"/>
  <c r="N34" i="2"/>
  <c r="T34" i="2"/>
  <c r="P34" i="2"/>
  <c r="R34" i="2"/>
  <c r="V35" i="2"/>
  <c r="V36" i="2" s="1"/>
  <c r="L34" i="2"/>
  <c r="X34" i="2"/>
  <c r="Z34" i="2"/>
  <c r="F15" i="2"/>
  <c r="F16" i="2" s="1"/>
  <c r="H15" i="2"/>
  <c r="H16" i="2" s="1"/>
  <c r="L15" i="2"/>
  <c r="L16" i="2" s="1"/>
  <c r="F14" i="2"/>
  <c r="H14" i="2"/>
  <c r="J15" i="2"/>
  <c r="J16" i="2" s="1"/>
  <c r="D14" i="2"/>
  <c r="D15" i="2"/>
  <c r="D16" i="2" s="1"/>
  <c r="J14" i="2"/>
  <c r="L14" i="2"/>
</calcChain>
</file>

<file path=xl/sharedStrings.xml><?xml version="1.0" encoding="utf-8"?>
<sst xmlns="http://schemas.openxmlformats.org/spreadsheetml/2006/main" count="213" uniqueCount="43">
  <si>
    <t>ARNE</t>
  </si>
  <si>
    <t>NT</t>
  </si>
  <si>
    <t>SC</t>
  </si>
  <si>
    <t>AROS</t>
  </si>
  <si>
    <t>ARZE</t>
  </si>
  <si>
    <t>ARKI</t>
  </si>
  <si>
    <t>ARHI</t>
  </si>
  <si>
    <t>Seed No</t>
  </si>
  <si>
    <t>Average</t>
  </si>
  <si>
    <t>SD</t>
  </si>
  <si>
    <t>SE</t>
  </si>
  <si>
    <t>Time from initiation of imbibition test (hr)</t>
  </si>
  <si>
    <t>Mass (g)</t>
  </si>
  <si>
    <t>Mass increment (%)</t>
  </si>
  <si>
    <t>Fresh Sacridfied seeds</t>
  </si>
  <si>
    <t>Intact-Fresh seeds</t>
  </si>
  <si>
    <t>Species</t>
  </si>
  <si>
    <t>Non treated</t>
  </si>
  <si>
    <t>Scaridfied</t>
  </si>
  <si>
    <t>A. nervosa</t>
  </si>
  <si>
    <t>A. osyrensis</t>
  </si>
  <si>
    <t>A. zeylanica</t>
  </si>
  <si>
    <t>A. kleiniana</t>
  </si>
  <si>
    <t>A. hritusa</t>
  </si>
  <si>
    <t>Treatment</t>
  </si>
  <si>
    <t>Time from initiation of the imbibition test</t>
  </si>
  <si>
    <t>Average mass increase</t>
  </si>
  <si>
    <t>SE of mass increase</t>
  </si>
  <si>
    <t>26/06/2023</t>
  </si>
  <si>
    <t>27/06/2023</t>
  </si>
  <si>
    <t>28/06/2023</t>
  </si>
  <si>
    <t>30/06/2023</t>
  </si>
  <si>
    <t>Time since initiation of imbibition test (hr)</t>
  </si>
  <si>
    <t>Seed No.</t>
  </si>
  <si>
    <t>Time since initiation of the imbibition test</t>
  </si>
  <si>
    <t>Non treated fresh seeds</t>
  </si>
  <si>
    <t>Scarified fresh seeds</t>
  </si>
  <si>
    <t>29/06/2023</t>
  </si>
  <si>
    <t>Germinated</t>
  </si>
  <si>
    <t>Time since the initiation of the imbibition test  (hrs)</t>
  </si>
  <si>
    <t>Nontreated intact fresh seeds</t>
  </si>
  <si>
    <t>Time since the initiation of the imbibition test (hrs)</t>
  </si>
  <si>
    <t>Nontreated fresh intact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</si>
</sst>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8" fontId="1" fillId="0" borderId="0" xfId="0" applyNumberFormat="1" applyFont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0571110498642"/>
          <c:y val="4.1904761904761903E-2"/>
          <c:w val="0.82933156077236114"/>
          <c:h val="0.7475107611548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[1]Imbibition!$B$4:$C$4</c:f>
              <c:strCache>
                <c:ptCount val="1"/>
                <c:pt idx="0">
                  <c:v>ARNE 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[1]Imbibition!$D$20:$O$20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0.8852859835922241</c:v>
                  </c:pt>
                  <c:pt idx="5">
                    <c:v>1.6652327250734065</c:v>
                  </c:pt>
                  <c:pt idx="6">
                    <c:v>1.6652327250734065</c:v>
                  </c:pt>
                  <c:pt idx="7">
                    <c:v>1.6652327250734065</c:v>
                  </c:pt>
                  <c:pt idx="8">
                    <c:v>1.6652327250734065</c:v>
                  </c:pt>
                  <c:pt idx="9">
                    <c:v>1.6652327250734065</c:v>
                  </c:pt>
                  <c:pt idx="10">
                    <c:v>1.6652327250734065</c:v>
                  </c:pt>
                  <c:pt idx="11">
                    <c:v>1.6652327250734065</c:v>
                  </c:pt>
                </c:numCache>
              </c:numRef>
            </c:plus>
            <c:minus>
              <c:numRef>
                <c:f>[1]Imbibition!$D$20:$O$20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0.8852859835922241</c:v>
                  </c:pt>
                  <c:pt idx="5">
                    <c:v>1.6652327250734065</c:v>
                  </c:pt>
                  <c:pt idx="6">
                    <c:v>1.6652327250734065</c:v>
                  </c:pt>
                  <c:pt idx="7">
                    <c:v>1.6652327250734065</c:v>
                  </c:pt>
                  <c:pt idx="8">
                    <c:v>1.6652327250734065</c:v>
                  </c:pt>
                  <c:pt idx="9">
                    <c:v>1.6652327250734065</c:v>
                  </c:pt>
                  <c:pt idx="10">
                    <c:v>1.6652327250734065</c:v>
                  </c:pt>
                  <c:pt idx="11">
                    <c:v>1.6652327250734065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[1]Imbibition!$D$3:$O$3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192</c:v>
                </c:pt>
                <c:pt idx="10">
                  <c:v>216</c:v>
                </c:pt>
                <c:pt idx="11">
                  <c:v>240</c:v>
                </c:pt>
              </c:numCache>
            </c:numRef>
          </c:xVal>
          <c:yVal>
            <c:numRef>
              <c:f>[1]Imbibition!$D$4:$O$4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2.6083527712330254</c:v>
                </c:pt>
                <c:pt idx="5">
                  <c:v>5.1532935425008635</c:v>
                </c:pt>
                <c:pt idx="6">
                  <c:v>5.1532935425008635</c:v>
                </c:pt>
                <c:pt idx="7">
                  <c:v>5.1532935425008635</c:v>
                </c:pt>
                <c:pt idx="8">
                  <c:v>5.1532935425008635</c:v>
                </c:pt>
                <c:pt idx="9">
                  <c:v>5.1532935425008635</c:v>
                </c:pt>
                <c:pt idx="10">
                  <c:v>5.1532935425008635</c:v>
                </c:pt>
                <c:pt idx="11">
                  <c:v>5.1532935425008635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6-4278-AA7C-AC87F81D6C6D}"/>
            </c:ext>
          </c:extLst>
        </c:ser>
        <c:ser>
          <c:idx val="1"/>
          <c:order val="1"/>
          <c:tx>
            <c:strRef>
              <c:f>[1]Imbibition!$B$5:$C$5</c:f>
              <c:strCache>
                <c:ptCount val="1"/>
                <c:pt idx="0">
                  <c:v>ARNE SC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[1]Imbibition!$D$21:$H$21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10.1</c:v>
                  </c:pt>
                  <c:pt idx="2">
                    <c:v>13.596680650956113</c:v>
                  </c:pt>
                  <c:pt idx="3">
                    <c:v>13.289266876915397</c:v>
                  </c:pt>
                  <c:pt idx="4">
                    <c:v>36.393895752767328</c:v>
                  </c:pt>
                </c:numCache>
              </c:numRef>
            </c:plus>
            <c:minus>
              <c:numRef>
                <c:f>[1]Imbibition!$D$21:$H$21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10.1</c:v>
                  </c:pt>
                  <c:pt idx="2">
                    <c:v>13.596680650956113</c:v>
                  </c:pt>
                  <c:pt idx="3">
                    <c:v>13.289266876915397</c:v>
                  </c:pt>
                  <c:pt idx="4">
                    <c:v>36.393895752767328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[1]Imbibition!$D$3:$O$3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192</c:v>
                </c:pt>
                <c:pt idx="10">
                  <c:v>216</c:v>
                </c:pt>
                <c:pt idx="11">
                  <c:v>240</c:v>
                </c:pt>
              </c:numCache>
            </c:numRef>
          </c:xVal>
          <c:yVal>
            <c:numRef>
              <c:f>[1]Imbibition!$D$5:$O$5</c:f>
              <c:numCache>
                <c:formatCode>General</c:formatCode>
                <c:ptCount val="12"/>
                <c:pt idx="0">
                  <c:v>0</c:v>
                </c:pt>
                <c:pt idx="1">
                  <c:v>16.96109210928827</c:v>
                </c:pt>
                <c:pt idx="2">
                  <c:v>27.441563840928524</c:v>
                </c:pt>
                <c:pt idx="3">
                  <c:v>29.727685243421767</c:v>
                </c:pt>
                <c:pt idx="4">
                  <c:v>132.80348516066431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6-4278-AA7C-AC87F81D6C6D}"/>
            </c:ext>
          </c:extLst>
        </c:ser>
        <c:ser>
          <c:idx val="2"/>
          <c:order val="2"/>
          <c:tx>
            <c:strRef>
              <c:f>[1]Imbibition!$B$6:$C$6</c:f>
              <c:strCache>
                <c:ptCount val="1"/>
                <c:pt idx="0">
                  <c:v>AROS 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[1]Imbibition!$D$22:$O$22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2.1516574145596739</c:v>
                  </c:pt>
                  <c:pt idx="7">
                    <c:v>2.1516574145596739</c:v>
                  </c:pt>
                  <c:pt idx="8">
                    <c:v>2.1516574145596739</c:v>
                  </c:pt>
                  <c:pt idx="9">
                    <c:v>2.1516574145596739</c:v>
                  </c:pt>
                  <c:pt idx="10">
                    <c:v>2.1516574145596739</c:v>
                  </c:pt>
                  <c:pt idx="11">
                    <c:v>2.1516574145596739</c:v>
                  </c:pt>
                </c:numCache>
              </c:numRef>
            </c:plus>
            <c:minus>
              <c:numRef>
                <c:f>[1]Imbibition!$D$22:$O$22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2.1516574145596739</c:v>
                  </c:pt>
                  <c:pt idx="7">
                    <c:v>2.1516574145596739</c:v>
                  </c:pt>
                  <c:pt idx="8">
                    <c:v>2.1516574145596739</c:v>
                  </c:pt>
                  <c:pt idx="9">
                    <c:v>2.1516574145596739</c:v>
                  </c:pt>
                  <c:pt idx="10">
                    <c:v>2.1516574145596739</c:v>
                  </c:pt>
                  <c:pt idx="11">
                    <c:v>2.1516574145596739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[1]Imbibition!$D$3:$O$3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192</c:v>
                </c:pt>
                <c:pt idx="10">
                  <c:v>216</c:v>
                </c:pt>
                <c:pt idx="11">
                  <c:v>240</c:v>
                </c:pt>
              </c:numCache>
            </c:numRef>
          </c:xVal>
          <c:yVal>
            <c:numRef>
              <c:f>[1]Imbibition!$D$6:$O$6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0.55555600000000005</c:v>
                </c:pt>
                <c:pt idx="7">
                  <c:v>0.55555555555555503</c:v>
                </c:pt>
                <c:pt idx="8">
                  <c:v>0.55555555555555503</c:v>
                </c:pt>
                <c:pt idx="9">
                  <c:v>0.55555555555555503</c:v>
                </c:pt>
                <c:pt idx="10">
                  <c:v>0.55555555555555503</c:v>
                </c:pt>
                <c:pt idx="11">
                  <c:v>0.55555555555555503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16-4278-AA7C-AC87F81D6C6D}"/>
            </c:ext>
          </c:extLst>
        </c:ser>
        <c:ser>
          <c:idx val="3"/>
          <c:order val="3"/>
          <c:tx>
            <c:strRef>
              <c:f>[1]Imbibition!$B$7:$C$7</c:f>
              <c:strCache>
                <c:ptCount val="1"/>
                <c:pt idx="0">
                  <c:v>AROS SC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[1]Imbibition!$D$23:$K$23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13.3</c:v>
                  </c:pt>
                  <c:pt idx="2">
                    <c:v>20.687269141940401</c:v>
                  </c:pt>
                  <c:pt idx="3">
                    <c:v>22.6528526526611</c:v>
                  </c:pt>
                  <c:pt idx="4">
                    <c:v>31.056213817137099</c:v>
                  </c:pt>
                  <c:pt idx="5">
                    <c:v>31.942321660355699</c:v>
                  </c:pt>
                  <c:pt idx="6">
                    <c:v>31.942321660355699</c:v>
                  </c:pt>
                  <c:pt idx="7">
                    <c:v>31.942321660355699</c:v>
                  </c:pt>
                </c:numCache>
              </c:numRef>
            </c:plus>
            <c:minus>
              <c:numRef>
                <c:f>[1]Imbibition!$D$23:$K$23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13.3</c:v>
                  </c:pt>
                  <c:pt idx="2">
                    <c:v>20.687269141940401</c:v>
                  </c:pt>
                  <c:pt idx="3">
                    <c:v>22.6528526526611</c:v>
                  </c:pt>
                  <c:pt idx="4">
                    <c:v>31.056213817137099</c:v>
                  </c:pt>
                  <c:pt idx="5">
                    <c:v>31.942321660355699</c:v>
                  </c:pt>
                  <c:pt idx="6">
                    <c:v>31.942321660355699</c:v>
                  </c:pt>
                  <c:pt idx="7">
                    <c:v>31.942321660355699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[1]Imbibition!$D$3:$O$3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192</c:v>
                </c:pt>
                <c:pt idx="10">
                  <c:v>216</c:v>
                </c:pt>
                <c:pt idx="11">
                  <c:v>240</c:v>
                </c:pt>
              </c:numCache>
            </c:numRef>
          </c:xVal>
          <c:yVal>
            <c:numRef>
              <c:f>[1]Imbibition!$D$7:$O$7</c:f>
              <c:numCache>
                <c:formatCode>General</c:formatCode>
                <c:ptCount val="12"/>
                <c:pt idx="0">
                  <c:v>0</c:v>
                </c:pt>
                <c:pt idx="1">
                  <c:v>67.45</c:v>
                </c:pt>
                <c:pt idx="2">
                  <c:v>103.55148701201333</c:v>
                </c:pt>
                <c:pt idx="3">
                  <c:v>139.04594869068555</c:v>
                </c:pt>
                <c:pt idx="4">
                  <c:v>209.87686436370646</c:v>
                </c:pt>
                <c:pt idx="5">
                  <c:v>219.44035642719851</c:v>
                </c:pt>
                <c:pt idx="6">
                  <c:v>219.44035642719851</c:v>
                </c:pt>
                <c:pt idx="7">
                  <c:v>219.44035642719851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16-4278-AA7C-AC87F81D6C6D}"/>
            </c:ext>
          </c:extLst>
        </c:ser>
        <c:ser>
          <c:idx val="4"/>
          <c:order val="4"/>
          <c:tx>
            <c:strRef>
              <c:f>[1]Imbibition!$B$9:$C$9</c:f>
              <c:strCache>
                <c:ptCount val="1"/>
                <c:pt idx="0">
                  <c:v>ARKI 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[1]Imbibition!$D$25:$L$25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6.4951103929226601</c:v>
                  </c:pt>
                  <c:pt idx="2">
                    <c:v>19.253004604076736</c:v>
                  </c:pt>
                  <c:pt idx="3">
                    <c:v>26.885187163946945</c:v>
                  </c:pt>
                  <c:pt idx="4">
                    <c:v>42.344948464555699</c:v>
                  </c:pt>
                  <c:pt idx="5">
                    <c:v>24.81769820414041</c:v>
                  </c:pt>
                  <c:pt idx="6">
                    <c:v>20.141533670620291</c:v>
                  </c:pt>
                  <c:pt idx="7">
                    <c:v>16.892521258979901</c:v>
                  </c:pt>
                  <c:pt idx="8">
                    <c:v>16.518689403806228</c:v>
                  </c:pt>
                </c:numCache>
              </c:numRef>
            </c:plus>
            <c:minus>
              <c:numRef>
                <c:f>[1]Imbibition!$D$25:$L$25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6.4951103929226601</c:v>
                  </c:pt>
                  <c:pt idx="2">
                    <c:v>19.253004604076736</c:v>
                  </c:pt>
                  <c:pt idx="3">
                    <c:v>26.885187163946945</c:v>
                  </c:pt>
                  <c:pt idx="4">
                    <c:v>42.344948464555699</c:v>
                  </c:pt>
                  <c:pt idx="5">
                    <c:v>24.81769820414041</c:v>
                  </c:pt>
                  <c:pt idx="6">
                    <c:v>20.141533670620291</c:v>
                  </c:pt>
                  <c:pt idx="7">
                    <c:v>16.892521258979901</c:v>
                  </c:pt>
                  <c:pt idx="8">
                    <c:v>16.518689403806228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[1]Imbibition!$D$3:$O$3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192</c:v>
                </c:pt>
                <c:pt idx="10">
                  <c:v>216</c:v>
                </c:pt>
                <c:pt idx="11">
                  <c:v>240</c:v>
                </c:pt>
              </c:numCache>
            </c:numRef>
          </c:xVal>
          <c:yVal>
            <c:numRef>
              <c:f>[1]Imbibition!$D$9:$O$9</c:f>
              <c:numCache>
                <c:formatCode>General</c:formatCode>
                <c:ptCount val="12"/>
                <c:pt idx="0">
                  <c:v>0</c:v>
                </c:pt>
                <c:pt idx="1">
                  <c:v>20.420434352271801</c:v>
                </c:pt>
                <c:pt idx="2">
                  <c:v>41.799916148826966</c:v>
                </c:pt>
                <c:pt idx="3">
                  <c:v>64.763053354174744</c:v>
                </c:pt>
                <c:pt idx="4">
                  <c:v>81.730638925437503</c:v>
                </c:pt>
                <c:pt idx="5">
                  <c:v>112.08593084279913</c:v>
                </c:pt>
                <c:pt idx="6">
                  <c:v>122.77078942782983</c:v>
                </c:pt>
                <c:pt idx="7">
                  <c:v>132.57954879016063</c:v>
                </c:pt>
                <c:pt idx="8">
                  <c:v>134.10131406192593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16-4278-AA7C-AC87F81D6C6D}"/>
            </c:ext>
          </c:extLst>
        </c:ser>
        <c:ser>
          <c:idx val="5"/>
          <c:order val="5"/>
          <c:tx>
            <c:strRef>
              <c:f>[1]Imbibition!$B$10:$C$10</c:f>
              <c:strCache>
                <c:ptCount val="1"/>
                <c:pt idx="0">
                  <c:v>ARHI 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[1]Imbibition!$D$26:$L$26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8.714525006203699</c:v>
                  </c:pt>
                  <c:pt idx="2">
                    <c:v>10.015701515005698</c:v>
                  </c:pt>
                  <c:pt idx="3">
                    <c:v>12.695406764872276</c:v>
                  </c:pt>
                  <c:pt idx="4">
                    <c:v>14.468428506480144</c:v>
                  </c:pt>
                  <c:pt idx="5">
                    <c:v>25.698206747934162</c:v>
                  </c:pt>
                  <c:pt idx="6">
                    <c:v>50.638039782202455</c:v>
                  </c:pt>
                  <c:pt idx="7">
                    <c:v>32.490183152899597</c:v>
                  </c:pt>
                  <c:pt idx="8">
                    <c:v>34.98271240142337</c:v>
                  </c:pt>
                </c:numCache>
              </c:numRef>
            </c:plus>
            <c:minus>
              <c:numRef>
                <c:f>[1]Imbibition!$D$26:$L$26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8.714525006203699</c:v>
                  </c:pt>
                  <c:pt idx="2">
                    <c:v>10.015701515005698</c:v>
                  </c:pt>
                  <c:pt idx="3">
                    <c:v>12.695406764872276</c:v>
                  </c:pt>
                  <c:pt idx="4">
                    <c:v>14.468428506480144</c:v>
                  </c:pt>
                  <c:pt idx="5">
                    <c:v>25.698206747934162</c:v>
                  </c:pt>
                  <c:pt idx="6">
                    <c:v>50.638039782202455</c:v>
                  </c:pt>
                  <c:pt idx="7">
                    <c:v>32.490183152899597</c:v>
                  </c:pt>
                  <c:pt idx="8">
                    <c:v>34.98271240142337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[1]Imbibition!$D$3:$O$3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192</c:v>
                </c:pt>
                <c:pt idx="10">
                  <c:v>216</c:v>
                </c:pt>
                <c:pt idx="11">
                  <c:v>240</c:v>
                </c:pt>
              </c:numCache>
            </c:numRef>
          </c:xVal>
          <c:yVal>
            <c:numRef>
              <c:f>[1]Imbibition!$D$10:$O$10</c:f>
              <c:numCache>
                <c:formatCode>General</c:formatCode>
                <c:ptCount val="12"/>
                <c:pt idx="0">
                  <c:v>0</c:v>
                </c:pt>
                <c:pt idx="1">
                  <c:v>22.660856801605838</c:v>
                </c:pt>
                <c:pt idx="2">
                  <c:v>39.401105507449209</c:v>
                </c:pt>
                <c:pt idx="3">
                  <c:v>51.455504627876785</c:v>
                </c:pt>
                <c:pt idx="4">
                  <c:v>77.83175715012446</c:v>
                </c:pt>
                <c:pt idx="5">
                  <c:v>187.66617551854662</c:v>
                </c:pt>
                <c:pt idx="6">
                  <c:v>312.2464965915924</c:v>
                </c:pt>
                <c:pt idx="7">
                  <c:v>352.53671028487082</c:v>
                </c:pt>
                <c:pt idx="8">
                  <c:v>354.62139038481808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16-4278-AA7C-AC87F81D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53519"/>
        <c:axId val="1431970383"/>
      </c:scatterChart>
      <c:valAx>
        <c:axId val="1431953519"/>
        <c:scaling>
          <c:orientation val="minMax"/>
          <c:max val="2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since incubation (hr.)</a:t>
                </a:r>
              </a:p>
            </c:rich>
          </c:tx>
          <c:layout>
            <c:manualLayout>
              <c:xMode val="edge"/>
              <c:yMode val="edge"/>
              <c:x val="0.41177928913820033"/>
              <c:y val="0.9349327334083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0383"/>
        <c:crosses val="autoZero"/>
        <c:crossBetween val="midCat"/>
        <c:majorUnit val="24"/>
      </c:valAx>
      <c:valAx>
        <c:axId val="1431970383"/>
        <c:scaling>
          <c:orientation val="minMax"/>
          <c:max val="4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Increase in mass (%)</a:t>
                </a:r>
              </a:p>
            </c:rich>
          </c:tx>
          <c:layout>
            <c:manualLayout>
              <c:xMode val="edge"/>
              <c:yMode val="edge"/>
              <c:x val="1.2868630534524408E-2"/>
              <c:y val="0.1941744281964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187662462238507"/>
          <c:y val="0.23857097862767154"/>
          <c:w val="0.40026811335743584"/>
          <c:h val="0.24714330708661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29</xdr:row>
      <xdr:rowOff>177800</xdr:rowOff>
    </xdr:from>
    <xdr:to>
      <xdr:col>14</xdr:col>
      <xdr:colOff>501650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8A761-E53E-4C3F-BE26-11254666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jay\Desktop\Manuscripts\Argyriea%20manuscript\Book1%20(version%202).xlsx" TargetMode="External"/><Relationship Id="rId1" Type="http://schemas.openxmlformats.org/officeDocument/2006/relationships/externalLinkPath" Target="/Users/gejay/Desktop/Manuscripts/Argyriea%20manuscript/Book1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mination"/>
      <sheetName val="Imbibition"/>
      <sheetName val="Moisture"/>
    </sheetNames>
    <sheetDataSet>
      <sheetData sheetId="0"/>
      <sheetData sheetId="1">
        <row r="3">
          <cell r="D3">
            <v>0</v>
          </cell>
          <cell r="E3">
            <v>2</v>
          </cell>
          <cell r="F3">
            <v>4</v>
          </cell>
          <cell r="G3">
            <v>6</v>
          </cell>
          <cell r="H3">
            <v>24</v>
          </cell>
          <cell r="I3">
            <v>48</v>
          </cell>
          <cell r="J3">
            <v>72</v>
          </cell>
          <cell r="K3">
            <v>96</v>
          </cell>
          <cell r="L3">
            <v>120</v>
          </cell>
          <cell r="M3">
            <v>192</v>
          </cell>
          <cell r="N3">
            <v>216</v>
          </cell>
          <cell r="O3">
            <v>240</v>
          </cell>
        </row>
        <row r="4">
          <cell r="B4" t="str">
            <v>ARNE</v>
          </cell>
          <cell r="C4" t="str">
            <v>NT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2.6083527712330254</v>
          </cell>
          <cell r="I4">
            <v>5.1532935425008635</v>
          </cell>
          <cell r="J4">
            <v>5.1532935425008635</v>
          </cell>
          <cell r="K4">
            <v>5.1532935425008635</v>
          </cell>
          <cell r="L4">
            <v>5.1532935425008635</v>
          </cell>
          <cell r="M4">
            <v>5.1532935425008635</v>
          </cell>
          <cell r="N4">
            <v>5.1532935425008635</v>
          </cell>
          <cell r="O4">
            <v>5.1532935425008635</v>
          </cell>
        </row>
        <row r="5">
          <cell r="B5"/>
          <cell r="C5" t="str">
            <v>SC</v>
          </cell>
          <cell r="D5">
            <v>0</v>
          </cell>
          <cell r="E5">
            <v>16.96109210928827</v>
          </cell>
          <cell r="F5">
            <v>27.441563840928524</v>
          </cell>
          <cell r="G5">
            <v>29.727685243421767</v>
          </cell>
          <cell r="H5">
            <v>132.80348516066431</v>
          </cell>
        </row>
        <row r="6">
          <cell r="B6" t="str">
            <v>AROS</v>
          </cell>
          <cell r="C6" t="str">
            <v>NT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0.55555600000000005</v>
          </cell>
          <cell r="K6">
            <v>0.55555555555555503</v>
          </cell>
          <cell r="L6">
            <v>0.55555555555555503</v>
          </cell>
          <cell r="M6">
            <v>0.55555555555555503</v>
          </cell>
          <cell r="N6">
            <v>0.55555555555555503</v>
          </cell>
          <cell r="O6">
            <v>0.55555555555555503</v>
          </cell>
        </row>
        <row r="7">
          <cell r="B7"/>
          <cell r="C7" t="str">
            <v>SC</v>
          </cell>
          <cell r="D7">
            <v>0</v>
          </cell>
          <cell r="E7">
            <v>67.45</v>
          </cell>
          <cell r="F7">
            <v>103.55148701201333</v>
          </cell>
          <cell r="G7">
            <v>139.04594869068555</v>
          </cell>
          <cell r="H7">
            <v>209.87686436370646</v>
          </cell>
          <cell r="I7">
            <v>219.44035642719851</v>
          </cell>
          <cell r="J7">
            <v>219.44035642719851</v>
          </cell>
          <cell r="K7">
            <v>219.44035642719851</v>
          </cell>
        </row>
        <row r="9">
          <cell r="B9" t="str">
            <v>ARKI</v>
          </cell>
          <cell r="C9" t="str">
            <v>NT</v>
          </cell>
          <cell r="D9">
            <v>0</v>
          </cell>
          <cell r="E9">
            <v>20.420434352271801</v>
          </cell>
          <cell r="F9">
            <v>41.799916148826966</v>
          </cell>
          <cell r="G9">
            <v>64.763053354174744</v>
          </cell>
          <cell r="H9">
            <v>81.730638925437503</v>
          </cell>
          <cell r="I9">
            <v>112.08593084279913</v>
          </cell>
          <cell r="J9">
            <v>122.77078942782983</v>
          </cell>
          <cell r="K9">
            <v>132.57954879016063</v>
          </cell>
          <cell r="L9">
            <v>134.10131406192593</v>
          </cell>
        </row>
        <row r="10">
          <cell r="B10" t="str">
            <v>ARHI</v>
          </cell>
          <cell r="C10" t="str">
            <v>NT</v>
          </cell>
          <cell r="D10">
            <v>0</v>
          </cell>
          <cell r="E10">
            <v>22.660856801605838</v>
          </cell>
          <cell r="F10">
            <v>39.401105507449209</v>
          </cell>
          <cell r="G10">
            <v>51.455504627876785</v>
          </cell>
          <cell r="H10">
            <v>77.83175715012446</v>
          </cell>
          <cell r="I10">
            <v>187.66617551854662</v>
          </cell>
          <cell r="J10">
            <v>312.2464965915924</v>
          </cell>
          <cell r="K10">
            <v>352.53671028487082</v>
          </cell>
          <cell r="L10">
            <v>354.62139038481808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0.8852859835922241</v>
          </cell>
          <cell r="I20">
            <v>1.6652327250734065</v>
          </cell>
          <cell r="J20">
            <v>1.6652327250734065</v>
          </cell>
          <cell r="K20">
            <v>1.6652327250734065</v>
          </cell>
          <cell r="L20">
            <v>1.6652327250734065</v>
          </cell>
          <cell r="M20">
            <v>1.6652327250734065</v>
          </cell>
          <cell r="N20">
            <v>1.6652327250734065</v>
          </cell>
          <cell r="O20">
            <v>1.6652327250734065</v>
          </cell>
        </row>
        <row r="21">
          <cell r="D21">
            <v>0</v>
          </cell>
          <cell r="E21">
            <v>10.1</v>
          </cell>
          <cell r="F21">
            <v>13.596680650956113</v>
          </cell>
          <cell r="G21">
            <v>13.289266876915397</v>
          </cell>
          <cell r="H21">
            <v>36.393895752767328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2.1516574145596739</v>
          </cell>
          <cell r="K22">
            <v>2.1516574145596739</v>
          </cell>
          <cell r="L22">
            <v>2.1516574145596739</v>
          </cell>
          <cell r="M22">
            <v>2.1516574145596739</v>
          </cell>
          <cell r="N22">
            <v>2.1516574145596739</v>
          </cell>
          <cell r="O22">
            <v>2.1516574145596739</v>
          </cell>
        </row>
        <row r="23">
          <cell r="D23">
            <v>0</v>
          </cell>
          <cell r="E23">
            <v>13.3</v>
          </cell>
          <cell r="F23">
            <v>20.687269141940401</v>
          </cell>
          <cell r="G23">
            <v>22.6528526526611</v>
          </cell>
          <cell r="H23">
            <v>31.056213817137099</v>
          </cell>
          <cell r="I23">
            <v>31.942321660355699</v>
          </cell>
          <cell r="J23">
            <v>31.942321660355699</v>
          </cell>
          <cell r="K23">
            <v>31.942321660355699</v>
          </cell>
        </row>
        <row r="25">
          <cell r="D25">
            <v>0</v>
          </cell>
          <cell r="E25">
            <v>6.4951103929226601</v>
          </cell>
          <cell r="F25">
            <v>19.253004604076736</v>
          </cell>
          <cell r="G25">
            <v>26.885187163946945</v>
          </cell>
          <cell r="H25">
            <v>42.344948464555699</v>
          </cell>
          <cell r="I25">
            <v>24.81769820414041</v>
          </cell>
          <cell r="J25">
            <v>20.141533670620291</v>
          </cell>
          <cell r="K25">
            <v>16.892521258979901</v>
          </cell>
          <cell r="L25">
            <v>16.518689403806228</v>
          </cell>
        </row>
        <row r="26">
          <cell r="D26">
            <v>0</v>
          </cell>
          <cell r="E26">
            <v>8.714525006203699</v>
          </cell>
          <cell r="F26">
            <v>10.015701515005698</v>
          </cell>
          <cell r="G26">
            <v>12.695406764872276</v>
          </cell>
          <cell r="H26">
            <v>14.468428506480144</v>
          </cell>
          <cell r="I26">
            <v>25.698206747934162</v>
          </cell>
          <cell r="J26">
            <v>50.638039782202455</v>
          </cell>
          <cell r="K26">
            <v>32.490183152899597</v>
          </cell>
          <cell r="L26">
            <v>34.98271240142337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780E-43BF-4373-9B03-3A37C171C076}">
  <dimension ref="A2:O29"/>
  <sheetViews>
    <sheetView topLeftCell="A11" workbookViewId="0">
      <selection activeCell="H19" sqref="H19"/>
    </sheetView>
  </sheetViews>
  <sheetFormatPr defaultRowHeight="14.5" x14ac:dyDescent="0.35"/>
  <cols>
    <col min="4" max="4" width="9.36328125" bestFit="1" customWidth="1"/>
    <col min="5" max="15" width="10.36328125" bestFit="1" customWidth="1"/>
  </cols>
  <sheetData>
    <row r="2" spans="1:15" x14ac:dyDescent="0.35">
      <c r="A2" s="8" t="s">
        <v>26</v>
      </c>
      <c r="B2" s="8"/>
      <c r="C2" s="8"/>
    </row>
    <row r="3" spans="1:15" x14ac:dyDescent="0.35">
      <c r="D3" s="7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5">
      <c r="B4" s="2" t="s">
        <v>16</v>
      </c>
      <c r="C4" s="2" t="s">
        <v>24</v>
      </c>
      <c r="D4" s="2">
        <v>0</v>
      </c>
      <c r="E4" s="2">
        <v>2</v>
      </c>
      <c r="F4" s="2">
        <v>4</v>
      </c>
      <c r="G4" s="2">
        <v>6</v>
      </c>
      <c r="H4" s="2">
        <v>24</v>
      </c>
      <c r="I4" s="2">
        <v>48</v>
      </c>
      <c r="J4" s="2">
        <v>72</v>
      </c>
      <c r="K4" s="2">
        <v>96</v>
      </c>
      <c r="L4" s="2">
        <v>120</v>
      </c>
      <c r="M4" s="2">
        <v>192</v>
      </c>
      <c r="N4" s="2">
        <v>216</v>
      </c>
      <c r="O4" s="2">
        <v>240</v>
      </c>
    </row>
    <row r="5" spans="1:15" x14ac:dyDescent="0.35">
      <c r="B5" s="6" t="s">
        <v>0</v>
      </c>
      <c r="C5" s="1" t="s">
        <v>1</v>
      </c>
      <c r="D5" s="3">
        <v>0</v>
      </c>
      <c r="E5" s="3">
        <v>0</v>
      </c>
      <c r="F5" s="3">
        <v>0</v>
      </c>
      <c r="G5" s="3">
        <v>0</v>
      </c>
      <c r="H5" s="3">
        <v>2.6</v>
      </c>
      <c r="I5" s="3">
        <v>5.2</v>
      </c>
      <c r="J5" s="3">
        <v>5.2</v>
      </c>
      <c r="K5" s="3">
        <v>5.2</v>
      </c>
      <c r="L5" s="3">
        <v>5.2</v>
      </c>
      <c r="M5" s="3">
        <v>5.2</v>
      </c>
      <c r="N5" s="3">
        <v>5.2</v>
      </c>
      <c r="O5" s="3">
        <v>5.2</v>
      </c>
    </row>
    <row r="6" spans="1:15" x14ac:dyDescent="0.35">
      <c r="B6" s="6"/>
      <c r="C6" s="1" t="s">
        <v>2</v>
      </c>
      <c r="D6" s="3">
        <v>0</v>
      </c>
      <c r="E6" s="3">
        <v>16.899999999999999</v>
      </c>
      <c r="F6" s="3">
        <v>27.4</v>
      </c>
      <c r="G6" s="3">
        <v>29.7</v>
      </c>
      <c r="H6" s="3">
        <v>132.80000000000001</v>
      </c>
      <c r="I6" s="3"/>
      <c r="J6" s="3"/>
      <c r="K6" s="3"/>
      <c r="L6" s="3"/>
      <c r="M6" s="3"/>
      <c r="N6" s="3"/>
      <c r="O6" s="3"/>
    </row>
    <row r="7" spans="1:15" x14ac:dyDescent="0.35">
      <c r="B7" s="6" t="s">
        <v>3</v>
      </c>
      <c r="C7" s="1" t="s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0.56999999999999995</v>
      </c>
      <c r="K7" s="3">
        <v>0.56999999999999995</v>
      </c>
      <c r="L7" s="3">
        <v>0.56999999999999995</v>
      </c>
      <c r="M7" s="3">
        <v>0.56999999999999995</v>
      </c>
      <c r="N7" s="3">
        <v>0.56999999999999995</v>
      </c>
      <c r="O7" s="3">
        <v>0.56999999999999995</v>
      </c>
    </row>
    <row r="8" spans="1:15" x14ac:dyDescent="0.35">
      <c r="B8" s="6"/>
      <c r="C8" s="1" t="s">
        <v>2</v>
      </c>
      <c r="D8" s="3">
        <v>0</v>
      </c>
      <c r="E8" s="3">
        <v>67.69</v>
      </c>
      <c r="F8" s="3">
        <v>103.65</v>
      </c>
      <c r="G8" s="3">
        <v>139.08000000000001</v>
      </c>
      <c r="H8" s="3">
        <v>209.71</v>
      </c>
      <c r="I8" s="3">
        <v>219.47</v>
      </c>
      <c r="J8" s="3">
        <v>219.47</v>
      </c>
      <c r="K8" s="3">
        <v>219.72</v>
      </c>
      <c r="L8" s="3"/>
      <c r="M8" s="3"/>
      <c r="N8" s="3"/>
      <c r="O8" s="3"/>
    </row>
    <row r="9" spans="1:15" x14ac:dyDescent="0.35">
      <c r="B9" s="1" t="s">
        <v>4</v>
      </c>
      <c r="C9" s="1" t="s">
        <v>1</v>
      </c>
      <c r="D9" s="3">
        <v>0</v>
      </c>
      <c r="E9" s="3">
        <v>6.1</v>
      </c>
      <c r="F9" s="3">
        <v>15.3</v>
      </c>
      <c r="G9" s="3">
        <v>25.2</v>
      </c>
      <c r="H9" s="3">
        <v>40</v>
      </c>
      <c r="I9" s="3">
        <v>72</v>
      </c>
      <c r="J9" s="3">
        <v>96.8</v>
      </c>
      <c r="K9" s="3">
        <v>103.6</v>
      </c>
      <c r="L9" s="3">
        <v>104.9</v>
      </c>
      <c r="M9" s="3">
        <v>105.4</v>
      </c>
      <c r="N9" s="3">
        <v>105.8</v>
      </c>
      <c r="O9" s="3">
        <v>105.9</v>
      </c>
    </row>
    <row r="10" spans="1:15" x14ac:dyDescent="0.35">
      <c r="B10" s="1" t="s">
        <v>5</v>
      </c>
      <c r="C10" s="1" t="s">
        <v>1</v>
      </c>
      <c r="D10" s="3">
        <v>0</v>
      </c>
      <c r="E10" s="3">
        <v>20.420434352271801</v>
      </c>
      <c r="F10" s="3">
        <v>41.799916148826966</v>
      </c>
      <c r="G10" s="3">
        <v>64.763053354174744</v>
      </c>
      <c r="H10" s="3">
        <v>81.7</v>
      </c>
      <c r="I10" s="3">
        <v>112.1</v>
      </c>
      <c r="J10" s="3">
        <v>122.8</v>
      </c>
      <c r="K10" s="3">
        <v>132.6</v>
      </c>
      <c r="L10" s="3">
        <v>134.10131406192593</v>
      </c>
      <c r="M10" s="3"/>
      <c r="N10" s="3"/>
      <c r="O10" s="3"/>
    </row>
    <row r="11" spans="1:15" x14ac:dyDescent="0.35">
      <c r="B11" s="1" t="s">
        <v>6</v>
      </c>
      <c r="C11" s="1" t="s">
        <v>1</v>
      </c>
      <c r="D11" s="3">
        <v>0</v>
      </c>
      <c r="E11" s="3">
        <v>22.660856801605838</v>
      </c>
      <c r="F11" s="3">
        <v>39.401105507449209</v>
      </c>
      <c r="G11" s="3">
        <v>51.455504627876785</v>
      </c>
      <c r="H11" s="3">
        <v>77.83175715012446</v>
      </c>
      <c r="I11" s="3">
        <v>187.66617551854662</v>
      </c>
      <c r="J11" s="3">
        <v>312.2464965915924</v>
      </c>
      <c r="K11" s="3">
        <v>352.53671028487082</v>
      </c>
      <c r="L11" s="3">
        <v>354.62139038481808</v>
      </c>
      <c r="M11" s="3"/>
      <c r="N11" s="3"/>
      <c r="O11" s="3"/>
    </row>
    <row r="14" spans="1:15" x14ac:dyDescent="0.35">
      <c r="D14" t="s">
        <v>0</v>
      </c>
      <c r="E14" s="4" t="s">
        <v>19</v>
      </c>
      <c r="F14" t="s">
        <v>1</v>
      </c>
      <c r="G14" t="s">
        <v>17</v>
      </c>
    </row>
    <row r="15" spans="1:15" x14ac:dyDescent="0.35">
      <c r="D15" t="s">
        <v>3</v>
      </c>
      <c r="E15" s="4" t="s">
        <v>20</v>
      </c>
      <c r="F15" t="s">
        <v>2</v>
      </c>
      <c r="G15" t="s">
        <v>18</v>
      </c>
    </row>
    <row r="16" spans="1:15" x14ac:dyDescent="0.35">
      <c r="D16" t="s">
        <v>4</v>
      </c>
      <c r="E16" s="4" t="s">
        <v>21</v>
      </c>
    </row>
    <row r="17" spans="1:15" x14ac:dyDescent="0.35">
      <c r="D17" t="s">
        <v>5</v>
      </c>
      <c r="E17" s="4" t="s">
        <v>22</v>
      </c>
    </row>
    <row r="18" spans="1:15" x14ac:dyDescent="0.35">
      <c r="D18" t="s">
        <v>6</v>
      </c>
      <c r="E18" s="4" t="s">
        <v>23</v>
      </c>
    </row>
    <row r="19" spans="1:15" x14ac:dyDescent="0.35">
      <c r="E19" s="4"/>
    </row>
    <row r="20" spans="1:15" x14ac:dyDescent="0.35">
      <c r="A20" s="8" t="s">
        <v>27</v>
      </c>
      <c r="B20" s="8"/>
      <c r="C20" s="8"/>
      <c r="E20" s="4"/>
    </row>
    <row r="21" spans="1:15" x14ac:dyDescent="0.35">
      <c r="D21" s="7" t="s">
        <v>25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35">
      <c r="B22" s="2" t="s">
        <v>16</v>
      </c>
      <c r="C22" s="2" t="s">
        <v>24</v>
      </c>
      <c r="D22" s="2">
        <v>0</v>
      </c>
      <c r="E22" s="2">
        <v>2</v>
      </c>
      <c r="F22" s="2">
        <v>4</v>
      </c>
      <c r="G22" s="2">
        <v>6</v>
      </c>
      <c r="H22" s="2">
        <v>24</v>
      </c>
      <c r="I22" s="2">
        <v>48</v>
      </c>
      <c r="J22" s="2">
        <v>72</v>
      </c>
      <c r="K22" s="2">
        <v>96</v>
      </c>
      <c r="L22" s="2">
        <v>120</v>
      </c>
      <c r="M22" s="2">
        <v>192</v>
      </c>
      <c r="N22" s="2">
        <v>216</v>
      </c>
      <c r="O22" s="2">
        <v>240</v>
      </c>
    </row>
    <row r="23" spans="1:15" x14ac:dyDescent="0.35">
      <c r="B23" s="6" t="s">
        <v>0</v>
      </c>
      <c r="C23" s="1" t="s">
        <v>1</v>
      </c>
      <c r="D23" s="3">
        <v>0</v>
      </c>
      <c r="E23" s="3">
        <v>0</v>
      </c>
      <c r="F23" s="3">
        <v>0</v>
      </c>
      <c r="G23" s="3">
        <v>0</v>
      </c>
      <c r="H23" s="3">
        <v>0.88</v>
      </c>
      <c r="I23" s="3">
        <v>1.6652327250734065</v>
      </c>
      <c r="J23" s="3">
        <v>1.6652327250734065</v>
      </c>
      <c r="K23" s="3">
        <v>1.6652327250734065</v>
      </c>
      <c r="L23" s="3">
        <v>1.6652327250734065</v>
      </c>
      <c r="M23" s="3">
        <v>1.6652327250734065</v>
      </c>
      <c r="N23" s="3">
        <v>1.6652327250734065</v>
      </c>
      <c r="O23" s="3">
        <v>1.6652327250734065</v>
      </c>
    </row>
    <row r="24" spans="1:15" x14ac:dyDescent="0.35">
      <c r="B24" s="6"/>
      <c r="C24" s="1" t="s">
        <v>2</v>
      </c>
      <c r="D24" s="3">
        <v>0</v>
      </c>
      <c r="E24" s="3">
        <v>10.1</v>
      </c>
      <c r="F24" s="3">
        <v>13.596680650956113</v>
      </c>
      <c r="G24" s="3">
        <v>13.289266876915397</v>
      </c>
      <c r="H24" s="3">
        <v>36.393895752767328</v>
      </c>
      <c r="I24" s="3"/>
      <c r="J24" s="3"/>
      <c r="K24" s="3"/>
      <c r="L24" s="3"/>
      <c r="M24" s="3"/>
      <c r="N24" s="3"/>
      <c r="O24" s="3"/>
    </row>
    <row r="25" spans="1:15" x14ac:dyDescent="0.35">
      <c r="B25" s="6" t="s">
        <v>3</v>
      </c>
      <c r="C25" s="1" t="s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2.1516574145596739</v>
      </c>
      <c r="K25" s="3">
        <v>2.1516574145596739</v>
      </c>
      <c r="L25" s="3">
        <v>2.1516574145596739</v>
      </c>
      <c r="M25" s="3">
        <v>2.1516574145596739</v>
      </c>
      <c r="N25" s="3">
        <v>2.1516574145596739</v>
      </c>
      <c r="O25" s="3">
        <v>2.1516574145596739</v>
      </c>
    </row>
    <row r="26" spans="1:15" x14ac:dyDescent="0.35">
      <c r="B26" s="6"/>
      <c r="C26" s="1" t="s">
        <v>2</v>
      </c>
      <c r="D26" s="3">
        <v>0</v>
      </c>
      <c r="E26" s="3">
        <v>13.3</v>
      </c>
      <c r="F26" s="3">
        <v>20.687269141940401</v>
      </c>
      <c r="G26" s="3">
        <v>22.6528526526611</v>
      </c>
      <c r="H26" s="3">
        <v>31.056213817137099</v>
      </c>
      <c r="I26" s="3">
        <v>31.942321660355699</v>
      </c>
      <c r="J26" s="3">
        <v>31.942321660355699</v>
      </c>
      <c r="K26" s="3">
        <v>31.942321660355699</v>
      </c>
      <c r="L26" s="3"/>
      <c r="M26" s="3"/>
      <c r="N26" s="3"/>
      <c r="O26" s="3"/>
    </row>
    <row r="27" spans="1:15" x14ac:dyDescent="0.35">
      <c r="B27" s="1" t="s">
        <v>4</v>
      </c>
      <c r="C27" s="1" t="s">
        <v>1</v>
      </c>
      <c r="D27" s="3">
        <v>0</v>
      </c>
      <c r="E27" s="3">
        <v>2.9</v>
      </c>
      <c r="F27" s="3">
        <v>4.5999999999999996</v>
      </c>
      <c r="G27" s="3">
        <v>6.5</v>
      </c>
      <c r="H27" s="3">
        <v>9</v>
      </c>
      <c r="I27" s="3">
        <v>15.1</v>
      </c>
      <c r="J27" s="3">
        <v>12.4</v>
      </c>
      <c r="K27" s="3">
        <v>14</v>
      </c>
      <c r="L27" s="3">
        <v>13.1</v>
      </c>
      <c r="M27" s="3">
        <v>12.6</v>
      </c>
      <c r="N27" s="3">
        <v>12.4</v>
      </c>
      <c r="O27" s="3">
        <v>12.2</v>
      </c>
    </row>
    <row r="28" spans="1:15" x14ac:dyDescent="0.35">
      <c r="B28" s="1" t="s">
        <v>5</v>
      </c>
      <c r="C28" s="1" t="s">
        <v>1</v>
      </c>
      <c r="D28" s="3">
        <v>0</v>
      </c>
      <c r="E28" s="3">
        <v>6.4951103929226601</v>
      </c>
      <c r="F28" s="3">
        <v>19.253004604076736</v>
      </c>
      <c r="G28" s="3">
        <v>26.885187163946945</v>
      </c>
      <c r="H28" s="3">
        <v>42.344948464555699</v>
      </c>
      <c r="I28" s="3">
        <v>24.81769820414041</v>
      </c>
      <c r="J28" s="3">
        <v>20.141533670620291</v>
      </c>
      <c r="K28" s="3">
        <v>16.892521258979901</v>
      </c>
      <c r="L28" s="3">
        <v>16.518689403806228</v>
      </c>
      <c r="M28" s="3"/>
      <c r="N28" s="3"/>
      <c r="O28" s="3"/>
    </row>
    <row r="29" spans="1:15" x14ac:dyDescent="0.35">
      <c r="B29" s="1" t="s">
        <v>6</v>
      </c>
      <c r="C29" s="1" t="s">
        <v>1</v>
      </c>
      <c r="D29" s="3">
        <v>0</v>
      </c>
      <c r="E29" s="3">
        <v>8.714525006203699</v>
      </c>
      <c r="F29" s="3">
        <v>10.015701515005698</v>
      </c>
      <c r="G29" s="3">
        <v>12.695406764872276</v>
      </c>
      <c r="H29" s="3">
        <v>14.468428506480144</v>
      </c>
      <c r="I29" s="3">
        <v>25.698206747934162</v>
      </c>
      <c r="J29" s="3">
        <v>50.638039782202455</v>
      </c>
      <c r="K29" s="3">
        <v>32.490183152899597</v>
      </c>
      <c r="L29" s="3">
        <v>34.98271240142337</v>
      </c>
      <c r="M29" s="3"/>
      <c r="N29" s="3"/>
      <c r="O29" s="3"/>
    </row>
  </sheetData>
  <mergeCells count="8">
    <mergeCell ref="B25:B26"/>
    <mergeCell ref="D21:O21"/>
    <mergeCell ref="A20:C20"/>
    <mergeCell ref="B5:B6"/>
    <mergeCell ref="B7:B8"/>
    <mergeCell ref="D3:O3"/>
    <mergeCell ref="A2:C2"/>
    <mergeCell ref="B23:B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B599-8DCA-47E0-B3C3-64832F66AE25}">
  <dimension ref="A1:Z36"/>
  <sheetViews>
    <sheetView workbookViewId="0">
      <selection activeCell="E14" sqref="E14"/>
    </sheetView>
  </sheetViews>
  <sheetFormatPr defaultRowHeight="14.5" x14ac:dyDescent="0.35"/>
  <cols>
    <col min="1" max="1" width="13.7265625" customWidth="1"/>
    <col min="4" max="4" width="17.1796875" customWidth="1"/>
    <col min="6" max="6" width="17" customWidth="1"/>
    <col min="8" max="8" width="17.6328125" customWidth="1"/>
    <col min="10" max="10" width="18.1796875" customWidth="1"/>
    <col min="12" max="12" width="17.6328125" customWidth="1"/>
    <col min="14" max="14" width="16.90625" customWidth="1"/>
    <col min="16" max="16" width="16.6328125" customWidth="1"/>
    <col min="18" max="18" width="16.7265625" customWidth="1"/>
    <col min="20" max="20" width="16.6328125" customWidth="1"/>
    <col min="22" max="22" width="17.1796875" customWidth="1"/>
    <col min="24" max="24" width="17.6328125" customWidth="1"/>
    <col min="26" max="26" width="16.90625" customWidth="1"/>
  </cols>
  <sheetData>
    <row r="1" spans="1:12" x14ac:dyDescent="0.35">
      <c r="A1" s="7" t="s">
        <v>14</v>
      </c>
      <c r="B1" s="7"/>
      <c r="C1" s="7" t="s">
        <v>11</v>
      </c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C2" s="7">
        <v>0</v>
      </c>
      <c r="D2" s="7"/>
      <c r="E2" s="7">
        <v>2</v>
      </c>
      <c r="F2" s="7"/>
      <c r="G2" s="7">
        <v>4</v>
      </c>
      <c r="H2" s="7"/>
      <c r="I2" s="7">
        <v>6</v>
      </c>
      <c r="J2" s="7"/>
      <c r="K2" s="7">
        <v>24</v>
      </c>
      <c r="L2" s="7"/>
    </row>
    <row r="3" spans="1:12" x14ac:dyDescent="0.35">
      <c r="B3" s="2" t="s">
        <v>7</v>
      </c>
      <c r="C3" t="s">
        <v>12</v>
      </c>
      <c r="D3" t="s">
        <v>13</v>
      </c>
      <c r="E3" t="s">
        <v>12</v>
      </c>
      <c r="F3" t="s">
        <v>13</v>
      </c>
      <c r="G3" t="s">
        <v>12</v>
      </c>
      <c r="H3" t="s">
        <v>13</v>
      </c>
      <c r="I3" t="s">
        <v>12</v>
      </c>
      <c r="J3" t="s">
        <v>13</v>
      </c>
      <c r="K3" t="s">
        <v>12</v>
      </c>
      <c r="L3" t="s">
        <v>13</v>
      </c>
    </row>
    <row r="4" spans="1:12" x14ac:dyDescent="0.35">
      <c r="B4" s="2">
        <v>1</v>
      </c>
      <c r="C4">
        <v>0.123</v>
      </c>
      <c r="D4">
        <f>(C4-C4)/C4 *100</f>
        <v>0</v>
      </c>
      <c r="E4">
        <v>0.13800000000000001</v>
      </c>
      <c r="F4">
        <f>(E4-C4)/C4 *100</f>
        <v>12.195121951219523</v>
      </c>
      <c r="G4">
        <v>0.14099999999999999</v>
      </c>
      <c r="H4">
        <f>(G4-C4)/C4 *100</f>
        <v>14.634146341463406</v>
      </c>
      <c r="I4">
        <v>0.14399999999999999</v>
      </c>
      <c r="J4">
        <f>(I4-C4)/C4 *100</f>
        <v>17.073170731707311</v>
      </c>
      <c r="K4" s="5">
        <v>0.23</v>
      </c>
      <c r="L4" s="5">
        <f>(K4-C4)/C4 *100</f>
        <v>86.991869918699194</v>
      </c>
    </row>
    <row r="5" spans="1:12" x14ac:dyDescent="0.35">
      <c r="B5" s="2">
        <v>2</v>
      </c>
      <c r="C5">
        <v>0.10199999999999999</v>
      </c>
      <c r="D5">
        <f t="shared" ref="D5:D13" si="0">(C5-C5)/C5 *100</f>
        <v>0</v>
      </c>
      <c r="E5">
        <v>0.12</v>
      </c>
      <c r="F5">
        <f t="shared" ref="F5:F13" si="1">(E5-C5)/C5 *100</f>
        <v>17.647058823529417</v>
      </c>
      <c r="G5">
        <v>0.14000000000000001</v>
      </c>
      <c r="H5">
        <f t="shared" ref="H5:H13" si="2">(G5-C5)/C5 *100</f>
        <v>37.254901960784338</v>
      </c>
      <c r="I5">
        <v>0.14199999999999999</v>
      </c>
      <c r="J5">
        <f t="shared" ref="J5:J13" si="3">(I5-C5)/C5 *100</f>
        <v>39.2156862745098</v>
      </c>
      <c r="K5" s="5">
        <v>0.25600000000000001</v>
      </c>
      <c r="L5" s="5">
        <f t="shared" ref="L5:L13" si="4">(K5-C5)/C5 *100</f>
        <v>150.98039215686279</v>
      </c>
    </row>
    <row r="6" spans="1:12" x14ac:dyDescent="0.35">
      <c r="B6" s="2">
        <v>3</v>
      </c>
      <c r="C6">
        <v>6.5000000000000002E-2</v>
      </c>
      <c r="D6">
        <f t="shared" si="0"/>
        <v>0</v>
      </c>
      <c r="E6">
        <v>9.0999999999999998E-2</v>
      </c>
      <c r="F6">
        <f t="shared" si="1"/>
        <v>39.999999999999993</v>
      </c>
      <c r="G6">
        <v>0.111</v>
      </c>
      <c r="H6">
        <f t="shared" si="2"/>
        <v>70.769230769230759</v>
      </c>
      <c r="I6">
        <v>0.111</v>
      </c>
      <c r="J6">
        <f t="shared" si="3"/>
        <v>70.769230769230759</v>
      </c>
      <c r="K6" s="5">
        <v>0.154</v>
      </c>
      <c r="L6" s="5">
        <f t="shared" si="4"/>
        <v>136.92307692307691</v>
      </c>
    </row>
    <row r="7" spans="1:12" x14ac:dyDescent="0.35">
      <c r="B7" s="2">
        <v>4</v>
      </c>
      <c r="C7">
        <v>0.114</v>
      </c>
      <c r="D7">
        <f t="shared" si="0"/>
        <v>0</v>
      </c>
      <c r="E7">
        <v>0.121</v>
      </c>
      <c r="F7">
        <f t="shared" si="1"/>
        <v>6.1403508771929749</v>
      </c>
      <c r="G7">
        <v>0.14299999999999999</v>
      </c>
      <c r="H7">
        <f t="shared" si="2"/>
        <v>25.438596491228054</v>
      </c>
      <c r="I7">
        <v>0.14799999999999999</v>
      </c>
      <c r="J7">
        <f t="shared" si="3"/>
        <v>29.82456140350876</v>
      </c>
      <c r="K7" s="5">
        <v>0.28999999999999998</v>
      </c>
      <c r="L7" s="5">
        <f t="shared" si="4"/>
        <v>154.38596491228068</v>
      </c>
    </row>
    <row r="8" spans="1:12" x14ac:dyDescent="0.35">
      <c r="B8" s="2">
        <v>5</v>
      </c>
      <c r="C8">
        <v>7.8E-2</v>
      </c>
      <c r="D8">
        <f t="shared" si="0"/>
        <v>0</v>
      </c>
      <c r="E8">
        <v>8.6999999999999994E-2</v>
      </c>
      <c r="F8">
        <f t="shared" si="1"/>
        <v>11.538461538461531</v>
      </c>
      <c r="G8">
        <v>9.1999999999999998E-2</v>
      </c>
      <c r="H8">
        <f t="shared" si="2"/>
        <v>17.948717948717945</v>
      </c>
      <c r="I8">
        <v>9.7000000000000003E-2</v>
      </c>
      <c r="J8">
        <f t="shared" si="3"/>
        <v>24.358974358974365</v>
      </c>
      <c r="K8" s="5">
        <v>0.18</v>
      </c>
      <c r="L8" s="5">
        <f t="shared" si="4"/>
        <v>130.76923076923077</v>
      </c>
    </row>
    <row r="9" spans="1:12" x14ac:dyDescent="0.35">
      <c r="B9" s="2">
        <v>6</v>
      </c>
      <c r="C9">
        <v>8.2000000000000003E-2</v>
      </c>
      <c r="D9">
        <f t="shared" si="0"/>
        <v>0</v>
      </c>
      <c r="E9">
        <v>0.127</v>
      </c>
      <c r="F9">
        <f t="shared" si="1"/>
        <v>54.878048780487795</v>
      </c>
      <c r="G9">
        <v>0.129</v>
      </c>
      <c r="H9">
        <f t="shared" si="2"/>
        <v>57.317073170731703</v>
      </c>
      <c r="I9">
        <v>0.13100000000000001</v>
      </c>
      <c r="J9">
        <f t="shared" si="3"/>
        <v>59.756097560975604</v>
      </c>
      <c r="K9" s="5">
        <v>0.21099999999999999</v>
      </c>
      <c r="L9" s="5">
        <f t="shared" si="4"/>
        <v>157.3170731707317</v>
      </c>
    </row>
    <row r="10" spans="1:12" x14ac:dyDescent="0.35">
      <c r="B10" s="2">
        <v>7</v>
      </c>
      <c r="C10">
        <v>0.13</v>
      </c>
      <c r="D10">
        <f t="shared" si="0"/>
        <v>0</v>
      </c>
      <c r="E10">
        <v>0.13500000000000001</v>
      </c>
      <c r="F10">
        <f t="shared" si="1"/>
        <v>3.8461538461538494</v>
      </c>
      <c r="G10">
        <v>0.14000000000000001</v>
      </c>
      <c r="H10">
        <f t="shared" si="2"/>
        <v>7.6923076923076987</v>
      </c>
      <c r="I10">
        <v>0.14099999999999999</v>
      </c>
      <c r="J10">
        <f t="shared" si="3"/>
        <v>8.4615384615384475</v>
      </c>
      <c r="K10" s="5">
        <v>0.29699999999999999</v>
      </c>
      <c r="L10" s="5">
        <f t="shared" si="4"/>
        <v>128.46153846153845</v>
      </c>
    </row>
    <row r="11" spans="1:12" x14ac:dyDescent="0.35">
      <c r="B11" s="2">
        <v>8</v>
      </c>
      <c r="C11">
        <v>0.111</v>
      </c>
      <c r="D11">
        <f t="shared" si="0"/>
        <v>0</v>
      </c>
      <c r="E11">
        <v>0.127</v>
      </c>
      <c r="F11">
        <f t="shared" si="1"/>
        <v>14.414414414414415</v>
      </c>
      <c r="G11">
        <v>0.14299999999999999</v>
      </c>
      <c r="H11">
        <f t="shared" si="2"/>
        <v>28.828828828828819</v>
      </c>
      <c r="I11">
        <v>0.14299999999999999</v>
      </c>
      <c r="J11">
        <f t="shared" si="3"/>
        <v>28.828828828828819</v>
      </c>
      <c r="K11" s="5">
        <v>0.26200000000000001</v>
      </c>
      <c r="L11" s="5">
        <f t="shared" si="4"/>
        <v>136.03603603603605</v>
      </c>
    </row>
    <row r="12" spans="1:12" x14ac:dyDescent="0.35">
      <c r="B12" s="2">
        <v>9</v>
      </c>
      <c r="C12">
        <v>0.09</v>
      </c>
      <c r="D12">
        <f t="shared" si="0"/>
        <v>0</v>
      </c>
      <c r="E12">
        <v>9.2999999999999999E-2</v>
      </c>
      <c r="F12">
        <f t="shared" si="1"/>
        <v>3.3333333333333366</v>
      </c>
      <c r="G12">
        <v>9.6000000000000002E-2</v>
      </c>
      <c r="H12">
        <f t="shared" si="2"/>
        <v>6.6666666666666732</v>
      </c>
      <c r="I12">
        <v>9.9000000000000005E-2</v>
      </c>
      <c r="J12">
        <f t="shared" si="3"/>
        <v>10.000000000000009</v>
      </c>
      <c r="K12" s="5">
        <v>0.20100000000000001</v>
      </c>
      <c r="L12" s="5">
        <f t="shared" si="4"/>
        <v>123.33333333333336</v>
      </c>
    </row>
    <row r="13" spans="1:12" x14ac:dyDescent="0.35">
      <c r="B13" s="2">
        <v>10</v>
      </c>
      <c r="C13">
        <v>8.8999999999999996E-2</v>
      </c>
      <c r="D13">
        <f t="shared" si="0"/>
        <v>0</v>
      </c>
      <c r="E13">
        <v>9.4E-2</v>
      </c>
      <c r="F13">
        <f t="shared" si="1"/>
        <v>5.6179775280898934</v>
      </c>
      <c r="G13">
        <v>9.6000000000000002E-2</v>
      </c>
      <c r="H13">
        <f t="shared" si="2"/>
        <v>7.8651685393258495</v>
      </c>
      <c r="I13">
        <v>9.7000000000000003E-2</v>
      </c>
      <c r="J13">
        <f t="shared" si="3"/>
        <v>8.988764044943828</v>
      </c>
      <c r="K13" s="5">
        <v>0.19900000000000001</v>
      </c>
      <c r="L13" s="5">
        <f t="shared" si="4"/>
        <v>123.59550561797754</v>
      </c>
    </row>
    <row r="14" spans="1:12" x14ac:dyDescent="0.35">
      <c r="B14" s="2" t="s">
        <v>8</v>
      </c>
      <c r="D14">
        <f>AVERAGE(D4:D13)</f>
        <v>0</v>
      </c>
      <c r="F14">
        <f>AVERAGE(F4:F13)</f>
        <v>16.96109210928827</v>
      </c>
      <c r="H14">
        <f>AVERAGE(H4:H13)</f>
        <v>27.441563840928524</v>
      </c>
      <c r="J14">
        <f>AVERAGE(J4:J13)</f>
        <v>29.727685243421767</v>
      </c>
      <c r="L14">
        <f>AVERAGE(L4:L13)</f>
        <v>132.87940212997674</v>
      </c>
    </row>
    <row r="15" spans="1:12" x14ac:dyDescent="0.35">
      <c r="B15" s="2" t="s">
        <v>9</v>
      </c>
      <c r="D15">
        <f>_xlfn.STDEV.S(D4:D13)</f>
        <v>0</v>
      </c>
      <c r="F15">
        <f>_xlfn.STDEV.S(F4:F13)</f>
        <v>17.097870223405703</v>
      </c>
      <c r="H15">
        <f>_xlfn.STDEV.S(H4:H13)</f>
        <v>21.936979323960294</v>
      </c>
      <c r="J15">
        <f>_xlfn.STDEV.S(J4:J13)</f>
        <v>21.4409957984108</v>
      </c>
      <c r="L15">
        <f>_xlfn.STDEV.S(L4:L13)</f>
        <v>20.332370498868833</v>
      </c>
    </row>
    <row r="16" spans="1:12" x14ac:dyDescent="0.35">
      <c r="B16" s="2" t="s">
        <v>10</v>
      </c>
      <c r="D16">
        <f>D15/SQRT(10) * 1.96</f>
        <v>0</v>
      </c>
      <c r="F16">
        <f>F15/SQRT(10) * 1.96</f>
        <v>10.597369756611062</v>
      </c>
      <c r="H16">
        <f>H15/SQRT(10) * 1.96</f>
        <v>13.596680650956113</v>
      </c>
      <c r="J16">
        <f>J15/SQRT(10) * 1.96</f>
        <v>13.289266876915397</v>
      </c>
      <c r="L16">
        <f>L15/SQRT(10) * 1.96</f>
        <v>12.602133797340544</v>
      </c>
    </row>
    <row r="17" spans="1:26" x14ac:dyDescent="0.35">
      <c r="B17" s="2"/>
    </row>
    <row r="18" spans="1:26" x14ac:dyDescent="0.35">
      <c r="B18" s="2"/>
    </row>
    <row r="19" spans="1:26" x14ac:dyDescent="0.35">
      <c r="B19" s="2"/>
      <c r="F19" s="5"/>
      <c r="G19" t="s">
        <v>38</v>
      </c>
    </row>
    <row r="20" spans="1:26" x14ac:dyDescent="0.35">
      <c r="A20" s="2" t="s">
        <v>15</v>
      </c>
      <c r="B20" s="2"/>
    </row>
    <row r="21" spans="1:26" x14ac:dyDescent="0.35">
      <c r="B21" s="2"/>
      <c r="C21" s="7" t="s">
        <v>11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5">
      <c r="B22" s="2"/>
      <c r="C22" s="7">
        <v>0</v>
      </c>
      <c r="D22" s="7"/>
      <c r="E22" s="7">
        <v>2</v>
      </c>
      <c r="F22" s="7"/>
      <c r="G22" s="7">
        <v>4</v>
      </c>
      <c r="H22" s="7"/>
      <c r="I22" s="7">
        <v>6</v>
      </c>
      <c r="J22" s="7"/>
      <c r="K22" s="7">
        <v>24</v>
      </c>
      <c r="L22" s="7"/>
      <c r="M22" s="7">
        <v>48</v>
      </c>
      <c r="N22" s="7"/>
      <c r="O22" s="7">
        <v>72</v>
      </c>
      <c r="P22" s="7"/>
      <c r="Q22" s="7">
        <v>96</v>
      </c>
      <c r="R22" s="7"/>
      <c r="S22" s="7">
        <v>120</v>
      </c>
      <c r="T22" s="7"/>
      <c r="U22" s="7">
        <v>192</v>
      </c>
      <c r="V22" s="7"/>
      <c r="W22" s="7">
        <v>216</v>
      </c>
      <c r="X22" s="7"/>
      <c r="Y22" s="7">
        <v>240</v>
      </c>
      <c r="Z22" s="7"/>
    </row>
    <row r="23" spans="1:26" x14ac:dyDescent="0.35">
      <c r="B23" s="2" t="s">
        <v>7</v>
      </c>
      <c r="C23" t="s">
        <v>12</v>
      </c>
      <c r="D23" t="s">
        <v>13</v>
      </c>
      <c r="E23" t="s">
        <v>12</v>
      </c>
      <c r="F23" t="s">
        <v>13</v>
      </c>
      <c r="G23" t="s">
        <v>12</v>
      </c>
      <c r="H23" t="s">
        <v>13</v>
      </c>
      <c r="I23" t="s">
        <v>12</v>
      </c>
      <c r="J23" t="s">
        <v>13</v>
      </c>
      <c r="K23" t="s">
        <v>12</v>
      </c>
      <c r="L23" t="s">
        <v>13</v>
      </c>
      <c r="M23" t="s">
        <v>12</v>
      </c>
      <c r="N23" t="s">
        <v>13</v>
      </c>
      <c r="O23" t="s">
        <v>12</v>
      </c>
      <c r="P23" t="s">
        <v>13</v>
      </c>
      <c r="Q23" t="s">
        <v>12</v>
      </c>
      <c r="R23" t="s">
        <v>13</v>
      </c>
      <c r="S23" t="s">
        <v>12</v>
      </c>
      <c r="T23" t="s">
        <v>13</v>
      </c>
      <c r="U23" t="s">
        <v>12</v>
      </c>
      <c r="V23" t="s">
        <v>13</v>
      </c>
      <c r="W23" t="s">
        <v>12</v>
      </c>
      <c r="X23" t="s">
        <v>13</v>
      </c>
      <c r="Y23" t="s">
        <v>12</v>
      </c>
      <c r="Z23" t="s">
        <v>13</v>
      </c>
    </row>
    <row r="24" spans="1:26" x14ac:dyDescent="0.35">
      <c r="B24">
        <v>1</v>
      </c>
      <c r="C24">
        <v>0.13200000000000001</v>
      </c>
      <c r="D24">
        <f>(C24-C24)/C24 *100</f>
        <v>0</v>
      </c>
      <c r="E24">
        <v>0.13200000000000001</v>
      </c>
      <c r="F24">
        <f>(E24-C24)/C24 *100</f>
        <v>0</v>
      </c>
      <c r="G24">
        <v>0.13200000000000001</v>
      </c>
      <c r="H24">
        <f>(G24-C24)/C24 *100</f>
        <v>0</v>
      </c>
      <c r="I24">
        <v>0.13200000000000001</v>
      </c>
      <c r="J24">
        <f>(I24-C24)/C24 *100</f>
        <v>0</v>
      </c>
      <c r="K24">
        <v>0.13500000000000001</v>
      </c>
      <c r="L24">
        <f>(K24-C24)/C24 *100</f>
        <v>2.2727272727272747</v>
      </c>
      <c r="M24">
        <v>0.13700000000000001</v>
      </c>
      <c r="N24">
        <f>(M24-E24)/E24 *100</f>
        <v>3.7878787878787907</v>
      </c>
      <c r="O24">
        <v>0.13700000000000001</v>
      </c>
      <c r="P24">
        <f>(O24-G24)/G24 *100</f>
        <v>3.7878787878787907</v>
      </c>
      <c r="Q24">
        <v>0.13700000000000001</v>
      </c>
      <c r="R24">
        <f>(Q24-I24)/I24 *100</f>
        <v>3.7878787878787907</v>
      </c>
      <c r="S24">
        <v>0.13700000000000001</v>
      </c>
      <c r="T24">
        <f>(S24-I24)/I24 *100</f>
        <v>3.7878787878787907</v>
      </c>
      <c r="U24">
        <v>0.13700000000000001</v>
      </c>
      <c r="V24">
        <f>(U24-I24)/I24 *100</f>
        <v>3.7878787878787907</v>
      </c>
      <c r="W24">
        <v>0.13700000000000001</v>
      </c>
      <c r="X24">
        <f>(W24-I24)/I24 *100</f>
        <v>3.7878787878787907</v>
      </c>
      <c r="Y24">
        <v>0.13700000000000001</v>
      </c>
      <c r="Z24">
        <f>(Y24-I24)/I24 *100</f>
        <v>3.7878787878787907</v>
      </c>
    </row>
    <row r="25" spans="1:26" x14ac:dyDescent="0.35">
      <c r="B25">
        <v>2</v>
      </c>
      <c r="C25">
        <v>8.5999999999999993E-2</v>
      </c>
      <c r="D25">
        <f t="shared" ref="D25:D33" si="5">(C25-C25)/C25 *100</f>
        <v>0</v>
      </c>
      <c r="E25">
        <v>8.5999999999999993E-2</v>
      </c>
      <c r="F25">
        <f t="shared" ref="F25:F33" si="6">(E25-C25)/C25 *100</f>
        <v>0</v>
      </c>
      <c r="G25">
        <v>8.5999999999999993E-2</v>
      </c>
      <c r="H25">
        <f t="shared" ref="H25:H33" si="7">(G25-C25)/C25 *100</f>
        <v>0</v>
      </c>
      <c r="I25">
        <v>8.5999999999999993E-2</v>
      </c>
      <c r="J25">
        <f t="shared" ref="J25:J33" si="8">(I25-C25)/C25 *100</f>
        <v>0</v>
      </c>
      <c r="K25">
        <v>8.7999999999999995E-2</v>
      </c>
      <c r="L25">
        <f t="shared" ref="L25:R33" si="9">(K25-C25)/C25 *100</f>
        <v>2.3255813953488396</v>
      </c>
      <c r="M25">
        <v>8.8999999999999996E-2</v>
      </c>
      <c r="N25">
        <f t="shared" si="9"/>
        <v>3.4883720930232593</v>
      </c>
      <c r="O25">
        <v>8.8999999999999996E-2</v>
      </c>
      <c r="P25">
        <f t="shared" si="9"/>
        <v>3.4883720930232593</v>
      </c>
      <c r="Q25">
        <v>8.8999999999999996E-2</v>
      </c>
      <c r="R25">
        <f t="shared" si="9"/>
        <v>3.4883720930232593</v>
      </c>
      <c r="S25">
        <v>8.8999999999999996E-2</v>
      </c>
      <c r="T25">
        <f t="shared" ref="T25:T33" si="10">(S25-I25)/I25 *100</f>
        <v>3.4883720930232593</v>
      </c>
      <c r="U25">
        <v>8.8999999999999996E-2</v>
      </c>
      <c r="V25">
        <f t="shared" ref="V25:V33" si="11">(U25-I25)/I25 *100</f>
        <v>3.4883720930232593</v>
      </c>
      <c r="W25">
        <v>8.8999999999999996E-2</v>
      </c>
      <c r="X25">
        <f t="shared" ref="X25:X33" si="12">(W25-I25)/I25 *100</f>
        <v>3.4883720930232593</v>
      </c>
      <c r="Y25">
        <v>8.8999999999999996E-2</v>
      </c>
      <c r="Z25">
        <f t="shared" ref="Z25:Z33" si="13">(Y25-I25)/I25 *100</f>
        <v>3.4883720930232593</v>
      </c>
    </row>
    <row r="26" spans="1:26" x14ac:dyDescent="0.35">
      <c r="B26">
        <v>3</v>
      </c>
      <c r="C26">
        <v>9.6000000000000002E-2</v>
      </c>
      <c r="D26">
        <f t="shared" si="5"/>
        <v>0</v>
      </c>
      <c r="E26">
        <v>9.6000000000000002E-2</v>
      </c>
      <c r="F26">
        <f t="shared" si="6"/>
        <v>0</v>
      </c>
      <c r="G26">
        <v>9.6000000000000002E-2</v>
      </c>
      <c r="H26">
        <f t="shared" si="7"/>
        <v>0</v>
      </c>
      <c r="I26">
        <v>9.6000000000000002E-2</v>
      </c>
      <c r="J26">
        <f t="shared" si="8"/>
        <v>0</v>
      </c>
      <c r="K26">
        <v>9.9000000000000005E-2</v>
      </c>
      <c r="L26">
        <f t="shared" si="9"/>
        <v>3.1250000000000027</v>
      </c>
      <c r="M26">
        <v>0.10100000000000001</v>
      </c>
      <c r="N26">
        <f t="shared" si="9"/>
        <v>5.2083333333333375</v>
      </c>
      <c r="O26">
        <v>0.10100000000000001</v>
      </c>
      <c r="P26">
        <f t="shared" si="9"/>
        <v>5.2083333333333375</v>
      </c>
      <c r="Q26">
        <v>0.10100000000000001</v>
      </c>
      <c r="R26">
        <f t="shared" si="9"/>
        <v>5.2083333333333375</v>
      </c>
      <c r="S26">
        <v>0.10100000000000001</v>
      </c>
      <c r="T26">
        <f t="shared" si="10"/>
        <v>5.2083333333333375</v>
      </c>
      <c r="U26">
        <v>0.10100000000000001</v>
      </c>
      <c r="V26">
        <f t="shared" si="11"/>
        <v>5.2083333333333375</v>
      </c>
      <c r="W26">
        <v>0.10100000000000001</v>
      </c>
      <c r="X26">
        <f t="shared" si="12"/>
        <v>5.2083333333333375</v>
      </c>
      <c r="Y26">
        <v>0.10100000000000001</v>
      </c>
      <c r="Z26">
        <f t="shared" si="13"/>
        <v>5.2083333333333375</v>
      </c>
    </row>
    <row r="27" spans="1:26" x14ac:dyDescent="0.35">
      <c r="B27">
        <v>4</v>
      </c>
      <c r="C27">
        <v>0.111</v>
      </c>
      <c r="D27">
        <f t="shared" si="5"/>
        <v>0</v>
      </c>
      <c r="E27">
        <v>0.111</v>
      </c>
      <c r="F27">
        <f t="shared" si="6"/>
        <v>0</v>
      </c>
      <c r="G27">
        <v>0.111</v>
      </c>
      <c r="H27">
        <f t="shared" si="7"/>
        <v>0</v>
      </c>
      <c r="I27">
        <v>0.111</v>
      </c>
      <c r="J27">
        <f t="shared" si="8"/>
        <v>0</v>
      </c>
      <c r="K27">
        <v>0.11799999999999999</v>
      </c>
      <c r="L27">
        <f t="shared" si="9"/>
        <v>6.3063063063062987</v>
      </c>
      <c r="M27">
        <v>0.121</v>
      </c>
      <c r="N27">
        <f t="shared" si="9"/>
        <v>9.009009009009004</v>
      </c>
      <c r="O27">
        <v>0.121</v>
      </c>
      <c r="P27">
        <f t="shared" si="9"/>
        <v>9.009009009009004</v>
      </c>
      <c r="Q27">
        <v>0.121</v>
      </c>
      <c r="R27">
        <f t="shared" si="9"/>
        <v>9.009009009009004</v>
      </c>
      <c r="S27">
        <v>0.121</v>
      </c>
      <c r="T27">
        <f t="shared" si="10"/>
        <v>9.009009009009004</v>
      </c>
      <c r="U27">
        <v>0.121</v>
      </c>
      <c r="V27">
        <f t="shared" si="11"/>
        <v>9.009009009009004</v>
      </c>
      <c r="W27">
        <v>0.121</v>
      </c>
      <c r="X27">
        <f t="shared" si="12"/>
        <v>9.009009009009004</v>
      </c>
      <c r="Y27">
        <v>0.121</v>
      </c>
      <c r="Z27">
        <f t="shared" si="13"/>
        <v>9.009009009009004</v>
      </c>
    </row>
    <row r="28" spans="1:26" x14ac:dyDescent="0.35">
      <c r="B28">
        <v>5</v>
      </c>
      <c r="C28">
        <v>0.14199999999999999</v>
      </c>
      <c r="D28">
        <f t="shared" si="5"/>
        <v>0</v>
      </c>
      <c r="E28">
        <v>0.14199999999999999</v>
      </c>
      <c r="F28">
        <f t="shared" si="6"/>
        <v>0</v>
      </c>
      <c r="G28">
        <v>0.14199999999999999</v>
      </c>
      <c r="H28">
        <f t="shared" si="7"/>
        <v>0</v>
      </c>
      <c r="I28">
        <v>0.14199999999999999</v>
      </c>
      <c r="J28">
        <f t="shared" si="8"/>
        <v>0</v>
      </c>
      <c r="K28">
        <v>0.14599999999999999</v>
      </c>
      <c r="L28">
        <f t="shared" si="9"/>
        <v>2.8169014084507071</v>
      </c>
      <c r="M28">
        <v>0.156</v>
      </c>
      <c r="N28">
        <f t="shared" si="9"/>
        <v>9.8591549295774747</v>
      </c>
      <c r="O28">
        <v>0.156</v>
      </c>
      <c r="P28">
        <f t="shared" si="9"/>
        <v>9.8591549295774747</v>
      </c>
      <c r="Q28">
        <v>0.156</v>
      </c>
      <c r="R28">
        <f t="shared" si="9"/>
        <v>9.8591549295774747</v>
      </c>
      <c r="S28">
        <v>0.156</v>
      </c>
      <c r="T28">
        <f t="shared" si="10"/>
        <v>9.8591549295774747</v>
      </c>
      <c r="U28">
        <v>0.156</v>
      </c>
      <c r="V28">
        <f t="shared" si="11"/>
        <v>9.8591549295774747</v>
      </c>
      <c r="W28">
        <v>0.156</v>
      </c>
      <c r="X28">
        <f t="shared" si="12"/>
        <v>9.8591549295774747</v>
      </c>
      <c r="Y28">
        <v>0.156</v>
      </c>
      <c r="Z28">
        <f t="shared" si="13"/>
        <v>9.8591549295774747</v>
      </c>
    </row>
    <row r="29" spans="1:26" x14ac:dyDescent="0.35">
      <c r="B29">
        <v>6</v>
      </c>
      <c r="C29">
        <v>9.6000000000000002E-2</v>
      </c>
      <c r="D29">
        <f t="shared" si="5"/>
        <v>0</v>
      </c>
      <c r="E29">
        <v>9.6000000000000002E-2</v>
      </c>
      <c r="F29">
        <f t="shared" si="6"/>
        <v>0</v>
      </c>
      <c r="G29">
        <v>9.6000000000000002E-2</v>
      </c>
      <c r="H29">
        <f t="shared" si="7"/>
        <v>0</v>
      </c>
      <c r="I29">
        <v>9.6000000000000002E-2</v>
      </c>
      <c r="J29">
        <f t="shared" si="8"/>
        <v>0</v>
      </c>
      <c r="K29">
        <v>9.8000000000000004E-2</v>
      </c>
      <c r="L29">
        <f t="shared" si="9"/>
        <v>2.0833333333333353</v>
      </c>
      <c r="M29">
        <v>0.10199999999999999</v>
      </c>
      <c r="N29">
        <f t="shared" si="9"/>
        <v>6.2499999999999911</v>
      </c>
      <c r="O29">
        <v>0.10199999999999999</v>
      </c>
      <c r="P29">
        <f t="shared" si="9"/>
        <v>6.2499999999999911</v>
      </c>
      <c r="Q29">
        <v>0.10199999999999999</v>
      </c>
      <c r="R29">
        <f t="shared" si="9"/>
        <v>6.2499999999999911</v>
      </c>
      <c r="S29">
        <v>0.10199999999999999</v>
      </c>
      <c r="T29">
        <f t="shared" si="10"/>
        <v>6.2499999999999911</v>
      </c>
      <c r="U29">
        <v>0.10199999999999999</v>
      </c>
      <c r="V29">
        <f t="shared" si="11"/>
        <v>6.2499999999999911</v>
      </c>
      <c r="W29">
        <v>0.10199999999999999</v>
      </c>
      <c r="X29">
        <f t="shared" si="12"/>
        <v>6.2499999999999911</v>
      </c>
      <c r="Y29">
        <v>0.10199999999999999</v>
      </c>
      <c r="Z29">
        <f t="shared" si="13"/>
        <v>6.2499999999999911</v>
      </c>
    </row>
    <row r="30" spans="1:26" x14ac:dyDescent="0.35">
      <c r="B30">
        <v>7</v>
      </c>
      <c r="C30">
        <v>0.11700000000000001</v>
      </c>
      <c r="D30">
        <f t="shared" si="5"/>
        <v>0</v>
      </c>
      <c r="E30">
        <v>0.11700000000000001</v>
      </c>
      <c r="F30">
        <f t="shared" si="6"/>
        <v>0</v>
      </c>
      <c r="G30">
        <v>0.11700000000000001</v>
      </c>
      <c r="H30">
        <f t="shared" si="7"/>
        <v>0</v>
      </c>
      <c r="I30">
        <v>0.11700000000000001</v>
      </c>
      <c r="J30">
        <f t="shared" si="8"/>
        <v>0</v>
      </c>
      <c r="K30">
        <v>0.11899999999999999</v>
      </c>
      <c r="L30">
        <f t="shared" si="9"/>
        <v>1.7094017094016989</v>
      </c>
      <c r="M30">
        <v>0.121</v>
      </c>
      <c r="N30">
        <f t="shared" si="9"/>
        <v>3.4188034188034102</v>
      </c>
      <c r="O30">
        <v>0.121</v>
      </c>
      <c r="P30">
        <f t="shared" si="9"/>
        <v>3.4188034188034102</v>
      </c>
      <c r="Q30">
        <v>0.121</v>
      </c>
      <c r="R30">
        <f t="shared" si="9"/>
        <v>3.4188034188034102</v>
      </c>
      <c r="S30">
        <v>0.121</v>
      </c>
      <c r="T30">
        <f t="shared" si="10"/>
        <v>3.4188034188034102</v>
      </c>
      <c r="U30">
        <v>0.121</v>
      </c>
      <c r="V30">
        <f t="shared" si="11"/>
        <v>3.4188034188034102</v>
      </c>
      <c r="W30">
        <v>0.121</v>
      </c>
      <c r="X30">
        <f t="shared" si="12"/>
        <v>3.4188034188034102</v>
      </c>
      <c r="Y30">
        <v>0.121</v>
      </c>
      <c r="Z30">
        <f t="shared" si="13"/>
        <v>3.4188034188034102</v>
      </c>
    </row>
    <row r="31" spans="1:26" x14ac:dyDescent="0.35">
      <c r="B31">
        <v>8</v>
      </c>
      <c r="C31">
        <v>0.106</v>
      </c>
      <c r="D31">
        <f t="shared" si="5"/>
        <v>0</v>
      </c>
      <c r="E31">
        <v>0.106</v>
      </c>
      <c r="F31">
        <f t="shared" si="6"/>
        <v>0</v>
      </c>
      <c r="G31">
        <v>0.106</v>
      </c>
      <c r="H31">
        <f t="shared" si="7"/>
        <v>0</v>
      </c>
      <c r="I31">
        <v>0.106</v>
      </c>
      <c r="J31">
        <f t="shared" si="8"/>
        <v>0</v>
      </c>
      <c r="K31">
        <v>0.107</v>
      </c>
      <c r="L31">
        <f t="shared" si="9"/>
        <v>0.94339622641509513</v>
      </c>
      <c r="M31">
        <v>0.108</v>
      </c>
      <c r="N31">
        <f t="shared" si="9"/>
        <v>1.8867924528301903</v>
      </c>
      <c r="O31">
        <v>0.108</v>
      </c>
      <c r="P31">
        <f t="shared" si="9"/>
        <v>1.8867924528301903</v>
      </c>
      <c r="Q31">
        <v>0.108</v>
      </c>
      <c r="R31">
        <f t="shared" si="9"/>
        <v>1.8867924528301903</v>
      </c>
      <c r="S31">
        <v>0.108</v>
      </c>
      <c r="T31">
        <f t="shared" si="10"/>
        <v>1.8867924528301903</v>
      </c>
      <c r="U31">
        <v>0.108</v>
      </c>
      <c r="V31">
        <f t="shared" si="11"/>
        <v>1.8867924528301903</v>
      </c>
      <c r="W31">
        <v>0.108</v>
      </c>
      <c r="X31">
        <f t="shared" si="12"/>
        <v>1.8867924528301903</v>
      </c>
      <c r="Y31">
        <v>0.108</v>
      </c>
      <c r="Z31">
        <f t="shared" si="13"/>
        <v>1.8867924528301903</v>
      </c>
    </row>
    <row r="32" spans="1:26" x14ac:dyDescent="0.35">
      <c r="B32">
        <v>9</v>
      </c>
      <c r="C32">
        <v>9.7000000000000003E-2</v>
      </c>
      <c r="D32">
        <f t="shared" si="5"/>
        <v>0</v>
      </c>
      <c r="E32">
        <v>9.7000000000000003E-2</v>
      </c>
      <c r="F32">
        <f t="shared" si="6"/>
        <v>0</v>
      </c>
      <c r="G32">
        <v>9.7000000000000003E-2</v>
      </c>
      <c r="H32">
        <f t="shared" si="7"/>
        <v>0</v>
      </c>
      <c r="I32">
        <v>9.7000000000000003E-2</v>
      </c>
      <c r="J32">
        <f t="shared" si="8"/>
        <v>0</v>
      </c>
      <c r="K32">
        <v>9.9000000000000005E-2</v>
      </c>
      <c r="L32">
        <f t="shared" si="9"/>
        <v>2.0618556701030943</v>
      </c>
      <c r="M32">
        <v>0.10299999999999999</v>
      </c>
      <c r="N32">
        <f t="shared" si="9"/>
        <v>6.1855670103092697</v>
      </c>
      <c r="O32">
        <v>0.10299999999999999</v>
      </c>
      <c r="P32">
        <f t="shared" si="9"/>
        <v>6.1855670103092697</v>
      </c>
      <c r="Q32">
        <v>0.10299999999999999</v>
      </c>
      <c r="R32">
        <f t="shared" si="9"/>
        <v>6.1855670103092697</v>
      </c>
      <c r="S32">
        <v>0.10299999999999999</v>
      </c>
      <c r="T32">
        <f t="shared" si="10"/>
        <v>6.1855670103092697</v>
      </c>
      <c r="U32">
        <v>0.10299999999999999</v>
      </c>
      <c r="V32">
        <f t="shared" si="11"/>
        <v>6.1855670103092697</v>
      </c>
      <c r="W32">
        <v>0.10299999999999999</v>
      </c>
      <c r="X32">
        <f t="shared" si="12"/>
        <v>6.1855670103092697</v>
      </c>
      <c r="Y32">
        <v>0.10299999999999999</v>
      </c>
      <c r="Z32">
        <f t="shared" si="13"/>
        <v>6.1855670103092697</v>
      </c>
    </row>
    <row r="33" spans="2:26" x14ac:dyDescent="0.35">
      <c r="B33">
        <v>10</v>
      </c>
      <c r="C33">
        <v>0.123</v>
      </c>
      <c r="D33">
        <f t="shared" si="5"/>
        <v>0</v>
      </c>
      <c r="E33">
        <v>0.123</v>
      </c>
      <c r="F33">
        <f t="shared" si="6"/>
        <v>0</v>
      </c>
      <c r="G33">
        <v>0.123</v>
      </c>
      <c r="H33">
        <f t="shared" si="7"/>
        <v>0</v>
      </c>
      <c r="I33">
        <v>0.123</v>
      </c>
      <c r="J33">
        <f t="shared" si="8"/>
        <v>0</v>
      </c>
      <c r="K33">
        <v>0.126</v>
      </c>
      <c r="L33">
        <f t="shared" si="9"/>
        <v>2.4390243902439046</v>
      </c>
      <c r="M33">
        <v>0.126</v>
      </c>
      <c r="N33">
        <f t="shared" si="9"/>
        <v>2.4390243902439046</v>
      </c>
      <c r="O33">
        <v>0.126</v>
      </c>
      <c r="P33">
        <f t="shared" si="9"/>
        <v>2.4390243902439046</v>
      </c>
      <c r="Q33">
        <v>0.126</v>
      </c>
      <c r="R33">
        <f t="shared" si="9"/>
        <v>2.4390243902439046</v>
      </c>
      <c r="S33">
        <v>0.126</v>
      </c>
      <c r="T33">
        <f t="shared" si="10"/>
        <v>2.4390243902439046</v>
      </c>
      <c r="U33">
        <v>0.126</v>
      </c>
      <c r="V33">
        <f t="shared" si="11"/>
        <v>2.4390243902439046</v>
      </c>
      <c r="W33">
        <v>0.126</v>
      </c>
      <c r="X33">
        <f t="shared" si="12"/>
        <v>2.4390243902439046</v>
      </c>
      <c r="Y33">
        <v>0.126</v>
      </c>
      <c r="Z33">
        <f t="shared" si="13"/>
        <v>2.4390243902439046</v>
      </c>
    </row>
    <row r="34" spans="2:26" x14ac:dyDescent="0.35">
      <c r="B34" s="2" t="s">
        <v>8</v>
      </c>
      <c r="D34">
        <f>AVERAGE(D24:D33)</f>
        <v>0</v>
      </c>
      <c r="F34">
        <f>AVERAGE(F24:F33)</f>
        <v>0</v>
      </c>
      <c r="H34">
        <f>AVERAGE(H24:H33)</f>
        <v>0</v>
      </c>
      <c r="J34">
        <f>AVERAGE(J24:J33)</f>
        <v>0</v>
      </c>
      <c r="L34">
        <f>AVERAGE(L24:L33)</f>
        <v>2.6083527712330254</v>
      </c>
      <c r="N34">
        <f>AVERAGE(N24:N33)</f>
        <v>5.1532935425008635</v>
      </c>
      <c r="P34">
        <f>AVERAGE(P24:P33)</f>
        <v>5.1532935425008635</v>
      </c>
      <c r="R34">
        <f>AVERAGE(R24:R33)</f>
        <v>5.1532935425008635</v>
      </c>
      <c r="T34">
        <f>AVERAGE(T24:T33)</f>
        <v>5.1532935425008635</v>
      </c>
      <c r="V34">
        <f>AVERAGE(V24:V33)</f>
        <v>5.1532935425008635</v>
      </c>
      <c r="X34">
        <f>AVERAGE(X24:X33)</f>
        <v>5.1532935425008635</v>
      </c>
      <c r="Z34">
        <f>AVERAGE(Z24:Z33)</f>
        <v>5.1532935425008635</v>
      </c>
    </row>
    <row r="35" spans="2:26" x14ac:dyDescent="0.35">
      <c r="B35" s="2" t="s">
        <v>9</v>
      </c>
      <c r="D35">
        <f>_xlfn.STDEV.S(D24:D33)</f>
        <v>0</v>
      </c>
      <c r="F35">
        <f>_xlfn.STDEV.S(F24:F33)</f>
        <v>0</v>
      </c>
      <c r="H35">
        <f>_xlfn.STDEV.S(H24:H33)</f>
        <v>0</v>
      </c>
      <c r="J35">
        <f>_xlfn.STDEV.S(J24:J33)</f>
        <v>0</v>
      </c>
      <c r="L35">
        <f>_xlfn.STDEV.S(L24:L33)</f>
        <v>1.4283265759050414</v>
      </c>
      <c r="N35">
        <f>_xlfn.STDEV.S(N24:N33)</f>
        <v>2.6866980844290542</v>
      </c>
      <c r="P35">
        <f>_xlfn.STDEV.S(P24:P33)</f>
        <v>2.6866980844290542</v>
      </c>
      <c r="R35">
        <f>_xlfn.STDEV.S(R24:R33)</f>
        <v>2.6866980844290542</v>
      </c>
      <c r="T35">
        <f>_xlfn.STDEV.S(T24:T33)</f>
        <v>2.6866980844290542</v>
      </c>
      <c r="V35">
        <f>_xlfn.STDEV.S(V24:V33)</f>
        <v>2.6866980844290542</v>
      </c>
      <c r="X35">
        <f>_xlfn.STDEV.S(X24:X33)</f>
        <v>2.6866980844290542</v>
      </c>
      <c r="Z35">
        <f>_xlfn.STDEV.S(Z24:Z33)</f>
        <v>2.6866980844290542</v>
      </c>
    </row>
    <row r="36" spans="2:26" x14ac:dyDescent="0.35">
      <c r="B36" s="2" t="s">
        <v>10</v>
      </c>
      <c r="D36">
        <f>D35/SQRT(10) * 1.96</f>
        <v>0</v>
      </c>
      <c r="F36">
        <f>F35/SQRT(10) * 1.96</f>
        <v>0</v>
      </c>
      <c r="H36">
        <f>H35/SQRT(10) * 1.96</f>
        <v>0</v>
      </c>
      <c r="J36">
        <f>J35/SQRT(10) * 1.96</f>
        <v>0</v>
      </c>
      <c r="L36">
        <f>L35/SQRT(10) * 1.96</f>
        <v>0.8852859835922241</v>
      </c>
      <c r="N36">
        <f>N35/SQRT(10) * 1.96</f>
        <v>1.6652327250734065</v>
      </c>
      <c r="P36">
        <f>P35/SQRT(10) * 1.96</f>
        <v>1.6652327250734065</v>
      </c>
      <c r="R36">
        <f>R35/SQRT(10) * 1.96</f>
        <v>1.6652327250734065</v>
      </c>
      <c r="T36">
        <f>T35/SQRT(10) * 1.96</f>
        <v>1.6652327250734065</v>
      </c>
      <c r="V36">
        <f>V35/SQRT(10) * 1.96</f>
        <v>1.6652327250734065</v>
      </c>
      <c r="X36">
        <f>X35/SQRT(10) * 1.96</f>
        <v>1.6652327250734065</v>
      </c>
      <c r="Z36">
        <f>Z35/SQRT(10) * 1.96</f>
        <v>1.6652327250734065</v>
      </c>
    </row>
  </sheetData>
  <mergeCells count="20">
    <mergeCell ref="K2:L2"/>
    <mergeCell ref="C1:L1"/>
    <mergeCell ref="A1:B1"/>
    <mergeCell ref="C22:D22"/>
    <mergeCell ref="E22:F22"/>
    <mergeCell ref="G22:H22"/>
    <mergeCell ref="I22:J22"/>
    <mergeCell ref="C2:D2"/>
    <mergeCell ref="E2:F2"/>
    <mergeCell ref="G2:H2"/>
    <mergeCell ref="I2:J2"/>
    <mergeCell ref="Y22:Z22"/>
    <mergeCell ref="C21:Z21"/>
    <mergeCell ref="M22:N22"/>
    <mergeCell ref="O22:P22"/>
    <mergeCell ref="Q22:R22"/>
    <mergeCell ref="S22:T22"/>
    <mergeCell ref="U22:V22"/>
    <mergeCell ref="W22:X22"/>
    <mergeCell ref="K22:L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B1A0-CF94-48EE-8489-FC7A60B07179}">
  <dimension ref="A1:Y72"/>
  <sheetViews>
    <sheetView topLeftCell="A54" workbookViewId="0">
      <selection activeCell="J68" sqref="J68"/>
    </sheetView>
  </sheetViews>
  <sheetFormatPr defaultRowHeight="14.5" x14ac:dyDescent="0.35"/>
  <cols>
    <col min="8" max="9" width="11" customWidth="1"/>
    <col min="10" max="15" width="10.453125" customWidth="1"/>
  </cols>
  <sheetData>
    <row r="1" spans="1:25" x14ac:dyDescent="0.35">
      <c r="A1" s="2" t="s">
        <v>35</v>
      </c>
    </row>
    <row r="2" spans="1:25" x14ac:dyDescent="0.35">
      <c r="A2" s="13" t="s">
        <v>33</v>
      </c>
      <c r="B2" s="10" t="s">
        <v>28</v>
      </c>
      <c r="C2" s="10"/>
      <c r="D2" s="10"/>
      <c r="E2" s="10"/>
      <c r="F2" s="10"/>
      <c r="G2" s="10"/>
      <c r="H2" s="10"/>
      <c r="I2" s="10"/>
      <c r="J2" s="10" t="s">
        <v>29</v>
      </c>
      <c r="K2" s="10"/>
      <c r="L2" s="10" t="s">
        <v>30</v>
      </c>
      <c r="M2" s="10"/>
      <c r="N2" s="10" t="s">
        <v>37</v>
      </c>
      <c r="O2" s="10"/>
      <c r="P2" s="10" t="s">
        <v>31</v>
      </c>
      <c r="Q2" s="10"/>
      <c r="R2" s="9">
        <v>44933</v>
      </c>
      <c r="S2" s="9"/>
      <c r="T2" s="9">
        <v>45389</v>
      </c>
      <c r="U2" s="9"/>
      <c r="V2" s="9">
        <v>45419</v>
      </c>
      <c r="W2" s="9"/>
      <c r="X2" s="9">
        <v>45450</v>
      </c>
      <c r="Y2" s="9"/>
    </row>
    <row r="3" spans="1:25" x14ac:dyDescent="0.35">
      <c r="A3" s="13"/>
      <c r="B3" s="15">
        <v>0.34027777777777779</v>
      </c>
      <c r="C3" s="15"/>
      <c r="D3" s="11">
        <v>0.4236111111111111</v>
      </c>
      <c r="E3" s="11"/>
      <c r="F3" s="11">
        <v>0.50694444444444442</v>
      </c>
      <c r="G3" s="11"/>
      <c r="H3" s="11">
        <v>0.59027777777777779</v>
      </c>
      <c r="I3" s="11"/>
      <c r="J3" s="11">
        <v>0.34027777777777779</v>
      </c>
      <c r="K3" s="11"/>
      <c r="L3" s="11">
        <v>0.34027777777777779</v>
      </c>
      <c r="M3" s="11"/>
      <c r="N3" s="11">
        <v>0.34027777777777779</v>
      </c>
      <c r="O3" s="11"/>
      <c r="P3" s="11">
        <v>0.35416666666666669</v>
      </c>
      <c r="Q3" s="11"/>
      <c r="R3" s="11">
        <v>0.34027777777777779</v>
      </c>
      <c r="S3" s="11"/>
      <c r="T3" s="11">
        <v>0.34027777777777779</v>
      </c>
      <c r="U3" s="11"/>
      <c r="V3" s="11">
        <v>0.34027777777777779</v>
      </c>
      <c r="W3" s="11"/>
      <c r="X3" s="11">
        <v>0.34027777777777779</v>
      </c>
      <c r="Y3" s="11"/>
    </row>
    <row r="4" spans="1:25" x14ac:dyDescent="0.35">
      <c r="A4" s="13"/>
      <c r="B4" s="14" t="s">
        <v>32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35">
      <c r="A5" s="13"/>
      <c r="B5" s="7">
        <v>0</v>
      </c>
      <c r="C5" s="7"/>
      <c r="D5" s="7">
        <v>2</v>
      </c>
      <c r="E5" s="7"/>
      <c r="F5" s="7">
        <v>4</v>
      </c>
      <c r="G5" s="7"/>
      <c r="H5" s="7">
        <v>8</v>
      </c>
      <c r="I5" s="7"/>
      <c r="J5" s="7">
        <v>24</v>
      </c>
      <c r="K5" s="7"/>
      <c r="L5" s="7">
        <v>48</v>
      </c>
      <c r="M5" s="7"/>
      <c r="N5" s="7">
        <v>72</v>
      </c>
      <c r="O5" s="7"/>
      <c r="P5" s="7">
        <v>96</v>
      </c>
      <c r="Q5" s="7"/>
      <c r="R5" s="7">
        <v>120</v>
      </c>
      <c r="S5" s="7"/>
      <c r="T5" s="7">
        <v>192</v>
      </c>
      <c r="U5" s="7"/>
      <c r="V5" s="7">
        <v>216</v>
      </c>
      <c r="W5" s="7"/>
      <c r="X5" s="7">
        <v>240</v>
      </c>
      <c r="Y5" s="7"/>
    </row>
    <row r="6" spans="1:25" x14ac:dyDescent="0.35">
      <c r="A6" s="13"/>
      <c r="B6" t="s">
        <v>12</v>
      </c>
      <c r="C6" t="s">
        <v>13</v>
      </c>
      <c r="D6" t="s">
        <v>12</v>
      </c>
      <c r="E6" t="s">
        <v>13</v>
      </c>
      <c r="F6" t="s">
        <v>12</v>
      </c>
      <c r="G6" t="s">
        <v>13</v>
      </c>
      <c r="H6" t="s">
        <v>12</v>
      </c>
      <c r="I6" t="s">
        <v>13</v>
      </c>
      <c r="J6" t="s">
        <v>12</v>
      </c>
      <c r="K6" t="s">
        <v>13</v>
      </c>
      <c r="P6" t="s">
        <v>12</v>
      </c>
      <c r="Q6" t="s">
        <v>13</v>
      </c>
      <c r="R6" t="s">
        <v>12</v>
      </c>
      <c r="S6" t="s">
        <v>13</v>
      </c>
      <c r="T6" t="s">
        <v>12</v>
      </c>
      <c r="U6" t="s">
        <v>13</v>
      </c>
      <c r="V6" t="s">
        <v>12</v>
      </c>
      <c r="W6" t="s">
        <v>13</v>
      </c>
      <c r="X6" t="s">
        <v>12</v>
      </c>
      <c r="Y6" t="s">
        <v>13</v>
      </c>
    </row>
    <row r="7" spans="1:25" x14ac:dyDescent="0.35">
      <c r="A7">
        <v>1</v>
      </c>
      <c r="B7">
        <v>1.4999999999999999E-2</v>
      </c>
      <c r="C7">
        <f>(B7-B7)/ B7 *100</f>
        <v>0</v>
      </c>
      <c r="D7">
        <v>1.4999999999999999E-2</v>
      </c>
      <c r="E7">
        <f>(D7-B7)/B7 *100</f>
        <v>0</v>
      </c>
      <c r="F7">
        <v>1.4999999999999999E-2</v>
      </c>
      <c r="G7">
        <f>(F7-B7)/ B7 *100</f>
        <v>0</v>
      </c>
      <c r="H7">
        <v>1.4999999999999999E-2</v>
      </c>
      <c r="I7">
        <f>(H7-B7)/ B7 *100</f>
        <v>0</v>
      </c>
      <c r="J7">
        <v>1.4999999999999999E-2</v>
      </c>
      <c r="K7">
        <f>(J7-B7)/ B7 *100</f>
        <v>0</v>
      </c>
      <c r="L7">
        <v>1.4999999999999999E-2</v>
      </c>
      <c r="M7">
        <f>(L7-B7)/ B7 *100</f>
        <v>0</v>
      </c>
      <c r="N7">
        <v>1.4999999999999999E-2</v>
      </c>
      <c r="O7">
        <f>(N7-B7)/ B7 *100</f>
        <v>0</v>
      </c>
      <c r="P7">
        <v>1.4999999999999999E-2</v>
      </c>
      <c r="Q7">
        <f>(P7-B7)/ B7 *100</f>
        <v>0</v>
      </c>
      <c r="R7">
        <v>1.4999999999999999E-2</v>
      </c>
      <c r="S7">
        <f>(R7-B7)/ B7 *100</f>
        <v>0</v>
      </c>
      <c r="T7">
        <v>1.4999999999999999E-2</v>
      </c>
      <c r="U7">
        <f>(T7-B7)/ B7 *100</f>
        <v>0</v>
      </c>
      <c r="V7">
        <v>1.4999999999999999E-2</v>
      </c>
      <c r="W7">
        <f>(V7-B7)/ B7 *100</f>
        <v>0</v>
      </c>
      <c r="X7">
        <v>1.4999999999999999E-2</v>
      </c>
      <c r="Y7">
        <f>(X7-B7)/ B7 *100</f>
        <v>0</v>
      </c>
    </row>
    <row r="8" spans="1:25" x14ac:dyDescent="0.35">
      <c r="A8">
        <v>2</v>
      </c>
      <c r="B8">
        <v>5.0000000000000001E-3</v>
      </c>
      <c r="C8">
        <f t="shared" ref="C8:C31" si="0">(B8-B8)/ B8 *100</f>
        <v>0</v>
      </c>
      <c r="D8">
        <v>5.0000000000000001E-3</v>
      </c>
      <c r="E8">
        <f t="shared" ref="E8:E31" si="1">(D8-B8)/B8 *100</f>
        <v>0</v>
      </c>
      <c r="F8">
        <v>5.0000000000000001E-3</v>
      </c>
      <c r="G8">
        <f t="shared" ref="G8:G31" si="2">(F8-B8)/ B8 *100</f>
        <v>0</v>
      </c>
      <c r="H8">
        <v>5.0000000000000001E-3</v>
      </c>
      <c r="I8">
        <f t="shared" ref="I8:I31" si="3">(H8-B8)/ B8 *100</f>
        <v>0</v>
      </c>
      <c r="J8">
        <v>5.0000000000000001E-3</v>
      </c>
      <c r="K8">
        <f t="shared" ref="K8:K31" si="4">(J8-B8)/ B8 *100</f>
        <v>0</v>
      </c>
      <c r="L8">
        <v>5.0000000000000001E-3</v>
      </c>
      <c r="M8">
        <f t="shared" ref="M8:M31" si="5">(L8-B8)/ B8 *100</f>
        <v>0</v>
      </c>
      <c r="N8">
        <v>5.0000000000000001E-3</v>
      </c>
      <c r="O8">
        <f t="shared" ref="O8:O31" si="6">(N8-D8)/ D8 *100</f>
        <v>0</v>
      </c>
      <c r="P8">
        <v>5.0000000000000001E-3</v>
      </c>
      <c r="Q8">
        <f t="shared" ref="Q8:Q31" si="7">(P8-B8)/ B8 *100</f>
        <v>0</v>
      </c>
      <c r="R8">
        <v>5.0000000000000001E-3</v>
      </c>
      <c r="S8">
        <f t="shared" ref="S8:S31" si="8">(R8-B8)/ B8 *100</f>
        <v>0</v>
      </c>
      <c r="T8">
        <v>5.0000000000000001E-3</v>
      </c>
      <c r="U8">
        <f t="shared" ref="U8:U31" si="9">(T8-B8)/ B8 *100</f>
        <v>0</v>
      </c>
      <c r="V8">
        <v>5.0000000000000001E-3</v>
      </c>
      <c r="W8">
        <f t="shared" ref="W8:W31" si="10">(V8-B8)/ B8 *100</f>
        <v>0</v>
      </c>
      <c r="X8">
        <v>5.0000000000000001E-3</v>
      </c>
      <c r="Y8">
        <f t="shared" ref="Y8:Y31" si="11">(X8-B8)/ B8 *100</f>
        <v>0</v>
      </c>
    </row>
    <row r="9" spans="1:25" x14ac:dyDescent="0.35">
      <c r="A9">
        <v>3</v>
      </c>
      <c r="B9">
        <v>1.6E-2</v>
      </c>
      <c r="C9">
        <f t="shared" si="0"/>
        <v>0</v>
      </c>
      <c r="D9">
        <v>1.6E-2</v>
      </c>
      <c r="E9">
        <f t="shared" si="1"/>
        <v>0</v>
      </c>
      <c r="F9">
        <v>1.6E-2</v>
      </c>
      <c r="G9">
        <f t="shared" si="2"/>
        <v>0</v>
      </c>
      <c r="H9">
        <v>1.6E-2</v>
      </c>
      <c r="I9">
        <f t="shared" si="3"/>
        <v>0</v>
      </c>
      <c r="J9">
        <v>1.6E-2</v>
      </c>
      <c r="K9">
        <f t="shared" si="4"/>
        <v>0</v>
      </c>
      <c r="L9">
        <v>1.6E-2</v>
      </c>
      <c r="M9">
        <f t="shared" si="5"/>
        <v>0</v>
      </c>
      <c r="N9">
        <v>1.6E-2</v>
      </c>
      <c r="O9">
        <f t="shared" si="6"/>
        <v>0</v>
      </c>
      <c r="P9">
        <v>1.6E-2</v>
      </c>
      <c r="Q9">
        <f t="shared" si="7"/>
        <v>0</v>
      </c>
      <c r="R9">
        <v>1.6E-2</v>
      </c>
      <c r="S9">
        <f t="shared" si="8"/>
        <v>0</v>
      </c>
      <c r="T9">
        <v>1.6E-2</v>
      </c>
      <c r="U9">
        <f t="shared" si="9"/>
        <v>0</v>
      </c>
      <c r="V9">
        <v>1.6E-2</v>
      </c>
      <c r="W9">
        <f t="shared" si="10"/>
        <v>0</v>
      </c>
      <c r="X9">
        <v>1.6E-2</v>
      </c>
      <c r="Y9">
        <f t="shared" si="11"/>
        <v>0</v>
      </c>
    </row>
    <row r="10" spans="1:25" x14ac:dyDescent="0.35">
      <c r="A10">
        <v>4</v>
      </c>
      <c r="B10">
        <v>1.2E-2</v>
      </c>
      <c r="C10">
        <f t="shared" si="0"/>
        <v>0</v>
      </c>
      <c r="D10">
        <v>1.2E-2</v>
      </c>
      <c r="E10">
        <f t="shared" si="1"/>
        <v>0</v>
      </c>
      <c r="F10">
        <v>1.2E-2</v>
      </c>
      <c r="G10">
        <f t="shared" si="2"/>
        <v>0</v>
      </c>
      <c r="H10">
        <v>1.2E-2</v>
      </c>
      <c r="I10">
        <f t="shared" si="3"/>
        <v>0</v>
      </c>
      <c r="J10">
        <v>1.2E-2</v>
      </c>
      <c r="K10">
        <f t="shared" si="4"/>
        <v>0</v>
      </c>
      <c r="L10">
        <v>1.2E-2</v>
      </c>
      <c r="M10">
        <f t="shared" si="5"/>
        <v>0</v>
      </c>
      <c r="N10">
        <v>1.2E-2</v>
      </c>
      <c r="O10">
        <f t="shared" si="6"/>
        <v>0</v>
      </c>
      <c r="P10">
        <v>1.2E-2</v>
      </c>
      <c r="Q10">
        <f t="shared" si="7"/>
        <v>0</v>
      </c>
      <c r="R10">
        <v>1.2E-2</v>
      </c>
      <c r="S10">
        <f t="shared" si="8"/>
        <v>0</v>
      </c>
      <c r="T10">
        <v>1.2E-2</v>
      </c>
      <c r="U10">
        <f t="shared" si="9"/>
        <v>0</v>
      </c>
      <c r="V10">
        <v>1.2E-2</v>
      </c>
      <c r="W10">
        <f t="shared" si="10"/>
        <v>0</v>
      </c>
      <c r="X10">
        <v>1.2E-2</v>
      </c>
      <c r="Y10">
        <f t="shared" si="11"/>
        <v>0</v>
      </c>
    </row>
    <row r="11" spans="1:25" x14ac:dyDescent="0.35">
      <c r="A11">
        <v>5</v>
      </c>
      <c r="B11">
        <v>6.0000000000000001E-3</v>
      </c>
      <c r="C11">
        <f t="shared" si="0"/>
        <v>0</v>
      </c>
      <c r="D11">
        <v>6.0000000000000001E-3</v>
      </c>
      <c r="E11">
        <f t="shared" si="1"/>
        <v>0</v>
      </c>
      <c r="F11">
        <v>6.0000000000000001E-3</v>
      </c>
      <c r="G11">
        <f t="shared" si="2"/>
        <v>0</v>
      </c>
      <c r="H11">
        <v>6.0000000000000001E-3</v>
      </c>
      <c r="I11">
        <f t="shared" si="3"/>
        <v>0</v>
      </c>
      <c r="J11">
        <v>6.0000000000000001E-3</v>
      </c>
      <c r="K11">
        <f t="shared" si="4"/>
        <v>0</v>
      </c>
      <c r="L11">
        <v>6.0000000000000001E-3</v>
      </c>
      <c r="M11">
        <f t="shared" si="5"/>
        <v>0</v>
      </c>
      <c r="N11">
        <v>6.0000000000000001E-3</v>
      </c>
      <c r="O11">
        <f t="shared" si="6"/>
        <v>0</v>
      </c>
      <c r="P11">
        <v>6.0000000000000001E-3</v>
      </c>
      <c r="Q11">
        <f t="shared" si="7"/>
        <v>0</v>
      </c>
      <c r="R11">
        <v>6.0000000000000001E-3</v>
      </c>
      <c r="S11">
        <f t="shared" si="8"/>
        <v>0</v>
      </c>
      <c r="T11">
        <v>6.0000000000000001E-3</v>
      </c>
      <c r="U11">
        <f t="shared" si="9"/>
        <v>0</v>
      </c>
      <c r="V11">
        <v>6.0000000000000001E-3</v>
      </c>
      <c r="W11">
        <f t="shared" si="10"/>
        <v>0</v>
      </c>
      <c r="X11">
        <v>6.0000000000000001E-3</v>
      </c>
      <c r="Y11">
        <f t="shared" si="11"/>
        <v>0</v>
      </c>
    </row>
    <row r="12" spans="1:25" x14ac:dyDescent="0.35">
      <c r="A12">
        <v>6</v>
      </c>
      <c r="B12">
        <v>8.9999999999999993E-3</v>
      </c>
      <c r="C12">
        <f t="shared" si="0"/>
        <v>0</v>
      </c>
      <c r="D12">
        <v>8.9999999999999993E-3</v>
      </c>
      <c r="E12">
        <f t="shared" si="1"/>
        <v>0</v>
      </c>
      <c r="F12">
        <v>8.9999999999999993E-3</v>
      </c>
      <c r="G12">
        <f t="shared" si="2"/>
        <v>0</v>
      </c>
      <c r="H12">
        <v>8.9999999999999993E-3</v>
      </c>
      <c r="I12">
        <f t="shared" si="3"/>
        <v>0</v>
      </c>
      <c r="J12">
        <v>8.9999999999999993E-3</v>
      </c>
      <c r="K12">
        <f t="shared" si="4"/>
        <v>0</v>
      </c>
      <c r="L12">
        <v>8.9999999999999993E-3</v>
      </c>
      <c r="M12">
        <f t="shared" si="5"/>
        <v>0</v>
      </c>
      <c r="N12">
        <v>8.9999999999999993E-3</v>
      </c>
      <c r="O12">
        <f t="shared" si="6"/>
        <v>0</v>
      </c>
      <c r="P12">
        <v>8.9999999999999993E-3</v>
      </c>
      <c r="Q12">
        <f t="shared" si="7"/>
        <v>0</v>
      </c>
      <c r="R12">
        <v>8.9999999999999993E-3</v>
      </c>
      <c r="S12">
        <f t="shared" si="8"/>
        <v>0</v>
      </c>
      <c r="T12">
        <v>8.9999999999999993E-3</v>
      </c>
      <c r="U12">
        <f t="shared" si="9"/>
        <v>0</v>
      </c>
      <c r="V12">
        <v>8.9999999999999993E-3</v>
      </c>
      <c r="W12">
        <f t="shared" si="10"/>
        <v>0</v>
      </c>
      <c r="X12">
        <v>8.9999999999999993E-3</v>
      </c>
      <c r="Y12">
        <f t="shared" si="11"/>
        <v>0</v>
      </c>
    </row>
    <row r="13" spans="1:25" x14ac:dyDescent="0.35">
      <c r="A13">
        <v>7</v>
      </c>
      <c r="B13">
        <v>1.7999999999999999E-2</v>
      </c>
      <c r="C13">
        <f t="shared" si="0"/>
        <v>0</v>
      </c>
      <c r="D13">
        <v>1.7999999999999999E-2</v>
      </c>
      <c r="E13">
        <f t="shared" si="1"/>
        <v>0</v>
      </c>
      <c r="F13">
        <v>1.7999999999999999E-2</v>
      </c>
      <c r="G13">
        <f t="shared" si="2"/>
        <v>0</v>
      </c>
      <c r="H13">
        <v>1.7999999999999999E-2</v>
      </c>
      <c r="I13">
        <f t="shared" si="3"/>
        <v>0</v>
      </c>
      <c r="J13">
        <v>1.7999999999999999E-2</v>
      </c>
      <c r="K13">
        <f t="shared" si="4"/>
        <v>0</v>
      </c>
      <c r="L13">
        <v>1.7999999999999999E-2</v>
      </c>
      <c r="M13">
        <f t="shared" si="5"/>
        <v>0</v>
      </c>
      <c r="N13">
        <v>1.7999999999999999E-2</v>
      </c>
      <c r="O13">
        <f t="shared" si="6"/>
        <v>0</v>
      </c>
      <c r="P13">
        <v>1.7999999999999999E-2</v>
      </c>
      <c r="Q13">
        <f t="shared" si="7"/>
        <v>0</v>
      </c>
      <c r="R13">
        <v>1.7999999999999999E-2</v>
      </c>
      <c r="S13">
        <f t="shared" si="8"/>
        <v>0</v>
      </c>
      <c r="T13">
        <v>1.7999999999999999E-2</v>
      </c>
      <c r="U13">
        <f t="shared" si="9"/>
        <v>0</v>
      </c>
      <c r="V13">
        <v>1.7999999999999999E-2</v>
      </c>
      <c r="W13">
        <f t="shared" si="10"/>
        <v>0</v>
      </c>
      <c r="X13">
        <v>1.7999999999999999E-2</v>
      </c>
      <c r="Y13">
        <f t="shared" si="11"/>
        <v>0</v>
      </c>
    </row>
    <row r="14" spans="1:25" x14ac:dyDescent="0.35">
      <c r="A14">
        <v>8</v>
      </c>
      <c r="B14">
        <v>1.2E-2</v>
      </c>
      <c r="C14">
        <f t="shared" si="0"/>
        <v>0</v>
      </c>
      <c r="D14">
        <v>1.2E-2</v>
      </c>
      <c r="E14">
        <f t="shared" si="1"/>
        <v>0</v>
      </c>
      <c r="F14">
        <v>1.2E-2</v>
      </c>
      <c r="G14">
        <f t="shared" si="2"/>
        <v>0</v>
      </c>
      <c r="H14">
        <v>1.2E-2</v>
      </c>
      <c r="I14">
        <f t="shared" si="3"/>
        <v>0</v>
      </c>
      <c r="J14">
        <v>1.2E-2</v>
      </c>
      <c r="K14">
        <f t="shared" si="4"/>
        <v>0</v>
      </c>
      <c r="L14">
        <v>1.2E-2</v>
      </c>
      <c r="M14">
        <f t="shared" si="5"/>
        <v>0</v>
      </c>
      <c r="N14">
        <v>1.2E-2</v>
      </c>
      <c r="O14">
        <f t="shared" si="6"/>
        <v>0</v>
      </c>
      <c r="P14">
        <v>1.2E-2</v>
      </c>
      <c r="Q14">
        <f t="shared" si="7"/>
        <v>0</v>
      </c>
      <c r="R14">
        <v>1.2E-2</v>
      </c>
      <c r="S14">
        <f t="shared" si="8"/>
        <v>0</v>
      </c>
      <c r="T14">
        <v>1.2E-2</v>
      </c>
      <c r="U14">
        <f t="shared" si="9"/>
        <v>0</v>
      </c>
      <c r="V14">
        <v>1.2E-2</v>
      </c>
      <c r="W14">
        <f t="shared" si="10"/>
        <v>0</v>
      </c>
      <c r="X14">
        <v>1.2E-2</v>
      </c>
      <c r="Y14">
        <f t="shared" si="11"/>
        <v>0</v>
      </c>
    </row>
    <row r="15" spans="1:25" x14ac:dyDescent="0.35">
      <c r="A15">
        <v>9</v>
      </c>
      <c r="B15">
        <v>7.0000000000000001E-3</v>
      </c>
      <c r="C15">
        <f t="shared" si="0"/>
        <v>0</v>
      </c>
      <c r="D15">
        <v>7.0000000000000001E-3</v>
      </c>
      <c r="E15">
        <f t="shared" si="1"/>
        <v>0</v>
      </c>
      <c r="F15">
        <v>7.0000000000000001E-3</v>
      </c>
      <c r="G15">
        <f t="shared" si="2"/>
        <v>0</v>
      </c>
      <c r="H15">
        <v>7.0000000000000001E-3</v>
      </c>
      <c r="I15">
        <f t="shared" si="3"/>
        <v>0</v>
      </c>
      <c r="J15">
        <v>7.0000000000000001E-3</v>
      </c>
      <c r="K15">
        <f t="shared" si="4"/>
        <v>0</v>
      </c>
      <c r="L15">
        <v>7.0000000000000001E-3</v>
      </c>
      <c r="M15">
        <f t="shared" si="5"/>
        <v>0</v>
      </c>
      <c r="N15">
        <v>8.0000000000000002E-3</v>
      </c>
      <c r="O15">
        <f t="shared" si="6"/>
        <v>14.285714285714285</v>
      </c>
      <c r="P15">
        <v>8.0000000000000002E-3</v>
      </c>
      <c r="Q15">
        <f t="shared" si="7"/>
        <v>14.285714285714285</v>
      </c>
      <c r="R15">
        <v>8.0000000000000002E-3</v>
      </c>
      <c r="S15">
        <f t="shared" si="8"/>
        <v>14.285714285714285</v>
      </c>
      <c r="T15">
        <v>8.0000000000000002E-3</v>
      </c>
      <c r="U15">
        <f t="shared" si="9"/>
        <v>14.285714285714285</v>
      </c>
      <c r="V15">
        <v>8.0000000000000002E-3</v>
      </c>
      <c r="W15">
        <f t="shared" si="10"/>
        <v>14.285714285714285</v>
      </c>
      <c r="X15">
        <v>8.0000000000000002E-3</v>
      </c>
      <c r="Y15">
        <f t="shared" si="11"/>
        <v>14.285714285714285</v>
      </c>
    </row>
    <row r="16" spans="1:25" x14ac:dyDescent="0.35">
      <c r="A16">
        <v>10</v>
      </c>
      <c r="B16">
        <v>8.0000000000000002E-3</v>
      </c>
      <c r="C16">
        <f t="shared" si="0"/>
        <v>0</v>
      </c>
      <c r="D16">
        <v>8.0000000000000002E-3</v>
      </c>
      <c r="E16">
        <f t="shared" si="1"/>
        <v>0</v>
      </c>
      <c r="F16">
        <v>8.0000000000000002E-3</v>
      </c>
      <c r="G16">
        <f t="shared" si="2"/>
        <v>0</v>
      </c>
      <c r="H16">
        <v>8.0000000000000002E-3</v>
      </c>
      <c r="I16">
        <f t="shared" si="3"/>
        <v>0</v>
      </c>
      <c r="J16">
        <v>8.0000000000000002E-3</v>
      </c>
      <c r="K16">
        <f t="shared" si="4"/>
        <v>0</v>
      </c>
      <c r="L16">
        <v>8.0000000000000002E-3</v>
      </c>
      <c r="M16">
        <f t="shared" si="5"/>
        <v>0</v>
      </c>
      <c r="N16">
        <v>8.0000000000000002E-3</v>
      </c>
      <c r="O16">
        <f t="shared" si="6"/>
        <v>0</v>
      </c>
      <c r="P16">
        <v>8.0000000000000002E-3</v>
      </c>
      <c r="Q16">
        <f t="shared" si="7"/>
        <v>0</v>
      </c>
      <c r="R16">
        <v>8.0000000000000002E-3</v>
      </c>
      <c r="S16">
        <f t="shared" si="8"/>
        <v>0</v>
      </c>
      <c r="T16">
        <v>8.0000000000000002E-3</v>
      </c>
      <c r="U16">
        <f t="shared" si="9"/>
        <v>0</v>
      </c>
      <c r="V16">
        <v>8.0000000000000002E-3</v>
      </c>
      <c r="W16">
        <f t="shared" si="10"/>
        <v>0</v>
      </c>
      <c r="X16">
        <v>8.0000000000000002E-3</v>
      </c>
      <c r="Y16">
        <f t="shared" si="11"/>
        <v>0</v>
      </c>
    </row>
    <row r="17" spans="1:25" x14ac:dyDescent="0.35">
      <c r="A17">
        <v>11</v>
      </c>
      <c r="B17">
        <v>1.4999999999999999E-2</v>
      </c>
      <c r="C17">
        <f t="shared" si="0"/>
        <v>0</v>
      </c>
      <c r="D17">
        <v>1.4999999999999999E-2</v>
      </c>
      <c r="E17">
        <f t="shared" si="1"/>
        <v>0</v>
      </c>
      <c r="F17">
        <v>1.4999999999999999E-2</v>
      </c>
      <c r="G17">
        <f t="shared" si="2"/>
        <v>0</v>
      </c>
      <c r="H17">
        <v>1.4999999999999999E-2</v>
      </c>
      <c r="I17">
        <f t="shared" si="3"/>
        <v>0</v>
      </c>
      <c r="J17">
        <v>1.4999999999999999E-2</v>
      </c>
      <c r="K17">
        <f t="shared" si="4"/>
        <v>0</v>
      </c>
      <c r="L17">
        <v>1.4999999999999999E-2</v>
      </c>
      <c r="M17">
        <f t="shared" si="5"/>
        <v>0</v>
      </c>
      <c r="N17">
        <v>1.4999999999999999E-2</v>
      </c>
      <c r="O17">
        <f t="shared" si="6"/>
        <v>0</v>
      </c>
      <c r="P17">
        <v>1.4999999999999999E-2</v>
      </c>
      <c r="Q17">
        <f t="shared" si="7"/>
        <v>0</v>
      </c>
      <c r="R17">
        <v>1.4999999999999999E-2</v>
      </c>
      <c r="S17">
        <f t="shared" si="8"/>
        <v>0</v>
      </c>
      <c r="T17">
        <v>1.4999999999999999E-2</v>
      </c>
      <c r="U17">
        <f t="shared" si="9"/>
        <v>0</v>
      </c>
      <c r="V17">
        <v>1.4999999999999999E-2</v>
      </c>
      <c r="W17">
        <f t="shared" si="10"/>
        <v>0</v>
      </c>
      <c r="X17">
        <v>1.4999999999999999E-2</v>
      </c>
      <c r="Y17">
        <f t="shared" si="11"/>
        <v>0</v>
      </c>
    </row>
    <row r="18" spans="1:25" x14ac:dyDescent="0.35">
      <c r="A18">
        <v>12</v>
      </c>
      <c r="B18">
        <v>1.6E-2</v>
      </c>
      <c r="C18">
        <f t="shared" si="0"/>
        <v>0</v>
      </c>
      <c r="D18">
        <v>1.6E-2</v>
      </c>
      <c r="E18">
        <f t="shared" si="1"/>
        <v>0</v>
      </c>
      <c r="F18">
        <v>1.6E-2</v>
      </c>
      <c r="G18">
        <f t="shared" si="2"/>
        <v>0</v>
      </c>
      <c r="H18">
        <v>1.6E-2</v>
      </c>
      <c r="I18">
        <f t="shared" si="3"/>
        <v>0</v>
      </c>
      <c r="J18">
        <v>1.6E-2</v>
      </c>
      <c r="K18">
        <f t="shared" si="4"/>
        <v>0</v>
      </c>
      <c r="L18">
        <v>1.6E-2</v>
      </c>
      <c r="M18">
        <f t="shared" si="5"/>
        <v>0</v>
      </c>
      <c r="N18">
        <v>1.6E-2</v>
      </c>
      <c r="O18">
        <f t="shared" si="6"/>
        <v>0</v>
      </c>
      <c r="P18">
        <v>1.6E-2</v>
      </c>
      <c r="Q18">
        <f t="shared" si="7"/>
        <v>0</v>
      </c>
      <c r="R18">
        <v>1.6E-2</v>
      </c>
      <c r="S18">
        <f t="shared" si="8"/>
        <v>0</v>
      </c>
      <c r="T18">
        <v>1.6E-2</v>
      </c>
      <c r="U18">
        <f t="shared" si="9"/>
        <v>0</v>
      </c>
      <c r="V18">
        <v>1.6E-2</v>
      </c>
      <c r="W18">
        <f t="shared" si="10"/>
        <v>0</v>
      </c>
      <c r="X18">
        <v>1.6E-2</v>
      </c>
      <c r="Y18">
        <f t="shared" si="11"/>
        <v>0</v>
      </c>
    </row>
    <row r="19" spans="1:25" x14ac:dyDescent="0.35">
      <c r="A19">
        <v>13</v>
      </c>
      <c r="B19">
        <v>6.0000000000000001E-3</v>
      </c>
      <c r="C19">
        <f t="shared" si="0"/>
        <v>0</v>
      </c>
      <c r="D19">
        <v>6.0000000000000001E-3</v>
      </c>
      <c r="E19">
        <f t="shared" si="1"/>
        <v>0</v>
      </c>
      <c r="F19">
        <v>6.0000000000000001E-3</v>
      </c>
      <c r="G19">
        <f t="shared" si="2"/>
        <v>0</v>
      </c>
      <c r="H19">
        <v>6.0000000000000001E-3</v>
      </c>
      <c r="I19">
        <f t="shared" si="3"/>
        <v>0</v>
      </c>
      <c r="J19">
        <v>6.0000000000000001E-3</v>
      </c>
      <c r="K19">
        <f t="shared" si="4"/>
        <v>0</v>
      </c>
      <c r="L19">
        <v>6.0000000000000001E-3</v>
      </c>
      <c r="M19">
        <f t="shared" si="5"/>
        <v>0</v>
      </c>
      <c r="N19">
        <v>6.0000000000000001E-3</v>
      </c>
      <c r="O19">
        <f t="shared" si="6"/>
        <v>0</v>
      </c>
      <c r="P19">
        <v>6.0000000000000001E-3</v>
      </c>
      <c r="Q19">
        <f t="shared" si="7"/>
        <v>0</v>
      </c>
      <c r="R19">
        <v>6.0000000000000001E-3</v>
      </c>
      <c r="S19">
        <f t="shared" si="8"/>
        <v>0</v>
      </c>
      <c r="T19">
        <v>6.0000000000000001E-3</v>
      </c>
      <c r="U19">
        <f t="shared" si="9"/>
        <v>0</v>
      </c>
      <c r="V19">
        <v>6.0000000000000001E-3</v>
      </c>
      <c r="W19">
        <f t="shared" si="10"/>
        <v>0</v>
      </c>
      <c r="X19">
        <v>6.0000000000000001E-3</v>
      </c>
      <c r="Y19">
        <f t="shared" si="11"/>
        <v>0</v>
      </c>
    </row>
    <row r="20" spans="1:25" x14ac:dyDescent="0.35">
      <c r="A20">
        <v>14</v>
      </c>
      <c r="B20">
        <v>6.0000000000000001E-3</v>
      </c>
      <c r="C20">
        <f t="shared" si="0"/>
        <v>0</v>
      </c>
      <c r="D20">
        <v>6.0000000000000001E-3</v>
      </c>
      <c r="E20">
        <f t="shared" si="1"/>
        <v>0</v>
      </c>
      <c r="F20">
        <v>6.0000000000000001E-3</v>
      </c>
      <c r="G20">
        <f t="shared" si="2"/>
        <v>0</v>
      </c>
      <c r="H20">
        <v>6.0000000000000001E-3</v>
      </c>
      <c r="I20">
        <f t="shared" si="3"/>
        <v>0</v>
      </c>
      <c r="J20">
        <v>6.0000000000000001E-3</v>
      </c>
      <c r="K20">
        <f t="shared" si="4"/>
        <v>0</v>
      </c>
      <c r="L20">
        <v>6.0000000000000001E-3</v>
      </c>
      <c r="M20">
        <f t="shared" si="5"/>
        <v>0</v>
      </c>
      <c r="N20">
        <v>6.0000000000000001E-3</v>
      </c>
      <c r="O20">
        <f t="shared" si="6"/>
        <v>0</v>
      </c>
      <c r="P20">
        <v>6.0000000000000001E-3</v>
      </c>
      <c r="Q20">
        <f t="shared" si="7"/>
        <v>0</v>
      </c>
      <c r="R20">
        <v>6.0000000000000001E-3</v>
      </c>
      <c r="S20">
        <f t="shared" si="8"/>
        <v>0</v>
      </c>
      <c r="T20">
        <v>6.0000000000000001E-3</v>
      </c>
      <c r="U20">
        <f t="shared" si="9"/>
        <v>0</v>
      </c>
      <c r="V20">
        <v>6.0000000000000001E-3</v>
      </c>
      <c r="W20">
        <f t="shared" si="10"/>
        <v>0</v>
      </c>
      <c r="X20">
        <v>6.0000000000000001E-3</v>
      </c>
      <c r="Y20">
        <f t="shared" si="11"/>
        <v>0</v>
      </c>
    </row>
    <row r="21" spans="1:25" x14ac:dyDescent="0.35">
      <c r="A21">
        <v>15</v>
      </c>
      <c r="B21">
        <v>1.2E-2</v>
      </c>
      <c r="C21">
        <f t="shared" si="0"/>
        <v>0</v>
      </c>
      <c r="D21">
        <v>1.2E-2</v>
      </c>
      <c r="E21">
        <f t="shared" si="1"/>
        <v>0</v>
      </c>
      <c r="F21">
        <v>1.2E-2</v>
      </c>
      <c r="G21">
        <f t="shared" si="2"/>
        <v>0</v>
      </c>
      <c r="H21">
        <v>1.2E-2</v>
      </c>
      <c r="I21">
        <f t="shared" si="3"/>
        <v>0</v>
      </c>
      <c r="J21">
        <v>1.2E-2</v>
      </c>
      <c r="K21">
        <f t="shared" si="4"/>
        <v>0</v>
      </c>
      <c r="L21">
        <v>1.2E-2</v>
      </c>
      <c r="M21">
        <f t="shared" si="5"/>
        <v>0</v>
      </c>
      <c r="N21">
        <v>1.2E-2</v>
      </c>
      <c r="O21">
        <f t="shared" si="6"/>
        <v>0</v>
      </c>
      <c r="P21">
        <v>1.2E-2</v>
      </c>
      <c r="Q21">
        <f t="shared" si="7"/>
        <v>0</v>
      </c>
      <c r="R21">
        <v>1.2E-2</v>
      </c>
      <c r="S21">
        <f t="shared" si="8"/>
        <v>0</v>
      </c>
      <c r="T21">
        <v>1.2E-2</v>
      </c>
      <c r="U21">
        <f t="shared" si="9"/>
        <v>0</v>
      </c>
      <c r="V21">
        <v>1.2E-2</v>
      </c>
      <c r="W21">
        <f t="shared" si="10"/>
        <v>0</v>
      </c>
      <c r="X21">
        <v>1.2E-2</v>
      </c>
      <c r="Y21">
        <f t="shared" si="11"/>
        <v>0</v>
      </c>
    </row>
    <row r="22" spans="1:25" x14ac:dyDescent="0.35">
      <c r="A22">
        <v>16</v>
      </c>
      <c r="B22">
        <v>6.0000000000000001E-3</v>
      </c>
      <c r="C22">
        <f t="shared" si="0"/>
        <v>0</v>
      </c>
      <c r="D22">
        <v>6.0000000000000001E-3</v>
      </c>
      <c r="E22">
        <f t="shared" si="1"/>
        <v>0</v>
      </c>
      <c r="F22">
        <v>6.0000000000000001E-3</v>
      </c>
      <c r="G22">
        <f t="shared" si="2"/>
        <v>0</v>
      </c>
      <c r="H22">
        <v>6.0000000000000001E-3</v>
      </c>
      <c r="I22">
        <f t="shared" si="3"/>
        <v>0</v>
      </c>
      <c r="J22">
        <v>6.0000000000000001E-3</v>
      </c>
      <c r="K22">
        <f t="shared" si="4"/>
        <v>0</v>
      </c>
      <c r="L22">
        <v>6.0000000000000001E-3</v>
      </c>
      <c r="M22">
        <f t="shared" si="5"/>
        <v>0</v>
      </c>
      <c r="N22">
        <v>6.0000000000000001E-3</v>
      </c>
      <c r="O22">
        <f t="shared" si="6"/>
        <v>0</v>
      </c>
      <c r="P22">
        <v>6.0000000000000001E-3</v>
      </c>
      <c r="Q22">
        <f t="shared" si="7"/>
        <v>0</v>
      </c>
      <c r="R22">
        <v>6.0000000000000001E-3</v>
      </c>
      <c r="S22">
        <f t="shared" si="8"/>
        <v>0</v>
      </c>
      <c r="T22">
        <v>6.0000000000000001E-3</v>
      </c>
      <c r="U22">
        <f t="shared" si="9"/>
        <v>0</v>
      </c>
      <c r="V22">
        <v>6.0000000000000001E-3</v>
      </c>
      <c r="W22">
        <f t="shared" si="10"/>
        <v>0</v>
      </c>
      <c r="X22">
        <v>6.0000000000000001E-3</v>
      </c>
      <c r="Y22">
        <f t="shared" si="11"/>
        <v>0</v>
      </c>
    </row>
    <row r="23" spans="1:25" x14ac:dyDescent="0.35">
      <c r="A23">
        <v>17</v>
      </c>
      <c r="B23">
        <v>6.0000000000000001E-3</v>
      </c>
      <c r="C23">
        <f t="shared" si="0"/>
        <v>0</v>
      </c>
      <c r="D23">
        <v>6.0000000000000001E-3</v>
      </c>
      <c r="E23">
        <f t="shared" si="1"/>
        <v>0</v>
      </c>
      <c r="F23">
        <v>6.0000000000000001E-3</v>
      </c>
      <c r="G23">
        <f t="shared" si="2"/>
        <v>0</v>
      </c>
      <c r="H23">
        <v>6.0000000000000001E-3</v>
      </c>
      <c r="I23">
        <f t="shared" si="3"/>
        <v>0</v>
      </c>
      <c r="J23">
        <v>6.0000000000000001E-3</v>
      </c>
      <c r="K23">
        <f t="shared" si="4"/>
        <v>0</v>
      </c>
      <c r="L23">
        <v>6.0000000000000001E-3</v>
      </c>
      <c r="M23">
        <f t="shared" si="5"/>
        <v>0</v>
      </c>
      <c r="N23">
        <v>6.0000000000000001E-3</v>
      </c>
      <c r="O23">
        <f t="shared" si="6"/>
        <v>0</v>
      </c>
      <c r="P23">
        <v>6.0000000000000001E-3</v>
      </c>
      <c r="Q23">
        <f t="shared" si="7"/>
        <v>0</v>
      </c>
      <c r="R23">
        <v>6.0000000000000001E-3</v>
      </c>
      <c r="S23">
        <f t="shared" si="8"/>
        <v>0</v>
      </c>
      <c r="T23">
        <v>6.0000000000000001E-3</v>
      </c>
      <c r="U23">
        <f t="shared" si="9"/>
        <v>0</v>
      </c>
      <c r="V23">
        <v>6.0000000000000001E-3</v>
      </c>
      <c r="W23">
        <f t="shared" si="10"/>
        <v>0</v>
      </c>
      <c r="X23">
        <v>6.0000000000000001E-3</v>
      </c>
      <c r="Y23">
        <f t="shared" si="11"/>
        <v>0</v>
      </c>
    </row>
    <row r="24" spans="1:25" x14ac:dyDescent="0.35">
      <c r="A24">
        <v>18</v>
      </c>
      <c r="B24">
        <v>1.0999999999999999E-2</v>
      </c>
      <c r="C24">
        <f t="shared" si="0"/>
        <v>0</v>
      </c>
      <c r="D24">
        <v>1.0999999999999999E-2</v>
      </c>
      <c r="E24">
        <f t="shared" si="1"/>
        <v>0</v>
      </c>
      <c r="F24">
        <v>1.0999999999999999E-2</v>
      </c>
      <c r="G24">
        <f t="shared" si="2"/>
        <v>0</v>
      </c>
      <c r="H24">
        <v>1.0999999999999999E-2</v>
      </c>
      <c r="I24">
        <f t="shared" si="3"/>
        <v>0</v>
      </c>
      <c r="J24">
        <v>1.0999999999999999E-2</v>
      </c>
      <c r="K24">
        <f t="shared" si="4"/>
        <v>0</v>
      </c>
      <c r="L24">
        <v>1.0999999999999999E-2</v>
      </c>
      <c r="M24">
        <f t="shared" si="5"/>
        <v>0</v>
      </c>
      <c r="N24">
        <v>1.0999999999999999E-2</v>
      </c>
      <c r="O24">
        <f t="shared" si="6"/>
        <v>0</v>
      </c>
      <c r="P24">
        <v>1.0999999999999999E-2</v>
      </c>
      <c r="Q24">
        <f t="shared" si="7"/>
        <v>0</v>
      </c>
      <c r="R24">
        <v>1.0999999999999999E-2</v>
      </c>
      <c r="S24">
        <f t="shared" si="8"/>
        <v>0</v>
      </c>
      <c r="T24">
        <v>1.0999999999999999E-2</v>
      </c>
      <c r="U24">
        <f t="shared" si="9"/>
        <v>0</v>
      </c>
      <c r="V24">
        <v>1.0999999999999999E-2</v>
      </c>
      <c r="W24">
        <f t="shared" si="10"/>
        <v>0</v>
      </c>
      <c r="X24">
        <v>1.0999999999999999E-2</v>
      </c>
      <c r="Y24">
        <f t="shared" si="11"/>
        <v>0</v>
      </c>
    </row>
    <row r="25" spans="1:25" x14ac:dyDescent="0.35">
      <c r="A25">
        <v>19</v>
      </c>
      <c r="B25">
        <v>1.2999999999999999E-2</v>
      </c>
      <c r="C25">
        <f t="shared" si="0"/>
        <v>0</v>
      </c>
      <c r="D25">
        <v>1.2999999999999999E-2</v>
      </c>
      <c r="E25">
        <f t="shared" si="1"/>
        <v>0</v>
      </c>
      <c r="F25">
        <v>1.2999999999999999E-2</v>
      </c>
      <c r="G25">
        <f t="shared" si="2"/>
        <v>0</v>
      </c>
      <c r="H25">
        <v>1.2999999999999999E-2</v>
      </c>
      <c r="I25">
        <f t="shared" si="3"/>
        <v>0</v>
      </c>
      <c r="J25">
        <v>1.2999999999999999E-2</v>
      </c>
      <c r="K25">
        <f t="shared" si="4"/>
        <v>0</v>
      </c>
      <c r="L25">
        <v>1.2999999999999999E-2</v>
      </c>
      <c r="M25">
        <f t="shared" si="5"/>
        <v>0</v>
      </c>
      <c r="N25">
        <v>1.2999999999999999E-2</v>
      </c>
      <c r="O25">
        <f t="shared" si="6"/>
        <v>0</v>
      </c>
      <c r="P25">
        <v>1.2999999999999999E-2</v>
      </c>
      <c r="Q25">
        <f t="shared" si="7"/>
        <v>0</v>
      </c>
      <c r="R25">
        <v>1.2999999999999999E-2</v>
      </c>
      <c r="S25">
        <f t="shared" si="8"/>
        <v>0</v>
      </c>
      <c r="T25">
        <v>1.2999999999999999E-2</v>
      </c>
      <c r="U25">
        <f t="shared" si="9"/>
        <v>0</v>
      </c>
      <c r="V25">
        <v>1.2999999999999999E-2</v>
      </c>
      <c r="W25">
        <f t="shared" si="10"/>
        <v>0</v>
      </c>
      <c r="X25">
        <v>1.2999999999999999E-2</v>
      </c>
      <c r="Y25">
        <f t="shared" si="11"/>
        <v>0</v>
      </c>
    </row>
    <row r="26" spans="1:25" x14ac:dyDescent="0.35">
      <c r="A26">
        <v>20</v>
      </c>
      <c r="B26">
        <v>1.6E-2</v>
      </c>
      <c r="C26">
        <f t="shared" si="0"/>
        <v>0</v>
      </c>
      <c r="D26">
        <v>1.6E-2</v>
      </c>
      <c r="E26">
        <f t="shared" si="1"/>
        <v>0</v>
      </c>
      <c r="F26">
        <v>1.6E-2</v>
      </c>
      <c r="G26">
        <f t="shared" si="2"/>
        <v>0</v>
      </c>
      <c r="H26">
        <v>1.6E-2</v>
      </c>
      <c r="I26">
        <f t="shared" si="3"/>
        <v>0</v>
      </c>
      <c r="J26">
        <v>1.6E-2</v>
      </c>
      <c r="K26">
        <f t="shared" si="4"/>
        <v>0</v>
      </c>
      <c r="L26">
        <v>1.6E-2</v>
      </c>
      <c r="M26">
        <f t="shared" si="5"/>
        <v>0</v>
      </c>
      <c r="N26">
        <v>1.6E-2</v>
      </c>
      <c r="O26">
        <f t="shared" si="6"/>
        <v>0</v>
      </c>
      <c r="P26">
        <v>1.6E-2</v>
      </c>
      <c r="Q26">
        <f t="shared" si="7"/>
        <v>0</v>
      </c>
      <c r="R26">
        <v>1.6E-2</v>
      </c>
      <c r="S26">
        <f t="shared" si="8"/>
        <v>0</v>
      </c>
      <c r="T26">
        <v>1.6E-2</v>
      </c>
      <c r="U26">
        <f t="shared" si="9"/>
        <v>0</v>
      </c>
      <c r="V26">
        <v>1.6E-2</v>
      </c>
      <c r="W26">
        <f t="shared" si="10"/>
        <v>0</v>
      </c>
      <c r="X26">
        <v>1.6E-2</v>
      </c>
      <c r="Y26">
        <f t="shared" si="11"/>
        <v>0</v>
      </c>
    </row>
    <row r="27" spans="1:25" x14ac:dyDescent="0.35">
      <c r="A27">
        <v>21</v>
      </c>
      <c r="B27">
        <v>0.01</v>
      </c>
      <c r="C27">
        <f t="shared" si="0"/>
        <v>0</v>
      </c>
      <c r="D27">
        <v>0.01</v>
      </c>
      <c r="E27">
        <f t="shared" si="1"/>
        <v>0</v>
      </c>
      <c r="F27">
        <v>0.01</v>
      </c>
      <c r="G27">
        <f t="shared" si="2"/>
        <v>0</v>
      </c>
      <c r="H27">
        <v>0.01</v>
      </c>
      <c r="I27">
        <f t="shared" si="3"/>
        <v>0</v>
      </c>
      <c r="J27">
        <v>0.01</v>
      </c>
      <c r="K27">
        <f t="shared" si="4"/>
        <v>0</v>
      </c>
      <c r="L27">
        <v>0.01</v>
      </c>
      <c r="M27">
        <f t="shared" si="5"/>
        <v>0</v>
      </c>
      <c r="N27">
        <v>0.01</v>
      </c>
      <c r="O27">
        <f t="shared" si="6"/>
        <v>0</v>
      </c>
      <c r="P27">
        <v>0.01</v>
      </c>
      <c r="Q27">
        <f t="shared" si="7"/>
        <v>0</v>
      </c>
      <c r="R27">
        <v>0.01</v>
      </c>
      <c r="S27">
        <f t="shared" si="8"/>
        <v>0</v>
      </c>
      <c r="T27">
        <v>0.01</v>
      </c>
      <c r="U27">
        <f t="shared" si="9"/>
        <v>0</v>
      </c>
      <c r="V27">
        <v>0.01</v>
      </c>
      <c r="W27">
        <f t="shared" si="10"/>
        <v>0</v>
      </c>
      <c r="X27">
        <v>0.01</v>
      </c>
      <c r="Y27">
        <f t="shared" si="11"/>
        <v>0</v>
      </c>
    </row>
    <row r="28" spans="1:25" x14ac:dyDescent="0.35">
      <c r="A28">
        <v>22</v>
      </c>
      <c r="B28">
        <v>8.9999999999999993E-3</v>
      </c>
      <c r="C28">
        <f t="shared" si="0"/>
        <v>0</v>
      </c>
      <c r="D28">
        <v>8.9999999999999993E-3</v>
      </c>
      <c r="E28">
        <f t="shared" si="1"/>
        <v>0</v>
      </c>
      <c r="F28">
        <v>8.9999999999999993E-3</v>
      </c>
      <c r="G28">
        <f t="shared" si="2"/>
        <v>0</v>
      </c>
      <c r="H28">
        <v>8.9999999999999993E-3</v>
      </c>
      <c r="I28">
        <f t="shared" si="3"/>
        <v>0</v>
      </c>
      <c r="J28">
        <v>8.9999999999999993E-3</v>
      </c>
      <c r="K28">
        <f t="shared" si="4"/>
        <v>0</v>
      </c>
      <c r="L28">
        <v>8.9999999999999993E-3</v>
      </c>
      <c r="M28">
        <f t="shared" si="5"/>
        <v>0</v>
      </c>
      <c r="N28">
        <v>8.9999999999999993E-3</v>
      </c>
      <c r="O28">
        <f t="shared" si="6"/>
        <v>0</v>
      </c>
      <c r="P28">
        <v>8.9999999999999993E-3</v>
      </c>
      <c r="Q28">
        <f t="shared" si="7"/>
        <v>0</v>
      </c>
      <c r="R28">
        <v>8.9999999999999993E-3</v>
      </c>
      <c r="S28">
        <f t="shared" si="8"/>
        <v>0</v>
      </c>
      <c r="T28">
        <v>8.9999999999999993E-3</v>
      </c>
      <c r="U28">
        <f t="shared" si="9"/>
        <v>0</v>
      </c>
      <c r="V28">
        <v>8.9999999999999993E-3</v>
      </c>
      <c r="W28">
        <f t="shared" si="10"/>
        <v>0</v>
      </c>
      <c r="X28">
        <v>8.9999999999999993E-3</v>
      </c>
      <c r="Y28">
        <f t="shared" si="11"/>
        <v>0</v>
      </c>
    </row>
    <row r="29" spans="1:25" x14ac:dyDescent="0.35">
      <c r="A29">
        <v>23</v>
      </c>
      <c r="B29">
        <v>6.0000000000000001E-3</v>
      </c>
      <c r="C29">
        <f t="shared" si="0"/>
        <v>0</v>
      </c>
      <c r="D29">
        <v>6.0000000000000001E-3</v>
      </c>
      <c r="E29">
        <f t="shared" si="1"/>
        <v>0</v>
      </c>
      <c r="F29">
        <v>6.0000000000000001E-3</v>
      </c>
      <c r="G29">
        <f t="shared" si="2"/>
        <v>0</v>
      </c>
      <c r="H29">
        <v>6.0000000000000001E-3</v>
      </c>
      <c r="I29">
        <f t="shared" si="3"/>
        <v>0</v>
      </c>
      <c r="J29">
        <v>6.0000000000000001E-3</v>
      </c>
      <c r="K29">
        <f t="shared" si="4"/>
        <v>0</v>
      </c>
      <c r="L29">
        <v>6.0000000000000001E-3</v>
      </c>
      <c r="M29">
        <f t="shared" si="5"/>
        <v>0</v>
      </c>
      <c r="N29">
        <v>6.0000000000000001E-3</v>
      </c>
      <c r="O29">
        <f t="shared" si="6"/>
        <v>0</v>
      </c>
      <c r="P29">
        <v>6.0000000000000001E-3</v>
      </c>
      <c r="Q29">
        <f t="shared" si="7"/>
        <v>0</v>
      </c>
      <c r="R29">
        <v>6.0000000000000001E-3</v>
      </c>
      <c r="S29">
        <f t="shared" si="8"/>
        <v>0</v>
      </c>
      <c r="T29">
        <v>6.0000000000000001E-3</v>
      </c>
      <c r="U29">
        <f t="shared" si="9"/>
        <v>0</v>
      </c>
      <c r="V29">
        <v>6.0000000000000001E-3</v>
      </c>
      <c r="W29">
        <f t="shared" si="10"/>
        <v>0</v>
      </c>
      <c r="X29">
        <v>6.0000000000000001E-3</v>
      </c>
      <c r="Y29">
        <f t="shared" si="11"/>
        <v>0</v>
      </c>
    </row>
    <row r="30" spans="1:25" x14ac:dyDescent="0.35">
      <c r="A30">
        <v>24</v>
      </c>
      <c r="B30">
        <v>0.01</v>
      </c>
      <c r="C30">
        <f t="shared" si="0"/>
        <v>0</v>
      </c>
      <c r="D30">
        <v>0.01</v>
      </c>
      <c r="E30">
        <f t="shared" si="1"/>
        <v>0</v>
      </c>
      <c r="F30">
        <v>0.01</v>
      </c>
      <c r="G30">
        <f t="shared" si="2"/>
        <v>0</v>
      </c>
      <c r="H30">
        <v>0.01</v>
      </c>
      <c r="I30">
        <f t="shared" si="3"/>
        <v>0</v>
      </c>
      <c r="J30">
        <v>0.01</v>
      </c>
      <c r="K30">
        <f t="shared" si="4"/>
        <v>0</v>
      </c>
      <c r="L30">
        <v>0.01</v>
      </c>
      <c r="M30">
        <f t="shared" si="5"/>
        <v>0</v>
      </c>
      <c r="N30">
        <v>0.01</v>
      </c>
      <c r="O30">
        <f t="shared" si="6"/>
        <v>0</v>
      </c>
      <c r="P30">
        <v>0.01</v>
      </c>
      <c r="Q30">
        <f t="shared" si="7"/>
        <v>0</v>
      </c>
      <c r="R30">
        <v>0.01</v>
      </c>
      <c r="S30">
        <f t="shared" si="8"/>
        <v>0</v>
      </c>
      <c r="T30">
        <v>0.01</v>
      </c>
      <c r="U30">
        <f t="shared" si="9"/>
        <v>0</v>
      </c>
      <c r="V30">
        <v>0.01</v>
      </c>
      <c r="W30">
        <f t="shared" si="10"/>
        <v>0</v>
      </c>
      <c r="X30">
        <v>0.01</v>
      </c>
      <c r="Y30">
        <f t="shared" si="11"/>
        <v>0</v>
      </c>
    </row>
    <row r="31" spans="1:25" x14ac:dyDescent="0.35">
      <c r="A31">
        <v>25</v>
      </c>
      <c r="B31">
        <v>5.0000000000000001E-3</v>
      </c>
      <c r="C31">
        <f t="shared" si="0"/>
        <v>0</v>
      </c>
      <c r="D31">
        <v>5.0000000000000001E-3</v>
      </c>
      <c r="E31">
        <f t="shared" si="1"/>
        <v>0</v>
      </c>
      <c r="F31">
        <v>5.0000000000000001E-3</v>
      </c>
      <c r="G31">
        <f t="shared" si="2"/>
        <v>0</v>
      </c>
      <c r="H31">
        <v>5.0000000000000001E-3</v>
      </c>
      <c r="I31">
        <f t="shared" si="3"/>
        <v>0</v>
      </c>
      <c r="J31">
        <v>5.0000000000000001E-3</v>
      </c>
      <c r="K31">
        <f t="shared" si="4"/>
        <v>0</v>
      </c>
      <c r="L31">
        <v>5.0000000000000001E-3</v>
      </c>
      <c r="M31">
        <f t="shared" si="5"/>
        <v>0</v>
      </c>
      <c r="N31">
        <v>5.0000000000000001E-3</v>
      </c>
      <c r="O31">
        <f t="shared" si="6"/>
        <v>0</v>
      </c>
      <c r="P31">
        <v>5.0000000000000001E-3</v>
      </c>
      <c r="Q31">
        <f t="shared" si="7"/>
        <v>0</v>
      </c>
      <c r="R31">
        <v>5.0000000000000001E-3</v>
      </c>
      <c r="S31">
        <f t="shared" si="8"/>
        <v>0</v>
      </c>
      <c r="T31">
        <v>5.0000000000000001E-3</v>
      </c>
      <c r="U31">
        <f t="shared" si="9"/>
        <v>0</v>
      </c>
      <c r="V31">
        <v>5.0000000000000001E-3</v>
      </c>
      <c r="W31">
        <f t="shared" si="10"/>
        <v>0</v>
      </c>
      <c r="X31">
        <v>5.0000000000000001E-3</v>
      </c>
      <c r="Y31">
        <f t="shared" si="11"/>
        <v>0</v>
      </c>
    </row>
    <row r="32" spans="1:25" x14ac:dyDescent="0.35">
      <c r="A32" s="2" t="s">
        <v>8</v>
      </c>
      <c r="C32">
        <f>AVERAGE(C7:C31)</f>
        <v>0</v>
      </c>
      <c r="E32">
        <f>AVERAGE(E7:E31)</f>
        <v>0</v>
      </c>
      <c r="G32">
        <f>AVERAGE(G7:G31)</f>
        <v>0</v>
      </c>
      <c r="I32">
        <f>AVERAGE(I7:I31)</f>
        <v>0</v>
      </c>
      <c r="K32">
        <f>AVERAGE(K7:K31)</f>
        <v>0</v>
      </c>
      <c r="M32">
        <f>AVERAGE(M7:M31)</f>
        <v>0</v>
      </c>
      <c r="O32">
        <f>AVERAGE(O7:O31)</f>
        <v>0.5714285714285714</v>
      </c>
      <c r="Q32">
        <f>AVERAGE(Q7:Q31)</f>
        <v>0.5714285714285714</v>
      </c>
      <c r="S32">
        <f>AVERAGE(S7:S31)</f>
        <v>0.5714285714285714</v>
      </c>
      <c r="U32">
        <f>AVERAGE(U7:U31)</f>
        <v>0.5714285714285714</v>
      </c>
      <c r="W32">
        <f>AVERAGE(W7:W31)</f>
        <v>0.5714285714285714</v>
      </c>
      <c r="Y32">
        <f>AVERAGE(Y7:Y31)</f>
        <v>0.5714285714285714</v>
      </c>
    </row>
    <row r="33" spans="1:25" x14ac:dyDescent="0.35">
      <c r="A33" s="2" t="s">
        <v>9</v>
      </c>
      <c r="C33">
        <f>_xlfn.STDEV.S(C7:C31)</f>
        <v>0</v>
      </c>
      <c r="E33">
        <f>_xlfn.STDEV.S(E7:E31)</f>
        <v>0</v>
      </c>
      <c r="G33">
        <f>_xlfn.STDEV.S(G7:G31)</f>
        <v>0</v>
      </c>
      <c r="I33">
        <f>_xlfn.STDEV.S(I7:I31)</f>
        <v>0</v>
      </c>
      <c r="K33">
        <f>_xlfn.STDEV.S(K7:K31)</f>
        <v>0</v>
      </c>
      <c r="M33">
        <f>_xlfn.STDEV.S(M7:M31)</f>
        <v>0</v>
      </c>
      <c r="O33">
        <f>_xlfn.STDEV.S(O7:O31)</f>
        <v>2.8571428571428572</v>
      </c>
      <c r="Q33">
        <f>_xlfn.STDEV.S(Q7:Q31)</f>
        <v>2.8571428571428572</v>
      </c>
      <c r="S33">
        <f>_xlfn.STDEV.S(S7:S31)</f>
        <v>2.8571428571428572</v>
      </c>
      <c r="U33">
        <f>_xlfn.STDEV.S(U7:U31)</f>
        <v>2.8571428571428572</v>
      </c>
      <c r="W33">
        <f>_xlfn.STDEV.S(W7:W31)</f>
        <v>2.8571428571428572</v>
      </c>
      <c r="Y33">
        <f>_xlfn.STDEV.S(Y7:Y31)</f>
        <v>2.8571428571428572</v>
      </c>
    </row>
    <row r="34" spans="1:25" x14ac:dyDescent="0.35">
      <c r="A34" s="2" t="s">
        <v>10</v>
      </c>
      <c r="C34">
        <f>C33/SQRT(10) * 1.96</f>
        <v>0</v>
      </c>
      <c r="E34">
        <f>E33/SQRT(10) * 1.96</f>
        <v>0</v>
      </c>
      <c r="G34">
        <f>G33/SQRT(10) * 1.96</f>
        <v>0</v>
      </c>
      <c r="I34">
        <f>I33/SQRT(10) * 1.96</f>
        <v>0</v>
      </c>
      <c r="K34">
        <f>K33/SQRT(10) * 1.96</f>
        <v>0</v>
      </c>
      <c r="M34">
        <f>M33/SQRT(10) * 1.96</f>
        <v>0</v>
      </c>
      <c r="O34">
        <f>O33/SQRT(10) * 1.96</f>
        <v>1.7708754896942922</v>
      </c>
      <c r="Q34">
        <f>Q33/SQRT(10) * 1.96</f>
        <v>1.7708754896942922</v>
      </c>
      <c r="S34">
        <f>S33/SQRT(10) * 1.96</f>
        <v>1.7708754896942922</v>
      </c>
      <c r="U34">
        <f>U33/SQRT(10) * 1.96</f>
        <v>1.7708754896942922</v>
      </c>
      <c r="W34">
        <f>W33/SQRT(10) * 1.96</f>
        <v>1.7708754896942922</v>
      </c>
      <c r="Y34">
        <f>Y33/SQRT(10) * 1.96</f>
        <v>1.7708754896942922</v>
      </c>
    </row>
    <row r="36" spans="1:25" x14ac:dyDescent="0.35">
      <c r="A36" s="8" t="s">
        <v>36</v>
      </c>
      <c r="B36" s="8"/>
      <c r="C36" s="8"/>
    </row>
    <row r="37" spans="1:25" x14ac:dyDescent="0.35">
      <c r="B37" s="7" t="s">
        <v>28</v>
      </c>
      <c r="C37" s="7"/>
      <c r="D37" s="7"/>
      <c r="E37" s="7"/>
      <c r="F37" s="7"/>
      <c r="G37" s="7"/>
      <c r="H37" s="7"/>
      <c r="I37" s="7"/>
      <c r="J37" s="7" t="s">
        <v>29</v>
      </c>
      <c r="K37" s="7"/>
      <c r="L37" s="7" t="s">
        <v>30</v>
      </c>
      <c r="M37" s="7"/>
      <c r="N37" s="7" t="s">
        <v>37</v>
      </c>
      <c r="O37" s="7"/>
      <c r="P37" s="2" t="s">
        <v>31</v>
      </c>
      <c r="Q37" s="2"/>
    </row>
    <row r="38" spans="1:25" x14ac:dyDescent="0.35">
      <c r="A38" s="13" t="s">
        <v>33</v>
      </c>
      <c r="B38" s="14">
        <v>0.35416666666666669</v>
      </c>
      <c r="C38" s="14"/>
      <c r="D38" s="12">
        <v>0.4375</v>
      </c>
      <c r="E38" s="12"/>
      <c r="F38" s="12">
        <v>0.52083333333333337</v>
      </c>
      <c r="G38" s="12"/>
      <c r="H38" s="12">
        <v>0.60416666666666663</v>
      </c>
      <c r="I38" s="12"/>
      <c r="J38" s="12">
        <v>0.35416666666666669</v>
      </c>
      <c r="K38" s="12"/>
      <c r="L38" s="12">
        <v>0.35416666666666669</v>
      </c>
      <c r="M38" s="12"/>
      <c r="N38" s="12">
        <v>0.35416666666666669</v>
      </c>
      <c r="O38" s="12"/>
      <c r="P38" s="12">
        <v>0.35416666666666669</v>
      </c>
      <c r="Q38" s="12"/>
    </row>
    <row r="39" spans="1:25" x14ac:dyDescent="0.35">
      <c r="A39" s="13"/>
      <c r="B39" s="14" t="s">
        <v>34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25" x14ac:dyDescent="0.35">
      <c r="A40" s="13"/>
      <c r="B40" s="7">
        <v>0</v>
      </c>
      <c r="C40" s="7"/>
      <c r="D40" s="7">
        <v>2</v>
      </c>
      <c r="E40" s="7"/>
      <c r="F40" s="7">
        <v>4</v>
      </c>
      <c r="G40" s="7"/>
      <c r="H40" s="7">
        <v>6</v>
      </c>
      <c r="I40" s="7"/>
      <c r="J40" s="7">
        <v>24</v>
      </c>
      <c r="K40" s="7"/>
      <c r="L40" s="7">
        <v>48</v>
      </c>
      <c r="M40" s="7"/>
      <c r="N40" s="7">
        <v>76</v>
      </c>
      <c r="O40" s="7"/>
      <c r="P40" s="7">
        <v>96</v>
      </c>
      <c r="Q40" s="7"/>
    </row>
    <row r="41" spans="1:25" x14ac:dyDescent="0.35">
      <c r="A41" s="13"/>
      <c r="B41" t="s">
        <v>12</v>
      </c>
      <c r="C41" t="s">
        <v>13</v>
      </c>
      <c r="D41" t="s">
        <v>12</v>
      </c>
      <c r="E41" t="s">
        <v>13</v>
      </c>
      <c r="F41" t="s">
        <v>12</v>
      </c>
      <c r="G41" t="s">
        <v>13</v>
      </c>
      <c r="H41" t="s">
        <v>12</v>
      </c>
      <c r="I41" t="s">
        <v>13</v>
      </c>
      <c r="J41" t="s">
        <v>12</v>
      </c>
      <c r="K41" t="s">
        <v>13</v>
      </c>
      <c r="L41" t="s">
        <v>12</v>
      </c>
      <c r="M41" t="s">
        <v>13</v>
      </c>
      <c r="N41" t="s">
        <v>12</v>
      </c>
      <c r="O41" t="s">
        <v>13</v>
      </c>
      <c r="P41" t="s">
        <v>12</v>
      </c>
      <c r="Q41" t="s">
        <v>13</v>
      </c>
    </row>
    <row r="42" spans="1:25" x14ac:dyDescent="0.35">
      <c r="A42">
        <v>1</v>
      </c>
      <c r="B42">
        <v>1.4999999999999999E-2</v>
      </c>
      <c r="C42">
        <f t="shared" ref="C42:C66" si="12">(B42-B42)/ B42 *100</f>
        <v>0</v>
      </c>
      <c r="D42">
        <v>1.9E-2</v>
      </c>
      <c r="E42">
        <f t="shared" ref="E42:E66" si="13">(D42-B42)/B42 *100</f>
        <v>26.666666666666668</v>
      </c>
      <c r="F42">
        <v>1.9E-2</v>
      </c>
      <c r="G42">
        <f t="shared" ref="G42:G66" si="14">(F42-B42)/ B42 *100</f>
        <v>26.666666666666668</v>
      </c>
      <c r="H42" s="5">
        <v>3.9E-2</v>
      </c>
      <c r="I42" s="5">
        <f t="shared" ref="I42:I66" si="15">(H42-B42)/ B42 *100</f>
        <v>160</v>
      </c>
      <c r="J42" s="5">
        <v>3.9E-2</v>
      </c>
      <c r="K42" s="5">
        <f t="shared" ref="K42:K66" si="16">(J42-B42)/ B42 *100</f>
        <v>160</v>
      </c>
      <c r="L42" s="5">
        <v>3.9E-2</v>
      </c>
      <c r="M42" s="5">
        <f>(L42-B42)/ B42 *100</f>
        <v>160</v>
      </c>
      <c r="N42" s="5">
        <v>3.9E-2</v>
      </c>
      <c r="O42" s="5">
        <f>(N42-B42)/ B42 *100</f>
        <v>160</v>
      </c>
      <c r="P42" s="5">
        <v>3.9E-2</v>
      </c>
      <c r="Q42" s="5">
        <f t="shared" ref="Q42:Q66" si="17">(P42-B42)/ B42 *100</f>
        <v>160</v>
      </c>
    </row>
    <row r="43" spans="1:25" x14ac:dyDescent="0.35">
      <c r="A43">
        <v>2</v>
      </c>
      <c r="B43">
        <v>1.2999999999999999E-2</v>
      </c>
      <c r="C43">
        <f t="shared" si="12"/>
        <v>0</v>
      </c>
      <c r="D43">
        <v>1.9E-2</v>
      </c>
      <c r="E43">
        <f t="shared" si="13"/>
        <v>46.153846153846153</v>
      </c>
      <c r="F43">
        <v>2.9000000000000001E-2</v>
      </c>
      <c r="G43">
        <f t="shared" si="14"/>
        <v>123.07692307692308</v>
      </c>
      <c r="H43" s="5">
        <v>3.2000000000000001E-2</v>
      </c>
      <c r="I43" s="5">
        <f t="shared" si="15"/>
        <v>146.15384615384619</v>
      </c>
      <c r="J43" s="5">
        <v>4.2000000000000003E-2</v>
      </c>
      <c r="K43" s="5">
        <f t="shared" si="16"/>
        <v>223.07692307692312</v>
      </c>
      <c r="L43" s="5">
        <v>4.2000000000000003E-2</v>
      </c>
      <c r="M43" s="5">
        <f t="shared" ref="M43:M66" si="18">(L43-B43)/ B43 *100</f>
        <v>223.07692307692312</v>
      </c>
      <c r="N43" s="5">
        <v>4.2000000000000003E-2</v>
      </c>
      <c r="O43" s="5">
        <f t="shared" ref="O43:O66" si="19">(N43-B43)/ B43 *100</f>
        <v>223.07692307692312</v>
      </c>
      <c r="P43" s="5">
        <v>4.2000000000000003E-2</v>
      </c>
      <c r="Q43" s="5">
        <f t="shared" si="17"/>
        <v>223.07692307692312</v>
      </c>
    </row>
    <row r="44" spans="1:25" x14ac:dyDescent="0.35">
      <c r="A44">
        <v>3</v>
      </c>
      <c r="B44">
        <v>7.0000000000000001E-3</v>
      </c>
      <c r="C44">
        <f t="shared" si="12"/>
        <v>0</v>
      </c>
      <c r="D44">
        <v>1.4999999999999999E-2</v>
      </c>
      <c r="E44">
        <f t="shared" si="13"/>
        <v>114.28571428571428</v>
      </c>
      <c r="F44">
        <v>1.7999999999999999E-2</v>
      </c>
      <c r="G44">
        <f t="shared" si="14"/>
        <v>157.14285714285714</v>
      </c>
      <c r="H44" s="5">
        <v>1.7999999999999999E-2</v>
      </c>
      <c r="I44" s="5">
        <f t="shared" si="15"/>
        <v>157.14285714285714</v>
      </c>
      <c r="J44" s="5">
        <v>3.5999999999999997E-2</v>
      </c>
      <c r="K44" s="5">
        <f t="shared" si="16"/>
        <v>414.28571428571422</v>
      </c>
      <c r="L44" s="5">
        <v>3.5999999999999997E-2</v>
      </c>
      <c r="M44" s="5">
        <f t="shared" si="18"/>
        <v>414.28571428571422</v>
      </c>
      <c r="N44" s="5">
        <v>3.5999999999999997E-2</v>
      </c>
      <c r="O44" s="5">
        <f t="shared" si="19"/>
        <v>414.28571428571422</v>
      </c>
      <c r="P44" s="5">
        <v>3.5999999999999997E-2</v>
      </c>
      <c r="Q44" s="5">
        <f t="shared" si="17"/>
        <v>414.28571428571422</v>
      </c>
    </row>
    <row r="45" spans="1:25" x14ac:dyDescent="0.35">
      <c r="A45">
        <v>4</v>
      </c>
      <c r="B45">
        <v>5.0000000000000001E-3</v>
      </c>
      <c r="C45">
        <f t="shared" si="12"/>
        <v>0</v>
      </c>
      <c r="D45">
        <v>1.0999999999999999E-2</v>
      </c>
      <c r="E45">
        <f t="shared" si="13"/>
        <v>119.99999999999997</v>
      </c>
      <c r="F45">
        <v>1.2999999999999999E-2</v>
      </c>
      <c r="G45">
        <f t="shared" si="14"/>
        <v>160</v>
      </c>
      <c r="H45" s="5">
        <v>1.2E-2</v>
      </c>
      <c r="I45" s="5">
        <f t="shared" si="15"/>
        <v>140</v>
      </c>
      <c r="J45" s="5">
        <v>1.6E-2</v>
      </c>
      <c r="K45" s="5">
        <f t="shared" si="16"/>
        <v>219.99999999999997</v>
      </c>
      <c r="L45" s="5">
        <v>1.6E-2</v>
      </c>
      <c r="M45" s="5">
        <f t="shared" si="18"/>
        <v>219.99999999999997</v>
      </c>
      <c r="N45" s="5">
        <v>1.6E-2</v>
      </c>
      <c r="O45" s="5">
        <f t="shared" si="19"/>
        <v>219.99999999999997</v>
      </c>
      <c r="P45" s="5">
        <v>1.6E-2</v>
      </c>
      <c r="Q45" s="5">
        <f t="shared" si="17"/>
        <v>219.99999999999997</v>
      </c>
    </row>
    <row r="46" spans="1:25" x14ac:dyDescent="0.35">
      <c r="A46">
        <v>5</v>
      </c>
      <c r="B46">
        <v>8.0000000000000002E-3</v>
      </c>
      <c r="C46">
        <f t="shared" si="12"/>
        <v>0</v>
      </c>
      <c r="D46">
        <v>1.7000000000000001E-2</v>
      </c>
      <c r="E46">
        <f t="shared" si="13"/>
        <v>112.5</v>
      </c>
      <c r="F46">
        <v>2.5000000000000001E-2</v>
      </c>
      <c r="G46">
        <f t="shared" si="14"/>
        <v>212.5</v>
      </c>
      <c r="H46">
        <v>2.3E-2</v>
      </c>
      <c r="I46">
        <f t="shared" si="15"/>
        <v>187.5</v>
      </c>
      <c r="J46" s="5">
        <v>2.9000000000000001E-2</v>
      </c>
      <c r="K46" s="5">
        <f t="shared" si="16"/>
        <v>262.5</v>
      </c>
      <c r="L46" s="5">
        <v>2.9000000000000001E-2</v>
      </c>
      <c r="M46" s="5">
        <f t="shared" si="18"/>
        <v>262.5</v>
      </c>
      <c r="N46" s="5">
        <v>2.9000000000000001E-2</v>
      </c>
      <c r="O46" s="5">
        <f t="shared" si="19"/>
        <v>262.5</v>
      </c>
      <c r="P46" s="5">
        <v>2.9000000000000001E-2</v>
      </c>
      <c r="Q46" s="5">
        <f t="shared" si="17"/>
        <v>262.5</v>
      </c>
    </row>
    <row r="47" spans="1:25" x14ac:dyDescent="0.35">
      <c r="A47">
        <v>6</v>
      </c>
      <c r="B47">
        <v>6.0000000000000001E-3</v>
      </c>
      <c r="C47">
        <f t="shared" si="12"/>
        <v>0</v>
      </c>
      <c r="D47">
        <v>1.0999999999999999E-2</v>
      </c>
      <c r="E47">
        <f t="shared" si="13"/>
        <v>83.333333333333314</v>
      </c>
      <c r="F47">
        <v>1.2999999999999999E-2</v>
      </c>
      <c r="G47">
        <f t="shared" si="14"/>
        <v>116.66666666666666</v>
      </c>
      <c r="H47">
        <v>1.4999999999999999E-2</v>
      </c>
      <c r="I47">
        <f t="shared" si="15"/>
        <v>149.99999999999997</v>
      </c>
      <c r="J47" s="5">
        <v>2.3E-2</v>
      </c>
      <c r="K47" s="5">
        <f t="shared" si="16"/>
        <v>283.33333333333337</v>
      </c>
      <c r="L47" s="5">
        <v>2.3E-2</v>
      </c>
      <c r="M47" s="5">
        <f t="shared" si="18"/>
        <v>283.33333333333337</v>
      </c>
      <c r="N47" s="5">
        <v>2.3E-2</v>
      </c>
      <c r="O47" s="5">
        <f t="shared" si="19"/>
        <v>283.33333333333337</v>
      </c>
      <c r="P47" s="5">
        <v>2.3E-2</v>
      </c>
      <c r="Q47" s="5">
        <f t="shared" si="17"/>
        <v>283.33333333333337</v>
      </c>
    </row>
    <row r="48" spans="1:25" x14ac:dyDescent="0.35">
      <c r="A48">
        <v>7</v>
      </c>
      <c r="B48">
        <v>1.7999999999999999E-2</v>
      </c>
      <c r="C48">
        <f t="shared" si="12"/>
        <v>0</v>
      </c>
      <c r="D48">
        <v>2.1999999999999999E-2</v>
      </c>
      <c r="E48">
        <f t="shared" si="13"/>
        <v>22.222222222222225</v>
      </c>
      <c r="F48">
        <v>2.5000000000000001E-2</v>
      </c>
      <c r="G48">
        <f t="shared" si="14"/>
        <v>38.888888888888907</v>
      </c>
      <c r="H48">
        <v>4.8000000000000001E-2</v>
      </c>
      <c r="I48">
        <f t="shared" si="15"/>
        <v>166.66666666666669</v>
      </c>
      <c r="J48" s="5">
        <v>4.8000000000000001E-2</v>
      </c>
      <c r="K48" s="5">
        <f t="shared" si="16"/>
        <v>166.66666666666669</v>
      </c>
      <c r="L48" s="5">
        <v>4.8000000000000001E-2</v>
      </c>
      <c r="M48" s="5">
        <f t="shared" si="18"/>
        <v>166.66666666666669</v>
      </c>
      <c r="N48" s="5">
        <v>4.8000000000000001E-2</v>
      </c>
      <c r="O48" s="5">
        <f t="shared" si="19"/>
        <v>166.66666666666669</v>
      </c>
      <c r="P48" s="5">
        <v>4.8000000000000001E-2</v>
      </c>
      <c r="Q48" s="5">
        <f t="shared" si="17"/>
        <v>166.66666666666669</v>
      </c>
    </row>
    <row r="49" spans="1:17" x14ac:dyDescent="0.35">
      <c r="A49">
        <v>8</v>
      </c>
      <c r="B49">
        <v>0.01</v>
      </c>
      <c r="C49">
        <f t="shared" si="12"/>
        <v>0</v>
      </c>
      <c r="D49">
        <v>1.9E-2</v>
      </c>
      <c r="E49">
        <f t="shared" si="13"/>
        <v>89.999999999999986</v>
      </c>
      <c r="F49">
        <v>3.1E-2</v>
      </c>
      <c r="G49">
        <f t="shared" si="14"/>
        <v>209.99999999999997</v>
      </c>
      <c r="H49" s="5">
        <v>3.3000000000000002E-2</v>
      </c>
      <c r="I49" s="5">
        <f t="shared" si="15"/>
        <v>229.99999999999997</v>
      </c>
      <c r="J49" s="5">
        <v>3.3000000000000002E-2</v>
      </c>
      <c r="K49" s="5">
        <f t="shared" si="16"/>
        <v>229.99999999999997</v>
      </c>
      <c r="L49" s="5">
        <v>3.3000000000000002E-2</v>
      </c>
      <c r="M49" s="5">
        <f t="shared" si="18"/>
        <v>229.99999999999997</v>
      </c>
      <c r="N49" s="5">
        <v>3.3000000000000002E-2</v>
      </c>
      <c r="O49" s="5">
        <f t="shared" si="19"/>
        <v>229.99999999999997</v>
      </c>
      <c r="P49" s="5">
        <v>3.3000000000000002E-2</v>
      </c>
      <c r="Q49" s="5">
        <f t="shared" si="17"/>
        <v>229.99999999999997</v>
      </c>
    </row>
    <row r="50" spans="1:17" x14ac:dyDescent="0.35">
      <c r="A50">
        <v>9</v>
      </c>
      <c r="B50">
        <v>7.0000000000000001E-3</v>
      </c>
      <c r="C50">
        <f t="shared" si="12"/>
        <v>0</v>
      </c>
      <c r="D50">
        <v>1.4999999999999999E-2</v>
      </c>
      <c r="E50">
        <f t="shared" si="13"/>
        <v>114.28571428571428</v>
      </c>
      <c r="F50">
        <v>1.7999999999999999E-2</v>
      </c>
      <c r="G50">
        <f t="shared" si="14"/>
        <v>157.14285714285714</v>
      </c>
      <c r="H50">
        <v>1.7999999999999999E-2</v>
      </c>
      <c r="I50">
        <f t="shared" si="15"/>
        <v>157.14285714285714</v>
      </c>
      <c r="J50" s="5">
        <v>2.5999999999999999E-2</v>
      </c>
      <c r="K50" s="5">
        <f t="shared" si="16"/>
        <v>271.42857142857139</v>
      </c>
      <c r="L50" s="5">
        <v>2.5999999999999999E-2</v>
      </c>
      <c r="M50" s="5">
        <f t="shared" si="18"/>
        <v>271.42857142857139</v>
      </c>
      <c r="N50" s="5">
        <v>2.5999999999999999E-2</v>
      </c>
      <c r="O50" s="5">
        <f t="shared" si="19"/>
        <v>271.42857142857139</v>
      </c>
      <c r="P50" s="5">
        <v>2.5999999999999999E-2</v>
      </c>
      <c r="Q50" s="5">
        <f t="shared" si="17"/>
        <v>271.42857142857139</v>
      </c>
    </row>
    <row r="51" spans="1:17" x14ac:dyDescent="0.35">
      <c r="A51">
        <v>10</v>
      </c>
      <c r="B51">
        <v>1.6E-2</v>
      </c>
      <c r="C51">
        <f t="shared" si="12"/>
        <v>0</v>
      </c>
      <c r="D51">
        <v>1.9E-2</v>
      </c>
      <c r="E51">
        <f t="shared" si="13"/>
        <v>18.749999999999993</v>
      </c>
      <c r="F51">
        <v>2.1000000000000001E-2</v>
      </c>
      <c r="G51">
        <f t="shared" si="14"/>
        <v>31.250000000000007</v>
      </c>
      <c r="H51" s="5">
        <v>3.9E-2</v>
      </c>
      <c r="I51" s="5">
        <f t="shared" si="15"/>
        <v>143.75</v>
      </c>
      <c r="J51" s="5">
        <v>3.9E-2</v>
      </c>
      <c r="K51" s="5">
        <f t="shared" si="16"/>
        <v>143.75</v>
      </c>
      <c r="L51" s="5">
        <v>3.9E-2</v>
      </c>
      <c r="M51" s="5">
        <f t="shared" si="18"/>
        <v>143.75</v>
      </c>
      <c r="N51" s="5">
        <v>3.9E-2</v>
      </c>
      <c r="O51" s="5">
        <f t="shared" si="19"/>
        <v>143.75</v>
      </c>
      <c r="P51" s="5">
        <v>3.9E-2</v>
      </c>
      <c r="Q51" s="5">
        <f t="shared" si="17"/>
        <v>143.75</v>
      </c>
    </row>
    <row r="52" spans="1:17" x14ac:dyDescent="0.35">
      <c r="A52">
        <v>11</v>
      </c>
      <c r="B52">
        <v>1.9E-2</v>
      </c>
      <c r="C52">
        <f t="shared" si="12"/>
        <v>0</v>
      </c>
      <c r="D52">
        <v>2.4E-2</v>
      </c>
      <c r="E52">
        <f t="shared" si="13"/>
        <v>26.315789473684216</v>
      </c>
      <c r="F52">
        <v>2.5999999999999999E-2</v>
      </c>
      <c r="G52">
        <f t="shared" si="14"/>
        <v>36.84210526315789</v>
      </c>
      <c r="H52" s="5">
        <v>4.5999999999999999E-2</v>
      </c>
      <c r="I52" s="5">
        <f t="shared" si="15"/>
        <v>142.10526315789474</v>
      </c>
      <c r="J52" s="5">
        <v>4.5999999999999999E-2</v>
      </c>
      <c r="K52" s="5">
        <f t="shared" si="16"/>
        <v>142.10526315789474</v>
      </c>
      <c r="L52" s="5">
        <v>4.5999999999999999E-2</v>
      </c>
      <c r="M52" s="5">
        <f t="shared" si="18"/>
        <v>142.10526315789474</v>
      </c>
      <c r="N52" s="5">
        <v>4.5999999999999999E-2</v>
      </c>
      <c r="O52" s="5">
        <f t="shared" si="19"/>
        <v>142.10526315789474</v>
      </c>
      <c r="P52" s="5">
        <v>4.5999999999999999E-2</v>
      </c>
      <c r="Q52" s="5">
        <f t="shared" si="17"/>
        <v>142.10526315789474</v>
      </c>
    </row>
    <row r="53" spans="1:17" x14ac:dyDescent="0.35">
      <c r="A53">
        <v>12</v>
      </c>
      <c r="B53">
        <v>1.0999999999999999E-2</v>
      </c>
      <c r="C53">
        <f t="shared" si="12"/>
        <v>0</v>
      </c>
      <c r="D53">
        <v>1.9E-2</v>
      </c>
      <c r="E53">
        <f t="shared" si="13"/>
        <v>72.727272727272734</v>
      </c>
      <c r="F53">
        <v>2.1000000000000001E-2</v>
      </c>
      <c r="G53">
        <f t="shared" si="14"/>
        <v>90.909090909090935</v>
      </c>
      <c r="H53" s="5">
        <v>2.5999999999999999E-2</v>
      </c>
      <c r="I53" s="5">
        <f t="shared" si="15"/>
        <v>136.36363636363637</v>
      </c>
      <c r="J53" s="5">
        <v>2.5999999999999999E-2</v>
      </c>
      <c r="K53" s="5">
        <f t="shared" si="16"/>
        <v>136.36363636363637</v>
      </c>
      <c r="L53" s="5">
        <v>2.5999999999999999E-2</v>
      </c>
      <c r="M53" s="5">
        <f t="shared" si="18"/>
        <v>136.36363636363637</v>
      </c>
      <c r="N53" s="5">
        <v>2.5999999999999999E-2</v>
      </c>
      <c r="O53" s="5">
        <f t="shared" si="19"/>
        <v>136.36363636363637</v>
      </c>
      <c r="P53" s="5">
        <v>2.5999999999999999E-2</v>
      </c>
      <c r="Q53" s="5">
        <f t="shared" si="17"/>
        <v>136.36363636363637</v>
      </c>
    </row>
    <row r="54" spans="1:17" x14ac:dyDescent="0.35">
      <c r="A54">
        <v>13</v>
      </c>
      <c r="B54">
        <v>8.9999999999999993E-3</v>
      </c>
      <c r="C54">
        <f t="shared" si="12"/>
        <v>0</v>
      </c>
      <c r="D54">
        <v>1.4999999999999999E-2</v>
      </c>
      <c r="E54">
        <f t="shared" si="13"/>
        <v>66.666666666666671</v>
      </c>
      <c r="F54">
        <v>2.1999999999999999E-2</v>
      </c>
      <c r="G54">
        <f t="shared" si="14"/>
        <v>144.44444444444443</v>
      </c>
      <c r="H54">
        <v>2.1000000000000001E-2</v>
      </c>
      <c r="I54">
        <f t="shared" si="15"/>
        <v>133.33333333333337</v>
      </c>
      <c r="J54" s="5">
        <v>3.3000000000000002E-2</v>
      </c>
      <c r="K54" s="5">
        <f t="shared" si="16"/>
        <v>266.66666666666669</v>
      </c>
      <c r="L54" s="5">
        <v>3.3000000000000002E-2</v>
      </c>
      <c r="M54" s="5">
        <f t="shared" si="18"/>
        <v>266.66666666666669</v>
      </c>
      <c r="N54" s="5">
        <v>3.3000000000000002E-2</v>
      </c>
      <c r="O54" s="5">
        <f t="shared" si="19"/>
        <v>266.66666666666669</v>
      </c>
      <c r="P54" s="5">
        <v>3.3000000000000002E-2</v>
      </c>
      <c r="Q54" s="5">
        <f t="shared" si="17"/>
        <v>266.66666666666669</v>
      </c>
    </row>
    <row r="55" spans="1:17" x14ac:dyDescent="0.35">
      <c r="A55">
        <v>14</v>
      </c>
      <c r="B55">
        <v>7.0000000000000001E-3</v>
      </c>
      <c r="C55">
        <f t="shared" si="12"/>
        <v>0</v>
      </c>
      <c r="D55">
        <v>1.2E-2</v>
      </c>
      <c r="E55">
        <f t="shared" si="13"/>
        <v>71.428571428571431</v>
      </c>
      <c r="F55">
        <v>1.4999999999999999E-2</v>
      </c>
      <c r="G55">
        <f t="shared" si="14"/>
        <v>114.28571428571428</v>
      </c>
      <c r="H55">
        <v>1.7000000000000001E-2</v>
      </c>
      <c r="I55">
        <f t="shared" si="15"/>
        <v>142.85714285714289</v>
      </c>
      <c r="J55">
        <v>2.7E-2</v>
      </c>
      <c r="K55">
        <f t="shared" si="16"/>
        <v>285.71428571428572</v>
      </c>
      <c r="L55">
        <v>3.1E-2</v>
      </c>
      <c r="M55">
        <f t="shared" si="18"/>
        <v>342.85714285714283</v>
      </c>
      <c r="N55" s="5">
        <v>3.1E-2</v>
      </c>
      <c r="O55" s="5">
        <f t="shared" si="19"/>
        <v>342.85714285714283</v>
      </c>
      <c r="P55" s="5">
        <v>3.1E-2</v>
      </c>
      <c r="Q55" s="5">
        <f t="shared" si="17"/>
        <v>342.85714285714283</v>
      </c>
    </row>
    <row r="56" spans="1:17" x14ac:dyDescent="0.35">
      <c r="A56">
        <v>15</v>
      </c>
      <c r="B56">
        <v>1.4E-2</v>
      </c>
      <c r="C56">
        <f t="shared" si="12"/>
        <v>0</v>
      </c>
      <c r="D56">
        <v>1.9E-2</v>
      </c>
      <c r="E56">
        <f t="shared" si="13"/>
        <v>35.714285714285708</v>
      </c>
      <c r="F56">
        <v>2.1000000000000001E-2</v>
      </c>
      <c r="G56">
        <f t="shared" si="14"/>
        <v>50.000000000000014</v>
      </c>
      <c r="H56">
        <v>2.3E-2</v>
      </c>
      <c r="I56">
        <f t="shared" si="15"/>
        <v>64.285714285714278</v>
      </c>
      <c r="J56" s="5">
        <v>0.03</v>
      </c>
      <c r="K56" s="5">
        <f t="shared" si="16"/>
        <v>114.28571428571428</v>
      </c>
      <c r="L56" s="5">
        <v>0.03</v>
      </c>
      <c r="M56" s="5">
        <f t="shared" si="18"/>
        <v>114.28571428571428</v>
      </c>
      <c r="N56" s="5">
        <v>0.03</v>
      </c>
      <c r="O56" s="5">
        <f t="shared" si="19"/>
        <v>114.28571428571428</v>
      </c>
      <c r="P56" s="5">
        <v>0.03</v>
      </c>
      <c r="Q56" s="5">
        <f t="shared" si="17"/>
        <v>114.28571428571428</v>
      </c>
    </row>
    <row r="57" spans="1:17" x14ac:dyDescent="0.35">
      <c r="A57">
        <v>16</v>
      </c>
      <c r="B57">
        <v>1.6E-2</v>
      </c>
      <c r="C57">
        <f t="shared" si="12"/>
        <v>0</v>
      </c>
      <c r="D57">
        <v>1.9E-2</v>
      </c>
      <c r="E57">
        <f t="shared" si="13"/>
        <v>18.749999999999993</v>
      </c>
      <c r="F57">
        <v>0.02</v>
      </c>
      <c r="G57">
        <f t="shared" si="14"/>
        <v>25</v>
      </c>
      <c r="H57">
        <v>2.8000000000000001E-2</v>
      </c>
      <c r="I57">
        <f t="shared" si="15"/>
        <v>75</v>
      </c>
      <c r="J57" s="5">
        <v>3.2000000000000001E-2</v>
      </c>
      <c r="K57" s="5">
        <f t="shared" si="16"/>
        <v>100</v>
      </c>
      <c r="L57" s="5">
        <v>3.2000000000000001E-2</v>
      </c>
      <c r="M57" s="5">
        <f t="shared" si="18"/>
        <v>100</v>
      </c>
      <c r="N57" s="5">
        <v>3.2000000000000001E-2</v>
      </c>
      <c r="O57" s="5">
        <f t="shared" si="19"/>
        <v>100</v>
      </c>
      <c r="P57" s="5">
        <v>3.2000000000000001E-2</v>
      </c>
      <c r="Q57" s="5">
        <f t="shared" si="17"/>
        <v>100</v>
      </c>
    </row>
    <row r="58" spans="1:17" x14ac:dyDescent="0.35">
      <c r="A58">
        <v>17</v>
      </c>
      <c r="B58">
        <v>0.01</v>
      </c>
      <c r="C58">
        <f t="shared" si="12"/>
        <v>0</v>
      </c>
      <c r="D58">
        <v>1.7999999999999999E-2</v>
      </c>
      <c r="E58">
        <f t="shared" si="13"/>
        <v>79.999999999999986</v>
      </c>
      <c r="F58">
        <v>2.1999999999999999E-2</v>
      </c>
      <c r="G58">
        <f t="shared" si="14"/>
        <v>119.99999999999997</v>
      </c>
      <c r="H58" s="5">
        <v>2.4E-2</v>
      </c>
      <c r="I58" s="5">
        <f t="shared" si="15"/>
        <v>140</v>
      </c>
      <c r="J58" s="5">
        <v>3.4000000000000002E-2</v>
      </c>
      <c r="K58" s="5">
        <f t="shared" si="16"/>
        <v>240</v>
      </c>
      <c r="L58" s="5">
        <v>3.4000000000000002E-2</v>
      </c>
      <c r="M58" s="5">
        <f t="shared" si="18"/>
        <v>240</v>
      </c>
      <c r="N58" s="5">
        <v>3.4000000000000002E-2</v>
      </c>
      <c r="O58" s="5">
        <f t="shared" si="19"/>
        <v>240</v>
      </c>
      <c r="P58" s="5">
        <v>3.4000000000000002E-2</v>
      </c>
      <c r="Q58" s="5">
        <f t="shared" si="17"/>
        <v>240</v>
      </c>
    </row>
    <row r="59" spans="1:17" x14ac:dyDescent="0.35">
      <c r="A59">
        <v>18</v>
      </c>
      <c r="B59">
        <v>1.6E-2</v>
      </c>
      <c r="C59">
        <f t="shared" si="12"/>
        <v>0</v>
      </c>
      <c r="D59">
        <v>3.2000000000000001E-2</v>
      </c>
      <c r="E59">
        <f t="shared" si="13"/>
        <v>100</v>
      </c>
      <c r="F59">
        <v>3.7999999999999999E-2</v>
      </c>
      <c r="G59">
        <f t="shared" si="14"/>
        <v>137.5</v>
      </c>
      <c r="H59" s="5">
        <v>3.9E-2</v>
      </c>
      <c r="I59" s="5">
        <f t="shared" si="15"/>
        <v>143.75</v>
      </c>
      <c r="J59" s="5">
        <v>0.05</v>
      </c>
      <c r="K59" s="5">
        <f t="shared" si="16"/>
        <v>212.5</v>
      </c>
      <c r="L59" s="5">
        <v>0.05</v>
      </c>
      <c r="M59" s="5">
        <f t="shared" si="18"/>
        <v>212.5</v>
      </c>
      <c r="N59" s="5">
        <v>0.05</v>
      </c>
      <c r="O59" s="5">
        <f t="shared" si="19"/>
        <v>212.5</v>
      </c>
      <c r="P59" s="5">
        <v>0.05</v>
      </c>
      <c r="Q59" s="5">
        <f t="shared" si="17"/>
        <v>212.5</v>
      </c>
    </row>
    <row r="60" spans="1:17" x14ac:dyDescent="0.35">
      <c r="A60">
        <v>19</v>
      </c>
      <c r="B60">
        <v>0.01</v>
      </c>
      <c r="C60">
        <f t="shared" si="12"/>
        <v>0</v>
      </c>
      <c r="D60">
        <v>1.9E-2</v>
      </c>
      <c r="E60">
        <f t="shared" si="13"/>
        <v>89.999999999999986</v>
      </c>
      <c r="F60">
        <v>2.1999999999999999E-2</v>
      </c>
      <c r="G60">
        <f t="shared" si="14"/>
        <v>119.99999999999997</v>
      </c>
      <c r="H60" s="5">
        <v>2.4E-2</v>
      </c>
      <c r="I60" s="5">
        <f t="shared" si="15"/>
        <v>140</v>
      </c>
      <c r="J60" s="5">
        <v>3.2000000000000001E-2</v>
      </c>
      <c r="K60" s="5">
        <f t="shared" si="16"/>
        <v>219.99999999999997</v>
      </c>
      <c r="L60" s="5">
        <v>3.2000000000000001E-2</v>
      </c>
      <c r="M60" s="5">
        <f t="shared" si="18"/>
        <v>219.99999999999997</v>
      </c>
      <c r="N60" s="5">
        <v>3.2000000000000001E-2</v>
      </c>
      <c r="O60" s="5">
        <f t="shared" si="19"/>
        <v>219.99999999999997</v>
      </c>
      <c r="P60" s="5">
        <v>3.2000000000000001E-2</v>
      </c>
      <c r="Q60" s="5">
        <f t="shared" si="17"/>
        <v>219.99999999999997</v>
      </c>
    </row>
    <row r="61" spans="1:17" x14ac:dyDescent="0.35">
      <c r="A61">
        <v>20</v>
      </c>
      <c r="B61">
        <v>1.6E-2</v>
      </c>
      <c r="C61">
        <f t="shared" si="12"/>
        <v>0</v>
      </c>
      <c r="D61">
        <v>1.9E-2</v>
      </c>
      <c r="E61">
        <f t="shared" si="13"/>
        <v>18.749999999999993</v>
      </c>
      <c r="F61">
        <v>1.9E-2</v>
      </c>
      <c r="G61">
        <f t="shared" si="14"/>
        <v>18.749999999999993</v>
      </c>
      <c r="H61">
        <v>2.4E-2</v>
      </c>
      <c r="I61">
        <f t="shared" si="15"/>
        <v>50</v>
      </c>
      <c r="J61">
        <v>3.5000000000000003E-2</v>
      </c>
      <c r="K61">
        <f t="shared" si="16"/>
        <v>118.75000000000003</v>
      </c>
      <c r="L61">
        <v>4.8000000000000001E-2</v>
      </c>
      <c r="M61">
        <f t="shared" si="18"/>
        <v>200</v>
      </c>
      <c r="N61">
        <v>4.8000000000000001E-2</v>
      </c>
      <c r="O61">
        <f t="shared" si="19"/>
        <v>200</v>
      </c>
      <c r="P61" s="5">
        <v>4.9000000000000002E-2</v>
      </c>
      <c r="Q61" s="5">
        <f t="shared" si="17"/>
        <v>206.25</v>
      </c>
    </row>
    <row r="62" spans="1:17" x14ac:dyDescent="0.35">
      <c r="A62">
        <v>21</v>
      </c>
      <c r="B62">
        <v>1.7999999999999999E-2</v>
      </c>
      <c r="C62">
        <f t="shared" si="12"/>
        <v>0</v>
      </c>
      <c r="D62">
        <v>0.03</v>
      </c>
      <c r="E62">
        <f t="shared" si="13"/>
        <v>66.666666666666671</v>
      </c>
      <c r="F62">
        <v>3.9E-2</v>
      </c>
      <c r="G62">
        <f t="shared" si="14"/>
        <v>116.66666666666667</v>
      </c>
      <c r="H62">
        <v>4.1000000000000002E-2</v>
      </c>
      <c r="I62">
        <f t="shared" si="15"/>
        <v>127.77777777777781</v>
      </c>
      <c r="J62">
        <v>4.8000000000000001E-2</v>
      </c>
      <c r="K62">
        <f t="shared" si="16"/>
        <v>166.66666666666669</v>
      </c>
      <c r="L62">
        <v>5.8000000000000003E-2</v>
      </c>
      <c r="M62">
        <f t="shared" si="18"/>
        <v>222.22222222222229</v>
      </c>
      <c r="N62">
        <v>5.8000000000000003E-2</v>
      </c>
      <c r="O62">
        <f t="shared" si="19"/>
        <v>222.22222222222229</v>
      </c>
      <c r="P62" s="5">
        <v>5.8000000000000003E-2</v>
      </c>
      <c r="Q62" s="5">
        <f t="shared" si="17"/>
        <v>222.22222222222229</v>
      </c>
    </row>
    <row r="63" spans="1:17" x14ac:dyDescent="0.35">
      <c r="A63">
        <v>22</v>
      </c>
      <c r="B63">
        <v>8.9999999999999993E-3</v>
      </c>
      <c r="C63">
        <f t="shared" si="12"/>
        <v>0</v>
      </c>
      <c r="D63">
        <v>1.4E-2</v>
      </c>
      <c r="E63">
        <f t="shared" si="13"/>
        <v>55.555555555555571</v>
      </c>
      <c r="F63">
        <v>1.6E-2</v>
      </c>
      <c r="G63">
        <f t="shared" si="14"/>
        <v>77.777777777777786</v>
      </c>
      <c r="H63" s="5">
        <v>1.7999999999999999E-2</v>
      </c>
      <c r="I63" s="5">
        <f t="shared" si="15"/>
        <v>100</v>
      </c>
      <c r="J63" s="5">
        <v>2.3E-2</v>
      </c>
      <c r="K63" s="5">
        <f t="shared" si="16"/>
        <v>155.55555555555557</v>
      </c>
      <c r="L63" s="5">
        <v>2.3E-2</v>
      </c>
      <c r="M63" s="5">
        <f t="shared" si="18"/>
        <v>155.55555555555557</v>
      </c>
      <c r="N63" s="5">
        <v>2.3E-2</v>
      </c>
      <c r="O63" s="5">
        <f t="shared" si="19"/>
        <v>155.55555555555557</v>
      </c>
      <c r="P63" s="5">
        <v>2.3E-2</v>
      </c>
      <c r="Q63" s="5">
        <f t="shared" si="17"/>
        <v>155.55555555555557</v>
      </c>
    </row>
    <row r="64" spans="1:17" x14ac:dyDescent="0.35">
      <c r="A64">
        <v>23</v>
      </c>
      <c r="B64">
        <v>8.0000000000000002E-3</v>
      </c>
      <c r="C64">
        <f t="shared" si="12"/>
        <v>0</v>
      </c>
      <c r="D64">
        <v>1.4E-2</v>
      </c>
      <c r="E64">
        <f t="shared" si="13"/>
        <v>75</v>
      </c>
      <c r="F64">
        <v>1.7000000000000001E-2</v>
      </c>
      <c r="G64">
        <f t="shared" si="14"/>
        <v>112.5</v>
      </c>
      <c r="H64">
        <v>0.02</v>
      </c>
      <c r="I64">
        <f t="shared" si="15"/>
        <v>150</v>
      </c>
      <c r="J64" s="5">
        <v>3.3000000000000002E-2</v>
      </c>
      <c r="K64" s="5">
        <f t="shared" si="16"/>
        <v>312.5</v>
      </c>
      <c r="L64" s="5">
        <v>3.3000000000000002E-2</v>
      </c>
      <c r="M64" s="5">
        <f t="shared" si="18"/>
        <v>312.5</v>
      </c>
      <c r="N64" s="5">
        <v>3.3000000000000002E-2</v>
      </c>
      <c r="O64" s="5">
        <f t="shared" si="19"/>
        <v>312.5</v>
      </c>
      <c r="P64" s="5">
        <v>3.3000000000000002E-2</v>
      </c>
      <c r="Q64" s="5">
        <f t="shared" si="17"/>
        <v>312.5</v>
      </c>
    </row>
    <row r="65" spans="1:17" x14ac:dyDescent="0.35">
      <c r="A65">
        <v>24</v>
      </c>
      <c r="B65">
        <v>1.4999999999999999E-2</v>
      </c>
      <c r="C65">
        <f t="shared" si="12"/>
        <v>0</v>
      </c>
      <c r="D65">
        <v>2.8000000000000001E-2</v>
      </c>
      <c r="E65">
        <f t="shared" si="13"/>
        <v>86.666666666666686</v>
      </c>
      <c r="F65">
        <v>2.9000000000000001E-2</v>
      </c>
      <c r="G65">
        <f t="shared" si="14"/>
        <v>93.333333333333343</v>
      </c>
      <c r="H65" s="5">
        <v>3.7999999999999999E-2</v>
      </c>
      <c r="I65" s="5">
        <f t="shared" si="15"/>
        <v>153.33333333333334</v>
      </c>
      <c r="J65" s="5">
        <v>4.2999999999999997E-2</v>
      </c>
      <c r="K65" s="5">
        <f t="shared" si="16"/>
        <v>186.66666666666666</v>
      </c>
      <c r="L65" s="5">
        <v>4.2999999999999997E-2</v>
      </c>
      <c r="M65" s="5">
        <f t="shared" si="18"/>
        <v>186.66666666666666</v>
      </c>
      <c r="N65" s="5">
        <v>4.2999999999999997E-2</v>
      </c>
      <c r="O65" s="5">
        <f t="shared" si="19"/>
        <v>186.66666666666666</v>
      </c>
      <c r="P65" s="5">
        <v>4.2999999999999997E-2</v>
      </c>
      <c r="Q65" s="5">
        <f t="shared" si="17"/>
        <v>186.66666666666666</v>
      </c>
    </row>
    <row r="66" spans="1:17" x14ac:dyDescent="0.35">
      <c r="A66">
        <v>25</v>
      </c>
      <c r="B66">
        <v>0.01</v>
      </c>
      <c r="C66">
        <f t="shared" si="12"/>
        <v>0</v>
      </c>
      <c r="D66">
        <v>1.7999999999999999E-2</v>
      </c>
      <c r="E66">
        <f t="shared" si="13"/>
        <v>79.999999999999986</v>
      </c>
      <c r="F66">
        <v>0.02</v>
      </c>
      <c r="G66">
        <f t="shared" si="14"/>
        <v>100</v>
      </c>
      <c r="H66">
        <v>2.4E-2</v>
      </c>
      <c r="I66">
        <f t="shared" si="15"/>
        <v>140</v>
      </c>
      <c r="J66">
        <v>3.1E-2</v>
      </c>
      <c r="K66">
        <f t="shared" si="16"/>
        <v>209.99999999999997</v>
      </c>
      <c r="L66">
        <v>3.5999999999999997E-2</v>
      </c>
      <c r="M66">
        <f t="shared" si="18"/>
        <v>259.99999999999994</v>
      </c>
      <c r="N66">
        <v>3.5999999999999997E-2</v>
      </c>
      <c r="O66">
        <f t="shared" si="19"/>
        <v>259.99999999999994</v>
      </c>
      <c r="P66" s="5">
        <v>3.5999999999999997E-2</v>
      </c>
      <c r="Q66" s="5">
        <f t="shared" si="17"/>
        <v>259.99999999999994</v>
      </c>
    </row>
    <row r="67" spans="1:17" x14ac:dyDescent="0.35">
      <c r="A67" s="2" t="s">
        <v>8</v>
      </c>
      <c r="C67">
        <f>AVERAGE(C42:C66)</f>
        <v>0</v>
      </c>
      <c r="E67">
        <f>AVERAGE(E42:E66)</f>
        <v>67.697558873874655</v>
      </c>
      <c r="G67">
        <f>AVERAGE(G42:G66)</f>
        <v>103.65375969060179</v>
      </c>
      <c r="I67">
        <f>AVERAGE(I42:I66)</f>
        <v>139.08649712860242</v>
      </c>
      <c r="K67">
        <f>AVERAGE(K42:K66)</f>
        <v>209.71262655473183</v>
      </c>
      <c r="M67">
        <f>AVERAGE(M42:M66)</f>
        <v>219.47056306266833</v>
      </c>
      <c r="O67">
        <f>AVERAGE(O42:O66)</f>
        <v>219.47056306266833</v>
      </c>
      <c r="Q67">
        <f>AVERAGE(Q42:Q66)</f>
        <v>219.72056306266833</v>
      </c>
    </row>
    <row r="68" spans="1:17" x14ac:dyDescent="0.35">
      <c r="A68" s="2" t="s">
        <v>9</v>
      </c>
      <c r="C68">
        <f>_xlfn.STDEV.S(C42:C66)</f>
        <v>0</v>
      </c>
      <c r="E68">
        <f>_xlfn.STDEV.S(E42:E66)</f>
        <v>33.172345109076367</v>
      </c>
      <c r="G68">
        <f>_xlfn.STDEV.S(G42:G66)</f>
        <v>55.28653016954167</v>
      </c>
      <c r="I68">
        <f>_xlfn.STDEV.S(I42:I66)</f>
        <v>36.717006383564929</v>
      </c>
      <c r="K68">
        <f>_xlfn.STDEV.S(K42:K66)</f>
        <v>73.183107138285905</v>
      </c>
      <c r="M68">
        <f>_xlfn.STDEV.S(M42:M66)</f>
        <v>73.813277188815277</v>
      </c>
      <c r="O68">
        <f>_xlfn.STDEV.S(O42:O66)</f>
        <v>73.813277188815277</v>
      </c>
      <c r="Q68">
        <f>_xlfn.STDEV.S(Q42:Q66)</f>
        <v>73.755145387227515</v>
      </c>
    </row>
    <row r="69" spans="1:17" x14ac:dyDescent="0.35">
      <c r="A69" s="2" t="s">
        <v>10</v>
      </c>
      <c r="C69">
        <f>C68/SQRT(10) * 1.96</f>
        <v>0</v>
      </c>
      <c r="E69">
        <f>E68/SQRT(10) * 1.96</f>
        <v>20.560432511270285</v>
      </c>
      <c r="G69">
        <f>G68/SQRT(10) * 1.96</f>
        <v>34.266946415619877</v>
      </c>
      <c r="I69">
        <f>I68/SQRT(10) * 1.96</f>
        <v>22.757436330861399</v>
      </c>
      <c r="K69">
        <f>K68/SQRT(10) * 1.96</f>
        <v>45.359359741801669</v>
      </c>
      <c r="M69">
        <f>M68/SQRT(10) * 1.96</f>
        <v>45.749943185689325</v>
      </c>
      <c r="O69">
        <f>O68/SQRT(10) * 1.96</f>
        <v>45.749943185689325</v>
      </c>
      <c r="Q69">
        <f>Q68/SQRT(10) * 1.96</f>
        <v>45.713912721778087</v>
      </c>
    </row>
    <row r="72" spans="1:17" x14ac:dyDescent="0.35">
      <c r="E72" s="5"/>
      <c r="F72" t="s">
        <v>38</v>
      </c>
    </row>
  </sheetData>
  <mergeCells count="58">
    <mergeCell ref="P3:Q3"/>
    <mergeCell ref="R3:S3"/>
    <mergeCell ref="T3:U3"/>
    <mergeCell ref="V3:W3"/>
    <mergeCell ref="X3:Y3"/>
    <mergeCell ref="X5:Y5"/>
    <mergeCell ref="B40:C40"/>
    <mergeCell ref="D40:E40"/>
    <mergeCell ref="B38:C38"/>
    <mergeCell ref="D38:E38"/>
    <mergeCell ref="F38:G38"/>
    <mergeCell ref="F40:G40"/>
    <mergeCell ref="H38:I38"/>
    <mergeCell ref="H40:I40"/>
    <mergeCell ref="J38:K38"/>
    <mergeCell ref="H5:I5"/>
    <mergeCell ref="J5:K5"/>
    <mergeCell ref="P5:Q5"/>
    <mergeCell ref="R5:S5"/>
    <mergeCell ref="T5:U5"/>
    <mergeCell ref="V5:W5"/>
    <mergeCell ref="A2:A6"/>
    <mergeCell ref="A36:C36"/>
    <mergeCell ref="L40:M40"/>
    <mergeCell ref="N40:O40"/>
    <mergeCell ref="L5:M5"/>
    <mergeCell ref="N5:O5"/>
    <mergeCell ref="J3:K3"/>
    <mergeCell ref="B3:C3"/>
    <mergeCell ref="D3:E3"/>
    <mergeCell ref="F3:G3"/>
    <mergeCell ref="H3:I3"/>
    <mergeCell ref="B4:Y4"/>
    <mergeCell ref="B5:C5"/>
    <mergeCell ref="D5:E5"/>
    <mergeCell ref="F5:G5"/>
    <mergeCell ref="P38:Q38"/>
    <mergeCell ref="J40:K40"/>
    <mergeCell ref="P40:Q40"/>
    <mergeCell ref="A38:A41"/>
    <mergeCell ref="B39:Q39"/>
    <mergeCell ref="L3:M3"/>
    <mergeCell ref="N3:O3"/>
    <mergeCell ref="B37:I37"/>
    <mergeCell ref="J37:K37"/>
    <mergeCell ref="L38:M38"/>
    <mergeCell ref="L37:M37"/>
    <mergeCell ref="N37:O37"/>
    <mergeCell ref="N38:O38"/>
    <mergeCell ref="R2:S2"/>
    <mergeCell ref="T2:U2"/>
    <mergeCell ref="V2:W2"/>
    <mergeCell ref="X2:Y2"/>
    <mergeCell ref="B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88E8-A562-4454-BC79-7F1DB20BADC5}">
  <dimension ref="A1:Z22"/>
  <sheetViews>
    <sheetView tabSelected="1" topLeftCell="A10" workbookViewId="0">
      <selection activeCell="M26" sqref="M26"/>
    </sheetView>
  </sheetViews>
  <sheetFormatPr defaultRowHeight="14.5" x14ac:dyDescent="0.35"/>
  <sheetData>
    <row r="1" spans="1:26" x14ac:dyDescent="0.35">
      <c r="A1" s="8" t="s">
        <v>40</v>
      </c>
      <c r="B1" s="8"/>
      <c r="C1" s="8"/>
    </row>
    <row r="2" spans="1:26" x14ac:dyDescent="0.35">
      <c r="B2" s="7" t="s">
        <v>39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6" x14ac:dyDescent="0.35">
      <c r="A3" s="13" t="s">
        <v>33</v>
      </c>
      <c r="B3" s="7">
        <v>0</v>
      </c>
      <c r="C3" s="7"/>
      <c r="D3" s="7">
        <v>2</v>
      </c>
      <c r="E3" s="7"/>
      <c r="F3" s="7">
        <v>5</v>
      </c>
      <c r="G3" s="7"/>
      <c r="H3" s="7">
        <v>7</v>
      </c>
      <c r="I3" s="7"/>
      <c r="J3" s="7">
        <v>24</v>
      </c>
      <c r="K3" s="7"/>
      <c r="L3" s="7">
        <v>48</v>
      </c>
      <c r="M3" s="7"/>
      <c r="N3" s="7">
        <v>72</v>
      </c>
      <c r="O3" s="7"/>
      <c r="P3" s="7">
        <v>96</v>
      </c>
      <c r="Q3" s="7"/>
      <c r="R3" s="7">
        <v>120</v>
      </c>
      <c r="S3" s="7"/>
      <c r="T3" s="10">
        <v>192</v>
      </c>
      <c r="U3" s="10"/>
      <c r="V3" s="10">
        <v>216</v>
      </c>
      <c r="W3" s="10"/>
      <c r="X3" s="10">
        <v>240</v>
      </c>
      <c r="Y3" s="10"/>
    </row>
    <row r="4" spans="1:26" x14ac:dyDescent="0.35">
      <c r="A4" s="13"/>
      <c r="B4" t="s">
        <v>12</v>
      </c>
      <c r="C4" t="s">
        <v>13</v>
      </c>
      <c r="D4" t="s">
        <v>12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  <c r="J4" t="s">
        <v>12</v>
      </c>
      <c r="K4" t="s">
        <v>13</v>
      </c>
      <c r="L4" t="s">
        <v>12</v>
      </c>
      <c r="M4" t="s">
        <v>13</v>
      </c>
      <c r="N4" t="s">
        <v>12</v>
      </c>
      <c r="O4" t="s">
        <v>13</v>
      </c>
      <c r="P4" t="s">
        <v>12</v>
      </c>
      <c r="Q4" t="s">
        <v>13</v>
      </c>
      <c r="R4" t="s">
        <v>12</v>
      </c>
      <c r="S4" t="s">
        <v>13</v>
      </c>
      <c r="T4" t="s">
        <v>13</v>
      </c>
      <c r="U4" t="s">
        <v>12</v>
      </c>
      <c r="V4" t="s">
        <v>13</v>
      </c>
      <c r="W4" t="s">
        <v>12</v>
      </c>
      <c r="X4" t="s">
        <v>13</v>
      </c>
      <c r="Y4" t="s">
        <v>12</v>
      </c>
      <c r="Z4" t="s">
        <v>13</v>
      </c>
    </row>
    <row r="5" spans="1:26" x14ac:dyDescent="0.35">
      <c r="A5">
        <v>1</v>
      </c>
      <c r="B5">
        <v>0.121</v>
      </c>
      <c r="C5">
        <f>(B5-B5)/B5 *110</f>
        <v>0</v>
      </c>
      <c r="D5">
        <v>0.13100000000000001</v>
      </c>
      <c r="E5">
        <f t="shared" ref="E5:E19" si="0">(D5-B5)/B5 *100</f>
        <v>8.2644628099173634</v>
      </c>
      <c r="F5">
        <v>0.151</v>
      </c>
      <c r="G5">
        <f t="shared" ref="G5:G19" si="1">(F5-B5)/B5 *100</f>
        <v>24.793388429752067</v>
      </c>
      <c r="H5">
        <v>0.16800000000000001</v>
      </c>
      <c r="I5">
        <f t="shared" ref="I5:I19" si="2">(H5-B5)/B5 *100</f>
        <v>38.842975206611584</v>
      </c>
      <c r="J5">
        <v>0.186</v>
      </c>
      <c r="K5">
        <f t="shared" ref="K5:K19" si="3">(J5-B5)/B5 *100</f>
        <v>53.719008264462808</v>
      </c>
      <c r="L5">
        <v>0.22800000000000001</v>
      </c>
      <c r="M5">
        <f t="shared" ref="M5:M19" si="4">(L5-B5)/B5 *100</f>
        <v>88.429752066115725</v>
      </c>
      <c r="N5">
        <v>0.252</v>
      </c>
      <c r="O5">
        <f t="shared" ref="O5:O19" si="5">(N5-B5)/B5 *100</f>
        <v>108.26446280991738</v>
      </c>
      <c r="P5" s="5">
        <v>0.28699999999999998</v>
      </c>
      <c r="Q5" s="5">
        <f t="shared" ref="Q5:Q19" si="6">(P5-B5)/B5 *100</f>
        <v>137.19008264462809</v>
      </c>
      <c r="R5" s="5">
        <v>0.28699999999999998</v>
      </c>
      <c r="S5" s="5">
        <f t="shared" ref="S5:S19" si="7">(R5-B5)/B5 *100</f>
        <v>137.19008264462809</v>
      </c>
      <c r="T5" s="5">
        <v>0.28699999999999998</v>
      </c>
      <c r="U5" s="5">
        <f>(T5-B5)/B5 *100</f>
        <v>137.19008264462809</v>
      </c>
      <c r="V5" s="5">
        <v>0.28699999999999998</v>
      </c>
      <c r="W5" s="5">
        <f>(V5-B5)/B5 *100</f>
        <v>137.19008264462809</v>
      </c>
      <c r="X5" s="5">
        <v>0.28699999999999998</v>
      </c>
      <c r="Y5" s="5">
        <f>(X5-B5)/B5 *100</f>
        <v>137.19008264462809</v>
      </c>
    </row>
    <row r="6" spans="1:26" x14ac:dyDescent="0.35">
      <c r="A6">
        <v>2</v>
      </c>
      <c r="B6">
        <v>0.11600000000000001</v>
      </c>
      <c r="C6">
        <f t="shared" ref="C6:C19" si="8">(B6-B6)/B6 *110</f>
        <v>0</v>
      </c>
      <c r="D6">
        <v>0.127</v>
      </c>
      <c r="E6">
        <f t="shared" si="0"/>
        <v>9.4827586206896513</v>
      </c>
      <c r="F6">
        <v>0.14699999999999999</v>
      </c>
      <c r="G6">
        <f t="shared" si="1"/>
        <v>26.72413793103447</v>
      </c>
      <c r="H6">
        <v>0.161</v>
      </c>
      <c r="I6">
        <f t="shared" si="2"/>
        <v>38.793103448275858</v>
      </c>
      <c r="J6">
        <v>0.17</v>
      </c>
      <c r="K6">
        <f t="shared" si="3"/>
        <v>46.551724137931039</v>
      </c>
      <c r="L6">
        <v>0.21199999999999999</v>
      </c>
      <c r="M6">
        <f t="shared" si="4"/>
        <v>82.75862068965516</v>
      </c>
      <c r="N6">
        <v>0.23300000000000001</v>
      </c>
      <c r="O6">
        <f t="shared" si="5"/>
        <v>100.86206896551724</v>
      </c>
      <c r="P6" s="5">
        <v>0.26100000000000001</v>
      </c>
      <c r="Q6" s="5">
        <f t="shared" si="6"/>
        <v>125</v>
      </c>
      <c r="R6" s="5">
        <v>0.26100000000000001</v>
      </c>
      <c r="S6" s="5">
        <f t="shared" si="7"/>
        <v>125</v>
      </c>
      <c r="T6" s="5">
        <v>0.26100000000000001</v>
      </c>
      <c r="U6" s="5">
        <f t="shared" ref="U6:U19" si="9">(T6-B6)/B6 *100</f>
        <v>125</v>
      </c>
      <c r="V6" s="5">
        <v>0.26100000000000001</v>
      </c>
      <c r="W6" s="5">
        <f t="shared" ref="W6:W19" si="10">(V6-B6)/B6 *100</f>
        <v>125</v>
      </c>
      <c r="X6" s="5">
        <v>0.26100000000000001</v>
      </c>
      <c r="Y6" s="5">
        <f t="shared" ref="Y6:Y19" si="11">(X6-B6)/B6 *100</f>
        <v>125</v>
      </c>
    </row>
    <row r="7" spans="1:26" x14ac:dyDescent="0.35">
      <c r="A7">
        <v>3</v>
      </c>
      <c r="B7">
        <v>0.121</v>
      </c>
      <c r="C7">
        <f t="shared" si="8"/>
        <v>0</v>
      </c>
      <c r="D7">
        <v>0.129</v>
      </c>
      <c r="E7">
        <f t="shared" si="0"/>
        <v>6.6115702479338898</v>
      </c>
      <c r="F7">
        <v>0.13200000000000001</v>
      </c>
      <c r="G7">
        <f t="shared" si="1"/>
        <v>9.0909090909090988</v>
      </c>
      <c r="H7">
        <v>0.13900000000000001</v>
      </c>
      <c r="I7">
        <f t="shared" si="2"/>
        <v>14.876033057851254</v>
      </c>
      <c r="J7">
        <v>0.155</v>
      </c>
      <c r="K7">
        <f t="shared" si="3"/>
        <v>28.099173553719009</v>
      </c>
      <c r="L7">
        <v>0.187</v>
      </c>
      <c r="M7">
        <f t="shared" si="4"/>
        <v>54.545454545454554</v>
      </c>
      <c r="N7">
        <v>0.20899999999999999</v>
      </c>
      <c r="O7">
        <f t="shared" si="5"/>
        <v>72.727272727272734</v>
      </c>
      <c r="P7" s="5">
        <v>0.247</v>
      </c>
      <c r="Q7" s="5">
        <f t="shared" si="6"/>
        <v>104.13223140495869</v>
      </c>
      <c r="R7" s="5">
        <v>0.247</v>
      </c>
      <c r="S7" s="5">
        <f t="shared" si="7"/>
        <v>104.13223140495869</v>
      </c>
      <c r="T7" s="5">
        <v>0.247</v>
      </c>
      <c r="U7" s="5">
        <f t="shared" si="9"/>
        <v>104.13223140495869</v>
      </c>
      <c r="V7" s="5">
        <v>0.247</v>
      </c>
      <c r="W7" s="5">
        <f t="shared" si="10"/>
        <v>104.13223140495869</v>
      </c>
      <c r="X7" s="5">
        <v>0.247</v>
      </c>
      <c r="Y7" s="5">
        <f t="shared" si="11"/>
        <v>104.13223140495869</v>
      </c>
    </row>
    <row r="8" spans="1:26" x14ac:dyDescent="0.35">
      <c r="A8">
        <v>4</v>
      </c>
      <c r="B8">
        <v>0.124</v>
      </c>
      <c r="C8">
        <f t="shared" si="8"/>
        <v>0</v>
      </c>
      <c r="D8">
        <v>0.126</v>
      </c>
      <c r="E8">
        <f t="shared" si="0"/>
        <v>1.6129032258064528</v>
      </c>
      <c r="F8">
        <v>0.13400000000000001</v>
      </c>
      <c r="G8">
        <f t="shared" si="1"/>
        <v>8.0645161290322651</v>
      </c>
      <c r="H8">
        <v>0.14099999999999999</v>
      </c>
      <c r="I8">
        <f t="shared" si="2"/>
        <v>13.709677419354829</v>
      </c>
      <c r="J8">
        <v>0.159</v>
      </c>
      <c r="K8">
        <f t="shared" si="3"/>
        <v>28.225806451612907</v>
      </c>
      <c r="L8">
        <v>0.22700000000000001</v>
      </c>
      <c r="M8">
        <f t="shared" si="4"/>
        <v>83.064516129032256</v>
      </c>
      <c r="N8">
        <v>0.251</v>
      </c>
      <c r="O8">
        <f t="shared" si="5"/>
        <v>102.41935483870968</v>
      </c>
      <c r="P8" s="5">
        <v>0.27300000000000002</v>
      </c>
      <c r="Q8" s="5">
        <f t="shared" si="6"/>
        <v>120.16129032258067</v>
      </c>
      <c r="R8" s="5">
        <v>0.27300000000000002</v>
      </c>
      <c r="S8" s="5">
        <f t="shared" si="7"/>
        <v>120.16129032258067</v>
      </c>
      <c r="T8" s="5">
        <v>0.27300000000000002</v>
      </c>
      <c r="U8" s="5">
        <f t="shared" si="9"/>
        <v>120.16129032258067</v>
      </c>
      <c r="V8" s="5">
        <v>0.27300000000000002</v>
      </c>
      <c r="W8" s="5">
        <f t="shared" si="10"/>
        <v>120.16129032258067</v>
      </c>
      <c r="X8" s="5">
        <v>0.27300000000000002</v>
      </c>
      <c r="Y8" s="5">
        <f t="shared" si="11"/>
        <v>120.16129032258067</v>
      </c>
    </row>
    <row r="9" spans="1:26" x14ac:dyDescent="0.35">
      <c r="A9">
        <v>5</v>
      </c>
      <c r="B9">
        <v>0.11799999999999999</v>
      </c>
      <c r="C9">
        <f t="shared" si="8"/>
        <v>0</v>
      </c>
      <c r="D9">
        <v>0.13100000000000001</v>
      </c>
      <c r="E9">
        <f t="shared" si="0"/>
        <v>11.016949152542384</v>
      </c>
      <c r="F9">
        <v>0.14599999999999999</v>
      </c>
      <c r="G9">
        <f t="shared" si="1"/>
        <v>23.728813559322031</v>
      </c>
      <c r="H9">
        <v>0.16200000000000001</v>
      </c>
      <c r="I9">
        <f t="shared" si="2"/>
        <v>37.288135593220353</v>
      </c>
      <c r="J9">
        <v>0.18099999999999999</v>
      </c>
      <c r="K9">
        <f t="shared" si="3"/>
        <v>53.389830508474581</v>
      </c>
      <c r="L9">
        <v>0.23100000000000001</v>
      </c>
      <c r="M9">
        <f t="shared" si="4"/>
        <v>95.762711864406796</v>
      </c>
      <c r="N9" s="5">
        <v>0.255</v>
      </c>
      <c r="O9" s="5">
        <f t="shared" si="5"/>
        <v>116.10169491525426</v>
      </c>
      <c r="P9" s="5">
        <v>0.255</v>
      </c>
      <c r="Q9" s="5">
        <f t="shared" si="6"/>
        <v>116.10169491525426</v>
      </c>
      <c r="R9" s="5">
        <v>0.255</v>
      </c>
      <c r="S9" s="5">
        <f t="shared" si="7"/>
        <v>116.10169491525426</v>
      </c>
      <c r="T9" s="5">
        <v>0.255</v>
      </c>
      <c r="U9" s="5">
        <f t="shared" si="9"/>
        <v>116.10169491525426</v>
      </c>
      <c r="V9" s="5">
        <v>0.255</v>
      </c>
      <c r="W9" s="5">
        <f t="shared" si="10"/>
        <v>116.10169491525426</v>
      </c>
      <c r="X9" s="5">
        <v>0.255</v>
      </c>
      <c r="Y9" s="5">
        <f t="shared" si="11"/>
        <v>116.10169491525426</v>
      </c>
    </row>
    <row r="10" spans="1:26" x14ac:dyDescent="0.35">
      <c r="A10">
        <v>6</v>
      </c>
      <c r="B10">
        <v>0.114</v>
      </c>
      <c r="C10">
        <f t="shared" si="8"/>
        <v>0</v>
      </c>
      <c r="D10">
        <v>0.11600000000000001</v>
      </c>
      <c r="E10">
        <f t="shared" si="0"/>
        <v>1.7543859649122824</v>
      </c>
      <c r="F10">
        <v>0.13700000000000001</v>
      </c>
      <c r="G10">
        <f t="shared" si="1"/>
        <v>20.175438596491233</v>
      </c>
      <c r="H10">
        <v>0.153</v>
      </c>
      <c r="I10">
        <f>(H10-B10)/B10 *100</f>
        <v>34.210526315789465</v>
      </c>
      <c r="J10">
        <v>0.159</v>
      </c>
      <c r="K10">
        <f t="shared" si="3"/>
        <v>39.473684210526308</v>
      </c>
      <c r="L10">
        <v>0.16900000000000001</v>
      </c>
      <c r="M10">
        <f t="shared" si="4"/>
        <v>48.245614035087726</v>
      </c>
      <c r="N10">
        <v>0.20499999999999999</v>
      </c>
      <c r="O10">
        <f t="shared" si="5"/>
        <v>79.824561403508753</v>
      </c>
      <c r="P10">
        <v>0.20499999999999999</v>
      </c>
      <c r="Q10">
        <f t="shared" si="6"/>
        <v>79.824561403508753</v>
      </c>
      <c r="R10">
        <v>0.216</v>
      </c>
      <c r="S10">
        <f t="shared" si="7"/>
        <v>89.473684210526301</v>
      </c>
      <c r="T10" s="5">
        <v>0.216</v>
      </c>
      <c r="U10" s="5">
        <f t="shared" si="9"/>
        <v>89.473684210526301</v>
      </c>
      <c r="V10" s="5">
        <v>0.216</v>
      </c>
      <c r="W10" s="5">
        <f t="shared" si="10"/>
        <v>89.473684210526301</v>
      </c>
      <c r="X10" s="5">
        <v>0.216</v>
      </c>
      <c r="Y10" s="5">
        <f t="shared" si="11"/>
        <v>89.473684210526301</v>
      </c>
    </row>
    <row r="11" spans="1:26" x14ac:dyDescent="0.35">
      <c r="A11">
        <v>7</v>
      </c>
      <c r="B11">
        <v>0.121</v>
      </c>
      <c r="C11">
        <f t="shared" si="8"/>
        <v>0</v>
      </c>
      <c r="D11">
        <v>0.13300000000000001</v>
      </c>
      <c r="E11">
        <f t="shared" si="0"/>
        <v>9.9173553719008343</v>
      </c>
      <c r="F11">
        <v>0.13400000000000001</v>
      </c>
      <c r="G11">
        <f t="shared" si="1"/>
        <v>10.743801652892571</v>
      </c>
      <c r="H11">
        <v>0.14299999999999999</v>
      </c>
      <c r="I11">
        <f>(H11-B11)/B11 *100</f>
        <v>18.181818181818176</v>
      </c>
      <c r="J11">
        <v>0.16500000000000001</v>
      </c>
      <c r="K11">
        <f t="shared" si="3"/>
        <v>36.363636363636374</v>
      </c>
      <c r="L11">
        <v>0.17599999999999999</v>
      </c>
      <c r="M11">
        <f t="shared" si="4"/>
        <v>45.454545454545453</v>
      </c>
      <c r="N11">
        <v>0.23100000000000001</v>
      </c>
      <c r="O11">
        <f t="shared" si="5"/>
        <v>90.909090909090935</v>
      </c>
      <c r="P11" s="5">
        <v>0.23100000000000001</v>
      </c>
      <c r="Q11" s="5">
        <f t="shared" si="6"/>
        <v>90.909090909090935</v>
      </c>
      <c r="R11" s="5">
        <v>0.23100000000000001</v>
      </c>
      <c r="S11" s="5">
        <f t="shared" si="7"/>
        <v>90.909090909090935</v>
      </c>
      <c r="T11" s="5">
        <v>0.23100000000000001</v>
      </c>
      <c r="U11" s="5">
        <f t="shared" si="9"/>
        <v>90.909090909090935</v>
      </c>
      <c r="V11" s="5">
        <v>0.23100000000000001</v>
      </c>
      <c r="W11" s="5">
        <f t="shared" si="10"/>
        <v>90.909090909090935</v>
      </c>
      <c r="X11" s="5">
        <v>0.23100000000000001</v>
      </c>
      <c r="Y11" s="5">
        <f t="shared" si="11"/>
        <v>90.909090909090935</v>
      </c>
    </row>
    <row r="12" spans="1:26" x14ac:dyDescent="0.35">
      <c r="A12">
        <v>8</v>
      </c>
      <c r="B12">
        <v>0.114</v>
      </c>
      <c r="C12">
        <f t="shared" si="8"/>
        <v>0</v>
      </c>
      <c r="D12">
        <v>0.11600000000000001</v>
      </c>
      <c r="E12">
        <f t="shared" si="0"/>
        <v>1.7543859649122824</v>
      </c>
      <c r="F12">
        <v>0.125</v>
      </c>
      <c r="G12">
        <f t="shared" si="1"/>
        <v>9.649122807017541</v>
      </c>
      <c r="H12">
        <v>0.13100000000000001</v>
      </c>
      <c r="I12">
        <f t="shared" si="2"/>
        <v>14.912280701754385</v>
      </c>
      <c r="J12">
        <v>0.161</v>
      </c>
      <c r="K12">
        <f t="shared" si="3"/>
        <v>41.228070175438596</v>
      </c>
      <c r="L12">
        <v>0.22600000000000001</v>
      </c>
      <c r="M12">
        <f t="shared" si="4"/>
        <v>98.245614035087712</v>
      </c>
      <c r="N12" s="5">
        <v>0.254</v>
      </c>
      <c r="O12" s="5">
        <f t="shared" si="5"/>
        <v>122.80701754385966</v>
      </c>
      <c r="P12" s="5">
        <v>0.254</v>
      </c>
      <c r="Q12" s="5">
        <f t="shared" si="6"/>
        <v>122.80701754385966</v>
      </c>
      <c r="R12" s="5">
        <v>0.254</v>
      </c>
      <c r="S12" s="5">
        <f t="shared" si="7"/>
        <v>122.80701754385966</v>
      </c>
      <c r="T12" s="5">
        <v>0.254</v>
      </c>
      <c r="U12" s="5">
        <f t="shared" si="9"/>
        <v>122.80701754385966</v>
      </c>
      <c r="V12" s="5">
        <v>0.254</v>
      </c>
      <c r="W12" s="5">
        <f t="shared" si="10"/>
        <v>122.80701754385966</v>
      </c>
      <c r="X12" s="5">
        <v>0.254</v>
      </c>
      <c r="Y12" s="5">
        <f t="shared" si="11"/>
        <v>122.80701754385966</v>
      </c>
    </row>
    <row r="13" spans="1:26" x14ac:dyDescent="0.35">
      <c r="A13">
        <v>9</v>
      </c>
      <c r="B13">
        <v>0.121</v>
      </c>
      <c r="C13">
        <f t="shared" si="8"/>
        <v>0</v>
      </c>
      <c r="D13">
        <v>0.13400000000000001</v>
      </c>
      <c r="E13">
        <f t="shared" si="0"/>
        <v>10.743801652892571</v>
      </c>
      <c r="F13">
        <v>0.14899999999999999</v>
      </c>
      <c r="G13">
        <f t="shared" si="1"/>
        <v>23.140495867768593</v>
      </c>
      <c r="H13">
        <v>0.16200000000000001</v>
      </c>
      <c r="I13">
        <f t="shared" si="2"/>
        <v>33.884297520661164</v>
      </c>
      <c r="J13">
        <v>0.16900000000000001</v>
      </c>
      <c r="K13">
        <f t="shared" si="3"/>
        <v>39.669421487603316</v>
      </c>
      <c r="L13">
        <v>0.186</v>
      </c>
      <c r="M13">
        <f t="shared" si="4"/>
        <v>53.719008264462808</v>
      </c>
      <c r="N13">
        <v>0.214</v>
      </c>
      <c r="O13">
        <f t="shared" si="5"/>
        <v>76.859504132231407</v>
      </c>
      <c r="P13">
        <v>0.214</v>
      </c>
      <c r="Q13">
        <f t="shared" si="6"/>
        <v>76.859504132231407</v>
      </c>
      <c r="R13">
        <v>0.218</v>
      </c>
      <c r="S13">
        <f t="shared" si="7"/>
        <v>80.165289256198349</v>
      </c>
      <c r="T13">
        <v>0.22</v>
      </c>
      <c r="U13">
        <f t="shared" si="9"/>
        <v>81.818181818181827</v>
      </c>
      <c r="V13" s="5">
        <v>0.22700000000000001</v>
      </c>
      <c r="W13" s="5">
        <f t="shared" si="10"/>
        <v>87.603305785123979</v>
      </c>
      <c r="X13" s="5">
        <v>0.22700000000000001</v>
      </c>
      <c r="Y13" s="5">
        <f t="shared" si="11"/>
        <v>87.603305785123979</v>
      </c>
    </row>
    <row r="14" spans="1:26" x14ac:dyDescent="0.35">
      <c r="A14">
        <v>10</v>
      </c>
      <c r="B14">
        <v>0.104</v>
      </c>
      <c r="C14">
        <f t="shared" si="8"/>
        <v>0</v>
      </c>
      <c r="D14">
        <v>0.12</v>
      </c>
      <c r="E14">
        <f t="shared" si="0"/>
        <v>15.384615384615385</v>
      </c>
      <c r="F14">
        <v>0.13</v>
      </c>
      <c r="G14">
        <f t="shared" si="1"/>
        <v>25.000000000000011</v>
      </c>
      <c r="H14">
        <v>0.14299999999999999</v>
      </c>
      <c r="I14">
        <f t="shared" si="2"/>
        <v>37.499999999999993</v>
      </c>
      <c r="J14">
        <v>0.184</v>
      </c>
      <c r="K14">
        <f t="shared" si="3"/>
        <v>76.923076923076934</v>
      </c>
      <c r="L14">
        <v>0.22700000000000001</v>
      </c>
      <c r="M14">
        <f t="shared" si="4"/>
        <v>118.26923076923079</v>
      </c>
      <c r="N14" s="5">
        <v>0.245</v>
      </c>
      <c r="O14" s="5">
        <f t="shared" si="5"/>
        <v>135.57692307692309</v>
      </c>
      <c r="P14" s="5">
        <v>0.245</v>
      </c>
      <c r="Q14" s="5">
        <f t="shared" si="6"/>
        <v>135.57692307692309</v>
      </c>
      <c r="R14" s="5">
        <v>0.245</v>
      </c>
      <c r="S14" s="5">
        <f t="shared" si="7"/>
        <v>135.57692307692309</v>
      </c>
      <c r="T14" s="5">
        <v>0.245</v>
      </c>
      <c r="U14" s="5">
        <f t="shared" si="9"/>
        <v>135.57692307692309</v>
      </c>
      <c r="V14" s="5">
        <v>0.245</v>
      </c>
      <c r="W14" s="5">
        <f t="shared" si="10"/>
        <v>135.57692307692309</v>
      </c>
      <c r="X14" s="5">
        <v>0.245</v>
      </c>
      <c r="Y14" s="5">
        <f t="shared" si="11"/>
        <v>135.57692307692309</v>
      </c>
    </row>
    <row r="15" spans="1:26" x14ac:dyDescent="0.35">
      <c r="A15">
        <v>11</v>
      </c>
      <c r="B15">
        <v>0.114</v>
      </c>
      <c r="C15">
        <f t="shared" si="8"/>
        <v>0</v>
      </c>
      <c r="D15">
        <v>0.11600000000000001</v>
      </c>
      <c r="E15">
        <f t="shared" si="0"/>
        <v>1.7543859649122824</v>
      </c>
      <c r="F15">
        <v>0.124</v>
      </c>
      <c r="G15">
        <f t="shared" si="1"/>
        <v>8.7719298245613988</v>
      </c>
      <c r="H15">
        <v>0.13800000000000001</v>
      </c>
      <c r="I15">
        <f t="shared" si="2"/>
        <v>21.052631578947373</v>
      </c>
      <c r="J15">
        <v>0.15</v>
      </c>
      <c r="K15">
        <f t="shared" si="3"/>
        <v>31.578947368421044</v>
      </c>
      <c r="L15">
        <v>0.184</v>
      </c>
      <c r="M15">
        <f t="shared" si="4"/>
        <v>61.403508771929815</v>
      </c>
      <c r="N15">
        <v>0.218</v>
      </c>
      <c r="O15">
        <f t="shared" si="5"/>
        <v>91.228070175438589</v>
      </c>
      <c r="P15" s="5">
        <v>0.218</v>
      </c>
      <c r="Q15" s="5">
        <f t="shared" si="6"/>
        <v>91.228070175438589</v>
      </c>
      <c r="R15" s="5">
        <v>0.218</v>
      </c>
      <c r="S15" s="5">
        <f t="shared" si="7"/>
        <v>91.228070175438589</v>
      </c>
      <c r="T15" s="5">
        <v>0.218</v>
      </c>
      <c r="U15" s="5">
        <f t="shared" si="9"/>
        <v>91.228070175438589</v>
      </c>
      <c r="V15" s="5">
        <v>0.218</v>
      </c>
      <c r="W15" s="5">
        <f t="shared" si="10"/>
        <v>91.228070175438589</v>
      </c>
      <c r="X15" s="5">
        <v>0.218</v>
      </c>
      <c r="Y15" s="5">
        <f t="shared" si="11"/>
        <v>91.228070175438589</v>
      </c>
    </row>
    <row r="16" spans="1:26" x14ac:dyDescent="0.35">
      <c r="A16">
        <v>12</v>
      </c>
      <c r="B16">
        <v>0.13100000000000001</v>
      </c>
      <c r="C16">
        <f t="shared" si="8"/>
        <v>0</v>
      </c>
      <c r="D16">
        <v>0.13300000000000001</v>
      </c>
      <c r="E16">
        <f t="shared" si="0"/>
        <v>1.5267175572519098</v>
      </c>
      <c r="F16">
        <v>0.14399999999999999</v>
      </c>
      <c r="G16">
        <f t="shared" si="1"/>
        <v>9.9236641221373922</v>
      </c>
      <c r="H16">
        <v>0.14599999999999999</v>
      </c>
      <c r="I16">
        <f t="shared" si="2"/>
        <v>11.450381679389302</v>
      </c>
      <c r="J16">
        <v>0.151</v>
      </c>
      <c r="K16">
        <f t="shared" si="3"/>
        <v>15.267175572519076</v>
      </c>
      <c r="L16">
        <v>0.19500000000000001</v>
      </c>
      <c r="M16">
        <f t="shared" si="4"/>
        <v>48.854961832061065</v>
      </c>
      <c r="N16">
        <v>0.23599999999999999</v>
      </c>
      <c r="O16">
        <f t="shared" si="5"/>
        <v>80.152671755725166</v>
      </c>
      <c r="P16">
        <v>0.23599999999999999</v>
      </c>
      <c r="Q16">
        <f t="shared" si="6"/>
        <v>80.152671755725166</v>
      </c>
      <c r="R16">
        <v>0.23899999999999999</v>
      </c>
      <c r="S16">
        <f t="shared" si="7"/>
        <v>82.442748091603036</v>
      </c>
      <c r="T16" s="5">
        <v>0.23899999999999999</v>
      </c>
      <c r="U16" s="5">
        <f t="shared" si="9"/>
        <v>82.442748091603036</v>
      </c>
      <c r="V16" s="5">
        <v>0.23899999999999999</v>
      </c>
      <c r="W16" s="5">
        <f t="shared" si="10"/>
        <v>82.442748091603036</v>
      </c>
      <c r="X16" s="5">
        <v>0.23899999999999999</v>
      </c>
      <c r="Y16" s="5">
        <f t="shared" si="11"/>
        <v>82.442748091603036</v>
      </c>
    </row>
    <row r="17" spans="1:25" x14ac:dyDescent="0.35">
      <c r="A17">
        <v>13</v>
      </c>
      <c r="B17">
        <v>0.122</v>
      </c>
      <c r="C17">
        <f t="shared" si="8"/>
        <v>0</v>
      </c>
      <c r="D17">
        <v>0.124</v>
      </c>
      <c r="E17">
        <f t="shared" si="0"/>
        <v>1.6393442622950833</v>
      </c>
      <c r="F17">
        <v>0.13500000000000001</v>
      </c>
      <c r="G17">
        <f t="shared" si="1"/>
        <v>10.655737704918042</v>
      </c>
      <c r="H17">
        <v>0.14399999999999999</v>
      </c>
      <c r="I17">
        <f t="shared" si="2"/>
        <v>18.032786885245898</v>
      </c>
      <c r="J17">
        <v>0.16200000000000001</v>
      </c>
      <c r="K17">
        <f t="shared" si="3"/>
        <v>32.786885245901651</v>
      </c>
      <c r="L17">
        <v>0.182</v>
      </c>
      <c r="M17">
        <f t="shared" si="4"/>
        <v>49.180327868852459</v>
      </c>
      <c r="N17">
        <v>0.23</v>
      </c>
      <c r="O17">
        <f t="shared" si="5"/>
        <v>88.524590163934434</v>
      </c>
      <c r="P17" s="5">
        <v>0.23</v>
      </c>
      <c r="Q17" s="5">
        <f t="shared" si="6"/>
        <v>88.524590163934434</v>
      </c>
      <c r="R17" s="5">
        <v>0.23</v>
      </c>
      <c r="S17" s="5">
        <f t="shared" si="7"/>
        <v>88.524590163934434</v>
      </c>
      <c r="T17" s="5">
        <v>0.23</v>
      </c>
      <c r="U17" s="5">
        <f t="shared" si="9"/>
        <v>88.524590163934434</v>
      </c>
      <c r="V17" s="5">
        <v>0.23</v>
      </c>
      <c r="W17" s="5">
        <f t="shared" si="10"/>
        <v>88.524590163934434</v>
      </c>
      <c r="X17" s="5">
        <v>0.23</v>
      </c>
      <c r="Y17" s="5">
        <f t="shared" si="11"/>
        <v>88.524590163934434</v>
      </c>
    </row>
    <row r="18" spans="1:25" x14ac:dyDescent="0.35">
      <c r="A18">
        <v>14</v>
      </c>
      <c r="B18">
        <v>0.113</v>
      </c>
      <c r="C18">
        <f t="shared" si="8"/>
        <v>0</v>
      </c>
      <c r="D18">
        <v>0.115</v>
      </c>
      <c r="E18">
        <f t="shared" si="0"/>
        <v>1.7699115044247802</v>
      </c>
      <c r="F18">
        <v>0.124</v>
      </c>
      <c r="G18">
        <f t="shared" si="1"/>
        <v>9.7345132743362797</v>
      </c>
      <c r="H18">
        <v>0.14499999999999999</v>
      </c>
      <c r="I18">
        <f t="shared" si="2"/>
        <v>28.318584070796447</v>
      </c>
      <c r="J18">
        <v>0.16600000000000001</v>
      </c>
      <c r="K18">
        <f t="shared" si="3"/>
        <v>46.902654867256636</v>
      </c>
      <c r="L18">
        <v>0.22800000000000001</v>
      </c>
      <c r="M18">
        <f t="shared" si="4"/>
        <v>101.76991150442478</v>
      </c>
      <c r="N18" s="5">
        <v>0.245</v>
      </c>
      <c r="O18" s="5">
        <f t="shared" si="5"/>
        <v>116.8141592920354</v>
      </c>
      <c r="P18" s="5">
        <v>0.245</v>
      </c>
      <c r="Q18" s="5">
        <f t="shared" si="6"/>
        <v>116.8141592920354</v>
      </c>
      <c r="R18" s="5">
        <v>0.245</v>
      </c>
      <c r="S18" s="5">
        <f t="shared" si="7"/>
        <v>116.8141592920354</v>
      </c>
      <c r="T18" s="5">
        <v>0.245</v>
      </c>
      <c r="U18" s="5">
        <f t="shared" si="9"/>
        <v>116.8141592920354</v>
      </c>
      <c r="V18" s="5">
        <v>0.245</v>
      </c>
      <c r="W18" s="5">
        <f t="shared" si="10"/>
        <v>116.8141592920354</v>
      </c>
      <c r="X18" s="5">
        <v>0.245</v>
      </c>
      <c r="Y18" s="5">
        <f t="shared" si="11"/>
        <v>116.8141592920354</v>
      </c>
    </row>
    <row r="19" spans="1:25" x14ac:dyDescent="0.35">
      <c r="A19">
        <v>15</v>
      </c>
      <c r="B19">
        <v>0.127</v>
      </c>
      <c r="C19">
        <f t="shared" si="8"/>
        <v>0</v>
      </c>
      <c r="D19">
        <v>0.13800000000000001</v>
      </c>
      <c r="E19">
        <f t="shared" si="0"/>
        <v>8.6614173228346534</v>
      </c>
      <c r="F19">
        <v>0.13900000000000001</v>
      </c>
      <c r="G19">
        <f t="shared" si="1"/>
        <v>9.4488188976378034</v>
      </c>
      <c r="H19">
        <v>0.14899999999999999</v>
      </c>
      <c r="I19">
        <f t="shared" si="2"/>
        <v>17.322834645669285</v>
      </c>
      <c r="J19">
        <v>0.16500000000000001</v>
      </c>
      <c r="K19">
        <f t="shared" si="3"/>
        <v>29.921259842519689</v>
      </c>
      <c r="L19">
        <v>0.191</v>
      </c>
      <c r="M19">
        <f t="shared" si="4"/>
        <v>50.393700787401571</v>
      </c>
      <c r="N19">
        <v>0.215</v>
      </c>
      <c r="O19">
        <f t="shared" si="5"/>
        <v>69.29133858267717</v>
      </c>
      <c r="P19">
        <v>0.215</v>
      </c>
      <c r="Q19">
        <f t="shared" si="6"/>
        <v>69.29133858267717</v>
      </c>
      <c r="R19">
        <v>0.219</v>
      </c>
      <c r="S19">
        <f t="shared" si="7"/>
        <v>72.440944881889763</v>
      </c>
      <c r="T19">
        <v>0.22700000000000001</v>
      </c>
      <c r="U19">
        <f t="shared" si="9"/>
        <v>78.740157480314963</v>
      </c>
      <c r="V19">
        <v>0.22700000000000001</v>
      </c>
      <c r="W19">
        <f t="shared" si="10"/>
        <v>78.740157480314963</v>
      </c>
      <c r="X19" s="5">
        <v>0.23</v>
      </c>
      <c r="Y19" s="5">
        <f t="shared" si="11"/>
        <v>81.102362204724415</v>
      </c>
    </row>
    <row r="20" spans="1:25" x14ac:dyDescent="0.35">
      <c r="A20" s="2" t="s">
        <v>8</v>
      </c>
      <c r="C20">
        <f>AVERAGE(C5:C19)</f>
        <v>0</v>
      </c>
      <c r="E20">
        <f>AVERAGE(E5:E19)</f>
        <v>6.1263310005227867</v>
      </c>
      <c r="G20">
        <f>AVERAGE(G5:G19)</f>
        <v>15.309685859187384</v>
      </c>
      <c r="I20">
        <f>AVERAGE(I5:I19)</f>
        <v>25.22507108702569</v>
      </c>
      <c r="K20">
        <f>AVERAGE(K5:K19)</f>
        <v>40.006690331539993</v>
      </c>
      <c r="M20">
        <f>AVERAGE(M5:M19)</f>
        <v>72.006498574516584</v>
      </c>
      <c r="O20">
        <f>AVERAGE(O5:O19)</f>
        <v>96.824185419473039</v>
      </c>
      <c r="Q20">
        <f>AVERAGE(Q5:Q19)</f>
        <v>103.63821508818975</v>
      </c>
      <c r="S20">
        <f>AVERAGE(S5:S19)</f>
        <v>104.86452112592809</v>
      </c>
      <c r="U20">
        <f>AVERAGE(U5:U19)</f>
        <v>105.39466146995534</v>
      </c>
      <c r="W20">
        <f>AVERAGE(W5:W19)</f>
        <v>105.78033640108482</v>
      </c>
      <c r="Y20">
        <f>AVERAGE(Y5:Y19)</f>
        <v>105.93781671604545</v>
      </c>
    </row>
    <row r="21" spans="1:25" x14ac:dyDescent="0.35">
      <c r="A21" s="2" t="s">
        <v>9</v>
      </c>
      <c r="C21">
        <f>_xlfn.STDEV.S(C5:C19)</f>
        <v>0</v>
      </c>
      <c r="E21">
        <f>_xlfn.STDEV.S(E5:E19)</f>
        <v>4.6736864888998548</v>
      </c>
      <c r="G21">
        <f>_xlfn.STDEV.S(G5:G19)</f>
        <v>7.4301958011951825</v>
      </c>
      <c r="I21">
        <f>_xlfn.STDEV.S(I5:I19)</f>
        <v>10.515343210046137</v>
      </c>
      <c r="K21">
        <f>_xlfn.STDEV.S(K5:K19)</f>
        <v>14.52337787991161</v>
      </c>
      <c r="M21">
        <f>_xlfn.STDEV.S(M5:M19)</f>
        <v>24.395596030279727</v>
      </c>
      <c r="O21">
        <f>_xlfn.STDEV.S(O5:O19)</f>
        <v>19.939222133461751</v>
      </c>
      <c r="Q21">
        <f>_xlfn.STDEV.S(Q5:Q19)</f>
        <v>22.570065067566411</v>
      </c>
      <c r="S21">
        <f>_xlfn.STDEV.S(S5:S19)</f>
        <v>21.158945863443257</v>
      </c>
      <c r="U21">
        <f>_xlfn.STDEV.S(U5:U19)</f>
        <v>20.381844002046325</v>
      </c>
      <c r="W21">
        <f>_xlfn.STDEV.S(W5:W19)</f>
        <v>19.954098533489201</v>
      </c>
      <c r="Y21">
        <f>_xlfn.STDEV.S(Y5:Y19)</f>
        <v>19.733553386488918</v>
      </c>
    </row>
    <row r="22" spans="1:25" x14ac:dyDescent="0.35">
      <c r="A22" s="2" t="s">
        <v>10</v>
      </c>
      <c r="C22">
        <f>C21/SQRT(10) * 1.96</f>
        <v>0</v>
      </c>
      <c r="E22">
        <f>E21/SQRT(10) * 1.96</f>
        <v>2.8967808973978451</v>
      </c>
      <c r="G22">
        <f>G21/SQRT(10) * 1.96</f>
        <v>4.6052830697880971</v>
      </c>
      <c r="I22">
        <f>I21/SQRT(10) * 1.96</f>
        <v>6.5174772447379015</v>
      </c>
      <c r="K22">
        <f>K21/SQRT(10) * 1.96</f>
        <v>9.0016828702863041</v>
      </c>
      <c r="M22">
        <f>M21/SQRT(10) * 1.96</f>
        <v>15.12054707327701</v>
      </c>
      <c r="O22">
        <f>O21/SQRT(10) * 1.96</f>
        <v>12.358457915901072</v>
      </c>
      <c r="Q22">
        <f>Q21/SQRT(10) * 1.96</f>
        <v>13.989071260135548</v>
      </c>
      <c r="S22">
        <f>S21/SQRT(10) * 1.96</f>
        <v>13.114450516069034</v>
      </c>
      <c r="U22">
        <f>U21/SQRT(10) * 1.96</f>
        <v>12.632797792298762</v>
      </c>
      <c r="W22">
        <f>W21/SQRT(10) * 1.96</f>
        <v>12.367678404165297</v>
      </c>
      <c r="Y22">
        <f>Y21/SQRT(10) * 1.96</f>
        <v>12.230983105847459</v>
      </c>
    </row>
  </sheetData>
  <mergeCells count="15">
    <mergeCell ref="A1:C1"/>
    <mergeCell ref="B2:S2"/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B849-410A-4C8D-962D-807D841F780A}">
  <dimension ref="A1:S29"/>
  <sheetViews>
    <sheetView topLeftCell="A13" workbookViewId="0">
      <selection activeCell="S22" sqref="A1:S22"/>
    </sheetView>
  </sheetViews>
  <sheetFormatPr defaultRowHeight="14.5" x14ac:dyDescent="0.35"/>
  <sheetData>
    <row r="1" spans="1:19" x14ac:dyDescent="0.35">
      <c r="A1" s="8" t="s">
        <v>40</v>
      </c>
      <c r="B1" s="8"/>
      <c r="C1" s="8"/>
    </row>
    <row r="2" spans="1:19" x14ac:dyDescent="0.35">
      <c r="B2" s="7" t="s">
        <v>39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5">
      <c r="A3" s="13" t="s">
        <v>33</v>
      </c>
      <c r="B3" s="7">
        <v>0</v>
      </c>
      <c r="C3" s="7"/>
      <c r="D3" s="7">
        <v>2</v>
      </c>
      <c r="E3" s="7"/>
      <c r="F3" s="7">
        <v>5</v>
      </c>
      <c r="G3" s="7"/>
      <c r="H3" s="7">
        <v>7</v>
      </c>
      <c r="I3" s="7"/>
      <c r="J3" s="7">
        <v>24</v>
      </c>
      <c r="K3" s="7"/>
      <c r="L3" s="7">
        <v>48</v>
      </c>
      <c r="M3" s="7"/>
      <c r="N3" s="7">
        <v>72</v>
      </c>
      <c r="O3" s="7"/>
      <c r="P3" s="7">
        <v>96</v>
      </c>
      <c r="Q3" s="7"/>
      <c r="R3" s="7">
        <v>120</v>
      </c>
      <c r="S3" s="7"/>
    </row>
    <row r="4" spans="1:19" x14ac:dyDescent="0.35">
      <c r="A4" s="13"/>
      <c r="B4" t="s">
        <v>12</v>
      </c>
      <c r="C4" t="s">
        <v>13</v>
      </c>
      <c r="D4" t="s">
        <v>12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  <c r="J4" t="s">
        <v>12</v>
      </c>
      <c r="K4" t="s">
        <v>13</v>
      </c>
      <c r="L4" t="s">
        <v>12</v>
      </c>
      <c r="M4" t="s">
        <v>13</v>
      </c>
      <c r="N4" t="s">
        <v>12</v>
      </c>
      <c r="O4" t="s">
        <v>13</v>
      </c>
      <c r="P4" t="s">
        <v>12</v>
      </c>
      <c r="Q4" t="s">
        <v>13</v>
      </c>
      <c r="R4" t="s">
        <v>12</v>
      </c>
      <c r="S4" t="s">
        <v>13</v>
      </c>
    </row>
    <row r="5" spans="1:19" x14ac:dyDescent="0.35">
      <c r="A5">
        <v>1</v>
      </c>
      <c r="B5">
        <v>0.13800000000000001</v>
      </c>
      <c r="C5">
        <f>(B5-B5)/B5 *110</f>
        <v>0</v>
      </c>
      <c r="D5">
        <v>0.18099999999999999</v>
      </c>
      <c r="E5">
        <f t="shared" ref="E5:E19" si="0">(D5-B5)/B5 *100</f>
        <v>31.159420289855056</v>
      </c>
      <c r="F5">
        <v>0.19400000000000001</v>
      </c>
      <c r="G5">
        <f t="shared" ref="G5:G19" si="1">(F5-B5)/B5 *100</f>
        <v>40.579710144927525</v>
      </c>
      <c r="H5">
        <v>0.21099999999999999</v>
      </c>
      <c r="I5">
        <f t="shared" ref="I5:I19" si="2">(H5-B5)/B5 *100</f>
        <v>52.898550724637659</v>
      </c>
      <c r="J5">
        <v>0.25600000000000001</v>
      </c>
      <c r="K5">
        <f t="shared" ref="K5:K19" si="3">(J5-B5)/B5 *100</f>
        <v>85.50724637681158</v>
      </c>
      <c r="L5">
        <v>0.38700000000000001</v>
      </c>
      <c r="M5">
        <f t="shared" ref="M5:M19" si="4">(L5-B5)/B5 *100</f>
        <v>180.43478260869563</v>
      </c>
      <c r="N5">
        <v>0.49399999999999999</v>
      </c>
      <c r="O5">
        <f t="shared" ref="O5:O19" si="5">(N5-B5)/B5 *100</f>
        <v>257.97101449275357</v>
      </c>
      <c r="P5" s="5">
        <v>0.59699999999999998</v>
      </c>
      <c r="Q5" s="5">
        <f t="shared" ref="Q5:Q19" si="6">(P5-B5)/B5 *100</f>
        <v>332.60869565217388</v>
      </c>
      <c r="R5" s="5">
        <v>0.59699999999999998</v>
      </c>
      <c r="S5" s="5">
        <f t="shared" ref="S5:S19" si="7">(R5-B5)/B5 *100</f>
        <v>332.60869565217388</v>
      </c>
    </row>
    <row r="6" spans="1:19" x14ac:dyDescent="0.35">
      <c r="A6">
        <v>2</v>
      </c>
      <c r="B6">
        <v>0.13600000000000001</v>
      </c>
      <c r="C6">
        <f t="shared" ref="C6:C19" si="8">(B6-B6)/B6 *110</f>
        <v>0</v>
      </c>
      <c r="D6">
        <v>0.16600000000000001</v>
      </c>
      <c r="E6">
        <f t="shared" si="0"/>
        <v>22.058823529411761</v>
      </c>
      <c r="F6">
        <v>0.17199999999999999</v>
      </c>
      <c r="G6">
        <f t="shared" si="1"/>
        <v>26.470588235294095</v>
      </c>
      <c r="H6">
        <v>0.17899999999999999</v>
      </c>
      <c r="I6">
        <f t="shared" si="2"/>
        <v>31.617647058823518</v>
      </c>
      <c r="J6">
        <v>0.26400000000000001</v>
      </c>
      <c r="K6">
        <f t="shared" si="3"/>
        <v>94.117647058823522</v>
      </c>
      <c r="L6">
        <v>0.34200000000000003</v>
      </c>
      <c r="M6">
        <f t="shared" si="4"/>
        <v>151.47058823529412</v>
      </c>
      <c r="N6">
        <v>0.503</v>
      </c>
      <c r="O6">
        <f t="shared" si="5"/>
        <v>269.85294117647055</v>
      </c>
      <c r="P6" s="5">
        <v>0.61199999999999999</v>
      </c>
      <c r="Q6" s="5">
        <f t="shared" si="6"/>
        <v>349.99999999999994</v>
      </c>
      <c r="R6" s="5">
        <v>0.61199999999999999</v>
      </c>
      <c r="S6" s="5">
        <f t="shared" si="7"/>
        <v>349.99999999999994</v>
      </c>
    </row>
    <row r="7" spans="1:19" x14ac:dyDescent="0.35">
      <c r="A7">
        <v>3</v>
      </c>
      <c r="B7">
        <v>0.111</v>
      </c>
      <c r="C7">
        <f t="shared" si="8"/>
        <v>0</v>
      </c>
      <c r="D7">
        <v>0.13900000000000001</v>
      </c>
      <c r="E7">
        <f t="shared" si="0"/>
        <v>25.225225225225234</v>
      </c>
      <c r="F7">
        <v>0.14199999999999999</v>
      </c>
      <c r="G7">
        <f t="shared" si="1"/>
        <v>27.927927927927914</v>
      </c>
      <c r="H7">
        <v>0.14899999999999999</v>
      </c>
      <c r="I7">
        <f t="shared" si="2"/>
        <v>34.234234234234229</v>
      </c>
      <c r="J7">
        <v>0.17100000000000001</v>
      </c>
      <c r="K7">
        <f t="shared" si="3"/>
        <v>54.05405405405407</v>
      </c>
      <c r="L7">
        <v>0.28699999999999998</v>
      </c>
      <c r="M7">
        <f t="shared" si="4"/>
        <v>158.55855855855853</v>
      </c>
      <c r="N7">
        <v>0.46100000000000002</v>
      </c>
      <c r="O7">
        <f t="shared" si="5"/>
        <v>315.31531531531533</v>
      </c>
      <c r="P7">
        <v>0.56999999999999995</v>
      </c>
      <c r="Q7">
        <f t="shared" si="6"/>
        <v>413.51351351351349</v>
      </c>
      <c r="R7" s="5">
        <v>0.59199999999999997</v>
      </c>
      <c r="S7" s="5">
        <f t="shared" si="7"/>
        <v>433.33333333333331</v>
      </c>
    </row>
    <row r="8" spans="1:19" x14ac:dyDescent="0.35">
      <c r="A8">
        <v>4</v>
      </c>
      <c r="B8">
        <v>0.159</v>
      </c>
      <c r="C8">
        <f t="shared" si="8"/>
        <v>0</v>
      </c>
      <c r="D8">
        <v>0.17399999999999999</v>
      </c>
      <c r="E8">
        <f t="shared" si="0"/>
        <v>9.4339622641509351</v>
      </c>
      <c r="F8">
        <v>0.214</v>
      </c>
      <c r="G8">
        <f t="shared" si="1"/>
        <v>34.591194968553459</v>
      </c>
      <c r="H8">
        <v>0.24099999999999999</v>
      </c>
      <c r="I8">
        <f t="shared" si="2"/>
        <v>51.572327044025144</v>
      </c>
      <c r="J8">
        <v>0.26700000000000002</v>
      </c>
      <c r="K8">
        <f t="shared" si="3"/>
        <v>67.924528301886795</v>
      </c>
      <c r="L8">
        <v>0.42499999999999999</v>
      </c>
      <c r="M8">
        <f t="shared" si="4"/>
        <v>167.29559748427673</v>
      </c>
      <c r="N8" s="5">
        <v>0.63100000000000001</v>
      </c>
      <c r="O8" s="5">
        <f t="shared" si="5"/>
        <v>296.85534591194966</v>
      </c>
      <c r="P8" s="5">
        <v>0.63100000000000001</v>
      </c>
      <c r="Q8" s="5">
        <f t="shared" si="6"/>
        <v>296.85534591194966</v>
      </c>
      <c r="R8" s="5">
        <v>0.63100000000000001</v>
      </c>
      <c r="S8" s="5">
        <f t="shared" si="7"/>
        <v>296.85534591194966</v>
      </c>
    </row>
    <row r="9" spans="1:19" x14ac:dyDescent="0.35">
      <c r="A9">
        <v>5</v>
      </c>
      <c r="B9">
        <v>0.156</v>
      </c>
      <c r="C9">
        <f t="shared" si="8"/>
        <v>0</v>
      </c>
      <c r="D9">
        <v>0.16600000000000001</v>
      </c>
      <c r="E9">
        <f t="shared" si="0"/>
        <v>6.4102564102564168</v>
      </c>
      <c r="F9">
        <v>0.19800000000000001</v>
      </c>
      <c r="G9">
        <f t="shared" si="1"/>
        <v>26.923076923076927</v>
      </c>
      <c r="H9">
        <v>0.22600000000000001</v>
      </c>
      <c r="I9">
        <f t="shared" si="2"/>
        <v>44.871794871794876</v>
      </c>
      <c r="J9">
        <v>0.251</v>
      </c>
      <c r="K9">
        <f t="shared" si="3"/>
        <v>60.897435897435905</v>
      </c>
      <c r="L9">
        <v>0.40100000000000002</v>
      </c>
      <c r="M9">
        <f t="shared" si="4"/>
        <v>157.05128205128207</v>
      </c>
      <c r="N9" s="5">
        <v>0.65400000000000003</v>
      </c>
      <c r="O9" s="5">
        <f t="shared" si="5"/>
        <v>319.23076923076923</v>
      </c>
      <c r="P9" s="5">
        <v>0.65400000000000003</v>
      </c>
      <c r="Q9" s="5">
        <f t="shared" si="6"/>
        <v>319.23076923076923</v>
      </c>
      <c r="R9" s="5">
        <v>0.65400000000000003</v>
      </c>
      <c r="S9" s="5">
        <f t="shared" si="7"/>
        <v>319.23076923076923</v>
      </c>
    </row>
    <row r="10" spans="1:19" x14ac:dyDescent="0.35">
      <c r="A10">
        <v>6</v>
      </c>
      <c r="B10">
        <v>0.124</v>
      </c>
      <c r="C10">
        <f t="shared" si="8"/>
        <v>0</v>
      </c>
      <c r="D10">
        <v>0.157</v>
      </c>
      <c r="E10">
        <f t="shared" si="0"/>
        <v>26.612903225806456</v>
      </c>
      <c r="F10">
        <v>0.17299999999999999</v>
      </c>
      <c r="G10">
        <f t="shared" si="1"/>
        <v>39.516129032258057</v>
      </c>
      <c r="H10">
        <v>0.18099999999999999</v>
      </c>
      <c r="I10">
        <f t="shared" si="2"/>
        <v>45.967741935483872</v>
      </c>
      <c r="J10">
        <v>0.214</v>
      </c>
      <c r="K10">
        <f t="shared" si="3"/>
        <v>72.58064516129032</v>
      </c>
      <c r="L10">
        <v>0.374</v>
      </c>
      <c r="M10">
        <f t="shared" si="4"/>
        <v>201.61290322580646</v>
      </c>
      <c r="N10">
        <v>0.44800000000000001</v>
      </c>
      <c r="O10">
        <f t="shared" si="5"/>
        <v>261.29032258064512</v>
      </c>
      <c r="P10" s="5">
        <v>0.58699999999999997</v>
      </c>
      <c r="Q10" s="5">
        <f t="shared" si="6"/>
        <v>373.38709677419348</v>
      </c>
      <c r="R10" s="5">
        <v>0.58699999999999997</v>
      </c>
      <c r="S10" s="5">
        <f t="shared" si="7"/>
        <v>373.38709677419348</v>
      </c>
    </row>
    <row r="11" spans="1:19" x14ac:dyDescent="0.35">
      <c r="A11">
        <v>7</v>
      </c>
      <c r="B11">
        <v>0.13100000000000001</v>
      </c>
      <c r="C11">
        <f t="shared" si="8"/>
        <v>0</v>
      </c>
      <c r="D11">
        <v>0.153</v>
      </c>
      <c r="E11">
        <f t="shared" si="0"/>
        <v>16.793893129770986</v>
      </c>
      <c r="F11">
        <v>0.16800000000000001</v>
      </c>
      <c r="G11">
        <f t="shared" si="1"/>
        <v>28.244274809160309</v>
      </c>
      <c r="H11">
        <v>0.17599999999999999</v>
      </c>
      <c r="I11">
        <f t="shared" si="2"/>
        <v>34.351145038167921</v>
      </c>
      <c r="J11">
        <v>0.20799999999999999</v>
      </c>
      <c r="K11">
        <f t="shared" si="3"/>
        <v>58.778625954198461</v>
      </c>
      <c r="L11">
        <v>0.38100000000000001</v>
      </c>
      <c r="M11">
        <f t="shared" si="4"/>
        <v>190.83969465648855</v>
      </c>
      <c r="N11">
        <v>0.47299999999999998</v>
      </c>
      <c r="O11">
        <f t="shared" si="5"/>
        <v>261.06870229007632</v>
      </c>
      <c r="P11">
        <v>0.56299999999999994</v>
      </c>
      <c r="Q11">
        <f t="shared" si="6"/>
        <v>329.77099236641214</v>
      </c>
      <c r="R11" s="5">
        <v>0.57799999999999996</v>
      </c>
      <c r="S11" s="5">
        <f t="shared" si="7"/>
        <v>341.2213740458015</v>
      </c>
    </row>
    <row r="12" spans="1:19" x14ac:dyDescent="0.35">
      <c r="A12">
        <v>8</v>
      </c>
      <c r="B12">
        <v>0.14099999999999999</v>
      </c>
      <c r="C12">
        <f t="shared" si="8"/>
        <v>0</v>
      </c>
      <c r="D12">
        <v>0.17399999999999999</v>
      </c>
      <c r="E12">
        <f t="shared" si="0"/>
        <v>23.404255319148941</v>
      </c>
      <c r="F12">
        <v>0.19600000000000001</v>
      </c>
      <c r="G12">
        <f t="shared" si="1"/>
        <v>39.007092198581574</v>
      </c>
      <c r="H12">
        <v>0.21</v>
      </c>
      <c r="I12">
        <f t="shared" si="2"/>
        <v>48.936170212765965</v>
      </c>
      <c r="J12">
        <v>0.23100000000000001</v>
      </c>
      <c r="K12">
        <f t="shared" si="3"/>
        <v>63.829787234042577</v>
      </c>
      <c r="L12">
        <v>0.436</v>
      </c>
      <c r="M12">
        <f t="shared" si="4"/>
        <v>209.21985815602841</v>
      </c>
      <c r="N12" s="5">
        <v>0.629</v>
      </c>
      <c r="O12" s="5">
        <f t="shared" si="5"/>
        <v>346.09929078014187</v>
      </c>
      <c r="P12" s="5">
        <v>0.629</v>
      </c>
      <c r="Q12" s="5">
        <f t="shared" si="6"/>
        <v>346.09929078014187</v>
      </c>
      <c r="R12" s="5">
        <v>0.629</v>
      </c>
      <c r="S12" s="5">
        <f t="shared" si="7"/>
        <v>346.09929078014187</v>
      </c>
    </row>
    <row r="13" spans="1:19" x14ac:dyDescent="0.35">
      <c r="A13">
        <v>9</v>
      </c>
      <c r="B13">
        <v>0.13100000000000001</v>
      </c>
      <c r="C13">
        <f t="shared" si="8"/>
        <v>0</v>
      </c>
      <c r="D13">
        <v>0.16200000000000001</v>
      </c>
      <c r="E13">
        <f t="shared" si="0"/>
        <v>23.664122137404579</v>
      </c>
      <c r="F13">
        <v>0.184</v>
      </c>
      <c r="G13">
        <f t="shared" si="1"/>
        <v>40.458015267175561</v>
      </c>
      <c r="H13">
        <v>0.19700000000000001</v>
      </c>
      <c r="I13">
        <f t="shared" si="2"/>
        <v>50.381679389312971</v>
      </c>
      <c r="J13">
        <v>0.247</v>
      </c>
      <c r="K13">
        <f t="shared" si="3"/>
        <v>88.549618320610676</v>
      </c>
      <c r="L13">
        <v>0.39100000000000001</v>
      </c>
      <c r="M13">
        <f t="shared" si="4"/>
        <v>198.47328244274809</v>
      </c>
      <c r="N13">
        <v>0.48499999999999999</v>
      </c>
      <c r="O13">
        <f t="shared" si="5"/>
        <v>270.2290076335878</v>
      </c>
      <c r="P13" s="5">
        <v>0.59099999999999997</v>
      </c>
      <c r="Q13" s="5">
        <f t="shared" si="6"/>
        <v>351.14503816793888</v>
      </c>
      <c r="R13" s="5">
        <v>0.59099999999999997</v>
      </c>
      <c r="S13" s="5">
        <f t="shared" si="7"/>
        <v>351.14503816793888</v>
      </c>
    </row>
    <row r="14" spans="1:19" x14ac:dyDescent="0.35">
      <c r="A14">
        <v>10</v>
      </c>
      <c r="B14">
        <v>0.108</v>
      </c>
      <c r="C14">
        <f t="shared" si="8"/>
        <v>0</v>
      </c>
      <c r="D14">
        <v>0.127</v>
      </c>
      <c r="E14">
        <f t="shared" si="0"/>
        <v>17.592592592592595</v>
      </c>
      <c r="F14">
        <v>0.14299999999999999</v>
      </c>
      <c r="G14">
        <f t="shared" si="1"/>
        <v>32.407407407407398</v>
      </c>
      <c r="H14">
        <v>0.16200000000000001</v>
      </c>
      <c r="I14">
        <f t="shared" si="2"/>
        <v>50.000000000000014</v>
      </c>
      <c r="J14">
        <v>0.191</v>
      </c>
      <c r="K14">
        <f t="shared" si="3"/>
        <v>76.851851851851862</v>
      </c>
      <c r="L14">
        <v>0.32700000000000001</v>
      </c>
      <c r="M14">
        <f t="shared" si="4"/>
        <v>202.7777777777778</v>
      </c>
      <c r="N14" s="5">
        <v>0.56399999999999995</v>
      </c>
      <c r="O14" s="5">
        <f t="shared" si="5"/>
        <v>422.22222222222223</v>
      </c>
      <c r="P14" s="5">
        <v>0.56399999999999995</v>
      </c>
      <c r="Q14" s="5">
        <f t="shared" si="6"/>
        <v>422.22222222222223</v>
      </c>
      <c r="R14" s="5">
        <v>0.56399999999999995</v>
      </c>
      <c r="S14" s="5">
        <f t="shared" si="7"/>
        <v>422.22222222222223</v>
      </c>
    </row>
    <row r="15" spans="1:19" x14ac:dyDescent="0.35">
      <c r="A15">
        <v>11</v>
      </c>
      <c r="B15">
        <v>0.127</v>
      </c>
      <c r="C15">
        <f t="shared" si="8"/>
        <v>0</v>
      </c>
      <c r="D15">
        <v>0.17799999999999999</v>
      </c>
      <c r="E15">
        <f t="shared" si="0"/>
        <v>40.157480314960623</v>
      </c>
      <c r="F15">
        <v>0.20100000000000001</v>
      </c>
      <c r="G15">
        <f t="shared" si="1"/>
        <v>58.267716535433081</v>
      </c>
      <c r="H15">
        <v>0.218</v>
      </c>
      <c r="I15">
        <f t="shared" si="2"/>
        <v>71.653543307086608</v>
      </c>
      <c r="J15">
        <v>0.251</v>
      </c>
      <c r="K15">
        <f t="shared" si="3"/>
        <v>97.637795275590548</v>
      </c>
      <c r="L15">
        <v>0.39100000000000001</v>
      </c>
      <c r="M15">
        <f t="shared" si="4"/>
        <v>207.87401574803147</v>
      </c>
      <c r="N15" s="5">
        <v>0.58599999999999997</v>
      </c>
      <c r="O15" s="5">
        <f t="shared" si="5"/>
        <v>361.41732283464563</v>
      </c>
      <c r="P15" s="5">
        <v>0.58599999999999997</v>
      </c>
      <c r="Q15" s="5">
        <f t="shared" si="6"/>
        <v>361.41732283464563</v>
      </c>
      <c r="R15" s="5">
        <v>0.58599999999999997</v>
      </c>
      <c r="S15" s="5">
        <f t="shared" si="7"/>
        <v>361.41732283464563</v>
      </c>
    </row>
    <row r="16" spans="1:19" x14ac:dyDescent="0.35">
      <c r="A16">
        <v>12</v>
      </c>
      <c r="B16">
        <v>0.124</v>
      </c>
      <c r="C16">
        <f t="shared" si="8"/>
        <v>0</v>
      </c>
      <c r="D16">
        <v>0.16700000000000001</v>
      </c>
      <c r="E16">
        <f t="shared" si="0"/>
        <v>34.677419354838719</v>
      </c>
      <c r="F16">
        <v>0.188</v>
      </c>
      <c r="G16">
        <f t="shared" si="1"/>
        <v>51.612903225806448</v>
      </c>
      <c r="H16">
        <v>0.217</v>
      </c>
      <c r="I16">
        <f t="shared" si="2"/>
        <v>75</v>
      </c>
      <c r="J16">
        <v>0.248</v>
      </c>
      <c r="K16">
        <f t="shared" si="3"/>
        <v>100</v>
      </c>
      <c r="L16">
        <v>0.40400000000000003</v>
      </c>
      <c r="M16">
        <f t="shared" si="4"/>
        <v>225.80645161290326</v>
      </c>
      <c r="N16" s="5">
        <v>0.54200000000000004</v>
      </c>
      <c r="O16" s="5">
        <f t="shared" si="5"/>
        <v>337.09677419354841</v>
      </c>
      <c r="P16" s="5">
        <v>0.54200000000000004</v>
      </c>
      <c r="Q16" s="5">
        <f t="shared" si="6"/>
        <v>337.09677419354841</v>
      </c>
      <c r="R16" s="5">
        <v>0.54200000000000004</v>
      </c>
      <c r="S16" s="5">
        <f t="shared" si="7"/>
        <v>337.09677419354841</v>
      </c>
    </row>
    <row r="17" spans="1:19" x14ac:dyDescent="0.35">
      <c r="A17">
        <v>13</v>
      </c>
      <c r="B17">
        <v>0.14499999999999999</v>
      </c>
      <c r="C17">
        <f t="shared" si="8"/>
        <v>0</v>
      </c>
      <c r="D17">
        <v>0.17199999999999999</v>
      </c>
      <c r="E17">
        <f t="shared" si="0"/>
        <v>18.620689655172413</v>
      </c>
      <c r="F17">
        <v>0.218</v>
      </c>
      <c r="G17">
        <f t="shared" si="1"/>
        <v>50.344827586206911</v>
      </c>
      <c r="H17">
        <v>0.23100000000000001</v>
      </c>
      <c r="I17">
        <f t="shared" si="2"/>
        <v>59.310344827586228</v>
      </c>
      <c r="J17">
        <v>0.26300000000000001</v>
      </c>
      <c r="K17">
        <f t="shared" si="3"/>
        <v>81.379310344827601</v>
      </c>
      <c r="L17">
        <v>0.38400000000000001</v>
      </c>
      <c r="M17">
        <f t="shared" si="4"/>
        <v>164.82758620689657</v>
      </c>
      <c r="N17">
        <v>0.51100000000000001</v>
      </c>
      <c r="O17">
        <f t="shared" si="5"/>
        <v>252.41379310344828</v>
      </c>
      <c r="P17" s="5">
        <v>0.64100000000000001</v>
      </c>
      <c r="Q17" s="5">
        <f t="shared" si="6"/>
        <v>342.06896551724139</v>
      </c>
      <c r="R17" s="5">
        <v>0.64100000000000001</v>
      </c>
      <c r="S17" s="5">
        <f t="shared" si="7"/>
        <v>342.06896551724139</v>
      </c>
    </row>
    <row r="18" spans="1:19" x14ac:dyDescent="0.35">
      <c r="A18">
        <v>14</v>
      </c>
      <c r="B18">
        <v>0.13300000000000001</v>
      </c>
      <c r="C18">
        <f t="shared" si="8"/>
        <v>0</v>
      </c>
      <c r="D18">
        <v>0.16200000000000001</v>
      </c>
      <c r="E18">
        <f t="shared" si="0"/>
        <v>21.804511278195484</v>
      </c>
      <c r="F18">
        <v>0.19600000000000001</v>
      </c>
      <c r="G18">
        <f t="shared" si="1"/>
        <v>47.368421052631575</v>
      </c>
      <c r="H18">
        <v>0.214</v>
      </c>
      <c r="I18">
        <f t="shared" si="2"/>
        <v>60.902255639097739</v>
      </c>
      <c r="J18">
        <v>0.246</v>
      </c>
      <c r="K18">
        <f t="shared" si="3"/>
        <v>84.962406015037587</v>
      </c>
      <c r="L18">
        <v>0.35599999999999998</v>
      </c>
      <c r="M18">
        <f t="shared" si="4"/>
        <v>167.66917293233078</v>
      </c>
      <c r="N18" s="5">
        <v>0.61799999999999999</v>
      </c>
      <c r="O18" s="5">
        <f t="shared" si="5"/>
        <v>364.66165413533832</v>
      </c>
      <c r="P18" s="5">
        <v>0.61799999999999999</v>
      </c>
      <c r="Q18" s="5">
        <f t="shared" si="6"/>
        <v>364.66165413533832</v>
      </c>
      <c r="R18" s="5">
        <v>0.61799999999999999</v>
      </c>
      <c r="S18" s="5">
        <f t="shared" si="7"/>
        <v>364.66165413533832</v>
      </c>
    </row>
    <row r="19" spans="1:19" x14ac:dyDescent="0.35">
      <c r="A19">
        <v>15</v>
      </c>
      <c r="B19">
        <v>0.14799999999999999</v>
      </c>
      <c r="C19">
        <f t="shared" si="8"/>
        <v>0</v>
      </c>
      <c r="D19">
        <v>0.18099999999999999</v>
      </c>
      <c r="E19">
        <f t="shared" si="0"/>
        <v>22.297297297297298</v>
      </c>
      <c r="F19">
        <v>0.218</v>
      </c>
      <c r="G19">
        <f t="shared" si="1"/>
        <v>47.297297297297305</v>
      </c>
      <c r="H19">
        <v>0.23699999999999999</v>
      </c>
      <c r="I19">
        <f t="shared" si="2"/>
        <v>60.13513513513513</v>
      </c>
      <c r="J19">
        <v>0.26700000000000002</v>
      </c>
      <c r="K19">
        <f t="shared" si="3"/>
        <v>80.405405405405432</v>
      </c>
      <c r="L19">
        <v>0.49</v>
      </c>
      <c r="M19">
        <f t="shared" si="4"/>
        <v>231.08108108108104</v>
      </c>
      <c r="N19" s="5">
        <v>0.66300000000000003</v>
      </c>
      <c r="O19" s="5">
        <f t="shared" si="5"/>
        <v>347.97297297297297</v>
      </c>
      <c r="P19" s="5">
        <v>0.66300000000000003</v>
      </c>
      <c r="Q19" s="5">
        <f t="shared" si="6"/>
        <v>347.97297297297297</v>
      </c>
      <c r="R19" s="5">
        <v>0.66300000000000003</v>
      </c>
      <c r="S19" s="5">
        <f t="shared" si="7"/>
        <v>347.97297297297297</v>
      </c>
    </row>
    <row r="20" spans="1:19" x14ac:dyDescent="0.35">
      <c r="A20" s="2" t="s">
        <v>8</v>
      </c>
      <c r="C20">
        <f>AVERAGE(C5:C19)</f>
        <v>0</v>
      </c>
      <c r="E20">
        <f>AVERAGE(E5:E19)</f>
        <v>22.660856801605838</v>
      </c>
      <c r="G20">
        <f>AVERAGE(G5:G19)</f>
        <v>39.401105507449209</v>
      </c>
      <c r="I20">
        <f>AVERAGE(I5:I19)</f>
        <v>51.455504627876785</v>
      </c>
      <c r="K20">
        <f>AVERAGE(K5:K19)</f>
        <v>77.83175715012446</v>
      </c>
      <c r="M20">
        <f>AVERAGE(M5:M19)</f>
        <v>187.66617551854662</v>
      </c>
      <c r="O20">
        <f>AVERAGE(O5:O19)</f>
        <v>312.2464965915924</v>
      </c>
      <c r="Q20">
        <f>AVERAGE(Q5:Q19)</f>
        <v>352.53671028487082</v>
      </c>
      <c r="S20">
        <f>AVERAGE(S5:S19)</f>
        <v>354.62139038481808</v>
      </c>
    </row>
    <row r="21" spans="1:19" x14ac:dyDescent="0.35">
      <c r="A21" s="2" t="s">
        <v>9</v>
      </c>
      <c r="C21">
        <f>_xlfn.STDEV.S(C5:C19)</f>
        <v>0</v>
      </c>
      <c r="E21">
        <f>_xlfn.STDEV.S(E5:E19)</f>
        <v>8.714525006203699</v>
      </c>
      <c r="G21">
        <f>_xlfn.STDEV.S(G5:G19)</f>
        <v>10.015701515005698</v>
      </c>
      <c r="I21">
        <f>_xlfn.STDEV.S(I5:I19)</f>
        <v>12.695406764872276</v>
      </c>
      <c r="K21">
        <f>_xlfn.STDEV.S(K5:K19)</f>
        <v>14.468428506480144</v>
      </c>
      <c r="M21">
        <f>_xlfn.STDEV.S(M5:M19)</f>
        <v>25.698206747934162</v>
      </c>
      <c r="O21">
        <f>_xlfn.STDEV.S(O5:O19)</f>
        <v>50.638039782202455</v>
      </c>
      <c r="Q21">
        <f>_xlfn.STDEV.S(Q5:Q19)</f>
        <v>32.490183152899597</v>
      </c>
      <c r="S21">
        <f>_xlfn.STDEV.S(S5:S19)</f>
        <v>34.98271240142337</v>
      </c>
    </row>
    <row r="22" spans="1:19" x14ac:dyDescent="0.35">
      <c r="A22" s="2" t="s">
        <v>10</v>
      </c>
      <c r="C22">
        <f>C21/SQRT(10) * 1.96</f>
        <v>0</v>
      </c>
      <c r="E22">
        <f>E21/SQRT(10) * 1.96</f>
        <v>5.4013185582349461</v>
      </c>
      <c r="G22">
        <f>G21/SQRT(10) * 1.96</f>
        <v>6.2077961137561539</v>
      </c>
      <c r="I22">
        <f>I21/SQRT(10) * 1.96</f>
        <v>7.8686946350639975</v>
      </c>
      <c r="K22">
        <f>K21/SQRT(10) * 1.96</f>
        <v>8.9676248957819595</v>
      </c>
      <c r="M22">
        <f>M21/SQRT(10) * 1.96</f>
        <v>15.927913560654575</v>
      </c>
      <c r="O22">
        <f>O21/SQRT(10) * 1.96</f>
        <v>31.385782223763385</v>
      </c>
      <c r="Q22">
        <f>Q21/SQRT(10) * 1.96</f>
        <v>20.137624150401908</v>
      </c>
      <c r="S22">
        <f>S21/SQRT(10) * 1.96</f>
        <v>21.68250978414682</v>
      </c>
    </row>
    <row r="28" spans="1:19" x14ac:dyDescent="0.35">
      <c r="A28">
        <v>1</v>
      </c>
      <c r="B28">
        <v>0.159</v>
      </c>
    </row>
    <row r="29" spans="1:19" x14ac:dyDescent="0.35">
      <c r="A29">
        <v>2</v>
      </c>
      <c r="B29">
        <v>0.156</v>
      </c>
    </row>
  </sheetData>
  <mergeCells count="12">
    <mergeCell ref="A3:A4"/>
    <mergeCell ref="A1:C1"/>
    <mergeCell ref="B2:S2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F14-DDFF-4E59-86C1-18708AEA733D}">
  <dimension ref="A1:S21"/>
  <sheetViews>
    <sheetView topLeftCell="A3" workbookViewId="0">
      <selection activeCell="I17" sqref="I17"/>
    </sheetView>
  </sheetViews>
  <sheetFormatPr defaultRowHeight="14.5" x14ac:dyDescent="0.35"/>
  <sheetData>
    <row r="1" spans="1:19" x14ac:dyDescent="0.35">
      <c r="A1" s="7" t="s">
        <v>42</v>
      </c>
      <c r="B1" s="7"/>
      <c r="C1" s="7"/>
    </row>
    <row r="2" spans="1:19" x14ac:dyDescent="0.35">
      <c r="A2" s="13" t="s">
        <v>33</v>
      </c>
      <c r="B2" s="7" t="s">
        <v>41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5">
      <c r="A3" s="13"/>
      <c r="B3" s="7">
        <v>0</v>
      </c>
      <c r="C3" s="7"/>
      <c r="D3" s="7">
        <v>2</v>
      </c>
      <c r="E3" s="7"/>
      <c r="F3" s="7">
        <v>4</v>
      </c>
      <c r="G3" s="7"/>
      <c r="H3" s="7">
        <v>6</v>
      </c>
      <c r="I3" s="7"/>
      <c r="J3" s="7">
        <v>24</v>
      </c>
      <c r="K3" s="7"/>
      <c r="L3" s="7">
        <v>48</v>
      </c>
      <c r="M3" s="7"/>
      <c r="N3" s="7">
        <v>72</v>
      </c>
      <c r="O3" s="7"/>
      <c r="P3" s="7">
        <v>96</v>
      </c>
      <c r="Q3" s="7"/>
      <c r="R3" s="7">
        <v>120</v>
      </c>
      <c r="S3" s="7"/>
    </row>
    <row r="4" spans="1:19" x14ac:dyDescent="0.35">
      <c r="A4" s="2">
        <v>1</v>
      </c>
      <c r="B4">
        <v>9.6000000000000002E-2</v>
      </c>
      <c r="C4">
        <f t="shared" ref="C4:C18" si="0">(B4-B4)/B4 *100</f>
        <v>0</v>
      </c>
      <c r="D4">
        <v>0.104</v>
      </c>
      <c r="E4">
        <f>(D4-B4)/B4 *100</f>
        <v>8.333333333333325</v>
      </c>
      <c r="F4">
        <v>0.121</v>
      </c>
      <c r="G4">
        <f>(F4-B4)/B4 *100</f>
        <v>26.041666666666664</v>
      </c>
      <c r="H4">
        <v>0.129</v>
      </c>
      <c r="I4">
        <f>(H4-B4)/B4 *100</f>
        <v>34.375</v>
      </c>
      <c r="J4">
        <v>0.13400000000000001</v>
      </c>
      <c r="K4">
        <f>(J4-B4)/B4 *100</f>
        <v>39.583333333333336</v>
      </c>
      <c r="L4">
        <v>0.14000000000000001</v>
      </c>
      <c r="M4">
        <f>(L4-B4)/B4 *100</f>
        <v>45.833333333333343</v>
      </c>
      <c r="N4">
        <v>0.183</v>
      </c>
      <c r="O4">
        <f>(N4-B4)/B4 *100</f>
        <v>90.624999999999986</v>
      </c>
      <c r="P4">
        <v>0.20100000000000001</v>
      </c>
      <c r="Q4">
        <f>(P4-B4)/B4 *100</f>
        <v>109.375</v>
      </c>
      <c r="R4" s="5">
        <v>0.219</v>
      </c>
      <c r="S4" s="5">
        <f>(R4-B4)/B4 *100</f>
        <v>128.125</v>
      </c>
    </row>
    <row r="5" spans="1:19" x14ac:dyDescent="0.35">
      <c r="A5" s="2">
        <v>2</v>
      </c>
      <c r="B5">
        <v>6.4000000000000001E-2</v>
      </c>
      <c r="C5">
        <f t="shared" si="0"/>
        <v>0</v>
      </c>
      <c r="D5">
        <v>0.09</v>
      </c>
      <c r="E5">
        <f t="shared" ref="E5:E18" si="1">(D5-B5)/B5 *100</f>
        <v>40.624999999999993</v>
      </c>
      <c r="F5">
        <v>0.114</v>
      </c>
      <c r="G5">
        <f t="shared" ref="G5:G18" si="2">(F5-B5)/B5 *100</f>
        <v>78.125</v>
      </c>
      <c r="H5">
        <v>0.11700000000000001</v>
      </c>
      <c r="I5">
        <f t="shared" ref="I5:I18" si="3">(H5-B5)/B5 *100</f>
        <v>82.812500000000014</v>
      </c>
      <c r="J5">
        <v>0.12</v>
      </c>
      <c r="K5">
        <f t="shared" ref="K5:K18" si="4">(J5-B5)/B5 *100</f>
        <v>87.499999999999986</v>
      </c>
      <c r="L5">
        <v>0.13100000000000001</v>
      </c>
      <c r="M5">
        <f t="shared" ref="M5:M18" si="5">(L5-B5)/B5 *100</f>
        <v>104.6875</v>
      </c>
      <c r="N5" s="5">
        <v>0.14499999999999999</v>
      </c>
      <c r="O5" s="5">
        <f t="shared" ref="O5:O18" si="6">(N5-B5)/B5 *100</f>
        <v>126.56249999999997</v>
      </c>
      <c r="P5" s="5">
        <v>0.14499999999999999</v>
      </c>
      <c r="Q5" s="5">
        <f t="shared" ref="Q5:Q18" si="7">(P5-B5)/B5 *100</f>
        <v>126.56249999999997</v>
      </c>
      <c r="R5" s="5">
        <v>0.14499999999999999</v>
      </c>
      <c r="S5" s="5">
        <f t="shared" ref="S5:S18" si="8">(R5-B5)/B5 *100</f>
        <v>126.56249999999997</v>
      </c>
    </row>
    <row r="6" spans="1:19" x14ac:dyDescent="0.35">
      <c r="A6" s="2">
        <v>3</v>
      </c>
      <c r="B6">
        <v>9.8000000000000004E-2</v>
      </c>
      <c r="C6">
        <f t="shared" si="0"/>
        <v>0</v>
      </c>
      <c r="D6">
        <v>0.12</v>
      </c>
      <c r="E6">
        <f t="shared" si="1"/>
        <v>22.448979591836725</v>
      </c>
      <c r="F6">
        <v>0.125</v>
      </c>
      <c r="G6">
        <f t="shared" si="2"/>
        <v>27.551020408163261</v>
      </c>
      <c r="H6">
        <v>0.129</v>
      </c>
      <c r="I6">
        <f t="shared" si="3"/>
        <v>31.632653061224485</v>
      </c>
      <c r="J6">
        <v>0.13400000000000001</v>
      </c>
      <c r="K6">
        <f t="shared" si="4"/>
        <v>36.734693877551024</v>
      </c>
      <c r="L6">
        <v>0.13800000000000001</v>
      </c>
      <c r="M6">
        <f t="shared" si="5"/>
        <v>40.816326530612251</v>
      </c>
      <c r="N6">
        <v>0.159</v>
      </c>
      <c r="O6">
        <f t="shared" si="6"/>
        <v>62.244897959183668</v>
      </c>
      <c r="P6" s="5">
        <v>0.19700000000000001</v>
      </c>
      <c r="Q6" s="5">
        <f t="shared" si="7"/>
        <v>101.0204081632653</v>
      </c>
      <c r="R6" s="5">
        <v>0.19700000000000001</v>
      </c>
      <c r="S6" s="5">
        <f t="shared" si="8"/>
        <v>101.0204081632653</v>
      </c>
    </row>
    <row r="7" spans="1:19" x14ac:dyDescent="0.35">
      <c r="A7" s="2">
        <v>4</v>
      </c>
      <c r="B7">
        <v>9.6000000000000002E-2</v>
      </c>
      <c r="C7">
        <f t="shared" si="0"/>
        <v>0</v>
      </c>
      <c r="D7">
        <v>9.6000000000000002E-2</v>
      </c>
      <c r="E7">
        <f t="shared" si="1"/>
        <v>0</v>
      </c>
      <c r="F7">
        <v>0.124</v>
      </c>
      <c r="G7">
        <f t="shared" si="2"/>
        <v>29.166666666666664</v>
      </c>
      <c r="H7">
        <v>0.128</v>
      </c>
      <c r="I7">
        <f t="shared" si="3"/>
        <v>33.333333333333329</v>
      </c>
      <c r="J7">
        <v>0.13600000000000001</v>
      </c>
      <c r="K7">
        <f t="shared" si="4"/>
        <v>41.666666666666671</v>
      </c>
      <c r="L7">
        <v>0.13900000000000001</v>
      </c>
      <c r="M7">
        <f t="shared" si="5"/>
        <v>44.791666666666671</v>
      </c>
      <c r="N7">
        <v>0.17299999999999999</v>
      </c>
      <c r="O7">
        <f t="shared" si="6"/>
        <v>80.208333333333314</v>
      </c>
      <c r="P7" s="5">
        <v>0.214</v>
      </c>
      <c r="Q7" s="5">
        <f t="shared" si="7"/>
        <v>122.91666666666666</v>
      </c>
      <c r="R7" s="5">
        <v>0.214</v>
      </c>
      <c r="S7" s="5">
        <f t="shared" si="8"/>
        <v>122.91666666666666</v>
      </c>
    </row>
    <row r="8" spans="1:19" x14ac:dyDescent="0.35">
      <c r="A8" s="2">
        <v>5</v>
      </c>
      <c r="B8">
        <v>7.1999999999999995E-2</v>
      </c>
      <c r="C8">
        <f t="shared" si="0"/>
        <v>0</v>
      </c>
      <c r="D8">
        <v>7.3999999999999996E-2</v>
      </c>
      <c r="E8">
        <f t="shared" si="1"/>
        <v>2.7777777777777803</v>
      </c>
      <c r="F8">
        <v>1.7999999999999999E-2</v>
      </c>
      <c r="G8">
        <f t="shared" si="2"/>
        <v>-75</v>
      </c>
      <c r="H8">
        <v>0.104</v>
      </c>
      <c r="I8">
        <f t="shared" si="3"/>
        <v>44.44444444444445</v>
      </c>
      <c r="J8">
        <v>1.2500000000000001E-2</v>
      </c>
      <c r="K8">
        <f t="shared" si="4"/>
        <v>-82.6388888888889</v>
      </c>
      <c r="L8">
        <v>0.13800000000000001</v>
      </c>
      <c r="M8">
        <f t="shared" si="5"/>
        <v>91.6666666666667</v>
      </c>
      <c r="N8">
        <v>0.14299999999999999</v>
      </c>
      <c r="O8">
        <f t="shared" si="6"/>
        <v>98.6111111111111</v>
      </c>
      <c r="P8">
        <v>0.153</v>
      </c>
      <c r="Q8">
        <f t="shared" si="7"/>
        <v>112.50000000000003</v>
      </c>
      <c r="R8" s="5">
        <v>0.155</v>
      </c>
      <c r="S8" s="5">
        <f t="shared" si="8"/>
        <v>115.27777777777779</v>
      </c>
    </row>
    <row r="9" spans="1:19" x14ac:dyDescent="0.35">
      <c r="A9" s="2">
        <v>6</v>
      </c>
      <c r="B9">
        <v>8.3000000000000004E-2</v>
      </c>
      <c r="C9">
        <f t="shared" si="0"/>
        <v>0</v>
      </c>
      <c r="D9">
        <v>0.107</v>
      </c>
      <c r="E9">
        <f t="shared" si="1"/>
        <v>28.915662650602403</v>
      </c>
      <c r="F9">
        <v>0.123</v>
      </c>
      <c r="G9">
        <f t="shared" si="2"/>
        <v>48.192771084337338</v>
      </c>
      <c r="H9">
        <v>0.158</v>
      </c>
      <c r="I9">
        <f t="shared" si="3"/>
        <v>90.361445783132524</v>
      </c>
      <c r="J9">
        <v>0.19400000000000001</v>
      </c>
      <c r="K9">
        <f t="shared" si="4"/>
        <v>133.73493975903614</v>
      </c>
      <c r="L9">
        <v>0.19700000000000001</v>
      </c>
      <c r="M9">
        <f t="shared" si="5"/>
        <v>137.34939759036143</v>
      </c>
      <c r="N9" s="5">
        <v>0.19700000000000001</v>
      </c>
      <c r="O9" s="5">
        <f t="shared" si="6"/>
        <v>137.34939759036143</v>
      </c>
      <c r="P9" s="5">
        <v>0.19700000000000001</v>
      </c>
      <c r="Q9" s="5">
        <f t="shared" si="7"/>
        <v>137.34939759036143</v>
      </c>
      <c r="R9" s="5">
        <v>0.19700000000000001</v>
      </c>
      <c r="S9" s="5">
        <f t="shared" si="8"/>
        <v>137.34939759036143</v>
      </c>
    </row>
    <row r="10" spans="1:19" x14ac:dyDescent="0.35">
      <c r="A10" s="2">
        <v>7</v>
      </c>
      <c r="B10">
        <v>7.3999999999999996E-2</v>
      </c>
      <c r="C10">
        <f t="shared" si="0"/>
        <v>0</v>
      </c>
      <c r="D10">
        <v>9.1999999999999998E-2</v>
      </c>
      <c r="E10">
        <f t="shared" si="1"/>
        <v>24.32432432432433</v>
      </c>
      <c r="F10">
        <v>0.113</v>
      </c>
      <c r="G10">
        <f t="shared" si="2"/>
        <v>52.702702702702723</v>
      </c>
      <c r="H10">
        <v>0.14199999999999999</v>
      </c>
      <c r="I10">
        <f t="shared" si="3"/>
        <v>91.891891891891888</v>
      </c>
      <c r="J10">
        <v>0.158</v>
      </c>
      <c r="K10">
        <f t="shared" si="4"/>
        <v>113.51351351351353</v>
      </c>
      <c r="L10">
        <v>0.161</v>
      </c>
      <c r="M10">
        <f t="shared" si="5"/>
        <v>117.56756756756759</v>
      </c>
      <c r="N10" s="5">
        <v>0.161</v>
      </c>
      <c r="O10" s="5">
        <f t="shared" si="6"/>
        <v>117.56756756756759</v>
      </c>
      <c r="P10" s="5">
        <v>0.161</v>
      </c>
      <c r="Q10" s="5">
        <f t="shared" si="7"/>
        <v>117.56756756756759</v>
      </c>
      <c r="R10" s="5">
        <v>0.161</v>
      </c>
      <c r="S10" s="5">
        <f t="shared" si="8"/>
        <v>117.56756756756759</v>
      </c>
    </row>
    <row r="11" spans="1:19" x14ac:dyDescent="0.35">
      <c r="A11" s="2">
        <v>8</v>
      </c>
      <c r="B11">
        <v>9.8000000000000004E-2</v>
      </c>
      <c r="C11">
        <f t="shared" si="0"/>
        <v>0</v>
      </c>
      <c r="D11">
        <v>0.108</v>
      </c>
      <c r="E11">
        <f t="shared" si="1"/>
        <v>10.204081632653056</v>
      </c>
      <c r="F11">
        <v>0.13600000000000001</v>
      </c>
      <c r="G11">
        <f t="shared" si="2"/>
        <v>38.775510204081634</v>
      </c>
      <c r="H11">
        <v>0.14699999999999999</v>
      </c>
      <c r="I11">
        <f t="shared" si="3"/>
        <v>49.999999999999986</v>
      </c>
      <c r="J11">
        <v>0.16500000000000001</v>
      </c>
      <c r="K11">
        <f t="shared" si="4"/>
        <v>68.367346938775512</v>
      </c>
      <c r="L11">
        <v>0.19800000000000001</v>
      </c>
      <c r="M11">
        <f t="shared" si="5"/>
        <v>102.04081632653062</v>
      </c>
      <c r="N11" s="5">
        <v>0.214</v>
      </c>
      <c r="O11" s="5">
        <f t="shared" si="6"/>
        <v>118.36734693877551</v>
      </c>
      <c r="P11" s="5">
        <v>0.214</v>
      </c>
      <c r="Q11" s="5">
        <f t="shared" si="7"/>
        <v>118.36734693877551</v>
      </c>
      <c r="R11" s="5">
        <v>0.214</v>
      </c>
      <c r="S11" s="5">
        <f t="shared" si="8"/>
        <v>118.36734693877551</v>
      </c>
    </row>
    <row r="12" spans="1:19" x14ac:dyDescent="0.35">
      <c r="A12" s="2">
        <v>9</v>
      </c>
      <c r="B12">
        <v>9.1999999999999998E-2</v>
      </c>
      <c r="C12">
        <f t="shared" si="0"/>
        <v>0</v>
      </c>
      <c r="D12">
        <v>0.111</v>
      </c>
      <c r="E12">
        <f t="shared" si="1"/>
        <v>20.65217391304348</v>
      </c>
      <c r="F12">
        <v>0.14199999999999999</v>
      </c>
      <c r="G12">
        <f t="shared" si="2"/>
        <v>54.347826086956509</v>
      </c>
      <c r="H12">
        <v>0.16500000000000001</v>
      </c>
      <c r="I12">
        <f t="shared" si="3"/>
        <v>79.34782608695653</v>
      </c>
      <c r="J12">
        <v>0.19700000000000001</v>
      </c>
      <c r="K12">
        <f t="shared" si="4"/>
        <v>114.13043478260872</v>
      </c>
      <c r="L12">
        <v>0.19700000000000001</v>
      </c>
      <c r="M12">
        <f t="shared" si="5"/>
        <v>114.13043478260872</v>
      </c>
      <c r="N12" s="5">
        <v>0.19700000000000001</v>
      </c>
      <c r="O12" s="5">
        <f t="shared" si="6"/>
        <v>114.13043478260872</v>
      </c>
      <c r="P12" s="5">
        <v>0.19700000000000001</v>
      </c>
      <c r="Q12" s="5">
        <f t="shared" si="7"/>
        <v>114.13043478260872</v>
      </c>
      <c r="R12" s="5">
        <v>0.19700000000000001</v>
      </c>
      <c r="S12" s="5">
        <f t="shared" si="8"/>
        <v>114.13043478260872</v>
      </c>
    </row>
    <row r="13" spans="1:19" x14ac:dyDescent="0.35">
      <c r="A13" s="2">
        <v>10</v>
      </c>
      <c r="B13">
        <v>8.3000000000000004E-2</v>
      </c>
      <c r="C13">
        <f t="shared" si="0"/>
        <v>0</v>
      </c>
      <c r="D13">
        <v>9.9000000000000005E-2</v>
      </c>
      <c r="E13">
        <f t="shared" si="1"/>
        <v>19.277108433734938</v>
      </c>
      <c r="F13">
        <v>0.11899999999999999</v>
      </c>
      <c r="G13">
        <f t="shared" si="2"/>
        <v>43.3734939759036</v>
      </c>
      <c r="H13">
        <v>0.14499999999999999</v>
      </c>
      <c r="I13">
        <f t="shared" si="3"/>
        <v>74.698795180722868</v>
      </c>
      <c r="J13">
        <v>0.16700000000000001</v>
      </c>
      <c r="K13">
        <f t="shared" si="4"/>
        <v>101.20481927710843</v>
      </c>
      <c r="L13">
        <v>0.19800000000000001</v>
      </c>
      <c r="M13">
        <f t="shared" si="5"/>
        <v>138.55421686746988</v>
      </c>
      <c r="N13" s="5">
        <v>0.20100000000000001</v>
      </c>
      <c r="O13" s="5">
        <f t="shared" si="6"/>
        <v>142.16867469879517</v>
      </c>
      <c r="P13" s="5">
        <v>0.20100000000000001</v>
      </c>
      <c r="Q13" s="5">
        <f t="shared" si="7"/>
        <v>142.16867469879517</v>
      </c>
      <c r="R13" s="5">
        <v>0.20100000000000001</v>
      </c>
      <c r="S13" s="5">
        <f t="shared" si="8"/>
        <v>142.16867469879517</v>
      </c>
    </row>
    <row r="14" spans="1:19" x14ac:dyDescent="0.35">
      <c r="A14" s="2">
        <v>11</v>
      </c>
      <c r="B14">
        <v>4.8000000000000001E-2</v>
      </c>
      <c r="C14">
        <f t="shared" si="0"/>
        <v>0</v>
      </c>
      <c r="D14">
        <v>6.7000000000000004E-2</v>
      </c>
      <c r="E14">
        <f t="shared" si="1"/>
        <v>39.583333333333336</v>
      </c>
      <c r="F14">
        <v>9.4E-2</v>
      </c>
      <c r="G14">
        <f t="shared" si="2"/>
        <v>95.833333333333329</v>
      </c>
      <c r="H14">
        <v>0.121</v>
      </c>
      <c r="I14">
        <f t="shared" si="3"/>
        <v>152.08333333333331</v>
      </c>
      <c r="J14">
        <v>0.157</v>
      </c>
      <c r="K14">
        <f t="shared" si="4"/>
        <v>227.08333333333334</v>
      </c>
      <c r="L14">
        <v>0.157</v>
      </c>
      <c r="M14">
        <f t="shared" si="5"/>
        <v>227.08333333333334</v>
      </c>
      <c r="N14">
        <v>0.158</v>
      </c>
      <c r="O14">
        <f t="shared" si="6"/>
        <v>229.16666666666666</v>
      </c>
      <c r="P14" s="5">
        <v>0.16200000000000001</v>
      </c>
      <c r="Q14" s="5">
        <f t="shared" si="7"/>
        <v>237.5</v>
      </c>
      <c r="R14" s="5">
        <v>0.16200000000000001</v>
      </c>
      <c r="S14" s="5">
        <f t="shared" si="8"/>
        <v>237.5</v>
      </c>
    </row>
    <row r="15" spans="1:19" x14ac:dyDescent="0.35">
      <c r="A15" s="2">
        <v>12</v>
      </c>
      <c r="B15">
        <v>7.6999999999999999E-2</v>
      </c>
      <c r="C15">
        <f t="shared" si="0"/>
        <v>0</v>
      </c>
      <c r="D15">
        <v>8.8999999999999996E-2</v>
      </c>
      <c r="E15">
        <f t="shared" si="1"/>
        <v>15.584415584415581</v>
      </c>
      <c r="F15">
        <v>0.112</v>
      </c>
      <c r="G15">
        <f t="shared" si="2"/>
        <v>45.45454545454546</v>
      </c>
      <c r="H15">
        <v>1.3100000000000001E-2</v>
      </c>
      <c r="I15">
        <f t="shared" si="3"/>
        <v>-82.987012987012989</v>
      </c>
      <c r="J15">
        <v>1.38E-2</v>
      </c>
      <c r="K15">
        <f t="shared" si="4"/>
        <v>-82.077922077922082</v>
      </c>
      <c r="L15">
        <v>0.14599999999999999</v>
      </c>
      <c r="M15">
        <f t="shared" si="5"/>
        <v>89.610389610389589</v>
      </c>
      <c r="N15">
        <v>0.152</v>
      </c>
      <c r="O15">
        <f t="shared" si="6"/>
        <v>97.402597402597408</v>
      </c>
      <c r="P15">
        <v>0.17100000000000001</v>
      </c>
      <c r="Q15">
        <f t="shared" si="7"/>
        <v>122.0779220779221</v>
      </c>
      <c r="R15" s="5">
        <v>0.17199999999999999</v>
      </c>
      <c r="S15" s="5">
        <f t="shared" si="8"/>
        <v>123.37662337662336</v>
      </c>
    </row>
    <row r="16" spans="1:19" x14ac:dyDescent="0.35">
      <c r="A16" s="2">
        <v>13</v>
      </c>
      <c r="B16">
        <v>9.4E-2</v>
      </c>
      <c r="C16">
        <f t="shared" si="0"/>
        <v>0</v>
      </c>
      <c r="D16">
        <v>0.10199999999999999</v>
      </c>
      <c r="E16">
        <f t="shared" si="1"/>
        <v>8.5106382978723332</v>
      </c>
      <c r="F16">
        <v>0.121</v>
      </c>
      <c r="G16">
        <f t="shared" si="2"/>
        <v>28.723404255319146</v>
      </c>
      <c r="H16">
        <v>0.157</v>
      </c>
      <c r="I16">
        <f t="shared" si="3"/>
        <v>67.021276595744681</v>
      </c>
      <c r="J16">
        <v>0.20100000000000001</v>
      </c>
      <c r="K16">
        <f t="shared" si="4"/>
        <v>113.82978723404256</v>
      </c>
      <c r="L16">
        <v>0.20100000000000001</v>
      </c>
      <c r="M16">
        <f t="shared" si="5"/>
        <v>113.82978723404256</v>
      </c>
      <c r="N16" s="5">
        <v>0.20100000000000001</v>
      </c>
      <c r="O16" s="5">
        <f t="shared" si="6"/>
        <v>113.82978723404256</v>
      </c>
      <c r="P16" s="5">
        <v>0.20100000000000001</v>
      </c>
      <c r="Q16" s="5">
        <f t="shared" si="7"/>
        <v>113.82978723404256</v>
      </c>
      <c r="R16" s="5">
        <v>0.20100000000000001</v>
      </c>
      <c r="S16" s="5">
        <f t="shared" si="8"/>
        <v>113.82978723404256</v>
      </c>
    </row>
    <row r="17" spans="1:19" x14ac:dyDescent="0.35">
      <c r="A17" s="2">
        <v>14</v>
      </c>
      <c r="B17">
        <v>8.2000000000000003E-2</v>
      </c>
      <c r="C17">
        <f t="shared" si="0"/>
        <v>0</v>
      </c>
      <c r="D17">
        <v>0.109</v>
      </c>
      <c r="E17">
        <f t="shared" si="1"/>
        <v>32.926829268292678</v>
      </c>
      <c r="F17">
        <v>0.13600000000000001</v>
      </c>
      <c r="G17">
        <f t="shared" si="2"/>
        <v>65.853658536585371</v>
      </c>
      <c r="H17">
        <v>0.17799999999999999</v>
      </c>
      <c r="I17">
        <f t="shared" si="3"/>
        <v>117.07317073170729</v>
      </c>
      <c r="J17">
        <v>0.21299999999999999</v>
      </c>
      <c r="K17">
        <f t="shared" si="4"/>
        <v>159.7560975609756</v>
      </c>
      <c r="L17">
        <v>0.21299999999999999</v>
      </c>
      <c r="M17">
        <f t="shared" si="5"/>
        <v>159.7560975609756</v>
      </c>
      <c r="N17" s="5">
        <v>0.21299999999999999</v>
      </c>
      <c r="O17" s="5">
        <f t="shared" si="6"/>
        <v>159.7560975609756</v>
      </c>
      <c r="P17" s="5">
        <v>0.21299999999999999</v>
      </c>
      <c r="Q17" s="5">
        <f t="shared" si="7"/>
        <v>159.7560975609756</v>
      </c>
      <c r="R17" s="5">
        <v>0.21299999999999999</v>
      </c>
      <c r="S17" s="5">
        <f t="shared" si="8"/>
        <v>159.7560975609756</v>
      </c>
    </row>
    <row r="18" spans="1:19" x14ac:dyDescent="0.35">
      <c r="A18" s="2">
        <v>15</v>
      </c>
      <c r="B18">
        <v>5.6000000000000001E-2</v>
      </c>
      <c r="C18">
        <f t="shared" si="0"/>
        <v>0</v>
      </c>
      <c r="D18">
        <v>7.3999999999999996E-2</v>
      </c>
      <c r="E18">
        <f t="shared" si="1"/>
        <v>32.142857142857132</v>
      </c>
      <c r="F18">
        <v>9.4E-2</v>
      </c>
      <c r="G18">
        <f t="shared" si="2"/>
        <v>67.857142857142847</v>
      </c>
      <c r="H18">
        <v>0.115</v>
      </c>
      <c r="I18">
        <f t="shared" si="3"/>
        <v>105.35714285714286</v>
      </c>
      <c r="J18">
        <v>0.14199999999999999</v>
      </c>
      <c r="K18">
        <f t="shared" si="4"/>
        <v>153.57142857142856</v>
      </c>
      <c r="L18">
        <v>0.14199999999999999</v>
      </c>
      <c r="M18">
        <f t="shared" si="5"/>
        <v>153.57142857142856</v>
      </c>
      <c r="N18" s="5">
        <v>0.14199999999999999</v>
      </c>
      <c r="O18" s="5">
        <f t="shared" si="6"/>
        <v>153.57142857142856</v>
      </c>
      <c r="P18" s="5">
        <v>0.14199999999999999</v>
      </c>
      <c r="Q18" s="5">
        <f t="shared" si="7"/>
        <v>153.57142857142856</v>
      </c>
      <c r="R18" s="5">
        <v>0.14199999999999999</v>
      </c>
      <c r="S18" s="5">
        <f t="shared" si="8"/>
        <v>153.57142857142856</v>
      </c>
    </row>
    <row r="19" spans="1:19" x14ac:dyDescent="0.35">
      <c r="A19" s="2" t="s">
        <v>8</v>
      </c>
      <c r="C19">
        <f>AVERAGE(C4:C18)</f>
        <v>0</v>
      </c>
      <c r="E19">
        <f>AVERAGE(E4:E18)</f>
        <v>20.420434352271801</v>
      </c>
      <c r="G19">
        <f>AVERAGE(G4:G18)</f>
        <v>41.799916148826966</v>
      </c>
      <c r="I19">
        <f>AVERAGE(I4:I18)</f>
        <v>64.763053354174744</v>
      </c>
      <c r="K19">
        <f>AVERAGE(K4:K18)</f>
        <v>81.730638925437503</v>
      </c>
      <c r="M19">
        <f>AVERAGE(M4:M18)</f>
        <v>112.08593084279913</v>
      </c>
      <c r="O19">
        <f>AVERAGE(O4:O18)</f>
        <v>122.77078942782983</v>
      </c>
      <c r="Q19">
        <f>AVERAGE(Q4:Q18)</f>
        <v>132.57954879016063</v>
      </c>
      <c r="S19">
        <f>AVERAGE(S4:S18)</f>
        <v>134.10131406192593</v>
      </c>
    </row>
    <row r="20" spans="1:19" x14ac:dyDescent="0.35">
      <c r="A20" s="2" t="s">
        <v>9</v>
      </c>
      <c r="C20">
        <f>_xlfn.STDEV.S(C4:C18)</f>
        <v>0</v>
      </c>
      <c r="E20">
        <f>_xlfn.STDEV.S(E4:E18)</f>
        <v>12.834415501820498</v>
      </c>
      <c r="G20">
        <f>_xlfn.STDEV.S(G4:G18)</f>
        <v>38.044166426553026</v>
      </c>
      <c r="I20">
        <f>_xlfn.STDEV.S(I4:I18)</f>
        <v>53.125450074304048</v>
      </c>
      <c r="K20">
        <f>_xlfn.STDEV.S(K4:K18)</f>
        <v>83.674122550630386</v>
      </c>
      <c r="M20">
        <f>_xlfn.STDEV.S(M4:M18)</f>
        <v>49.040067263182415</v>
      </c>
      <c r="O20">
        <f>_xlfn.STDEV.S(O4:O18)</f>
        <v>39.799910445606294</v>
      </c>
      <c r="Q20">
        <f>_xlfn.STDEV.S(Q4:Q18)</f>
        <v>33.379823220144857</v>
      </c>
      <c r="S20">
        <f>_xlfn.STDEV.S(S4:S18)</f>
        <v>32.641127021486959</v>
      </c>
    </row>
    <row r="21" spans="1:19" x14ac:dyDescent="0.35">
      <c r="A21" s="2" t="s">
        <v>10</v>
      </c>
      <c r="C21">
        <f>C20/SQRT(10) * 1.96</f>
        <v>0</v>
      </c>
      <c r="E21">
        <f>E20/SQRT(10) * 1.96</f>
        <v>7.9548531428542368</v>
      </c>
      <c r="G21">
        <f>G20/SQRT(10) * 1.96</f>
        <v>23.580018647721634</v>
      </c>
      <c r="I21">
        <f>I20/SQRT(10) * 1.96</f>
        <v>32.927495095447</v>
      </c>
      <c r="K21">
        <f>K20/SQRT(10) * 1.96</f>
        <v>51.861758461305733</v>
      </c>
      <c r="M21">
        <f>M20/SQRT(10) * 1.96</f>
        <v>30.395348595265219</v>
      </c>
      <c r="O21">
        <f>O20/SQRT(10) * 1.96</f>
        <v>24.668240065053208</v>
      </c>
      <c r="Q21">
        <f>Q20/SQRT(10) * 1.96</f>
        <v>20.689028776809025</v>
      </c>
      <c r="S21">
        <f>S20/SQRT(10) * 1.96</f>
        <v>20.23118012942226</v>
      </c>
    </row>
  </sheetData>
  <mergeCells count="12">
    <mergeCell ref="A1:C1"/>
    <mergeCell ref="B3:C3"/>
    <mergeCell ref="D3:E3"/>
    <mergeCell ref="F3:G3"/>
    <mergeCell ref="H3:I3"/>
    <mergeCell ref="N3:O3"/>
    <mergeCell ref="P3:Q3"/>
    <mergeCell ref="R3:S3"/>
    <mergeCell ref="B2:S2"/>
    <mergeCell ref="A2:A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A. nervosa</vt:lpstr>
      <vt:lpstr>A. osyresnis</vt:lpstr>
      <vt:lpstr>A. zeylanica</vt:lpstr>
      <vt:lpstr>A. hirsuta</vt:lpstr>
      <vt:lpstr>A.kleiniana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E113960@esoft.academy</dc:creator>
  <cp:lastModifiedBy>Ranithu Sensith Jayasuriya</cp:lastModifiedBy>
  <dcterms:created xsi:type="dcterms:W3CDTF">2024-05-21T07:44:05Z</dcterms:created>
  <dcterms:modified xsi:type="dcterms:W3CDTF">2024-05-21T16:42:55Z</dcterms:modified>
</cp:coreProperties>
</file>