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jay\Desktop\Manuscripts\Argyriea manuscript\AOBplants\Final version\to the repository\"/>
    </mc:Choice>
  </mc:AlternateContent>
  <xr:revisionPtr revIDLastSave="0" documentId="13_ncr:1_{46BCFF34-85F7-4748-AF42-589B7031DE5F}" xr6:coauthVersionLast="47" xr6:coauthVersionMax="47" xr10:uidLastSave="{00000000-0000-0000-0000-000000000000}"/>
  <bookViews>
    <workbookView xWindow="-110" yWindow="-110" windowWidth="19420" windowHeight="10300" xr2:uid="{CA377105-7EC8-43CE-874A-A0FFFB488823}"/>
  </bookViews>
  <sheets>
    <sheet name="summary" sheetId="6" r:id="rId1"/>
    <sheet name="A. nervosa" sheetId="4" r:id="rId2"/>
    <sheet name="A. osyrensis" sheetId="5" r:id="rId3"/>
    <sheet name="A. kleiniana" sheetId="2" r:id="rId4"/>
    <sheet name="A. hirsuta" sheetId="1" r:id="rId5"/>
    <sheet name="A. zeylanica" sheetId="3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4" l="1"/>
  <c r="L23" i="4"/>
  <c r="K23" i="4"/>
  <c r="J23" i="4"/>
  <c r="L25" i="4" s="1"/>
  <c r="F12" i="4"/>
  <c r="E12" i="4"/>
  <c r="E14" i="4" s="1"/>
  <c r="D12" i="4"/>
  <c r="C12" i="4"/>
  <c r="M13" i="5"/>
  <c r="L13" i="5"/>
  <c r="K13" i="5"/>
  <c r="J13" i="5"/>
  <c r="F13" i="5"/>
  <c r="E13" i="5"/>
  <c r="D13" i="5"/>
  <c r="C13" i="5"/>
  <c r="L24" i="4" l="1"/>
  <c r="E13" i="4"/>
  <c r="E15" i="5"/>
  <c r="L15" i="5"/>
  <c r="L14" i="5"/>
  <c r="E14" i="5"/>
  <c r="M13" i="3" l="1"/>
  <c r="L13" i="3"/>
  <c r="K13" i="3"/>
  <c r="J13" i="3"/>
  <c r="K15" i="3" s="1"/>
  <c r="D13" i="3"/>
  <c r="E13" i="3"/>
  <c r="F13" i="3"/>
  <c r="C13" i="3"/>
  <c r="S14" i="2"/>
  <c r="R14" i="2"/>
  <c r="Q14" i="2"/>
  <c r="Q16" i="2" s="1"/>
  <c r="P14" i="2"/>
  <c r="D14" i="2"/>
  <c r="D13" i="2"/>
  <c r="D12" i="2"/>
  <c r="E12" i="2"/>
  <c r="C12" i="2"/>
  <c r="L14" i="2"/>
  <c r="K14" i="2"/>
  <c r="J14" i="2"/>
  <c r="J15" i="2" s="1"/>
  <c r="I14" i="2"/>
  <c r="J16" i="2" s="1"/>
  <c r="F14" i="1"/>
  <c r="E14" i="1"/>
  <c r="D14" i="1"/>
  <c r="C14" i="1"/>
  <c r="M12" i="1"/>
  <c r="L12" i="1"/>
  <c r="K12" i="1"/>
  <c r="J12" i="1"/>
  <c r="K14" i="3" l="1"/>
  <c r="D14" i="3"/>
  <c r="D15" i="3"/>
  <c r="Q15" i="2"/>
  <c r="D16" i="1"/>
  <c r="K13" i="1"/>
  <c r="D15" i="1"/>
  <c r="K14" i="1"/>
</calcChain>
</file>

<file path=xl/sharedStrings.xml><?xml version="1.0" encoding="utf-8"?>
<sst xmlns="http://schemas.openxmlformats.org/spreadsheetml/2006/main" count="95" uniqueCount="36">
  <si>
    <t>25 seeds</t>
  </si>
  <si>
    <t>25 seed</t>
  </si>
  <si>
    <t>2D</t>
  </si>
  <si>
    <t>3D</t>
  </si>
  <si>
    <t>2 D</t>
  </si>
  <si>
    <t>1 D</t>
  </si>
  <si>
    <t>20 seeds</t>
  </si>
  <si>
    <t>2+3D</t>
  </si>
  <si>
    <t>2+2D</t>
  </si>
  <si>
    <t>1D</t>
  </si>
  <si>
    <t>3+1D</t>
  </si>
  <si>
    <t>4+2D</t>
  </si>
  <si>
    <t>1+2D</t>
  </si>
  <si>
    <t>Replicates</t>
  </si>
  <si>
    <t>Date of initiation --&gt;</t>
  </si>
  <si>
    <t>D --&gt;</t>
  </si>
  <si>
    <t>Rotted and dead</t>
  </si>
  <si>
    <r>
      <t xml:space="preserve">at 25 </t>
    </r>
    <r>
      <rPr>
        <vertAlign val="superscript"/>
        <sz val="11"/>
        <color theme="1"/>
        <rFont val="Aptos Narrow"/>
        <family val="2"/>
        <scheme val="minor"/>
      </rPr>
      <t>o</t>
    </r>
    <r>
      <rPr>
        <sz val="11"/>
        <color theme="1"/>
        <rFont val="Aptos Narrow"/>
        <family val="2"/>
        <scheme val="minor"/>
      </rPr>
      <t>C</t>
    </r>
  </si>
  <si>
    <t>Intact-Fresh seeds</t>
  </si>
  <si>
    <t>Date of initiation--&gt;</t>
  </si>
  <si>
    <t>Fresh -scrified seeds</t>
  </si>
  <si>
    <t>set 1- Intact-Fresh seeds</t>
  </si>
  <si>
    <r>
      <t>at 25</t>
    </r>
    <r>
      <rPr>
        <vertAlign val="superscript"/>
        <sz val="11"/>
        <color theme="1"/>
        <rFont val="Aptos Narrow"/>
        <family val="2"/>
        <scheme val="minor"/>
      </rPr>
      <t>o</t>
    </r>
    <r>
      <rPr>
        <sz val="11"/>
        <color theme="1"/>
        <rFont val="Aptos Narrow"/>
        <family val="2"/>
        <scheme val="minor"/>
      </rPr>
      <t>C</t>
    </r>
  </si>
  <si>
    <t>set 2- Intact-Fresh seeds</t>
  </si>
  <si>
    <t>set 2- Manually scrified -Fresh seeds</t>
  </si>
  <si>
    <t>3+2D</t>
  </si>
  <si>
    <t>15 seeds</t>
  </si>
  <si>
    <t>1+1D</t>
  </si>
  <si>
    <t>15 seed</t>
  </si>
  <si>
    <t>Fresh-nontreated</t>
  </si>
  <si>
    <t xml:space="preserve">Scarified </t>
  </si>
  <si>
    <t>Argyreia nervosa</t>
  </si>
  <si>
    <t>Argyreia osyrensis</t>
  </si>
  <si>
    <t>Argyreia kleiniana</t>
  </si>
  <si>
    <t>Argyreia hirsuta</t>
  </si>
  <si>
    <t>Argyreia zeylanica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</si>
</sst>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14" fontId="0" fillId="0" borderId="0" xfId="0" applyNumberFormat="1" applyAlignment="1">
      <alignment horizontal="right"/>
    </xf>
    <xf numFmtId="14" fontId="2" fillId="0" borderId="0" xfId="0" applyNumberFormat="1" applyFont="1"/>
    <xf numFmtId="0" fontId="7" fillId="2" borderId="0" xfId="0" applyFont="1" applyFill="1"/>
    <xf numFmtId="0" fontId="3" fillId="2" borderId="0" xfId="0" applyFont="1" applyFill="1"/>
    <xf numFmtId="0" fontId="7" fillId="0" borderId="0" xfId="0" applyFont="1"/>
    <xf numFmtId="0" fontId="0" fillId="0" borderId="0" xfId="0" applyAlignment="1">
      <alignment horizontal="right"/>
    </xf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16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71460710268359"/>
          <c:y val="8.5854700854700858E-2"/>
          <c:w val="0.86187482867162613"/>
          <c:h val="0.707827242748502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[1]Germination!$C$3</c:f>
              <c:strCache>
                <c:ptCount val="1"/>
                <c:pt idx="0">
                  <c:v>Fresh-nontreated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28203445723131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7503001200480193E-2"/>
                      <c:h val="5.9765125513156998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7958-4037-BC56-A594E67CFEB5}"/>
                </c:ext>
              </c:extLst>
            </c:dLbl>
            <c:dLbl>
              <c:idx val="1"/>
              <c:layout>
                <c:manualLayout>
                  <c:x val="-4.4017098553538509E-17"/>
                  <c:y val="-2.13675213675214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958-4037-BC56-A594E67CFEB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Ba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958-4037-BC56-A594E67CFEB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Ba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958-4037-BC56-A594E67CFEB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Ba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958-4037-BC56-A594E67CFE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0"/>
            <c:plus>
              <c:numRef>
                <c:f>[1]Germination!$C$11:$C$15</c:f>
                <c:numCache>
                  <c:formatCode>General</c:formatCode>
                  <c:ptCount val="5"/>
                  <c:pt idx="0">
                    <c:v>5.3</c:v>
                  </c:pt>
                  <c:pt idx="1">
                    <c:v>6.24</c:v>
                  </c:pt>
                  <c:pt idx="2">
                    <c:v>2.5</c:v>
                  </c:pt>
                  <c:pt idx="3">
                    <c:v>2</c:v>
                  </c:pt>
                  <c:pt idx="4">
                    <c:v>3.8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[1]Germination!$B$4:$B$8</c:f>
              <c:strCache>
                <c:ptCount val="5"/>
                <c:pt idx="0">
                  <c:v>Argyreia nervosa</c:v>
                </c:pt>
                <c:pt idx="1">
                  <c:v>Argyreia osyrensis</c:v>
                </c:pt>
                <c:pt idx="2">
                  <c:v>Argyreia kleiniana</c:v>
                </c:pt>
                <c:pt idx="3">
                  <c:v>Argyreia hirsuta</c:v>
                </c:pt>
                <c:pt idx="4">
                  <c:v>Argyreia zeylanica</c:v>
                </c:pt>
              </c:strCache>
            </c:strRef>
          </c:cat>
          <c:val>
            <c:numRef>
              <c:f>[1]Germination!$C$4:$C$8</c:f>
              <c:numCache>
                <c:formatCode>General</c:formatCode>
                <c:ptCount val="5"/>
                <c:pt idx="0">
                  <c:v>13.3</c:v>
                </c:pt>
                <c:pt idx="1">
                  <c:v>26.7</c:v>
                </c:pt>
                <c:pt idx="2">
                  <c:v>91.25</c:v>
                </c:pt>
                <c:pt idx="3">
                  <c:v>93</c:v>
                </c:pt>
                <c:pt idx="4">
                  <c:v>96.7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58-4037-BC56-A594E67CFEB5}"/>
            </c:ext>
          </c:extLst>
        </c:ser>
        <c:ser>
          <c:idx val="1"/>
          <c:order val="1"/>
          <c:tx>
            <c:strRef>
              <c:f>[1]Germination!$D$3</c:f>
              <c:strCache>
                <c:ptCount val="1"/>
                <c:pt idx="0">
                  <c:v>Scarified 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2008549276769254E-17"/>
                  <c:y val="-1.2820512820512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958-4037-BC56-A594E67CFE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958-4037-BC56-A594E67CFEB5}"/>
                </c:ext>
              </c:extLst>
            </c:dLbl>
            <c:dLbl>
              <c:idx val="2"/>
              <c:layout>
                <c:manualLayout>
                  <c:x val="0"/>
                  <c:y val="-1.28205128205128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7958-4037-BC56-A594E67CFEB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Aa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7958-4037-BC56-A594E67CFEB5}"/>
                </c:ext>
              </c:extLst>
            </c:dLbl>
            <c:dLbl>
              <c:idx val="4"/>
              <c:layout>
                <c:manualLayout>
                  <c:x val="0"/>
                  <c:y val="-1.70940170940170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7958-4037-BC56-A594E67CFE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0"/>
            <c:plus>
              <c:numRef>
                <c:f>[1]Germination!$D$11:$D$15</c:f>
                <c:numCache>
                  <c:formatCode>General</c:formatCode>
                  <c:ptCount val="5"/>
                  <c:pt idx="0">
                    <c:v>5.4</c:v>
                  </c:pt>
                  <c:pt idx="1">
                    <c:v>3.77</c:v>
                  </c:pt>
                  <c:pt idx="2">
                    <c:v>4</c:v>
                  </c:pt>
                  <c:pt idx="3">
                    <c:v>2</c:v>
                  </c:pt>
                  <c:pt idx="4">
                    <c:v>5.4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[1]Germination!$B$4:$B$8</c:f>
              <c:strCache>
                <c:ptCount val="5"/>
                <c:pt idx="0">
                  <c:v>Argyreia nervosa</c:v>
                </c:pt>
                <c:pt idx="1">
                  <c:v>Argyreia osyrensis</c:v>
                </c:pt>
                <c:pt idx="2">
                  <c:v>Argyreia kleiniana</c:v>
                </c:pt>
                <c:pt idx="3">
                  <c:v>Argyreia hirsuta</c:v>
                </c:pt>
                <c:pt idx="4">
                  <c:v>Argyreia zeylanica</c:v>
                </c:pt>
              </c:strCache>
            </c:strRef>
          </c:cat>
          <c:val>
            <c:numRef>
              <c:f>[1]Germination!$D$4:$D$8</c:f>
              <c:numCache>
                <c:formatCode>General</c:formatCode>
                <c:ptCount val="5"/>
                <c:pt idx="0">
                  <c:v>93.3</c:v>
                </c:pt>
                <c:pt idx="1">
                  <c:v>96.7</c:v>
                </c:pt>
                <c:pt idx="2">
                  <c:v>90</c:v>
                </c:pt>
                <c:pt idx="3">
                  <c:v>91</c:v>
                </c:pt>
                <c:pt idx="4">
                  <c:v>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58-4037-BC56-A594E67CF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968591"/>
        <c:axId val="144947775"/>
      </c:barChart>
      <c:catAx>
        <c:axId val="26996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7775"/>
        <c:crosses val="autoZero"/>
        <c:auto val="1"/>
        <c:lblAlgn val="ctr"/>
        <c:lblOffset val="100"/>
        <c:noMultiLvlLbl val="0"/>
      </c:catAx>
      <c:valAx>
        <c:axId val="144947775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Germination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68591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00935807393824"/>
          <c:y val="0.27403795679386234"/>
          <c:w val="0.14862474123507668"/>
          <c:h val="0.2644235816676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</xdr:row>
      <xdr:rowOff>152400</xdr:rowOff>
    </xdr:from>
    <xdr:to>
      <xdr:col>13</xdr:col>
      <xdr:colOff>273050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021A5-20CF-4421-9CCD-1C21317C1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jay\Desktop\Manuscripts\Argyriea%20manuscript\Book1%20(version%202).xlsx" TargetMode="External"/><Relationship Id="rId1" Type="http://schemas.openxmlformats.org/officeDocument/2006/relationships/externalLinkPath" Target="/Users/gejay/Desktop/Manuscripts/Argyriea%20manuscript/Book1%20(version%2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rmination"/>
      <sheetName val="Imbibition"/>
      <sheetName val="Moisture"/>
    </sheetNames>
    <sheetDataSet>
      <sheetData sheetId="0">
        <row r="3">
          <cell r="C3" t="str">
            <v>Fresh-nontreated</v>
          </cell>
          <cell r="D3" t="str">
            <v xml:space="preserve">Scarified </v>
          </cell>
        </row>
        <row r="4">
          <cell r="B4" t="str">
            <v>Argyreia nervosa</v>
          </cell>
          <cell r="C4">
            <v>13.3</v>
          </cell>
          <cell r="D4">
            <v>93.3</v>
          </cell>
        </row>
        <row r="5">
          <cell r="B5" t="str">
            <v>Argyreia osyrensis</v>
          </cell>
          <cell r="C5">
            <v>26.7</v>
          </cell>
          <cell r="D5">
            <v>96.7</v>
          </cell>
        </row>
        <row r="6">
          <cell r="B6" t="str">
            <v>Argyreia kleiniana</v>
          </cell>
          <cell r="C6">
            <v>91.25</v>
          </cell>
          <cell r="D6">
            <v>90</v>
          </cell>
        </row>
        <row r="7">
          <cell r="B7" t="str">
            <v>Argyreia hirsuta</v>
          </cell>
          <cell r="C7">
            <v>93</v>
          </cell>
          <cell r="D7">
            <v>91</v>
          </cell>
        </row>
        <row r="8">
          <cell r="B8" t="str">
            <v>Argyreia zeylanica</v>
          </cell>
          <cell r="C8">
            <v>96.7</v>
          </cell>
          <cell r="D8">
            <v>93.3</v>
          </cell>
        </row>
        <row r="11">
          <cell r="C11">
            <v>5.3</v>
          </cell>
          <cell r="D11">
            <v>5.4</v>
          </cell>
        </row>
        <row r="12">
          <cell r="C12">
            <v>6.24</v>
          </cell>
          <cell r="D12">
            <v>3.77</v>
          </cell>
        </row>
        <row r="13">
          <cell r="C13">
            <v>2.5</v>
          </cell>
          <cell r="D13">
            <v>4</v>
          </cell>
        </row>
        <row r="14">
          <cell r="C14">
            <v>2</v>
          </cell>
          <cell r="D14">
            <v>2</v>
          </cell>
        </row>
        <row r="15">
          <cell r="C15">
            <v>3.8</v>
          </cell>
          <cell r="D15">
            <v>5.4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4760-11C7-4F74-841B-417945C67880}">
  <dimension ref="B3:D15"/>
  <sheetViews>
    <sheetView tabSelected="1" workbookViewId="0">
      <selection activeCell="B13" sqref="B13"/>
    </sheetView>
  </sheetViews>
  <sheetFormatPr defaultRowHeight="14.5" x14ac:dyDescent="0.35"/>
  <sheetData>
    <row r="3" spans="2:4" x14ac:dyDescent="0.35">
      <c r="C3" t="s">
        <v>29</v>
      </c>
      <c r="D3" t="s">
        <v>30</v>
      </c>
    </row>
    <row r="4" spans="2:4" x14ac:dyDescent="0.35">
      <c r="B4" s="6" t="s">
        <v>31</v>
      </c>
      <c r="C4">
        <v>13.3</v>
      </c>
      <c r="D4">
        <v>93.3</v>
      </c>
    </row>
    <row r="5" spans="2:4" x14ac:dyDescent="0.35">
      <c r="B5" s="6" t="s">
        <v>32</v>
      </c>
      <c r="C5">
        <v>26.7</v>
      </c>
      <c r="D5">
        <v>96.7</v>
      </c>
    </row>
    <row r="6" spans="2:4" x14ac:dyDescent="0.35">
      <c r="B6" s="6" t="s">
        <v>33</v>
      </c>
      <c r="C6">
        <v>92</v>
      </c>
      <c r="D6">
        <v>90</v>
      </c>
    </row>
    <row r="7" spans="2:4" x14ac:dyDescent="0.35">
      <c r="B7" s="6" t="s">
        <v>34</v>
      </c>
      <c r="C7">
        <v>93</v>
      </c>
      <c r="D7">
        <v>91</v>
      </c>
    </row>
    <row r="8" spans="2:4" x14ac:dyDescent="0.35">
      <c r="B8" s="6" t="s">
        <v>35</v>
      </c>
      <c r="C8">
        <v>96.7</v>
      </c>
      <c r="D8">
        <v>93.3</v>
      </c>
    </row>
    <row r="11" spans="2:4" x14ac:dyDescent="0.35">
      <c r="C11">
        <v>5.3</v>
      </c>
      <c r="D11">
        <v>5.4</v>
      </c>
    </row>
    <row r="12" spans="2:4" x14ac:dyDescent="0.35">
      <c r="C12">
        <v>9.4</v>
      </c>
      <c r="D12">
        <v>3.8</v>
      </c>
    </row>
    <row r="13" spans="2:4" x14ac:dyDescent="0.35">
      <c r="C13">
        <v>3.3</v>
      </c>
      <c r="D13">
        <v>2.2999999999999998</v>
      </c>
    </row>
    <row r="14" spans="2:4" x14ac:dyDescent="0.35">
      <c r="C14">
        <v>2</v>
      </c>
      <c r="D14">
        <v>2</v>
      </c>
    </row>
    <row r="15" spans="2:4" x14ac:dyDescent="0.35">
      <c r="C15">
        <v>3.8</v>
      </c>
      <c r="D15">
        <v>5.4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DD6F-847F-4413-843A-C06E288EFD98}">
  <dimension ref="A1:M25"/>
  <sheetViews>
    <sheetView workbookViewId="0">
      <selection activeCell="B17" sqref="B17"/>
    </sheetView>
  </sheetViews>
  <sheetFormatPr defaultRowHeight="14.5" x14ac:dyDescent="0.35"/>
  <cols>
    <col min="1" max="1" width="17.36328125" customWidth="1"/>
    <col min="2" max="2" width="9.08984375" bestFit="1" customWidth="1"/>
    <col min="8" max="8" width="18.1796875" customWidth="1"/>
    <col min="9" max="9" width="12.81640625" customWidth="1"/>
  </cols>
  <sheetData>
    <row r="1" spans="1:13" ht="16.5" x14ac:dyDescent="0.35">
      <c r="A1" s="20" t="s">
        <v>18</v>
      </c>
      <c r="B1" s="20"/>
      <c r="C1" t="s">
        <v>17</v>
      </c>
      <c r="H1" t="s">
        <v>20</v>
      </c>
      <c r="I1" t="s">
        <v>17</v>
      </c>
    </row>
    <row r="2" spans="1:13" x14ac:dyDescent="0.35">
      <c r="A2" t="s">
        <v>26</v>
      </c>
      <c r="H2" t="s">
        <v>28</v>
      </c>
    </row>
    <row r="3" spans="1:13" x14ac:dyDescent="0.35">
      <c r="C3" s="21" t="s">
        <v>13</v>
      </c>
      <c r="D3" s="21"/>
      <c r="E3" s="21"/>
      <c r="F3" s="21"/>
      <c r="G3" s="8"/>
      <c r="H3" s="8"/>
      <c r="J3" s="21" t="s">
        <v>13</v>
      </c>
      <c r="K3" s="21"/>
      <c r="L3" s="21"/>
      <c r="M3" s="21"/>
    </row>
    <row r="4" spans="1:13" x14ac:dyDescent="0.35">
      <c r="A4" s="9" t="s">
        <v>19</v>
      </c>
      <c r="B4" s="1">
        <v>44641</v>
      </c>
      <c r="C4" s="9">
        <v>1</v>
      </c>
      <c r="D4" s="9">
        <v>2</v>
      </c>
      <c r="E4" s="9">
        <v>3</v>
      </c>
      <c r="F4" s="9">
        <v>4</v>
      </c>
      <c r="G4" s="9"/>
      <c r="H4" s="9" t="s">
        <v>19</v>
      </c>
      <c r="I4" s="1">
        <v>44641</v>
      </c>
      <c r="J4" s="9">
        <v>1</v>
      </c>
      <c r="K4" s="9">
        <v>2</v>
      </c>
      <c r="L4" s="9">
        <v>3</v>
      </c>
      <c r="M4" s="9">
        <v>4</v>
      </c>
    </row>
    <row r="5" spans="1:13" x14ac:dyDescent="0.35">
      <c r="B5" s="1">
        <v>44643</v>
      </c>
      <c r="C5">
        <v>0</v>
      </c>
      <c r="D5">
        <v>4</v>
      </c>
      <c r="E5">
        <v>3</v>
      </c>
      <c r="F5">
        <v>2</v>
      </c>
      <c r="I5" s="1">
        <v>44643</v>
      </c>
      <c r="J5">
        <v>0</v>
      </c>
      <c r="K5">
        <v>1</v>
      </c>
      <c r="L5">
        <v>0</v>
      </c>
      <c r="M5">
        <v>0</v>
      </c>
    </row>
    <row r="6" spans="1:13" x14ac:dyDescent="0.35">
      <c r="B6" s="1">
        <v>44645</v>
      </c>
      <c r="C6">
        <v>4</v>
      </c>
      <c r="D6">
        <v>4</v>
      </c>
      <c r="E6">
        <v>3</v>
      </c>
      <c r="F6">
        <v>6</v>
      </c>
      <c r="I6" s="1">
        <v>44645</v>
      </c>
      <c r="J6">
        <v>0</v>
      </c>
      <c r="K6">
        <v>0</v>
      </c>
      <c r="L6">
        <v>0</v>
      </c>
      <c r="M6">
        <v>0</v>
      </c>
    </row>
    <row r="7" spans="1:13" x14ac:dyDescent="0.35">
      <c r="B7" s="1">
        <v>44647</v>
      </c>
      <c r="C7">
        <v>10</v>
      </c>
      <c r="D7">
        <v>5</v>
      </c>
      <c r="E7">
        <v>9</v>
      </c>
      <c r="F7">
        <v>6</v>
      </c>
      <c r="I7" s="1">
        <v>44647</v>
      </c>
      <c r="J7">
        <v>0</v>
      </c>
      <c r="K7">
        <v>0</v>
      </c>
      <c r="L7">
        <v>0</v>
      </c>
      <c r="M7">
        <v>0</v>
      </c>
    </row>
    <row r="8" spans="1:13" x14ac:dyDescent="0.35">
      <c r="B8" s="1">
        <v>44649</v>
      </c>
      <c r="C8" t="s">
        <v>9</v>
      </c>
      <c r="D8" t="s">
        <v>2</v>
      </c>
      <c r="E8" s="17"/>
      <c r="F8" t="s">
        <v>9</v>
      </c>
      <c r="I8" s="1">
        <v>44649</v>
      </c>
      <c r="J8">
        <v>0</v>
      </c>
      <c r="K8">
        <v>0</v>
      </c>
      <c r="L8">
        <v>0</v>
      </c>
      <c r="M8">
        <v>1</v>
      </c>
    </row>
    <row r="9" spans="1:13" x14ac:dyDescent="0.35">
      <c r="C9" s="7"/>
      <c r="D9" s="7"/>
      <c r="E9" s="17"/>
      <c r="F9" s="7"/>
      <c r="I9" s="1">
        <v>44651</v>
      </c>
      <c r="J9">
        <v>0</v>
      </c>
      <c r="K9">
        <v>0</v>
      </c>
      <c r="L9">
        <v>1</v>
      </c>
      <c r="M9">
        <v>0</v>
      </c>
    </row>
    <row r="10" spans="1:13" x14ac:dyDescent="0.35">
      <c r="I10" s="1">
        <v>44653</v>
      </c>
      <c r="J10">
        <v>0</v>
      </c>
      <c r="K10">
        <v>0</v>
      </c>
      <c r="L10">
        <v>0</v>
      </c>
      <c r="M10">
        <v>0</v>
      </c>
    </row>
    <row r="11" spans="1:13" x14ac:dyDescent="0.35">
      <c r="C11">
        <v>14</v>
      </c>
      <c r="D11">
        <v>13</v>
      </c>
      <c r="E11">
        <v>15</v>
      </c>
      <c r="F11">
        <v>14</v>
      </c>
      <c r="I11" s="1">
        <v>44655</v>
      </c>
      <c r="J11">
        <v>0</v>
      </c>
      <c r="K11">
        <v>0</v>
      </c>
      <c r="L11">
        <v>0</v>
      </c>
      <c r="M11">
        <v>0</v>
      </c>
    </row>
    <row r="12" spans="1:13" x14ac:dyDescent="0.35">
      <c r="C12">
        <f>C11/15 *100</f>
        <v>93.333333333333329</v>
      </c>
      <c r="D12">
        <f t="shared" ref="D12:F12" si="0">D11/15 *100</f>
        <v>86.666666666666671</v>
      </c>
      <c r="E12">
        <f t="shared" si="0"/>
        <v>100</v>
      </c>
      <c r="F12">
        <f t="shared" si="0"/>
        <v>93.333333333333329</v>
      </c>
      <c r="I12" s="19">
        <v>44657</v>
      </c>
      <c r="J12">
        <v>0</v>
      </c>
      <c r="K12">
        <v>0</v>
      </c>
      <c r="L12">
        <v>0</v>
      </c>
      <c r="M12">
        <v>1</v>
      </c>
    </row>
    <row r="13" spans="1:13" x14ac:dyDescent="0.35">
      <c r="E13">
        <f>AVERAGE(C12:F12)</f>
        <v>93.333333333333329</v>
      </c>
      <c r="I13" s="1">
        <v>44659</v>
      </c>
      <c r="J13">
        <v>0</v>
      </c>
      <c r="K13">
        <v>1</v>
      </c>
      <c r="L13">
        <v>0</v>
      </c>
      <c r="M13">
        <v>0</v>
      </c>
    </row>
    <row r="14" spans="1:13" x14ac:dyDescent="0.35">
      <c r="E14">
        <f>_xlfn.STDEV.S(C12:F12)</f>
        <v>5.4433105395181718</v>
      </c>
      <c r="I14" s="1">
        <v>44661</v>
      </c>
      <c r="J14">
        <v>0</v>
      </c>
      <c r="K14">
        <v>0</v>
      </c>
      <c r="L14">
        <v>0</v>
      </c>
      <c r="M14">
        <v>0</v>
      </c>
    </row>
    <row r="15" spans="1:13" x14ac:dyDescent="0.35">
      <c r="I15" s="1">
        <v>44663</v>
      </c>
      <c r="J15">
        <v>1</v>
      </c>
      <c r="K15">
        <v>0</v>
      </c>
      <c r="L15">
        <v>0</v>
      </c>
      <c r="M15">
        <v>0</v>
      </c>
    </row>
    <row r="16" spans="1:13" x14ac:dyDescent="0.35">
      <c r="I16" s="1">
        <v>44665</v>
      </c>
      <c r="J16">
        <v>0</v>
      </c>
      <c r="K16">
        <v>0</v>
      </c>
      <c r="L16">
        <v>0</v>
      </c>
      <c r="M16">
        <v>0</v>
      </c>
    </row>
    <row r="17" spans="9:13" x14ac:dyDescent="0.35">
      <c r="I17" s="1">
        <v>44667</v>
      </c>
      <c r="J17">
        <v>0</v>
      </c>
      <c r="K17">
        <v>0</v>
      </c>
      <c r="L17">
        <v>0</v>
      </c>
      <c r="M17">
        <v>1</v>
      </c>
    </row>
    <row r="18" spans="9:13" x14ac:dyDescent="0.35">
      <c r="I18" s="1">
        <v>44669</v>
      </c>
      <c r="J18">
        <v>0</v>
      </c>
      <c r="K18">
        <v>0</v>
      </c>
      <c r="L18">
        <v>1</v>
      </c>
      <c r="M18">
        <v>0</v>
      </c>
    </row>
    <row r="19" spans="9:13" x14ac:dyDescent="0.35">
      <c r="I19" s="1">
        <v>44671</v>
      </c>
      <c r="J19">
        <v>0</v>
      </c>
      <c r="K19">
        <v>0</v>
      </c>
      <c r="L19">
        <v>0</v>
      </c>
      <c r="M19">
        <v>0</v>
      </c>
    </row>
    <row r="22" spans="9:13" x14ac:dyDescent="0.35">
      <c r="J22">
        <v>1</v>
      </c>
      <c r="K22">
        <v>2</v>
      </c>
      <c r="L22">
        <v>2</v>
      </c>
      <c r="M22">
        <v>3</v>
      </c>
    </row>
    <row r="23" spans="9:13" x14ac:dyDescent="0.35">
      <c r="J23">
        <f>J22/15 *100</f>
        <v>6.666666666666667</v>
      </c>
      <c r="K23">
        <f t="shared" ref="K23:M23" si="1">K22/15 *100</f>
        <v>13.333333333333334</v>
      </c>
      <c r="L23">
        <f t="shared" si="1"/>
        <v>13.333333333333334</v>
      </c>
      <c r="M23">
        <f t="shared" si="1"/>
        <v>20</v>
      </c>
    </row>
    <row r="24" spans="9:13" x14ac:dyDescent="0.35">
      <c r="L24">
        <f>AVERAGE(J23:M23)</f>
        <v>13.333333333333334</v>
      </c>
    </row>
    <row r="25" spans="9:13" x14ac:dyDescent="0.35">
      <c r="L25">
        <f>_xlfn.STDEV.S(J23:M23)</f>
        <v>5.4433105395181709</v>
      </c>
    </row>
  </sheetData>
  <mergeCells count="3">
    <mergeCell ref="A1:B1"/>
    <mergeCell ref="C3:F3"/>
    <mergeCell ref="J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2E63-4CF7-4FC6-AB5E-352027AD369A}">
  <dimension ref="A1:M22"/>
  <sheetViews>
    <sheetView workbookViewId="0">
      <selection activeCell="L16" sqref="L16"/>
    </sheetView>
  </sheetViews>
  <sheetFormatPr defaultRowHeight="14.5" x14ac:dyDescent="0.35"/>
  <cols>
    <col min="1" max="1" width="17.08984375" customWidth="1"/>
    <col min="2" max="2" width="11" customWidth="1"/>
    <col min="8" max="8" width="18.36328125" customWidth="1"/>
    <col min="9" max="9" width="12.6328125" customWidth="1"/>
  </cols>
  <sheetData>
    <row r="1" spans="1:13" ht="16.5" x14ac:dyDescent="0.35">
      <c r="A1" s="20" t="s">
        <v>18</v>
      </c>
      <c r="B1" s="20"/>
      <c r="C1" t="s">
        <v>17</v>
      </c>
      <c r="H1" t="s">
        <v>20</v>
      </c>
      <c r="I1" t="s">
        <v>17</v>
      </c>
    </row>
    <row r="2" spans="1:13" x14ac:dyDescent="0.35">
      <c r="A2" t="s">
        <v>26</v>
      </c>
      <c r="H2" t="s">
        <v>28</v>
      </c>
    </row>
    <row r="3" spans="1:13" x14ac:dyDescent="0.35">
      <c r="C3" s="21" t="s">
        <v>13</v>
      </c>
      <c r="D3" s="21"/>
      <c r="E3" s="21"/>
      <c r="F3" s="21"/>
      <c r="G3" s="8"/>
      <c r="H3" s="8"/>
      <c r="J3" s="21" t="s">
        <v>13</v>
      </c>
      <c r="K3" s="21"/>
      <c r="L3" s="21"/>
      <c r="M3" s="21"/>
    </row>
    <row r="4" spans="1:13" x14ac:dyDescent="0.35">
      <c r="A4" s="9" t="s">
        <v>19</v>
      </c>
      <c r="B4" s="10">
        <v>44739</v>
      </c>
      <c r="C4" s="9">
        <v>1</v>
      </c>
      <c r="D4" s="9">
        <v>2</v>
      </c>
      <c r="E4" s="9">
        <v>3</v>
      </c>
      <c r="F4" s="9">
        <v>4</v>
      </c>
      <c r="G4" s="9"/>
      <c r="H4" s="9" t="s">
        <v>19</v>
      </c>
      <c r="I4" s="10">
        <v>44739</v>
      </c>
      <c r="J4" s="9">
        <v>1</v>
      </c>
      <c r="K4" s="9">
        <v>2</v>
      </c>
      <c r="L4" s="9">
        <v>3</v>
      </c>
      <c r="M4" s="9">
        <v>4</v>
      </c>
    </row>
    <row r="5" spans="1:13" x14ac:dyDescent="0.35">
      <c r="B5" s="10">
        <v>44741</v>
      </c>
      <c r="C5">
        <v>1</v>
      </c>
      <c r="D5">
        <v>0</v>
      </c>
      <c r="E5">
        <v>0</v>
      </c>
      <c r="F5">
        <v>1</v>
      </c>
      <c r="I5" s="10">
        <v>44741</v>
      </c>
      <c r="J5">
        <v>7</v>
      </c>
      <c r="K5">
        <v>5</v>
      </c>
      <c r="L5">
        <v>4</v>
      </c>
      <c r="M5">
        <v>4</v>
      </c>
    </row>
    <row r="6" spans="1:13" x14ac:dyDescent="0.35">
      <c r="B6" s="10">
        <v>44742</v>
      </c>
      <c r="C6">
        <v>1</v>
      </c>
      <c r="D6">
        <v>2</v>
      </c>
      <c r="E6">
        <v>2</v>
      </c>
      <c r="F6">
        <v>2</v>
      </c>
      <c r="I6" s="10">
        <v>44742</v>
      </c>
      <c r="J6">
        <v>3</v>
      </c>
      <c r="K6">
        <v>5</v>
      </c>
      <c r="L6">
        <v>7</v>
      </c>
      <c r="M6">
        <v>4</v>
      </c>
    </row>
    <row r="7" spans="1:13" x14ac:dyDescent="0.35">
      <c r="B7" s="10">
        <v>44746</v>
      </c>
      <c r="C7">
        <v>1</v>
      </c>
      <c r="D7">
        <v>2</v>
      </c>
      <c r="E7">
        <v>0</v>
      </c>
      <c r="F7">
        <v>0</v>
      </c>
      <c r="I7" s="10">
        <v>44746</v>
      </c>
      <c r="J7">
        <v>5</v>
      </c>
      <c r="K7">
        <v>4</v>
      </c>
      <c r="L7">
        <v>2</v>
      </c>
      <c r="M7">
        <v>5</v>
      </c>
    </row>
    <row r="8" spans="1:13" x14ac:dyDescent="0.35">
      <c r="B8" s="10">
        <v>44747</v>
      </c>
      <c r="C8">
        <v>1</v>
      </c>
      <c r="D8">
        <v>0</v>
      </c>
      <c r="E8">
        <v>0</v>
      </c>
      <c r="F8">
        <v>1</v>
      </c>
      <c r="I8" s="10">
        <v>44747</v>
      </c>
      <c r="J8" s="17"/>
      <c r="K8" t="s">
        <v>5</v>
      </c>
      <c r="L8">
        <v>2</v>
      </c>
      <c r="M8">
        <v>1</v>
      </c>
    </row>
    <row r="9" spans="1:13" x14ac:dyDescent="0.35">
      <c r="B9" s="10">
        <v>44748</v>
      </c>
      <c r="C9">
        <v>0</v>
      </c>
      <c r="D9">
        <v>0</v>
      </c>
      <c r="E9">
        <v>0</v>
      </c>
      <c r="F9">
        <v>0</v>
      </c>
      <c r="I9" s="10">
        <v>44748</v>
      </c>
      <c r="J9" s="17"/>
      <c r="K9" s="7"/>
      <c r="L9" s="17"/>
      <c r="M9" t="s">
        <v>9</v>
      </c>
    </row>
    <row r="10" spans="1:13" x14ac:dyDescent="0.35">
      <c r="B10" s="10">
        <v>44749</v>
      </c>
      <c r="C10">
        <v>1</v>
      </c>
      <c r="D10">
        <v>0</v>
      </c>
      <c r="E10">
        <v>0</v>
      </c>
      <c r="F10">
        <v>1</v>
      </c>
      <c r="J10" s="17"/>
      <c r="K10" s="7"/>
      <c r="L10" s="17"/>
      <c r="M10" s="7"/>
    </row>
    <row r="11" spans="1:13" x14ac:dyDescent="0.35">
      <c r="B11" s="10"/>
    </row>
    <row r="12" spans="1:13" x14ac:dyDescent="0.35">
      <c r="C12">
        <v>5</v>
      </c>
      <c r="D12">
        <v>4</v>
      </c>
      <c r="E12">
        <v>2</v>
      </c>
      <c r="F12">
        <v>5</v>
      </c>
      <c r="J12">
        <v>15</v>
      </c>
      <c r="K12">
        <v>14</v>
      </c>
      <c r="L12">
        <v>15</v>
      </c>
      <c r="M12">
        <v>14</v>
      </c>
    </row>
    <row r="13" spans="1:13" x14ac:dyDescent="0.35">
      <c r="C13">
        <f>C12/15 *100</f>
        <v>33.333333333333329</v>
      </c>
      <c r="D13">
        <f t="shared" ref="D13:F13" si="0">D12/15 *100</f>
        <v>26.666666666666668</v>
      </c>
      <c r="E13">
        <f t="shared" si="0"/>
        <v>13.333333333333334</v>
      </c>
      <c r="F13">
        <f t="shared" si="0"/>
        <v>33.333333333333329</v>
      </c>
      <c r="J13">
        <f>J12/15 *100</f>
        <v>100</v>
      </c>
      <c r="K13">
        <f>K12/15 *100</f>
        <v>93.333333333333329</v>
      </c>
      <c r="L13">
        <f t="shared" ref="L13:M13" si="1">L12/15 *100</f>
        <v>100</v>
      </c>
      <c r="M13">
        <f t="shared" si="1"/>
        <v>93.333333333333329</v>
      </c>
    </row>
    <row r="14" spans="1:13" x14ac:dyDescent="0.35">
      <c r="E14">
        <f>AVERAGE(C13:F13)</f>
        <v>26.666666666666664</v>
      </c>
      <c r="L14">
        <f>AVERAGE(J13:M13)</f>
        <v>96.666666666666657</v>
      </c>
    </row>
    <row r="15" spans="1:13" x14ac:dyDescent="0.35">
      <c r="E15">
        <f>_xlfn.STDEV.S(C13:F13)</f>
        <v>9.4280904158206393</v>
      </c>
      <c r="L15">
        <f>_xlfn.STDEV.S(J13:M13)</f>
        <v>3.8490017945975077</v>
      </c>
    </row>
    <row r="17" spans="2:4" x14ac:dyDescent="0.35">
      <c r="B17" s="1"/>
    </row>
    <row r="22" spans="2:4" x14ac:dyDescent="0.35">
      <c r="D22" s="4"/>
    </row>
  </sheetData>
  <mergeCells count="3">
    <mergeCell ref="A1:B1"/>
    <mergeCell ref="C3:F3"/>
    <mergeCell ref="J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7F3D-9258-4640-8AB8-06DD72F0969E}">
  <dimension ref="A1:S17"/>
  <sheetViews>
    <sheetView topLeftCell="F1" workbookViewId="0">
      <selection activeCell="G15" sqref="G15"/>
    </sheetView>
  </sheetViews>
  <sheetFormatPr defaultRowHeight="14.5" x14ac:dyDescent="0.35"/>
  <cols>
    <col min="1" max="1" width="22.26953125" customWidth="1"/>
    <col min="2" max="2" width="9.81640625" bestFit="1" customWidth="1"/>
    <col min="7" max="7" width="21.81640625" customWidth="1"/>
    <col min="8" max="8" width="10.81640625" bestFit="1" customWidth="1"/>
    <col min="10" max="10" width="10.08984375" customWidth="1"/>
    <col min="14" max="14" width="30.7265625" customWidth="1"/>
    <col min="15" max="15" width="13.1796875" customWidth="1"/>
    <col min="258" max="258" width="9.81640625" bestFit="1" customWidth="1"/>
    <col min="264" max="264" width="10.81640625" bestFit="1" customWidth="1"/>
    <col min="266" max="266" width="10.08984375" customWidth="1"/>
    <col min="514" max="514" width="9.81640625" bestFit="1" customWidth="1"/>
    <col min="520" max="520" width="10.81640625" bestFit="1" customWidth="1"/>
    <col min="522" max="522" width="10.08984375" customWidth="1"/>
    <col min="770" max="770" width="9.81640625" bestFit="1" customWidth="1"/>
    <col min="776" max="776" width="10.81640625" bestFit="1" customWidth="1"/>
    <col min="778" max="778" width="10.08984375" customWidth="1"/>
    <col min="1026" max="1026" width="9.81640625" bestFit="1" customWidth="1"/>
    <col min="1032" max="1032" width="10.81640625" bestFit="1" customWidth="1"/>
    <col min="1034" max="1034" width="10.08984375" customWidth="1"/>
    <col min="1282" max="1282" width="9.81640625" bestFit="1" customWidth="1"/>
    <col min="1288" max="1288" width="10.81640625" bestFit="1" customWidth="1"/>
    <col min="1290" max="1290" width="10.08984375" customWidth="1"/>
    <col min="1538" max="1538" width="9.81640625" bestFit="1" customWidth="1"/>
    <col min="1544" max="1544" width="10.81640625" bestFit="1" customWidth="1"/>
    <col min="1546" max="1546" width="10.08984375" customWidth="1"/>
    <col min="1794" max="1794" width="9.81640625" bestFit="1" customWidth="1"/>
    <col min="1800" max="1800" width="10.81640625" bestFit="1" customWidth="1"/>
    <col min="1802" max="1802" width="10.08984375" customWidth="1"/>
    <col min="2050" max="2050" width="9.81640625" bestFit="1" customWidth="1"/>
    <col min="2056" max="2056" width="10.81640625" bestFit="1" customWidth="1"/>
    <col min="2058" max="2058" width="10.08984375" customWidth="1"/>
    <col min="2306" max="2306" width="9.81640625" bestFit="1" customWidth="1"/>
    <col min="2312" max="2312" width="10.81640625" bestFit="1" customWidth="1"/>
    <col min="2314" max="2314" width="10.08984375" customWidth="1"/>
    <col min="2562" max="2562" width="9.81640625" bestFit="1" customWidth="1"/>
    <col min="2568" max="2568" width="10.81640625" bestFit="1" customWidth="1"/>
    <col min="2570" max="2570" width="10.08984375" customWidth="1"/>
    <col min="2818" max="2818" width="9.81640625" bestFit="1" customWidth="1"/>
    <col min="2824" max="2824" width="10.81640625" bestFit="1" customWidth="1"/>
    <col min="2826" max="2826" width="10.08984375" customWidth="1"/>
    <col min="3074" max="3074" width="9.81640625" bestFit="1" customWidth="1"/>
    <col min="3080" max="3080" width="10.81640625" bestFit="1" customWidth="1"/>
    <col min="3082" max="3082" width="10.08984375" customWidth="1"/>
    <col min="3330" max="3330" width="9.81640625" bestFit="1" customWidth="1"/>
    <col min="3336" max="3336" width="10.81640625" bestFit="1" customWidth="1"/>
    <col min="3338" max="3338" width="10.08984375" customWidth="1"/>
    <col min="3586" max="3586" width="9.81640625" bestFit="1" customWidth="1"/>
    <col min="3592" max="3592" width="10.81640625" bestFit="1" customWidth="1"/>
    <col min="3594" max="3594" width="10.08984375" customWidth="1"/>
    <col min="3842" max="3842" width="9.81640625" bestFit="1" customWidth="1"/>
    <col min="3848" max="3848" width="10.81640625" bestFit="1" customWidth="1"/>
    <col min="3850" max="3850" width="10.08984375" customWidth="1"/>
    <col min="4098" max="4098" width="9.81640625" bestFit="1" customWidth="1"/>
    <col min="4104" max="4104" width="10.81640625" bestFit="1" customWidth="1"/>
    <col min="4106" max="4106" width="10.08984375" customWidth="1"/>
    <col min="4354" max="4354" width="9.81640625" bestFit="1" customWidth="1"/>
    <col min="4360" max="4360" width="10.81640625" bestFit="1" customWidth="1"/>
    <col min="4362" max="4362" width="10.08984375" customWidth="1"/>
    <col min="4610" max="4610" width="9.81640625" bestFit="1" customWidth="1"/>
    <col min="4616" max="4616" width="10.81640625" bestFit="1" customWidth="1"/>
    <col min="4618" max="4618" width="10.08984375" customWidth="1"/>
    <col min="4866" max="4866" width="9.81640625" bestFit="1" customWidth="1"/>
    <col min="4872" max="4872" width="10.81640625" bestFit="1" customWidth="1"/>
    <col min="4874" max="4874" width="10.08984375" customWidth="1"/>
    <col min="5122" max="5122" width="9.81640625" bestFit="1" customWidth="1"/>
    <col min="5128" max="5128" width="10.81640625" bestFit="1" customWidth="1"/>
    <col min="5130" max="5130" width="10.08984375" customWidth="1"/>
    <col min="5378" max="5378" width="9.81640625" bestFit="1" customWidth="1"/>
    <col min="5384" max="5384" width="10.81640625" bestFit="1" customWidth="1"/>
    <col min="5386" max="5386" width="10.08984375" customWidth="1"/>
    <col min="5634" max="5634" width="9.81640625" bestFit="1" customWidth="1"/>
    <col min="5640" max="5640" width="10.81640625" bestFit="1" customWidth="1"/>
    <col min="5642" max="5642" width="10.08984375" customWidth="1"/>
    <col min="5890" max="5890" width="9.81640625" bestFit="1" customWidth="1"/>
    <col min="5896" max="5896" width="10.81640625" bestFit="1" customWidth="1"/>
    <col min="5898" max="5898" width="10.08984375" customWidth="1"/>
    <col min="6146" max="6146" width="9.81640625" bestFit="1" customWidth="1"/>
    <col min="6152" max="6152" width="10.81640625" bestFit="1" customWidth="1"/>
    <col min="6154" max="6154" width="10.08984375" customWidth="1"/>
    <col min="6402" max="6402" width="9.81640625" bestFit="1" customWidth="1"/>
    <col min="6408" max="6408" width="10.81640625" bestFit="1" customWidth="1"/>
    <col min="6410" max="6410" width="10.08984375" customWidth="1"/>
    <col min="6658" max="6658" width="9.81640625" bestFit="1" customWidth="1"/>
    <col min="6664" max="6664" width="10.81640625" bestFit="1" customWidth="1"/>
    <col min="6666" max="6666" width="10.08984375" customWidth="1"/>
    <col min="6914" max="6914" width="9.81640625" bestFit="1" customWidth="1"/>
    <col min="6920" max="6920" width="10.81640625" bestFit="1" customWidth="1"/>
    <col min="6922" max="6922" width="10.08984375" customWidth="1"/>
    <col min="7170" max="7170" width="9.81640625" bestFit="1" customWidth="1"/>
    <col min="7176" max="7176" width="10.81640625" bestFit="1" customWidth="1"/>
    <col min="7178" max="7178" width="10.08984375" customWidth="1"/>
    <col min="7426" max="7426" width="9.81640625" bestFit="1" customWidth="1"/>
    <col min="7432" max="7432" width="10.81640625" bestFit="1" customWidth="1"/>
    <col min="7434" max="7434" width="10.08984375" customWidth="1"/>
    <col min="7682" max="7682" width="9.81640625" bestFit="1" customWidth="1"/>
    <col min="7688" max="7688" width="10.81640625" bestFit="1" customWidth="1"/>
    <col min="7690" max="7690" width="10.08984375" customWidth="1"/>
    <col min="7938" max="7938" width="9.81640625" bestFit="1" customWidth="1"/>
    <col min="7944" max="7944" width="10.81640625" bestFit="1" customWidth="1"/>
    <col min="7946" max="7946" width="10.08984375" customWidth="1"/>
    <col min="8194" max="8194" width="9.81640625" bestFit="1" customWidth="1"/>
    <col min="8200" max="8200" width="10.81640625" bestFit="1" customWidth="1"/>
    <col min="8202" max="8202" width="10.08984375" customWidth="1"/>
    <col min="8450" max="8450" width="9.81640625" bestFit="1" customWidth="1"/>
    <col min="8456" max="8456" width="10.81640625" bestFit="1" customWidth="1"/>
    <col min="8458" max="8458" width="10.08984375" customWidth="1"/>
    <col min="8706" max="8706" width="9.81640625" bestFit="1" customWidth="1"/>
    <col min="8712" max="8712" width="10.81640625" bestFit="1" customWidth="1"/>
    <col min="8714" max="8714" width="10.08984375" customWidth="1"/>
    <col min="8962" max="8962" width="9.81640625" bestFit="1" customWidth="1"/>
    <col min="8968" max="8968" width="10.81640625" bestFit="1" customWidth="1"/>
    <col min="8970" max="8970" width="10.08984375" customWidth="1"/>
    <col min="9218" max="9218" width="9.81640625" bestFit="1" customWidth="1"/>
    <col min="9224" max="9224" width="10.81640625" bestFit="1" customWidth="1"/>
    <col min="9226" max="9226" width="10.08984375" customWidth="1"/>
    <col min="9474" max="9474" width="9.81640625" bestFit="1" customWidth="1"/>
    <col min="9480" max="9480" width="10.81640625" bestFit="1" customWidth="1"/>
    <col min="9482" max="9482" width="10.08984375" customWidth="1"/>
    <col min="9730" max="9730" width="9.81640625" bestFit="1" customWidth="1"/>
    <col min="9736" max="9736" width="10.81640625" bestFit="1" customWidth="1"/>
    <col min="9738" max="9738" width="10.08984375" customWidth="1"/>
    <col min="9986" max="9986" width="9.81640625" bestFit="1" customWidth="1"/>
    <col min="9992" max="9992" width="10.81640625" bestFit="1" customWidth="1"/>
    <col min="9994" max="9994" width="10.08984375" customWidth="1"/>
    <col min="10242" max="10242" width="9.81640625" bestFit="1" customWidth="1"/>
    <col min="10248" max="10248" width="10.81640625" bestFit="1" customWidth="1"/>
    <col min="10250" max="10250" width="10.08984375" customWidth="1"/>
    <col min="10498" max="10498" width="9.81640625" bestFit="1" customWidth="1"/>
    <col min="10504" max="10504" width="10.81640625" bestFit="1" customWidth="1"/>
    <col min="10506" max="10506" width="10.08984375" customWidth="1"/>
    <col min="10754" max="10754" width="9.81640625" bestFit="1" customWidth="1"/>
    <col min="10760" max="10760" width="10.81640625" bestFit="1" customWidth="1"/>
    <col min="10762" max="10762" width="10.08984375" customWidth="1"/>
    <col min="11010" max="11010" width="9.81640625" bestFit="1" customWidth="1"/>
    <col min="11016" max="11016" width="10.81640625" bestFit="1" customWidth="1"/>
    <col min="11018" max="11018" width="10.08984375" customWidth="1"/>
    <col min="11266" max="11266" width="9.81640625" bestFit="1" customWidth="1"/>
    <col min="11272" max="11272" width="10.81640625" bestFit="1" customWidth="1"/>
    <col min="11274" max="11274" width="10.08984375" customWidth="1"/>
    <col min="11522" max="11522" width="9.81640625" bestFit="1" customWidth="1"/>
    <col min="11528" max="11528" width="10.81640625" bestFit="1" customWidth="1"/>
    <col min="11530" max="11530" width="10.08984375" customWidth="1"/>
    <col min="11778" max="11778" width="9.81640625" bestFit="1" customWidth="1"/>
    <col min="11784" max="11784" width="10.81640625" bestFit="1" customWidth="1"/>
    <col min="11786" max="11786" width="10.08984375" customWidth="1"/>
    <col min="12034" max="12034" width="9.81640625" bestFit="1" customWidth="1"/>
    <col min="12040" max="12040" width="10.81640625" bestFit="1" customWidth="1"/>
    <col min="12042" max="12042" width="10.08984375" customWidth="1"/>
    <col min="12290" max="12290" width="9.81640625" bestFit="1" customWidth="1"/>
    <col min="12296" max="12296" width="10.81640625" bestFit="1" customWidth="1"/>
    <col min="12298" max="12298" width="10.08984375" customWidth="1"/>
    <col min="12546" max="12546" width="9.81640625" bestFit="1" customWidth="1"/>
    <col min="12552" max="12552" width="10.81640625" bestFit="1" customWidth="1"/>
    <col min="12554" max="12554" width="10.08984375" customWidth="1"/>
    <col min="12802" max="12802" width="9.81640625" bestFit="1" customWidth="1"/>
    <col min="12808" max="12808" width="10.81640625" bestFit="1" customWidth="1"/>
    <col min="12810" max="12810" width="10.08984375" customWidth="1"/>
    <col min="13058" max="13058" width="9.81640625" bestFit="1" customWidth="1"/>
    <col min="13064" max="13064" width="10.81640625" bestFit="1" customWidth="1"/>
    <col min="13066" max="13066" width="10.08984375" customWidth="1"/>
    <col min="13314" max="13314" width="9.81640625" bestFit="1" customWidth="1"/>
    <col min="13320" max="13320" width="10.81640625" bestFit="1" customWidth="1"/>
    <col min="13322" max="13322" width="10.08984375" customWidth="1"/>
    <col min="13570" max="13570" width="9.81640625" bestFit="1" customWidth="1"/>
    <col min="13576" max="13576" width="10.81640625" bestFit="1" customWidth="1"/>
    <col min="13578" max="13578" width="10.08984375" customWidth="1"/>
    <col min="13826" max="13826" width="9.81640625" bestFit="1" customWidth="1"/>
    <col min="13832" max="13832" width="10.81640625" bestFit="1" customWidth="1"/>
    <col min="13834" max="13834" width="10.08984375" customWidth="1"/>
    <col min="14082" max="14082" width="9.81640625" bestFit="1" customWidth="1"/>
    <col min="14088" max="14088" width="10.81640625" bestFit="1" customWidth="1"/>
    <col min="14090" max="14090" width="10.08984375" customWidth="1"/>
    <col min="14338" max="14338" width="9.81640625" bestFit="1" customWidth="1"/>
    <col min="14344" max="14344" width="10.81640625" bestFit="1" customWidth="1"/>
    <col min="14346" max="14346" width="10.08984375" customWidth="1"/>
    <col min="14594" max="14594" width="9.81640625" bestFit="1" customWidth="1"/>
    <col min="14600" max="14600" width="10.81640625" bestFit="1" customWidth="1"/>
    <col min="14602" max="14602" width="10.08984375" customWidth="1"/>
    <col min="14850" max="14850" width="9.81640625" bestFit="1" customWidth="1"/>
    <col min="14856" max="14856" width="10.81640625" bestFit="1" customWidth="1"/>
    <col min="14858" max="14858" width="10.08984375" customWidth="1"/>
    <col min="15106" max="15106" width="9.81640625" bestFit="1" customWidth="1"/>
    <col min="15112" max="15112" width="10.81640625" bestFit="1" customWidth="1"/>
    <col min="15114" max="15114" width="10.08984375" customWidth="1"/>
    <col min="15362" max="15362" width="9.81640625" bestFit="1" customWidth="1"/>
    <col min="15368" max="15368" width="10.81640625" bestFit="1" customWidth="1"/>
    <col min="15370" max="15370" width="10.08984375" customWidth="1"/>
    <col min="15618" max="15618" width="9.81640625" bestFit="1" customWidth="1"/>
    <col min="15624" max="15624" width="10.81640625" bestFit="1" customWidth="1"/>
    <col min="15626" max="15626" width="10.08984375" customWidth="1"/>
    <col min="15874" max="15874" width="9.81640625" bestFit="1" customWidth="1"/>
    <col min="15880" max="15880" width="10.81640625" bestFit="1" customWidth="1"/>
    <col min="15882" max="15882" width="10.08984375" customWidth="1"/>
    <col min="16130" max="16130" width="9.81640625" bestFit="1" customWidth="1"/>
    <col min="16136" max="16136" width="10.81640625" bestFit="1" customWidth="1"/>
    <col min="16138" max="16138" width="10.08984375" customWidth="1"/>
  </cols>
  <sheetData>
    <row r="1" spans="1:19" ht="16.5" x14ac:dyDescent="0.35">
      <c r="A1" t="s">
        <v>21</v>
      </c>
      <c r="B1" t="s">
        <v>22</v>
      </c>
      <c r="G1" t="s">
        <v>23</v>
      </c>
      <c r="H1" t="s">
        <v>22</v>
      </c>
      <c r="N1" t="s">
        <v>24</v>
      </c>
      <c r="O1" t="s">
        <v>22</v>
      </c>
    </row>
    <row r="2" spans="1:19" x14ac:dyDescent="0.35">
      <c r="A2" t="s">
        <v>6</v>
      </c>
      <c r="G2" t="s">
        <v>0</v>
      </c>
      <c r="N2" t="s">
        <v>0</v>
      </c>
    </row>
    <row r="3" spans="1:19" x14ac:dyDescent="0.35">
      <c r="C3" s="21" t="s">
        <v>13</v>
      </c>
      <c r="D3" s="21"/>
      <c r="E3" s="21"/>
      <c r="I3" s="21" t="s">
        <v>13</v>
      </c>
      <c r="J3" s="21"/>
      <c r="K3" s="21"/>
      <c r="L3" s="21"/>
      <c r="P3" s="21" t="s">
        <v>13</v>
      </c>
      <c r="Q3" s="21"/>
      <c r="R3" s="21"/>
      <c r="S3" s="21"/>
    </row>
    <row r="4" spans="1:19" x14ac:dyDescent="0.35">
      <c r="A4" s="9" t="s">
        <v>14</v>
      </c>
      <c r="B4" s="1">
        <v>44328</v>
      </c>
      <c r="C4" s="9">
        <v>1</v>
      </c>
      <c r="D4" s="9">
        <v>2</v>
      </c>
      <c r="E4" s="9">
        <v>3</v>
      </c>
      <c r="G4" s="9" t="s">
        <v>14</v>
      </c>
      <c r="H4" s="1">
        <v>44714</v>
      </c>
      <c r="I4" s="9">
        <v>1</v>
      </c>
      <c r="J4" s="9">
        <v>2</v>
      </c>
      <c r="K4" s="9">
        <v>3</v>
      </c>
      <c r="L4" s="9">
        <v>4</v>
      </c>
      <c r="N4" s="9" t="s">
        <v>14</v>
      </c>
      <c r="O4" s="1">
        <v>44714</v>
      </c>
      <c r="P4" s="9">
        <v>1</v>
      </c>
      <c r="Q4" s="9">
        <v>2</v>
      </c>
      <c r="R4" s="9">
        <v>3</v>
      </c>
      <c r="S4" s="9">
        <v>4</v>
      </c>
    </row>
    <row r="5" spans="1:19" x14ac:dyDescent="0.35">
      <c r="B5" s="1">
        <v>44330</v>
      </c>
      <c r="C5">
        <v>1</v>
      </c>
      <c r="D5">
        <v>2</v>
      </c>
      <c r="E5">
        <v>2</v>
      </c>
      <c r="H5" s="1">
        <v>44685</v>
      </c>
      <c r="I5">
        <v>1</v>
      </c>
      <c r="J5">
        <v>0</v>
      </c>
      <c r="K5">
        <v>4</v>
      </c>
      <c r="L5">
        <v>2</v>
      </c>
      <c r="O5" s="1">
        <v>44685</v>
      </c>
      <c r="P5">
        <v>2</v>
      </c>
      <c r="Q5">
        <v>4</v>
      </c>
      <c r="R5">
        <v>4</v>
      </c>
      <c r="S5">
        <v>6</v>
      </c>
    </row>
    <row r="6" spans="1:19" x14ac:dyDescent="0.35">
      <c r="B6" s="1">
        <v>44333</v>
      </c>
      <c r="C6">
        <v>3</v>
      </c>
      <c r="D6">
        <v>5</v>
      </c>
      <c r="E6">
        <v>7</v>
      </c>
      <c r="H6" s="1">
        <v>44689</v>
      </c>
      <c r="I6">
        <v>8</v>
      </c>
      <c r="J6">
        <v>6</v>
      </c>
      <c r="K6">
        <v>2</v>
      </c>
      <c r="L6">
        <v>7</v>
      </c>
      <c r="O6" s="1">
        <v>44689</v>
      </c>
      <c r="P6">
        <v>6</v>
      </c>
      <c r="Q6">
        <v>9</v>
      </c>
      <c r="R6">
        <v>4</v>
      </c>
      <c r="S6">
        <v>8</v>
      </c>
    </row>
    <row r="7" spans="1:19" x14ac:dyDescent="0.35">
      <c r="B7" s="1">
        <v>44334</v>
      </c>
      <c r="C7">
        <v>12</v>
      </c>
      <c r="D7">
        <v>9</v>
      </c>
      <c r="E7">
        <v>6</v>
      </c>
      <c r="H7" s="1">
        <v>44692</v>
      </c>
      <c r="I7">
        <v>4</v>
      </c>
      <c r="J7">
        <v>12</v>
      </c>
      <c r="K7">
        <v>9</v>
      </c>
      <c r="L7">
        <v>6</v>
      </c>
      <c r="O7" s="1">
        <v>44692</v>
      </c>
      <c r="P7">
        <v>4</v>
      </c>
      <c r="Q7">
        <v>6</v>
      </c>
      <c r="R7">
        <v>7</v>
      </c>
      <c r="S7">
        <v>6</v>
      </c>
    </row>
    <row r="8" spans="1:19" x14ac:dyDescent="0.35">
      <c r="B8" s="1">
        <v>44337</v>
      </c>
      <c r="C8" t="s">
        <v>7</v>
      </c>
      <c r="D8" t="s">
        <v>8</v>
      </c>
      <c r="E8">
        <v>4</v>
      </c>
      <c r="H8" s="1">
        <v>44695</v>
      </c>
      <c r="I8">
        <v>5</v>
      </c>
      <c r="J8">
        <v>4</v>
      </c>
      <c r="K8">
        <v>4</v>
      </c>
      <c r="L8">
        <v>8</v>
      </c>
      <c r="O8" s="1">
        <v>44695</v>
      </c>
      <c r="P8">
        <v>5</v>
      </c>
      <c r="Q8">
        <v>1</v>
      </c>
      <c r="R8">
        <v>5</v>
      </c>
      <c r="S8" s="15" t="s">
        <v>25</v>
      </c>
    </row>
    <row r="9" spans="1:19" x14ac:dyDescent="0.35">
      <c r="B9" s="1">
        <v>44340</v>
      </c>
      <c r="C9" s="7"/>
      <c r="D9" s="7"/>
      <c r="E9" t="s">
        <v>9</v>
      </c>
      <c r="H9" s="1">
        <v>44698</v>
      </c>
      <c r="I9" t="s">
        <v>10</v>
      </c>
      <c r="J9" t="s">
        <v>2</v>
      </c>
      <c r="K9" t="s">
        <v>11</v>
      </c>
      <c r="L9" t="s">
        <v>9</v>
      </c>
      <c r="O9" s="1">
        <v>44698</v>
      </c>
      <c r="P9">
        <v>3</v>
      </c>
      <c r="Q9">
        <v>2</v>
      </c>
      <c r="R9" s="15">
        <v>3</v>
      </c>
      <c r="S9" s="7"/>
    </row>
    <row r="10" spans="1:19" x14ac:dyDescent="0.35">
      <c r="E10" s="7"/>
      <c r="H10" s="1">
        <v>44699</v>
      </c>
      <c r="I10" t="s">
        <v>12</v>
      </c>
      <c r="J10">
        <v>1</v>
      </c>
      <c r="K10" s="7"/>
      <c r="L10">
        <v>0</v>
      </c>
      <c r="O10" s="1">
        <v>44699</v>
      </c>
      <c r="P10" s="15" t="s">
        <v>8</v>
      </c>
      <c r="Q10" s="15" t="s">
        <v>3</v>
      </c>
      <c r="R10" s="15" t="s">
        <v>2</v>
      </c>
    </row>
    <row r="11" spans="1:19" x14ac:dyDescent="0.35">
      <c r="C11">
        <v>18</v>
      </c>
      <c r="D11">
        <v>18</v>
      </c>
      <c r="E11">
        <v>19</v>
      </c>
      <c r="H11" s="1">
        <v>44702</v>
      </c>
      <c r="I11" s="7"/>
      <c r="J11" s="7"/>
      <c r="L11">
        <v>1</v>
      </c>
      <c r="O11" s="1">
        <v>44702</v>
      </c>
      <c r="P11" s="7"/>
      <c r="Q11" s="7"/>
      <c r="R11" s="7"/>
    </row>
    <row r="12" spans="1:19" x14ac:dyDescent="0.35">
      <c r="C12">
        <f>C11*5</f>
        <v>90</v>
      </c>
      <c r="D12">
        <f t="shared" ref="D12:E12" si="0">D11*5</f>
        <v>90</v>
      </c>
      <c r="E12">
        <f t="shared" si="0"/>
        <v>95</v>
      </c>
      <c r="L12" s="7"/>
    </row>
    <row r="13" spans="1:19" x14ac:dyDescent="0.35">
      <c r="D13">
        <f>AVERAGE(C12:E12)</f>
        <v>91.666666666666671</v>
      </c>
      <c r="I13">
        <v>22</v>
      </c>
      <c r="J13">
        <v>23</v>
      </c>
      <c r="K13">
        <v>23</v>
      </c>
      <c r="L13">
        <v>24</v>
      </c>
      <c r="P13">
        <v>22</v>
      </c>
      <c r="Q13">
        <v>22</v>
      </c>
      <c r="R13">
        <v>23</v>
      </c>
      <c r="S13">
        <v>23</v>
      </c>
    </row>
    <row r="14" spans="1:19" x14ac:dyDescent="0.35">
      <c r="D14">
        <f>_xlfn.STDEV.S(C12:E12)</f>
        <v>2.8867513459481287</v>
      </c>
      <c r="I14">
        <f>I13*4</f>
        <v>88</v>
      </c>
      <c r="J14">
        <f>J13*4</f>
        <v>92</v>
      </c>
      <c r="K14">
        <f>K13*4</f>
        <v>92</v>
      </c>
      <c r="L14">
        <f>L13*4</f>
        <v>96</v>
      </c>
      <c r="P14">
        <f>P13*4</f>
        <v>88</v>
      </c>
      <c r="Q14">
        <f>Q13*4</f>
        <v>88</v>
      </c>
      <c r="R14">
        <f>R13*4</f>
        <v>92</v>
      </c>
      <c r="S14">
        <f>S13*4</f>
        <v>92</v>
      </c>
    </row>
    <row r="15" spans="1:19" x14ac:dyDescent="0.35">
      <c r="J15" s="4">
        <f>AVERAGE(I14:L14)</f>
        <v>92</v>
      </c>
      <c r="Q15" s="4">
        <f>AVERAGE(P14:S14)</f>
        <v>90</v>
      </c>
    </row>
    <row r="16" spans="1:19" x14ac:dyDescent="0.35">
      <c r="J16">
        <f>_xlfn.STDEV.S(I14:L14)</f>
        <v>3.2659863237109041</v>
      </c>
      <c r="Q16">
        <f>_xlfn.STDEV.S(P14:S14)</f>
        <v>2.3094010767585029</v>
      </c>
    </row>
    <row r="17" spans="2:3" x14ac:dyDescent="0.35">
      <c r="B17" t="s">
        <v>15</v>
      </c>
      <c r="C17" t="s">
        <v>16</v>
      </c>
    </row>
  </sheetData>
  <mergeCells count="3">
    <mergeCell ref="C3:E3"/>
    <mergeCell ref="I3:L3"/>
    <mergeCell ref="P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E528-40FA-4C98-92F2-8A4716D89D9F}">
  <dimension ref="A1:O18"/>
  <sheetViews>
    <sheetView workbookViewId="0">
      <selection activeCell="G16" sqref="G16"/>
    </sheetView>
  </sheetViews>
  <sheetFormatPr defaultRowHeight="14.5" x14ac:dyDescent="0.35"/>
  <cols>
    <col min="1" max="1" width="18.453125" customWidth="1"/>
    <col min="2" max="2" width="11.54296875" customWidth="1"/>
    <col min="4" max="4" width="10.36328125" bestFit="1" customWidth="1"/>
    <col min="8" max="8" width="18.7265625" customWidth="1"/>
    <col min="9" max="9" width="12.1796875" customWidth="1"/>
    <col min="260" max="260" width="11.54296875" customWidth="1"/>
    <col min="262" max="262" width="10.36328125" bestFit="1" customWidth="1"/>
    <col min="265" max="265" width="12.1796875" customWidth="1"/>
    <col min="516" max="516" width="11.54296875" customWidth="1"/>
    <col min="518" max="518" width="10.36328125" bestFit="1" customWidth="1"/>
    <col min="521" max="521" width="12.1796875" customWidth="1"/>
    <col min="772" max="772" width="11.54296875" customWidth="1"/>
    <col min="774" max="774" width="10.36328125" bestFit="1" customWidth="1"/>
    <col min="777" max="777" width="12.1796875" customWidth="1"/>
    <col min="1028" max="1028" width="11.54296875" customWidth="1"/>
    <col min="1030" max="1030" width="10.36328125" bestFit="1" customWidth="1"/>
    <col min="1033" max="1033" width="12.1796875" customWidth="1"/>
    <col min="1284" max="1284" width="11.54296875" customWidth="1"/>
    <col min="1286" max="1286" width="10.36328125" bestFit="1" customWidth="1"/>
    <col min="1289" max="1289" width="12.1796875" customWidth="1"/>
    <col min="1540" max="1540" width="11.54296875" customWidth="1"/>
    <col min="1542" max="1542" width="10.36328125" bestFit="1" customWidth="1"/>
    <col min="1545" max="1545" width="12.1796875" customWidth="1"/>
    <col min="1796" max="1796" width="11.54296875" customWidth="1"/>
    <col min="1798" max="1798" width="10.36328125" bestFit="1" customWidth="1"/>
    <col min="1801" max="1801" width="12.1796875" customWidth="1"/>
    <col min="2052" max="2052" width="11.54296875" customWidth="1"/>
    <col min="2054" max="2054" width="10.36328125" bestFit="1" customWidth="1"/>
    <col min="2057" max="2057" width="12.1796875" customWidth="1"/>
    <col min="2308" max="2308" width="11.54296875" customWidth="1"/>
    <col min="2310" max="2310" width="10.36328125" bestFit="1" customWidth="1"/>
    <col min="2313" max="2313" width="12.1796875" customWidth="1"/>
    <col min="2564" max="2564" width="11.54296875" customWidth="1"/>
    <col min="2566" max="2566" width="10.36328125" bestFit="1" customWidth="1"/>
    <col min="2569" max="2569" width="12.1796875" customWidth="1"/>
    <col min="2820" max="2820" width="11.54296875" customWidth="1"/>
    <col min="2822" max="2822" width="10.36328125" bestFit="1" customWidth="1"/>
    <col min="2825" max="2825" width="12.1796875" customWidth="1"/>
    <col min="3076" max="3076" width="11.54296875" customWidth="1"/>
    <col min="3078" max="3078" width="10.36328125" bestFit="1" customWidth="1"/>
    <col min="3081" max="3081" width="12.1796875" customWidth="1"/>
    <col min="3332" max="3332" width="11.54296875" customWidth="1"/>
    <col min="3334" max="3334" width="10.36328125" bestFit="1" customWidth="1"/>
    <col min="3337" max="3337" width="12.1796875" customWidth="1"/>
    <col min="3588" max="3588" width="11.54296875" customWidth="1"/>
    <col min="3590" max="3590" width="10.36328125" bestFit="1" customWidth="1"/>
    <col min="3593" max="3593" width="12.1796875" customWidth="1"/>
    <col min="3844" max="3844" width="11.54296875" customWidth="1"/>
    <col min="3846" max="3846" width="10.36328125" bestFit="1" customWidth="1"/>
    <col min="3849" max="3849" width="12.1796875" customWidth="1"/>
    <col min="4100" max="4100" width="11.54296875" customWidth="1"/>
    <col min="4102" max="4102" width="10.36328125" bestFit="1" customWidth="1"/>
    <col min="4105" max="4105" width="12.1796875" customWidth="1"/>
    <col min="4356" max="4356" width="11.54296875" customWidth="1"/>
    <col min="4358" max="4358" width="10.36328125" bestFit="1" customWidth="1"/>
    <col min="4361" max="4361" width="12.1796875" customWidth="1"/>
    <col min="4612" max="4612" width="11.54296875" customWidth="1"/>
    <col min="4614" max="4614" width="10.36328125" bestFit="1" customWidth="1"/>
    <col min="4617" max="4617" width="12.1796875" customWidth="1"/>
    <col min="4868" max="4868" width="11.54296875" customWidth="1"/>
    <col min="4870" max="4870" width="10.36328125" bestFit="1" customWidth="1"/>
    <col min="4873" max="4873" width="12.1796875" customWidth="1"/>
    <col min="5124" max="5124" width="11.54296875" customWidth="1"/>
    <col min="5126" max="5126" width="10.36328125" bestFit="1" customWidth="1"/>
    <col min="5129" max="5129" width="12.1796875" customWidth="1"/>
    <col min="5380" max="5380" width="11.54296875" customWidth="1"/>
    <col min="5382" max="5382" width="10.36328125" bestFit="1" customWidth="1"/>
    <col min="5385" max="5385" width="12.1796875" customWidth="1"/>
    <col min="5636" max="5636" width="11.54296875" customWidth="1"/>
    <col min="5638" max="5638" width="10.36328125" bestFit="1" customWidth="1"/>
    <col min="5641" max="5641" width="12.1796875" customWidth="1"/>
    <col min="5892" max="5892" width="11.54296875" customWidth="1"/>
    <col min="5894" max="5894" width="10.36328125" bestFit="1" customWidth="1"/>
    <col min="5897" max="5897" width="12.1796875" customWidth="1"/>
    <col min="6148" max="6148" width="11.54296875" customWidth="1"/>
    <col min="6150" max="6150" width="10.36328125" bestFit="1" customWidth="1"/>
    <col min="6153" max="6153" width="12.1796875" customWidth="1"/>
    <col min="6404" max="6404" width="11.54296875" customWidth="1"/>
    <col min="6406" max="6406" width="10.36328125" bestFit="1" customWidth="1"/>
    <col min="6409" max="6409" width="12.1796875" customWidth="1"/>
    <col min="6660" max="6660" width="11.54296875" customWidth="1"/>
    <col min="6662" max="6662" width="10.36328125" bestFit="1" customWidth="1"/>
    <col min="6665" max="6665" width="12.1796875" customWidth="1"/>
    <col min="6916" max="6916" width="11.54296875" customWidth="1"/>
    <col min="6918" max="6918" width="10.36328125" bestFit="1" customWidth="1"/>
    <col min="6921" max="6921" width="12.1796875" customWidth="1"/>
    <col min="7172" max="7172" width="11.54296875" customWidth="1"/>
    <col min="7174" max="7174" width="10.36328125" bestFit="1" customWidth="1"/>
    <col min="7177" max="7177" width="12.1796875" customWidth="1"/>
    <col min="7428" max="7428" width="11.54296875" customWidth="1"/>
    <col min="7430" max="7430" width="10.36328125" bestFit="1" customWidth="1"/>
    <col min="7433" max="7433" width="12.1796875" customWidth="1"/>
    <col min="7684" max="7684" width="11.54296875" customWidth="1"/>
    <col min="7686" max="7686" width="10.36328125" bestFit="1" customWidth="1"/>
    <col min="7689" max="7689" width="12.1796875" customWidth="1"/>
    <col min="7940" max="7940" width="11.54296875" customWidth="1"/>
    <col min="7942" max="7942" width="10.36328125" bestFit="1" customWidth="1"/>
    <col min="7945" max="7945" width="12.1796875" customWidth="1"/>
    <col min="8196" max="8196" width="11.54296875" customWidth="1"/>
    <col min="8198" max="8198" width="10.36328125" bestFit="1" customWidth="1"/>
    <col min="8201" max="8201" width="12.1796875" customWidth="1"/>
    <col min="8452" max="8452" width="11.54296875" customWidth="1"/>
    <col min="8454" max="8454" width="10.36328125" bestFit="1" customWidth="1"/>
    <col min="8457" max="8457" width="12.1796875" customWidth="1"/>
    <col min="8708" max="8708" width="11.54296875" customWidth="1"/>
    <col min="8710" max="8710" width="10.36328125" bestFit="1" customWidth="1"/>
    <col min="8713" max="8713" width="12.1796875" customWidth="1"/>
    <col min="8964" max="8964" width="11.54296875" customWidth="1"/>
    <col min="8966" max="8966" width="10.36328125" bestFit="1" customWidth="1"/>
    <col min="8969" max="8969" width="12.1796875" customWidth="1"/>
    <col min="9220" max="9220" width="11.54296875" customWidth="1"/>
    <col min="9222" max="9222" width="10.36328125" bestFit="1" customWidth="1"/>
    <col min="9225" max="9225" width="12.1796875" customWidth="1"/>
    <col min="9476" max="9476" width="11.54296875" customWidth="1"/>
    <col min="9478" max="9478" width="10.36328125" bestFit="1" customWidth="1"/>
    <col min="9481" max="9481" width="12.1796875" customWidth="1"/>
    <col min="9732" max="9732" width="11.54296875" customWidth="1"/>
    <col min="9734" max="9734" width="10.36328125" bestFit="1" customWidth="1"/>
    <col min="9737" max="9737" width="12.1796875" customWidth="1"/>
    <col min="9988" max="9988" width="11.54296875" customWidth="1"/>
    <col min="9990" max="9990" width="10.36328125" bestFit="1" customWidth="1"/>
    <col min="9993" max="9993" width="12.1796875" customWidth="1"/>
    <col min="10244" max="10244" width="11.54296875" customWidth="1"/>
    <col min="10246" max="10246" width="10.36328125" bestFit="1" customWidth="1"/>
    <col min="10249" max="10249" width="12.1796875" customWidth="1"/>
    <col min="10500" max="10500" width="11.54296875" customWidth="1"/>
    <col min="10502" max="10502" width="10.36328125" bestFit="1" customWidth="1"/>
    <col min="10505" max="10505" width="12.1796875" customWidth="1"/>
    <col min="10756" max="10756" width="11.54296875" customWidth="1"/>
    <col min="10758" max="10758" width="10.36328125" bestFit="1" customWidth="1"/>
    <col min="10761" max="10761" width="12.1796875" customWidth="1"/>
    <col min="11012" max="11012" width="11.54296875" customWidth="1"/>
    <col min="11014" max="11014" width="10.36328125" bestFit="1" customWidth="1"/>
    <col min="11017" max="11017" width="12.1796875" customWidth="1"/>
    <col min="11268" max="11268" width="11.54296875" customWidth="1"/>
    <col min="11270" max="11270" width="10.36328125" bestFit="1" customWidth="1"/>
    <col min="11273" max="11273" width="12.1796875" customWidth="1"/>
    <col min="11524" max="11524" width="11.54296875" customWidth="1"/>
    <col min="11526" max="11526" width="10.36328125" bestFit="1" customWidth="1"/>
    <col min="11529" max="11529" width="12.1796875" customWidth="1"/>
    <col min="11780" max="11780" width="11.54296875" customWidth="1"/>
    <col min="11782" max="11782" width="10.36328125" bestFit="1" customWidth="1"/>
    <col min="11785" max="11785" width="12.1796875" customWidth="1"/>
    <col min="12036" max="12036" width="11.54296875" customWidth="1"/>
    <col min="12038" max="12038" width="10.36328125" bestFit="1" customWidth="1"/>
    <col min="12041" max="12041" width="12.1796875" customWidth="1"/>
    <col min="12292" max="12292" width="11.54296875" customWidth="1"/>
    <col min="12294" max="12294" width="10.36328125" bestFit="1" customWidth="1"/>
    <col min="12297" max="12297" width="12.1796875" customWidth="1"/>
    <col min="12548" max="12548" width="11.54296875" customWidth="1"/>
    <col min="12550" max="12550" width="10.36328125" bestFit="1" customWidth="1"/>
    <col min="12553" max="12553" width="12.1796875" customWidth="1"/>
    <col min="12804" max="12804" width="11.54296875" customWidth="1"/>
    <col min="12806" max="12806" width="10.36328125" bestFit="1" customWidth="1"/>
    <col min="12809" max="12809" width="12.1796875" customWidth="1"/>
    <col min="13060" max="13060" width="11.54296875" customWidth="1"/>
    <col min="13062" max="13062" width="10.36328125" bestFit="1" customWidth="1"/>
    <col min="13065" max="13065" width="12.1796875" customWidth="1"/>
    <col min="13316" max="13316" width="11.54296875" customWidth="1"/>
    <col min="13318" max="13318" width="10.36328125" bestFit="1" customWidth="1"/>
    <col min="13321" max="13321" width="12.1796875" customWidth="1"/>
    <col min="13572" max="13572" width="11.54296875" customWidth="1"/>
    <col min="13574" max="13574" width="10.36328125" bestFit="1" customWidth="1"/>
    <col min="13577" max="13577" width="12.1796875" customWidth="1"/>
    <col min="13828" max="13828" width="11.54296875" customWidth="1"/>
    <col min="13830" max="13830" width="10.36328125" bestFit="1" customWidth="1"/>
    <col min="13833" max="13833" width="12.1796875" customWidth="1"/>
    <col min="14084" max="14084" width="11.54296875" customWidth="1"/>
    <col min="14086" max="14086" width="10.36328125" bestFit="1" customWidth="1"/>
    <col min="14089" max="14089" width="12.1796875" customWidth="1"/>
    <col min="14340" max="14340" width="11.54296875" customWidth="1"/>
    <col min="14342" max="14342" width="10.36328125" bestFit="1" customWidth="1"/>
    <col min="14345" max="14345" width="12.1796875" customWidth="1"/>
    <col min="14596" max="14596" width="11.54296875" customWidth="1"/>
    <col min="14598" max="14598" width="10.36328125" bestFit="1" customWidth="1"/>
    <col min="14601" max="14601" width="12.1796875" customWidth="1"/>
    <col min="14852" max="14852" width="11.54296875" customWidth="1"/>
    <col min="14854" max="14854" width="10.36328125" bestFit="1" customWidth="1"/>
    <col min="14857" max="14857" width="12.1796875" customWidth="1"/>
    <col min="15108" max="15108" width="11.54296875" customWidth="1"/>
    <col min="15110" max="15110" width="10.36328125" bestFit="1" customWidth="1"/>
    <col min="15113" max="15113" width="12.1796875" customWidth="1"/>
    <col min="15364" max="15364" width="11.54296875" customWidth="1"/>
    <col min="15366" max="15366" width="10.36328125" bestFit="1" customWidth="1"/>
    <col min="15369" max="15369" width="12.1796875" customWidth="1"/>
    <col min="15620" max="15620" width="11.54296875" customWidth="1"/>
    <col min="15622" max="15622" width="10.36328125" bestFit="1" customWidth="1"/>
    <col min="15625" max="15625" width="12.1796875" customWidth="1"/>
    <col min="15876" max="15876" width="11.54296875" customWidth="1"/>
    <col min="15878" max="15878" width="10.36328125" bestFit="1" customWidth="1"/>
    <col min="15881" max="15881" width="12.1796875" customWidth="1"/>
    <col min="16132" max="16132" width="11.54296875" customWidth="1"/>
    <col min="16134" max="16134" width="10.36328125" bestFit="1" customWidth="1"/>
    <col min="16137" max="16137" width="12.1796875" customWidth="1"/>
  </cols>
  <sheetData>
    <row r="1" spans="1:15" ht="16.5" x14ac:dyDescent="0.35">
      <c r="A1" s="20" t="s">
        <v>18</v>
      </c>
      <c r="B1" s="20"/>
      <c r="C1" t="s">
        <v>17</v>
      </c>
      <c r="H1" t="s">
        <v>20</v>
      </c>
      <c r="I1" t="s">
        <v>17</v>
      </c>
    </row>
    <row r="2" spans="1:15" x14ac:dyDescent="0.35">
      <c r="A2" t="s">
        <v>0</v>
      </c>
      <c r="H2" t="s">
        <v>1</v>
      </c>
    </row>
    <row r="3" spans="1:15" ht="16.5" customHeight="1" x14ac:dyDescent="0.35">
      <c r="C3" s="21" t="s">
        <v>13</v>
      </c>
      <c r="D3" s="21"/>
      <c r="E3" s="21"/>
      <c r="F3" s="21"/>
      <c r="G3" s="8"/>
      <c r="H3" s="8"/>
      <c r="J3" s="21" t="s">
        <v>13</v>
      </c>
      <c r="K3" s="21"/>
      <c r="L3" s="21"/>
      <c r="M3" s="21"/>
    </row>
    <row r="4" spans="1:15" x14ac:dyDescent="0.35">
      <c r="A4" s="9" t="s">
        <v>19</v>
      </c>
      <c r="B4" s="11">
        <v>44856</v>
      </c>
      <c r="C4" s="9">
        <v>1</v>
      </c>
      <c r="D4" s="9">
        <v>2</v>
      </c>
      <c r="E4" s="9">
        <v>3</v>
      </c>
      <c r="F4" s="9">
        <v>4</v>
      </c>
      <c r="G4" s="9"/>
      <c r="H4" s="9" t="s">
        <v>19</v>
      </c>
      <c r="I4" s="11">
        <v>44856</v>
      </c>
      <c r="J4" s="9">
        <v>1</v>
      </c>
      <c r="K4" s="9">
        <v>2</v>
      </c>
      <c r="L4" s="9">
        <v>3</v>
      </c>
      <c r="M4" s="9">
        <v>4</v>
      </c>
    </row>
    <row r="5" spans="1:15" x14ac:dyDescent="0.35">
      <c r="B5" s="1">
        <v>44858</v>
      </c>
      <c r="C5">
        <v>0</v>
      </c>
      <c r="D5">
        <v>1</v>
      </c>
      <c r="E5">
        <v>0</v>
      </c>
      <c r="F5">
        <v>0</v>
      </c>
      <c r="I5" s="1">
        <v>44858</v>
      </c>
      <c r="J5">
        <v>2</v>
      </c>
      <c r="K5">
        <v>3</v>
      </c>
      <c r="L5">
        <v>2</v>
      </c>
      <c r="M5">
        <v>5</v>
      </c>
    </row>
    <row r="6" spans="1:15" x14ac:dyDescent="0.35">
      <c r="B6" s="1">
        <v>44861</v>
      </c>
      <c r="C6">
        <v>1</v>
      </c>
      <c r="D6">
        <v>2</v>
      </c>
      <c r="E6">
        <v>1</v>
      </c>
      <c r="F6">
        <v>3</v>
      </c>
      <c r="I6" s="1">
        <v>44861</v>
      </c>
      <c r="J6">
        <v>6</v>
      </c>
      <c r="K6">
        <v>6</v>
      </c>
      <c r="L6">
        <v>6</v>
      </c>
      <c r="M6">
        <v>6</v>
      </c>
    </row>
    <row r="7" spans="1:15" x14ac:dyDescent="0.35">
      <c r="B7" s="1">
        <v>44864</v>
      </c>
      <c r="C7">
        <v>4</v>
      </c>
      <c r="D7">
        <v>6</v>
      </c>
      <c r="E7">
        <v>3</v>
      </c>
      <c r="F7">
        <v>5</v>
      </c>
      <c r="I7" s="1">
        <v>44864</v>
      </c>
      <c r="J7">
        <v>7</v>
      </c>
      <c r="K7">
        <v>6</v>
      </c>
      <c r="L7">
        <v>5</v>
      </c>
      <c r="M7">
        <v>3</v>
      </c>
    </row>
    <row r="8" spans="1:15" x14ac:dyDescent="0.35">
      <c r="B8" s="1">
        <v>44867</v>
      </c>
      <c r="C8">
        <v>7</v>
      </c>
      <c r="D8">
        <v>5</v>
      </c>
      <c r="E8">
        <v>6</v>
      </c>
      <c r="F8">
        <v>7</v>
      </c>
      <c r="I8" s="1">
        <v>44867</v>
      </c>
      <c r="J8">
        <v>8</v>
      </c>
      <c r="K8">
        <v>8</v>
      </c>
      <c r="L8">
        <v>9</v>
      </c>
      <c r="M8">
        <v>9</v>
      </c>
    </row>
    <row r="9" spans="1:15" x14ac:dyDescent="0.35">
      <c r="B9" s="1">
        <v>44870</v>
      </c>
      <c r="C9">
        <v>6</v>
      </c>
      <c r="D9">
        <v>5</v>
      </c>
      <c r="E9">
        <v>7</v>
      </c>
      <c r="F9">
        <v>4</v>
      </c>
      <c r="I9" s="1">
        <v>44870</v>
      </c>
      <c r="J9" t="s">
        <v>2</v>
      </c>
      <c r="K9" t="s">
        <v>2</v>
      </c>
      <c r="L9" t="s">
        <v>3</v>
      </c>
      <c r="M9" t="s">
        <v>4</v>
      </c>
      <c r="N9" s="2"/>
      <c r="O9" s="2"/>
    </row>
    <row r="10" spans="1:15" x14ac:dyDescent="0.35">
      <c r="B10" s="1">
        <v>44873</v>
      </c>
      <c r="C10">
        <v>5</v>
      </c>
      <c r="D10">
        <v>6</v>
      </c>
      <c r="E10">
        <v>7</v>
      </c>
      <c r="F10">
        <v>4</v>
      </c>
      <c r="I10" s="1"/>
      <c r="J10" s="7"/>
      <c r="K10" s="7"/>
      <c r="L10" s="7"/>
      <c r="M10" s="13"/>
      <c r="N10" s="2"/>
      <c r="O10" s="2"/>
    </row>
    <row r="11" spans="1:15" x14ac:dyDescent="0.35">
      <c r="B11" s="1">
        <v>44875</v>
      </c>
      <c r="C11" t="s">
        <v>4</v>
      </c>
      <c r="D11" t="s">
        <v>5</v>
      </c>
      <c r="E11" t="s">
        <v>4</v>
      </c>
      <c r="F11" t="s">
        <v>4</v>
      </c>
      <c r="I11" s="1"/>
      <c r="J11">
        <v>23</v>
      </c>
      <c r="K11">
        <v>23</v>
      </c>
      <c r="L11">
        <v>22</v>
      </c>
      <c r="M11" s="3">
        <v>23</v>
      </c>
      <c r="N11" s="3"/>
      <c r="O11" s="2"/>
    </row>
    <row r="12" spans="1:15" x14ac:dyDescent="0.35">
      <c r="C12" s="12"/>
      <c r="D12" s="12"/>
      <c r="E12" s="12"/>
      <c r="F12" s="12"/>
      <c r="G12" s="14"/>
      <c r="H12" s="14"/>
      <c r="J12">
        <f>J11*4</f>
        <v>92</v>
      </c>
      <c r="K12">
        <f>K11*4</f>
        <v>92</v>
      </c>
      <c r="L12">
        <f>L11*4</f>
        <v>88</v>
      </c>
      <c r="M12">
        <f>M11*4</f>
        <v>92</v>
      </c>
      <c r="N12" s="3"/>
      <c r="O12" s="2"/>
    </row>
    <row r="13" spans="1:15" x14ac:dyDescent="0.35">
      <c r="C13">
        <v>23</v>
      </c>
      <c r="D13">
        <v>24</v>
      </c>
      <c r="E13">
        <v>23</v>
      </c>
      <c r="F13">
        <v>23</v>
      </c>
      <c r="K13" s="4">
        <f>AVERAGE(J12:M12)</f>
        <v>91</v>
      </c>
      <c r="M13" s="2"/>
      <c r="N13" s="2"/>
      <c r="O13" s="2"/>
    </row>
    <row r="14" spans="1:15" x14ac:dyDescent="0.35">
      <c r="C14">
        <f>C13*4</f>
        <v>92</v>
      </c>
      <c r="D14">
        <f>D13*4</f>
        <v>96</v>
      </c>
      <c r="E14">
        <f>E13*4</f>
        <v>92</v>
      </c>
      <c r="F14">
        <f>F13*4</f>
        <v>92</v>
      </c>
      <c r="K14" s="4">
        <f>_xlfn.STDEV.S(J12:M12)</f>
        <v>2</v>
      </c>
      <c r="M14" s="2"/>
      <c r="N14" s="2"/>
      <c r="O14" s="2"/>
    </row>
    <row r="15" spans="1:15" x14ac:dyDescent="0.35">
      <c r="D15" s="5">
        <f>AVERAGE(C14:F14)</f>
        <v>93</v>
      </c>
      <c r="J15" s="2"/>
      <c r="K15" s="2"/>
      <c r="L15" s="2"/>
      <c r="M15" s="2"/>
      <c r="N15" s="2"/>
      <c r="O15" s="2"/>
    </row>
    <row r="16" spans="1:15" x14ac:dyDescent="0.35">
      <c r="D16" s="5">
        <f>_xlfn.STDEV.S(C14:F14)</f>
        <v>2</v>
      </c>
      <c r="J16" s="2"/>
      <c r="K16" s="2"/>
      <c r="L16" s="2"/>
      <c r="M16" s="2"/>
      <c r="N16" s="2"/>
      <c r="O16" s="2"/>
    </row>
    <row r="17" spans="3:8" x14ac:dyDescent="0.35">
      <c r="H17" s="6"/>
    </row>
    <row r="18" spans="3:8" x14ac:dyDescent="0.35">
      <c r="C18" t="s">
        <v>15</v>
      </c>
      <c r="D18" t="s">
        <v>16</v>
      </c>
    </row>
  </sheetData>
  <mergeCells count="3">
    <mergeCell ref="C3:F3"/>
    <mergeCell ref="A1:B1"/>
    <mergeCell ref="J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3311-3702-44DF-A88C-A09358098304}">
  <dimension ref="A1:M15"/>
  <sheetViews>
    <sheetView workbookViewId="0">
      <selection activeCell="H14" sqref="H14"/>
    </sheetView>
  </sheetViews>
  <sheetFormatPr defaultRowHeight="14.5" x14ac:dyDescent="0.35"/>
  <cols>
    <col min="2" max="2" width="11.90625" customWidth="1"/>
    <col min="8" max="8" width="19.6328125" customWidth="1"/>
    <col min="9" max="9" width="12.1796875" customWidth="1"/>
  </cols>
  <sheetData>
    <row r="1" spans="1:13" ht="16.5" x14ac:dyDescent="0.35">
      <c r="A1" s="20" t="s">
        <v>18</v>
      </c>
      <c r="B1" s="20"/>
      <c r="C1" t="s">
        <v>17</v>
      </c>
      <c r="H1" t="s">
        <v>20</v>
      </c>
      <c r="I1" t="s">
        <v>17</v>
      </c>
    </row>
    <row r="2" spans="1:13" x14ac:dyDescent="0.35">
      <c r="A2" t="s">
        <v>26</v>
      </c>
      <c r="H2" t="s">
        <v>1</v>
      </c>
    </row>
    <row r="3" spans="1:13" x14ac:dyDescent="0.35">
      <c r="C3" s="21" t="s">
        <v>13</v>
      </c>
      <c r="D3" s="21"/>
      <c r="E3" s="21"/>
      <c r="F3" s="21"/>
      <c r="G3" s="8"/>
      <c r="H3" s="8"/>
      <c r="J3" s="21" t="s">
        <v>13</v>
      </c>
      <c r="K3" s="21"/>
      <c r="L3" s="21"/>
      <c r="M3" s="21"/>
    </row>
    <row r="4" spans="1:13" x14ac:dyDescent="0.35">
      <c r="A4" s="9" t="s">
        <v>19</v>
      </c>
      <c r="B4" s="11">
        <v>44883</v>
      </c>
      <c r="C4" s="9">
        <v>1</v>
      </c>
      <c r="D4" s="9">
        <v>2</v>
      </c>
      <c r="E4" s="9">
        <v>3</v>
      </c>
      <c r="F4" s="9">
        <v>4</v>
      </c>
      <c r="G4" s="9"/>
      <c r="H4" s="9" t="s">
        <v>19</v>
      </c>
      <c r="I4" s="11">
        <v>44883</v>
      </c>
      <c r="J4" s="9">
        <v>1</v>
      </c>
      <c r="K4" s="9">
        <v>2</v>
      </c>
      <c r="L4" s="9">
        <v>3</v>
      </c>
      <c r="M4" s="9">
        <v>4</v>
      </c>
    </row>
    <row r="5" spans="1:13" x14ac:dyDescent="0.35">
      <c r="B5" s="1">
        <v>44885</v>
      </c>
      <c r="C5">
        <v>2</v>
      </c>
      <c r="D5">
        <v>1</v>
      </c>
      <c r="E5">
        <v>1</v>
      </c>
      <c r="F5">
        <v>2</v>
      </c>
      <c r="I5" s="1">
        <v>44885</v>
      </c>
      <c r="J5">
        <v>4</v>
      </c>
      <c r="K5">
        <v>2</v>
      </c>
      <c r="L5">
        <v>3</v>
      </c>
      <c r="M5">
        <v>4</v>
      </c>
    </row>
    <row r="6" spans="1:13" x14ac:dyDescent="0.35">
      <c r="B6" s="1">
        <v>44887</v>
      </c>
      <c r="C6">
        <v>3</v>
      </c>
      <c r="D6">
        <v>4</v>
      </c>
      <c r="E6">
        <v>4</v>
      </c>
      <c r="F6">
        <v>3</v>
      </c>
      <c r="I6" s="1">
        <v>44887</v>
      </c>
      <c r="J6">
        <v>5</v>
      </c>
      <c r="K6">
        <v>8</v>
      </c>
      <c r="L6">
        <v>6</v>
      </c>
      <c r="M6">
        <v>7</v>
      </c>
    </row>
    <row r="7" spans="1:13" x14ac:dyDescent="0.35">
      <c r="B7" s="1">
        <v>44891</v>
      </c>
      <c r="C7">
        <v>4</v>
      </c>
      <c r="D7">
        <v>8</v>
      </c>
      <c r="E7">
        <v>5</v>
      </c>
      <c r="F7">
        <v>5</v>
      </c>
      <c r="I7" s="1">
        <v>44891</v>
      </c>
      <c r="J7">
        <v>2</v>
      </c>
      <c r="K7">
        <v>1</v>
      </c>
      <c r="L7">
        <v>4</v>
      </c>
      <c r="M7">
        <v>2</v>
      </c>
    </row>
    <row r="8" spans="1:13" x14ac:dyDescent="0.35">
      <c r="B8" s="1">
        <v>44894</v>
      </c>
      <c r="C8">
        <v>2</v>
      </c>
      <c r="D8">
        <v>2</v>
      </c>
      <c r="E8">
        <v>3</v>
      </c>
      <c r="F8">
        <v>1</v>
      </c>
      <c r="I8" s="1">
        <v>44894</v>
      </c>
      <c r="J8">
        <v>3</v>
      </c>
      <c r="K8">
        <v>1</v>
      </c>
      <c r="L8">
        <v>2</v>
      </c>
      <c r="M8">
        <v>1</v>
      </c>
    </row>
    <row r="9" spans="1:13" x14ac:dyDescent="0.35">
      <c r="B9" s="1">
        <v>44897</v>
      </c>
      <c r="C9">
        <v>3</v>
      </c>
      <c r="D9" s="17"/>
      <c r="E9">
        <v>2</v>
      </c>
      <c r="F9">
        <v>2</v>
      </c>
      <c r="I9" s="1">
        <v>44897</v>
      </c>
      <c r="J9" s="15" t="s">
        <v>9</v>
      </c>
      <c r="K9">
        <v>1</v>
      </c>
      <c r="L9" s="17"/>
      <c r="M9">
        <v>1</v>
      </c>
    </row>
    <row r="10" spans="1:13" x14ac:dyDescent="0.35">
      <c r="B10" s="1">
        <v>44900</v>
      </c>
      <c r="C10" s="15" t="s">
        <v>9</v>
      </c>
      <c r="D10" s="17"/>
      <c r="E10" s="17"/>
      <c r="F10" s="15" t="s">
        <v>27</v>
      </c>
      <c r="I10" s="1">
        <v>44900</v>
      </c>
      <c r="J10" s="7"/>
      <c r="K10" s="15" t="s">
        <v>2</v>
      </c>
      <c r="L10" s="17"/>
      <c r="M10" s="17"/>
    </row>
    <row r="11" spans="1:13" x14ac:dyDescent="0.35">
      <c r="C11" s="16"/>
      <c r="D11" s="18"/>
      <c r="E11" s="18"/>
      <c r="F11" s="16"/>
      <c r="J11" s="7"/>
      <c r="K11" s="7"/>
      <c r="L11" s="17"/>
      <c r="M11" s="17"/>
    </row>
    <row r="12" spans="1:13" x14ac:dyDescent="0.35">
      <c r="C12">
        <v>14</v>
      </c>
      <c r="D12">
        <v>15</v>
      </c>
      <c r="E12">
        <v>15</v>
      </c>
      <c r="F12">
        <v>14</v>
      </c>
      <c r="J12">
        <v>14</v>
      </c>
      <c r="K12">
        <v>13</v>
      </c>
      <c r="L12">
        <v>15</v>
      </c>
      <c r="M12">
        <v>14</v>
      </c>
    </row>
    <row r="13" spans="1:13" x14ac:dyDescent="0.35">
      <c r="C13">
        <f>C12/15 *100</f>
        <v>93.333333333333329</v>
      </c>
      <c r="D13">
        <f t="shared" ref="D13:F13" si="0">D12/15 *100</f>
        <v>100</v>
      </c>
      <c r="E13">
        <f t="shared" si="0"/>
        <v>100</v>
      </c>
      <c r="F13">
        <f t="shared" si="0"/>
        <v>93.333333333333329</v>
      </c>
      <c r="J13">
        <f>J12/15 *100</f>
        <v>93.333333333333329</v>
      </c>
      <c r="K13">
        <f t="shared" ref="K13" si="1">K12/15 *100</f>
        <v>86.666666666666671</v>
      </c>
      <c r="L13">
        <f t="shared" ref="L13" si="2">L12/15 *100</f>
        <v>100</v>
      </c>
      <c r="M13">
        <f t="shared" ref="M13" si="3">M12/15 *100</f>
        <v>93.333333333333329</v>
      </c>
    </row>
    <row r="14" spans="1:13" x14ac:dyDescent="0.35">
      <c r="D14" s="4">
        <f>AVERAGE(C13:F13)</f>
        <v>96.666666666666657</v>
      </c>
      <c r="K14" s="4">
        <f>AVERAGE(J13:M13)</f>
        <v>93.333333333333329</v>
      </c>
    </row>
    <row r="15" spans="1:13" x14ac:dyDescent="0.35">
      <c r="D15">
        <f>_xlfn.STDEV.S(C13:F13)</f>
        <v>3.8490017945975077</v>
      </c>
      <c r="K15">
        <f>_xlfn.STDEV.S(J13:M13)</f>
        <v>5.4433105395181718</v>
      </c>
    </row>
  </sheetData>
  <mergeCells count="3">
    <mergeCell ref="A1:B1"/>
    <mergeCell ref="C3:F3"/>
    <mergeCell ref="J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A. nervosa</vt:lpstr>
      <vt:lpstr>A. osyrensis</vt:lpstr>
      <vt:lpstr>A. kleiniana</vt:lpstr>
      <vt:lpstr>A. hirsuta</vt:lpstr>
      <vt:lpstr>A. zeylanica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E113960@esoft.academy</dc:creator>
  <cp:lastModifiedBy>E113960@esoft.academy</cp:lastModifiedBy>
  <dcterms:created xsi:type="dcterms:W3CDTF">2024-05-21T05:46:42Z</dcterms:created>
  <dcterms:modified xsi:type="dcterms:W3CDTF">2024-05-21T07:51:07Z</dcterms:modified>
</cp:coreProperties>
</file>