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rmankosenkov/Code projects/S&amp;D estimation:forecasting/RU SFS and SFO S&amp;D/SFS Stocks/"/>
    </mc:Choice>
  </mc:AlternateContent>
  <xr:revisionPtr revIDLastSave="0" documentId="13_ncr:1_{B17C8490-DDBE-994C-B0A3-DB0BECE8433D}" xr6:coauthVersionLast="47" xr6:coauthVersionMax="47" xr10:uidLastSave="{00000000-0000-0000-0000-000000000000}"/>
  <bookViews>
    <workbookView xWindow="13540" yWindow="500" windowWidth="22700" windowHeight="18960" xr2:uid="{ED182283-17D1-DB45-B419-3E83794CFE16}"/>
  </bookViews>
  <sheets>
    <sheet name="SFS Stock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2" l="1"/>
  <c r="H49" i="2"/>
  <c r="I49" i="2" s="1"/>
  <c r="H48" i="2"/>
  <c r="I48" i="2" s="1"/>
  <c r="K48" i="2" s="1"/>
  <c r="B49" i="2" s="1"/>
  <c r="E49" i="2" s="1"/>
  <c r="K49" i="2" s="1"/>
  <c r="K47" i="2"/>
  <c r="E48" i="2"/>
  <c r="B47" i="2"/>
  <c r="E47" i="2"/>
  <c r="H4" i="2"/>
  <c r="H5" i="2"/>
  <c r="H6" i="2"/>
  <c r="H7" i="2"/>
  <c r="H8" i="2"/>
  <c r="H9" i="2"/>
  <c r="H10" i="2"/>
  <c r="H11" i="2"/>
  <c r="H12" i="2"/>
  <c r="H13" i="2"/>
  <c r="H14" i="2"/>
  <c r="H15" i="2"/>
  <c r="H47" i="2" l="1"/>
  <c r="I47" i="2" s="1"/>
  <c r="H44" i="2"/>
  <c r="I44" i="2" s="1"/>
  <c r="H45" i="2"/>
  <c r="I45" i="2" s="1"/>
  <c r="H46" i="2"/>
  <c r="I46" i="2" s="1"/>
  <c r="I30" i="2"/>
  <c r="I31" i="2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H31" i="2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I5" i="2"/>
  <c r="I6" i="2"/>
  <c r="I7" i="2"/>
  <c r="I9" i="2"/>
  <c r="I10" i="2"/>
  <c r="I11" i="2"/>
  <c r="I12" i="2"/>
  <c r="I13" i="2"/>
  <c r="I14" i="2"/>
  <c r="I15" i="2"/>
  <c r="I4" i="2"/>
  <c r="I8" i="2"/>
  <c r="E4" i="2"/>
  <c r="K4" i="2" l="1"/>
  <c r="B5" i="2" s="1"/>
  <c r="E5" i="2" s="1"/>
  <c r="K5" i="2"/>
  <c r="B6" i="2" s="1"/>
  <c r="E6" i="2" s="1"/>
  <c r="K6" i="2" s="1"/>
  <c r="B7" i="2" s="1"/>
  <c r="E7" i="2" s="1"/>
  <c r="K7" i="2" s="1"/>
  <c r="B8" i="2" s="1"/>
  <c r="E8" i="2" s="1"/>
  <c r="K8" i="2" s="1"/>
  <c r="B9" i="2" s="1"/>
  <c r="E9" i="2" s="1"/>
  <c r="K9" i="2" s="1"/>
  <c r="B10" i="2" s="1"/>
  <c r="E10" i="2" s="1"/>
  <c r="K10" i="2" s="1"/>
  <c r="B11" i="2" s="1"/>
  <c r="E11" i="2" s="1"/>
  <c r="K11" i="2" s="1"/>
  <c r="B12" i="2" s="1"/>
  <c r="E12" i="2" s="1"/>
  <c r="K12" i="2" s="1"/>
  <c r="B13" i="2" s="1"/>
  <c r="E13" i="2" s="1"/>
  <c r="K13" i="2" s="1"/>
  <c r="B14" i="2" s="1"/>
  <c r="E14" i="2" s="1"/>
  <c r="K14" i="2" s="1"/>
  <c r="B15" i="2" s="1"/>
  <c r="E15" i="2" s="1"/>
  <c r="K15" i="2" s="1"/>
  <c r="B16" i="2" s="1"/>
  <c r="E16" i="2" s="1"/>
  <c r="K16" i="2" s="1"/>
  <c r="B17" i="2" s="1"/>
  <c r="E17" i="2" s="1"/>
  <c r="K17" i="2" s="1"/>
  <c r="B18" i="2" s="1"/>
  <c r="E18" i="2" s="1"/>
  <c r="K18" i="2" s="1"/>
  <c r="B19" i="2" s="1"/>
  <c r="E19" i="2" s="1"/>
  <c r="K19" i="2" s="1"/>
  <c r="B20" i="2" s="1"/>
  <c r="E20" i="2" s="1"/>
  <c r="K20" i="2" s="1"/>
  <c r="B21" i="2" s="1"/>
  <c r="E21" i="2" s="1"/>
  <c r="K21" i="2" s="1"/>
  <c r="B22" i="2" s="1"/>
  <c r="E22" i="2" s="1"/>
  <c r="K22" i="2" s="1"/>
  <c r="B23" i="2" s="1"/>
  <c r="E23" i="2" s="1"/>
  <c r="K23" i="2" s="1"/>
  <c r="B24" i="2" s="1"/>
  <c r="E24" i="2" s="1"/>
  <c r="K24" i="2" s="1"/>
  <c r="B25" i="2" s="1"/>
  <c r="E25" i="2" s="1"/>
  <c r="K25" i="2" s="1"/>
  <c r="B26" i="2" s="1"/>
  <c r="E26" i="2" s="1"/>
  <c r="K26" i="2" s="1"/>
  <c r="B27" i="2" s="1"/>
  <c r="E27" i="2" s="1"/>
  <c r="K27" i="2" s="1"/>
  <c r="B28" i="2" s="1"/>
  <c r="E28" i="2" s="1"/>
  <c r="K28" i="2" s="1"/>
  <c r="B29" i="2" s="1"/>
  <c r="E29" i="2" s="1"/>
  <c r="K29" i="2" s="1"/>
  <c r="B30" i="2" s="1"/>
  <c r="E30" i="2" s="1"/>
  <c r="K30" i="2" s="1"/>
  <c r="B31" i="2" s="1"/>
  <c r="E31" i="2" s="1"/>
  <c r="K31" i="2" s="1"/>
  <c r="B32" i="2" s="1"/>
  <c r="E32" i="2" s="1"/>
  <c r="K32" i="2" s="1"/>
  <c r="B33" i="2" s="1"/>
  <c r="E33" i="2" s="1"/>
  <c r="K33" i="2" s="1"/>
  <c r="B34" i="2" s="1"/>
  <c r="E34" i="2" s="1"/>
  <c r="K34" i="2" s="1"/>
  <c r="B35" i="2" s="1"/>
  <c r="E35" i="2" s="1"/>
  <c r="K35" i="2" s="1"/>
  <c r="B36" i="2" s="1"/>
  <c r="E36" i="2" s="1"/>
  <c r="K36" i="2" s="1"/>
  <c r="B37" i="2" s="1"/>
  <c r="E37" i="2" s="1"/>
  <c r="K37" i="2" s="1"/>
  <c r="B38" i="2" s="1"/>
  <c r="E38" i="2" s="1"/>
  <c r="K38" i="2" s="1"/>
  <c r="B39" i="2" s="1"/>
  <c r="E39" i="2" s="1"/>
  <c r="K39" i="2" s="1"/>
  <c r="B40" i="2" s="1"/>
  <c r="E40" i="2" s="1"/>
  <c r="K40" i="2" s="1"/>
  <c r="B41" i="2" s="1"/>
  <c r="E41" i="2" s="1"/>
  <c r="K41" i="2" s="1"/>
  <c r="B42" i="2" s="1"/>
  <c r="E42" i="2" s="1"/>
  <c r="K42" i="2" s="1"/>
  <c r="B43" i="2" s="1"/>
  <c r="E43" i="2" s="1"/>
  <c r="K43" i="2" s="1"/>
  <c r="B44" i="2" s="1"/>
  <c r="E44" i="2" s="1"/>
  <c r="K44" i="2" s="1"/>
  <c r="B45" i="2" s="1"/>
  <c r="E45" i="2" s="1"/>
  <c r="K45" i="2" s="1"/>
  <c r="B46" i="2" s="1"/>
  <c r="E46" i="2" s="1"/>
  <c r="K46" i="2" s="1"/>
</calcChain>
</file>

<file path=xl/sharedStrings.xml><?xml version="1.0" encoding="utf-8"?>
<sst xmlns="http://schemas.openxmlformats.org/spreadsheetml/2006/main" count="15" uniqueCount="15">
  <si>
    <t>Crude SFO production</t>
  </si>
  <si>
    <t>Beg. Stocks</t>
  </si>
  <si>
    <t>Production</t>
  </si>
  <si>
    <t>Imports</t>
  </si>
  <si>
    <t xml:space="preserve">total supply </t>
  </si>
  <si>
    <t>Total export</t>
  </si>
  <si>
    <t>Crush</t>
  </si>
  <si>
    <t>Total demand</t>
  </si>
  <si>
    <t>End. Stocks</t>
  </si>
  <si>
    <t>DEMAND</t>
  </si>
  <si>
    <t>SUPPLY</t>
  </si>
  <si>
    <t>Speak with Blago</t>
  </si>
  <si>
    <t>Keep the track with other sources</t>
  </si>
  <si>
    <t xml:space="preserve">Discuss with other people </t>
  </si>
  <si>
    <t xml:space="preserve">Captured terrirory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</si>
</sst>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BE08-BC80-9647-9A66-F50DA660F8BB}">
  <dimension ref="A1:O49"/>
  <sheetViews>
    <sheetView tabSelected="1" topLeftCell="A27" zoomScale="118" zoomScaleNormal="120" workbookViewId="0">
      <selection activeCell="K48" sqref="K48:K49"/>
    </sheetView>
  </sheetViews>
  <sheetFormatPr baseColWidth="10" defaultRowHeight="16" x14ac:dyDescent="0.2"/>
  <cols>
    <col min="1" max="1" width="10.83203125" style="4"/>
    <col min="2" max="3" width="10.83203125" style="3"/>
    <col min="9" max="11" width="12.1640625" customWidth="1"/>
    <col min="13" max="13" width="19.1640625" bestFit="1" customWidth="1"/>
    <col min="15" max="15" width="28.33203125" hidden="1" customWidth="1"/>
  </cols>
  <sheetData>
    <row r="1" spans="1:15" x14ac:dyDescent="0.2">
      <c r="B1" s="11" t="s">
        <v>10</v>
      </c>
      <c r="C1" s="11"/>
      <c r="D1" s="11"/>
      <c r="E1" s="11"/>
      <c r="G1" s="11" t="s">
        <v>9</v>
      </c>
      <c r="H1" s="11"/>
      <c r="I1" s="11"/>
    </row>
    <row r="2" spans="1:15" x14ac:dyDescent="0.2">
      <c r="B2" s="2" t="s">
        <v>1</v>
      </c>
      <c r="C2" s="2" t="s">
        <v>2</v>
      </c>
      <c r="D2" s="2" t="s">
        <v>3</v>
      </c>
      <c r="E2" s="2" t="s">
        <v>4</v>
      </c>
      <c r="G2" s="2" t="s">
        <v>5</v>
      </c>
      <c r="H2" s="2" t="s">
        <v>6</v>
      </c>
      <c r="I2" s="2" t="s">
        <v>7</v>
      </c>
      <c r="J2" s="2"/>
      <c r="K2" s="2" t="s">
        <v>8</v>
      </c>
      <c r="M2" s="1" t="s">
        <v>0</v>
      </c>
    </row>
    <row r="3" spans="1:15" x14ac:dyDescent="0.2">
      <c r="B3" s="2"/>
      <c r="C3" s="2"/>
      <c r="D3" s="2"/>
      <c r="E3" s="2"/>
    </row>
    <row r="4" spans="1:15" x14ac:dyDescent="0.2">
      <c r="A4" s="5">
        <v>44075</v>
      </c>
      <c r="B4" s="3">
        <v>403000</v>
      </c>
      <c r="C4" s="3">
        <v>13300000</v>
      </c>
      <c r="E4">
        <f xml:space="preserve"> B4+C4</f>
        <v>13703000</v>
      </c>
      <c r="G4">
        <v>33000</v>
      </c>
      <c r="H4">
        <f xml:space="preserve"> M4/0.4</f>
        <v>777750</v>
      </c>
      <c r="I4">
        <f xml:space="preserve"> SUM(G4:H4)</f>
        <v>810750</v>
      </c>
      <c r="K4" s="10">
        <f xml:space="preserve"> E4-I4</f>
        <v>12892250</v>
      </c>
      <c r="M4">
        <v>311100</v>
      </c>
      <c r="O4" s="10" t="s">
        <v>11</v>
      </c>
    </row>
    <row r="5" spans="1:15" x14ac:dyDescent="0.2">
      <c r="A5" s="5">
        <v>44105</v>
      </c>
      <c r="B5" s="3">
        <f xml:space="preserve"> K4</f>
        <v>12892250</v>
      </c>
      <c r="E5">
        <f t="shared" ref="E5:E46" si="0" xml:space="preserve"> B5+C5</f>
        <v>12892250</v>
      </c>
      <c r="G5">
        <v>204000</v>
      </c>
      <c r="H5">
        <f t="shared" ref="H5:H46" si="1" xml:space="preserve"> M5/0.4</f>
        <v>1376500</v>
      </c>
      <c r="I5">
        <f t="shared" ref="I5:I47" si="2" xml:space="preserve"> SUM(G5:H5)</f>
        <v>1580500</v>
      </c>
      <c r="K5" s="10">
        <f t="shared" ref="K5:K46" si="3" xml:space="preserve"> E5-I5</f>
        <v>11311750</v>
      </c>
      <c r="M5">
        <v>550600</v>
      </c>
      <c r="O5" s="10" t="s">
        <v>12</v>
      </c>
    </row>
    <row r="6" spans="1:15" x14ac:dyDescent="0.2">
      <c r="A6" s="5">
        <v>44136</v>
      </c>
      <c r="B6" s="3">
        <f t="shared" ref="B6:B15" si="4" xml:space="preserve"> K5</f>
        <v>11311750</v>
      </c>
      <c r="E6">
        <f t="shared" si="0"/>
        <v>11311750</v>
      </c>
      <c r="G6">
        <v>184000</v>
      </c>
      <c r="H6">
        <f t="shared" si="1"/>
        <v>1387500</v>
      </c>
      <c r="I6">
        <f t="shared" si="2"/>
        <v>1571500</v>
      </c>
      <c r="K6" s="10">
        <f t="shared" si="3"/>
        <v>9740250</v>
      </c>
      <c r="M6">
        <v>555000</v>
      </c>
      <c r="O6" s="10" t="s">
        <v>13</v>
      </c>
    </row>
    <row r="7" spans="1:15" x14ac:dyDescent="0.2">
      <c r="A7" s="5">
        <v>44166</v>
      </c>
      <c r="B7" s="3">
        <f t="shared" si="4"/>
        <v>9740250</v>
      </c>
      <c r="E7">
        <f t="shared" si="0"/>
        <v>9740250</v>
      </c>
      <c r="G7">
        <v>108000</v>
      </c>
      <c r="H7">
        <f t="shared" si="1"/>
        <v>1410500</v>
      </c>
      <c r="I7">
        <f t="shared" si="2"/>
        <v>1518500</v>
      </c>
      <c r="K7" s="10">
        <f t="shared" si="3"/>
        <v>8221750</v>
      </c>
      <c r="M7">
        <v>564200</v>
      </c>
      <c r="O7" s="10" t="s">
        <v>14</v>
      </c>
    </row>
    <row r="8" spans="1:15" x14ac:dyDescent="0.2">
      <c r="A8" s="5">
        <v>44197</v>
      </c>
      <c r="B8" s="3">
        <f t="shared" si="4"/>
        <v>8221750</v>
      </c>
      <c r="E8">
        <f t="shared" si="0"/>
        <v>8221750</v>
      </c>
      <c r="G8">
        <v>6000</v>
      </c>
      <c r="H8">
        <f t="shared" si="1"/>
        <v>1234250</v>
      </c>
      <c r="I8">
        <f t="shared" si="2"/>
        <v>1240250</v>
      </c>
      <c r="K8" s="10">
        <f t="shared" si="3"/>
        <v>6981500</v>
      </c>
      <c r="M8">
        <v>493700</v>
      </c>
    </row>
    <row r="9" spans="1:15" x14ac:dyDescent="0.2">
      <c r="A9" s="5">
        <v>44228</v>
      </c>
      <c r="B9" s="3">
        <f t="shared" si="4"/>
        <v>6981500</v>
      </c>
      <c r="E9">
        <f t="shared" si="0"/>
        <v>6981500</v>
      </c>
      <c r="G9">
        <v>3000</v>
      </c>
      <c r="H9">
        <f t="shared" si="1"/>
        <v>1223000</v>
      </c>
      <c r="I9">
        <f t="shared" si="2"/>
        <v>1226000</v>
      </c>
      <c r="K9" s="10">
        <f t="shared" si="3"/>
        <v>5755500</v>
      </c>
      <c r="M9">
        <v>489200</v>
      </c>
    </row>
    <row r="10" spans="1:15" x14ac:dyDescent="0.2">
      <c r="A10" s="5">
        <v>44256</v>
      </c>
      <c r="B10" s="3">
        <f t="shared" si="4"/>
        <v>5755500</v>
      </c>
      <c r="E10">
        <f t="shared" si="0"/>
        <v>5755500</v>
      </c>
      <c r="G10">
        <v>7500</v>
      </c>
      <c r="H10">
        <f t="shared" si="1"/>
        <v>1344000</v>
      </c>
      <c r="I10">
        <f t="shared" si="2"/>
        <v>1351500</v>
      </c>
      <c r="K10" s="10">
        <f t="shared" si="3"/>
        <v>4404000</v>
      </c>
      <c r="M10">
        <v>537600</v>
      </c>
    </row>
    <row r="11" spans="1:15" x14ac:dyDescent="0.2">
      <c r="A11" s="5">
        <v>44287</v>
      </c>
      <c r="B11" s="3">
        <f t="shared" si="4"/>
        <v>4404000</v>
      </c>
      <c r="E11">
        <f t="shared" si="0"/>
        <v>4404000</v>
      </c>
      <c r="G11">
        <v>3000</v>
      </c>
      <c r="H11">
        <f t="shared" si="1"/>
        <v>1103100</v>
      </c>
      <c r="I11">
        <f t="shared" si="2"/>
        <v>1106100</v>
      </c>
      <c r="K11" s="10">
        <f t="shared" si="3"/>
        <v>3297900</v>
      </c>
      <c r="M11">
        <v>441240</v>
      </c>
    </row>
    <row r="12" spans="1:15" x14ac:dyDescent="0.2">
      <c r="A12" s="5">
        <v>44317</v>
      </c>
      <c r="B12" s="3">
        <f t="shared" si="4"/>
        <v>3297900</v>
      </c>
      <c r="E12">
        <f t="shared" si="0"/>
        <v>3297900</v>
      </c>
      <c r="G12">
        <v>2000</v>
      </c>
      <c r="H12">
        <f t="shared" si="1"/>
        <v>960250</v>
      </c>
      <c r="I12">
        <f t="shared" si="2"/>
        <v>962250</v>
      </c>
      <c r="K12" s="10">
        <f t="shared" si="3"/>
        <v>2335650</v>
      </c>
      <c r="M12">
        <v>384100</v>
      </c>
    </row>
    <row r="13" spans="1:15" x14ac:dyDescent="0.2">
      <c r="A13" s="5">
        <v>44348</v>
      </c>
      <c r="B13" s="3">
        <f t="shared" si="4"/>
        <v>2335650</v>
      </c>
      <c r="E13">
        <f t="shared" si="0"/>
        <v>2335650</v>
      </c>
      <c r="G13">
        <v>1500</v>
      </c>
      <c r="H13">
        <f t="shared" si="1"/>
        <v>744250</v>
      </c>
      <c r="I13">
        <f t="shared" si="2"/>
        <v>745750</v>
      </c>
      <c r="K13" s="10">
        <f t="shared" si="3"/>
        <v>1589900</v>
      </c>
      <c r="M13">
        <v>297700</v>
      </c>
    </row>
    <row r="14" spans="1:15" x14ac:dyDescent="0.2">
      <c r="A14" s="5">
        <v>44378</v>
      </c>
      <c r="B14" s="3">
        <f t="shared" si="4"/>
        <v>1589900</v>
      </c>
      <c r="E14">
        <f t="shared" si="0"/>
        <v>1589900</v>
      </c>
      <c r="G14">
        <v>3000</v>
      </c>
      <c r="H14">
        <f t="shared" si="1"/>
        <v>766500</v>
      </c>
      <c r="I14">
        <f t="shared" si="2"/>
        <v>769500</v>
      </c>
      <c r="K14" s="10">
        <f t="shared" si="3"/>
        <v>820400</v>
      </c>
      <c r="M14">
        <v>306600</v>
      </c>
    </row>
    <row r="15" spans="1:15" x14ac:dyDescent="0.2">
      <c r="A15" s="5">
        <v>44409</v>
      </c>
      <c r="B15" s="3">
        <f t="shared" si="4"/>
        <v>820400</v>
      </c>
      <c r="E15">
        <f t="shared" si="0"/>
        <v>820400</v>
      </c>
      <c r="G15">
        <v>0</v>
      </c>
      <c r="H15">
        <f t="shared" si="1"/>
        <v>545000</v>
      </c>
      <c r="I15">
        <f t="shared" si="2"/>
        <v>545000</v>
      </c>
      <c r="K15" s="10">
        <f t="shared" si="3"/>
        <v>275400</v>
      </c>
      <c r="M15">
        <v>218000</v>
      </c>
    </row>
    <row r="16" spans="1:15" x14ac:dyDescent="0.2">
      <c r="A16" s="6">
        <v>44440</v>
      </c>
      <c r="B16" s="7">
        <f xml:space="preserve"> K15</f>
        <v>275400</v>
      </c>
      <c r="C16" s="7">
        <v>15660000</v>
      </c>
      <c r="D16" s="8"/>
      <c r="E16">
        <f t="shared" si="0"/>
        <v>15935400</v>
      </c>
      <c r="F16" s="8"/>
      <c r="G16" s="8">
        <v>4500</v>
      </c>
      <c r="H16">
        <f t="shared" si="1"/>
        <v>577500</v>
      </c>
      <c r="I16">
        <f t="shared" si="2"/>
        <v>582000</v>
      </c>
      <c r="J16" s="8"/>
      <c r="K16" s="10">
        <f t="shared" si="3"/>
        <v>15353400</v>
      </c>
      <c r="L16" s="8"/>
      <c r="M16" s="8">
        <v>231000</v>
      </c>
    </row>
    <row r="17" spans="1:13" x14ac:dyDescent="0.2">
      <c r="A17" s="5">
        <v>44470</v>
      </c>
      <c r="B17" s="3">
        <f t="shared" ref="B17:B39" si="5" xml:space="preserve"> K16</f>
        <v>15353400</v>
      </c>
      <c r="E17">
        <f t="shared" si="0"/>
        <v>15353400</v>
      </c>
      <c r="G17">
        <v>10212</v>
      </c>
      <c r="H17">
        <f t="shared" si="1"/>
        <v>1265000</v>
      </c>
      <c r="I17">
        <f t="shared" si="2"/>
        <v>1275212</v>
      </c>
      <c r="K17" s="10">
        <f t="shared" si="3"/>
        <v>14078188</v>
      </c>
      <c r="M17">
        <v>506000</v>
      </c>
    </row>
    <row r="18" spans="1:13" x14ac:dyDescent="0.2">
      <c r="A18" s="5">
        <v>44501</v>
      </c>
      <c r="B18" s="3">
        <f t="shared" si="5"/>
        <v>14078188</v>
      </c>
      <c r="E18">
        <f t="shared" si="0"/>
        <v>14078188</v>
      </c>
      <c r="G18">
        <v>16036</v>
      </c>
      <c r="H18">
        <f t="shared" si="1"/>
        <v>1342500</v>
      </c>
      <c r="I18">
        <f t="shared" si="2"/>
        <v>1358536</v>
      </c>
      <c r="K18" s="10">
        <f t="shared" si="3"/>
        <v>12719652</v>
      </c>
      <c r="M18">
        <v>537000</v>
      </c>
    </row>
    <row r="19" spans="1:13" x14ac:dyDescent="0.2">
      <c r="A19" s="5">
        <v>44531</v>
      </c>
      <c r="B19" s="3">
        <f t="shared" si="5"/>
        <v>12719652</v>
      </c>
      <c r="E19">
        <f t="shared" si="0"/>
        <v>12719652</v>
      </c>
      <c r="G19">
        <v>35255</v>
      </c>
      <c r="H19">
        <f t="shared" si="1"/>
        <v>1377500</v>
      </c>
      <c r="I19">
        <f t="shared" si="2"/>
        <v>1412755</v>
      </c>
      <c r="K19" s="10">
        <f t="shared" si="3"/>
        <v>11306897</v>
      </c>
      <c r="M19">
        <v>551000</v>
      </c>
    </row>
    <row r="20" spans="1:13" x14ac:dyDescent="0.2">
      <c r="A20" s="5">
        <v>44562</v>
      </c>
      <c r="B20" s="3">
        <f t="shared" si="5"/>
        <v>11306897</v>
      </c>
      <c r="E20">
        <f t="shared" si="0"/>
        <v>11306897</v>
      </c>
      <c r="G20">
        <v>20000</v>
      </c>
      <c r="H20">
        <f t="shared" si="1"/>
        <v>1228500</v>
      </c>
      <c r="I20">
        <f t="shared" si="2"/>
        <v>1248500</v>
      </c>
      <c r="K20" s="10">
        <f t="shared" si="3"/>
        <v>10058397</v>
      </c>
      <c r="M20">
        <v>491400</v>
      </c>
    </row>
    <row r="21" spans="1:13" x14ac:dyDescent="0.2">
      <c r="A21" s="5">
        <v>44593</v>
      </c>
      <c r="B21" s="3">
        <f t="shared" si="5"/>
        <v>10058397</v>
      </c>
      <c r="E21">
        <f t="shared" si="0"/>
        <v>10058397</v>
      </c>
      <c r="G21">
        <v>0</v>
      </c>
      <c r="H21">
        <f t="shared" si="1"/>
        <v>1277500</v>
      </c>
      <c r="I21">
        <f t="shared" si="2"/>
        <v>1277500</v>
      </c>
      <c r="K21" s="10">
        <f t="shared" si="3"/>
        <v>8780897</v>
      </c>
      <c r="M21">
        <v>511000</v>
      </c>
    </row>
    <row r="22" spans="1:13" x14ac:dyDescent="0.2">
      <c r="A22" s="5">
        <v>44621</v>
      </c>
      <c r="B22" s="3">
        <f t="shared" si="5"/>
        <v>8780897</v>
      </c>
      <c r="E22">
        <f t="shared" si="0"/>
        <v>8780897</v>
      </c>
      <c r="G22">
        <v>0</v>
      </c>
      <c r="H22">
        <f t="shared" si="1"/>
        <v>1392750</v>
      </c>
      <c r="I22">
        <f t="shared" si="2"/>
        <v>1392750</v>
      </c>
      <c r="K22" s="10">
        <f t="shared" si="3"/>
        <v>7388147</v>
      </c>
      <c r="M22">
        <v>557100</v>
      </c>
    </row>
    <row r="23" spans="1:13" x14ac:dyDescent="0.2">
      <c r="A23" s="5">
        <v>44652</v>
      </c>
      <c r="B23" s="3">
        <f t="shared" si="5"/>
        <v>7388147</v>
      </c>
      <c r="E23">
        <f t="shared" si="0"/>
        <v>7388147</v>
      </c>
      <c r="G23">
        <v>0</v>
      </c>
      <c r="H23">
        <f t="shared" si="1"/>
        <v>1484250</v>
      </c>
      <c r="I23">
        <f t="shared" si="2"/>
        <v>1484250</v>
      </c>
      <c r="K23" s="10">
        <f t="shared" si="3"/>
        <v>5903897</v>
      </c>
      <c r="M23">
        <v>593700</v>
      </c>
    </row>
    <row r="24" spans="1:13" x14ac:dyDescent="0.2">
      <c r="A24" s="5">
        <v>44682</v>
      </c>
      <c r="B24" s="3">
        <f t="shared" si="5"/>
        <v>5903897</v>
      </c>
      <c r="E24">
        <f t="shared" si="0"/>
        <v>5903897</v>
      </c>
      <c r="G24">
        <v>0</v>
      </c>
      <c r="H24">
        <f t="shared" si="1"/>
        <v>1400250</v>
      </c>
      <c r="I24">
        <f t="shared" si="2"/>
        <v>1400250</v>
      </c>
      <c r="K24" s="10">
        <f t="shared" si="3"/>
        <v>4503647</v>
      </c>
      <c r="M24">
        <v>560100</v>
      </c>
    </row>
    <row r="25" spans="1:13" x14ac:dyDescent="0.2">
      <c r="A25" s="5">
        <v>44713</v>
      </c>
      <c r="B25" s="3">
        <f t="shared" si="5"/>
        <v>4503647</v>
      </c>
      <c r="E25">
        <f t="shared" si="0"/>
        <v>4503647</v>
      </c>
      <c r="G25">
        <v>0</v>
      </c>
      <c r="H25">
        <f t="shared" si="1"/>
        <v>1146000</v>
      </c>
      <c r="I25">
        <f t="shared" si="2"/>
        <v>1146000</v>
      </c>
      <c r="K25" s="10">
        <f t="shared" si="3"/>
        <v>3357647</v>
      </c>
      <c r="M25">
        <v>458400</v>
      </c>
    </row>
    <row r="26" spans="1:13" x14ac:dyDescent="0.2">
      <c r="A26" s="5">
        <v>44743</v>
      </c>
      <c r="B26" s="3">
        <f t="shared" si="5"/>
        <v>3357647</v>
      </c>
      <c r="E26">
        <f t="shared" si="0"/>
        <v>3357647</v>
      </c>
      <c r="G26">
        <v>0</v>
      </c>
      <c r="H26">
        <f t="shared" si="1"/>
        <v>1040500</v>
      </c>
      <c r="I26">
        <f t="shared" si="2"/>
        <v>1040500</v>
      </c>
      <c r="K26" s="10">
        <f t="shared" si="3"/>
        <v>2317147</v>
      </c>
      <c r="M26">
        <v>416200</v>
      </c>
    </row>
    <row r="27" spans="1:13" x14ac:dyDescent="0.2">
      <c r="A27" s="5">
        <v>44774</v>
      </c>
      <c r="B27" s="9">
        <f t="shared" si="5"/>
        <v>2317147</v>
      </c>
      <c r="E27">
        <f t="shared" si="0"/>
        <v>2317147</v>
      </c>
      <c r="G27">
        <v>0</v>
      </c>
      <c r="H27">
        <f t="shared" si="1"/>
        <v>883000</v>
      </c>
      <c r="I27">
        <f t="shared" si="2"/>
        <v>883000</v>
      </c>
      <c r="K27" s="10">
        <f t="shared" si="3"/>
        <v>1434147</v>
      </c>
      <c r="M27">
        <v>353200</v>
      </c>
    </row>
    <row r="28" spans="1:13" x14ac:dyDescent="0.2">
      <c r="A28" s="6">
        <v>44805</v>
      </c>
      <c r="B28" s="3">
        <f t="shared" si="5"/>
        <v>1434147</v>
      </c>
      <c r="C28" s="7">
        <v>16360000</v>
      </c>
      <c r="D28" s="8"/>
      <c r="E28">
        <f t="shared" si="0"/>
        <v>17794147</v>
      </c>
      <c r="F28" s="8"/>
      <c r="G28" s="8">
        <v>0</v>
      </c>
      <c r="H28" s="8">
        <f t="shared" si="1"/>
        <v>799750</v>
      </c>
      <c r="I28">
        <f t="shared" si="2"/>
        <v>799750</v>
      </c>
      <c r="J28" s="8"/>
      <c r="K28" s="10">
        <f t="shared" si="3"/>
        <v>16994397</v>
      </c>
      <c r="L28" s="8"/>
      <c r="M28" s="8">
        <v>319900</v>
      </c>
    </row>
    <row r="29" spans="1:13" x14ac:dyDescent="0.2">
      <c r="A29" s="5">
        <v>44835</v>
      </c>
      <c r="B29" s="3">
        <f t="shared" si="5"/>
        <v>16994397</v>
      </c>
      <c r="E29">
        <f t="shared" si="0"/>
        <v>16994397</v>
      </c>
      <c r="G29">
        <v>0</v>
      </c>
      <c r="H29">
        <f t="shared" si="1"/>
        <v>1477750</v>
      </c>
      <c r="I29">
        <f t="shared" si="2"/>
        <v>1477750</v>
      </c>
      <c r="K29" s="10">
        <f t="shared" si="3"/>
        <v>15516647</v>
      </c>
      <c r="M29">
        <v>591100</v>
      </c>
    </row>
    <row r="30" spans="1:13" x14ac:dyDescent="0.2">
      <c r="A30" s="5">
        <v>44866</v>
      </c>
      <c r="B30" s="3">
        <f t="shared" si="5"/>
        <v>15516647</v>
      </c>
      <c r="E30">
        <f t="shared" si="0"/>
        <v>15516647</v>
      </c>
      <c r="G30">
        <v>0</v>
      </c>
      <c r="H30">
        <f t="shared" si="1"/>
        <v>1483000</v>
      </c>
      <c r="I30">
        <f t="shared" si="2"/>
        <v>1483000</v>
      </c>
      <c r="K30" s="10">
        <f t="shared" si="3"/>
        <v>14033647</v>
      </c>
      <c r="M30">
        <v>593200</v>
      </c>
    </row>
    <row r="31" spans="1:13" x14ac:dyDescent="0.2">
      <c r="A31" s="5">
        <v>44896</v>
      </c>
      <c r="B31" s="3">
        <f t="shared" si="5"/>
        <v>14033647</v>
      </c>
      <c r="E31">
        <f t="shared" si="0"/>
        <v>14033647</v>
      </c>
      <c r="G31">
        <v>0</v>
      </c>
      <c r="H31">
        <f t="shared" si="1"/>
        <v>1505250</v>
      </c>
      <c r="I31">
        <f t="shared" si="2"/>
        <v>1505250</v>
      </c>
      <c r="K31" s="10">
        <f t="shared" si="3"/>
        <v>12528397</v>
      </c>
      <c r="M31">
        <v>602100</v>
      </c>
    </row>
    <row r="32" spans="1:13" x14ac:dyDescent="0.2">
      <c r="A32" s="5">
        <v>44927</v>
      </c>
      <c r="B32" s="3">
        <f t="shared" si="5"/>
        <v>12528397</v>
      </c>
      <c r="E32">
        <f t="shared" si="0"/>
        <v>12528397</v>
      </c>
      <c r="G32">
        <v>0</v>
      </c>
      <c r="H32">
        <f t="shared" si="1"/>
        <v>1335250</v>
      </c>
      <c r="I32">
        <f t="shared" si="2"/>
        <v>1335250</v>
      </c>
      <c r="K32" s="10">
        <f t="shared" si="3"/>
        <v>11193147</v>
      </c>
      <c r="M32">
        <v>534100</v>
      </c>
    </row>
    <row r="33" spans="1:13" x14ac:dyDescent="0.2">
      <c r="A33" s="5">
        <v>44958</v>
      </c>
      <c r="B33" s="3">
        <f t="shared" si="5"/>
        <v>11193147</v>
      </c>
      <c r="E33">
        <f t="shared" si="0"/>
        <v>11193147</v>
      </c>
      <c r="G33">
        <v>0</v>
      </c>
      <c r="H33">
        <f t="shared" si="1"/>
        <v>1281500</v>
      </c>
      <c r="I33">
        <f t="shared" si="2"/>
        <v>1281500</v>
      </c>
      <c r="K33" s="10">
        <f t="shared" si="3"/>
        <v>9911647</v>
      </c>
      <c r="M33">
        <v>512600</v>
      </c>
    </row>
    <row r="34" spans="1:13" x14ac:dyDescent="0.2">
      <c r="A34" s="5">
        <v>44986</v>
      </c>
      <c r="B34" s="3">
        <f t="shared" si="5"/>
        <v>9911647</v>
      </c>
      <c r="E34">
        <f t="shared" si="0"/>
        <v>9911647</v>
      </c>
      <c r="G34">
        <v>0</v>
      </c>
      <c r="H34">
        <f t="shared" si="1"/>
        <v>1533250</v>
      </c>
      <c r="I34">
        <f t="shared" si="2"/>
        <v>1533250</v>
      </c>
      <c r="K34" s="10">
        <f t="shared" si="3"/>
        <v>8378397</v>
      </c>
      <c r="M34">
        <v>613300</v>
      </c>
    </row>
    <row r="35" spans="1:13" x14ac:dyDescent="0.2">
      <c r="A35" s="5">
        <v>45017</v>
      </c>
      <c r="B35" s="3">
        <f t="shared" si="5"/>
        <v>8378397</v>
      </c>
      <c r="E35">
        <f t="shared" si="0"/>
        <v>8378397</v>
      </c>
      <c r="G35">
        <v>2500</v>
      </c>
      <c r="H35">
        <f t="shared" si="1"/>
        <v>1454750</v>
      </c>
      <c r="I35">
        <f t="shared" si="2"/>
        <v>1457250</v>
      </c>
      <c r="K35" s="10">
        <f t="shared" si="3"/>
        <v>6921147</v>
      </c>
      <c r="M35">
        <v>581900</v>
      </c>
    </row>
    <row r="36" spans="1:13" x14ac:dyDescent="0.2">
      <c r="A36" s="5">
        <v>45047</v>
      </c>
      <c r="B36" s="3">
        <f t="shared" si="5"/>
        <v>6921147</v>
      </c>
      <c r="E36">
        <f t="shared" si="0"/>
        <v>6921147</v>
      </c>
      <c r="G36">
        <v>2800</v>
      </c>
      <c r="H36">
        <f t="shared" si="1"/>
        <v>1521250</v>
      </c>
      <c r="I36">
        <f t="shared" si="2"/>
        <v>1524050</v>
      </c>
      <c r="K36" s="10">
        <f t="shared" si="3"/>
        <v>5397097</v>
      </c>
      <c r="M36">
        <v>608500</v>
      </c>
    </row>
    <row r="37" spans="1:13" x14ac:dyDescent="0.2">
      <c r="A37" s="5">
        <v>45078</v>
      </c>
      <c r="B37" s="3">
        <f t="shared" si="5"/>
        <v>5397097</v>
      </c>
      <c r="E37">
        <f t="shared" si="0"/>
        <v>5397097</v>
      </c>
      <c r="G37">
        <v>2400</v>
      </c>
      <c r="H37">
        <f t="shared" si="1"/>
        <v>1472500</v>
      </c>
      <c r="I37">
        <f t="shared" si="2"/>
        <v>1474900</v>
      </c>
      <c r="K37" s="10">
        <f t="shared" si="3"/>
        <v>3922197</v>
      </c>
      <c r="M37">
        <v>589000</v>
      </c>
    </row>
    <row r="38" spans="1:13" x14ac:dyDescent="0.2">
      <c r="A38" s="5">
        <v>45108</v>
      </c>
      <c r="B38" s="3">
        <f t="shared" si="5"/>
        <v>3922197</v>
      </c>
      <c r="E38">
        <f t="shared" si="0"/>
        <v>3922197</v>
      </c>
      <c r="G38">
        <v>4500</v>
      </c>
      <c r="H38">
        <f t="shared" si="1"/>
        <v>1422500</v>
      </c>
      <c r="I38">
        <f t="shared" si="2"/>
        <v>1427000</v>
      </c>
      <c r="K38" s="10">
        <f t="shared" si="3"/>
        <v>2495197</v>
      </c>
      <c r="M38">
        <v>569000</v>
      </c>
    </row>
    <row r="39" spans="1:13" x14ac:dyDescent="0.2">
      <c r="A39" s="5">
        <v>45139</v>
      </c>
      <c r="B39" s="9">
        <f t="shared" si="5"/>
        <v>2495197</v>
      </c>
      <c r="E39">
        <f t="shared" si="0"/>
        <v>2495197</v>
      </c>
      <c r="G39">
        <v>7137</v>
      </c>
      <c r="H39">
        <f t="shared" si="1"/>
        <v>1258500</v>
      </c>
      <c r="I39">
        <f t="shared" si="2"/>
        <v>1265637</v>
      </c>
      <c r="K39" s="10">
        <f t="shared" si="3"/>
        <v>1229560</v>
      </c>
      <c r="M39">
        <v>503400</v>
      </c>
    </row>
    <row r="40" spans="1:13" x14ac:dyDescent="0.2">
      <c r="A40" s="6">
        <v>45170</v>
      </c>
      <c r="B40" s="3">
        <f xml:space="preserve"> K39</f>
        <v>1229560</v>
      </c>
      <c r="C40" s="7">
        <v>16700000</v>
      </c>
      <c r="D40" s="8"/>
      <c r="E40">
        <f t="shared" si="0"/>
        <v>17929560</v>
      </c>
      <c r="F40" s="8"/>
      <c r="G40" s="8">
        <v>1450</v>
      </c>
      <c r="H40" s="8">
        <f t="shared" si="1"/>
        <v>1012500</v>
      </c>
      <c r="I40">
        <f t="shared" si="2"/>
        <v>1013950</v>
      </c>
      <c r="J40" s="8"/>
      <c r="K40" s="10">
        <f t="shared" si="3"/>
        <v>16915610</v>
      </c>
      <c r="L40" s="8"/>
      <c r="M40" s="8">
        <v>405000</v>
      </c>
    </row>
    <row r="41" spans="1:13" x14ac:dyDescent="0.2">
      <c r="A41" s="5">
        <v>45200</v>
      </c>
      <c r="B41" s="3">
        <f t="shared" ref="B41:B46" si="6" xml:space="preserve"> K40</f>
        <v>16915610</v>
      </c>
      <c r="E41">
        <f t="shared" si="0"/>
        <v>16915610</v>
      </c>
      <c r="G41">
        <v>5607</v>
      </c>
      <c r="H41">
        <f t="shared" si="1"/>
        <v>1507000</v>
      </c>
      <c r="I41">
        <f t="shared" si="2"/>
        <v>1512607</v>
      </c>
      <c r="K41" s="10">
        <f t="shared" si="3"/>
        <v>15403003</v>
      </c>
      <c r="M41">
        <v>602800</v>
      </c>
    </row>
    <row r="42" spans="1:13" x14ac:dyDescent="0.2">
      <c r="A42" s="5">
        <v>45231</v>
      </c>
      <c r="B42" s="3">
        <f t="shared" si="6"/>
        <v>15403003</v>
      </c>
      <c r="E42">
        <f t="shared" si="0"/>
        <v>15403003</v>
      </c>
      <c r="G42">
        <v>17581</v>
      </c>
      <c r="H42">
        <f t="shared" si="1"/>
        <v>1580750</v>
      </c>
      <c r="I42">
        <f t="shared" si="2"/>
        <v>1598331</v>
      </c>
      <c r="K42" s="10">
        <f t="shared" si="3"/>
        <v>13804672</v>
      </c>
      <c r="M42">
        <v>632300</v>
      </c>
    </row>
    <row r="43" spans="1:13" x14ac:dyDescent="0.2">
      <c r="A43" s="5">
        <v>45261</v>
      </c>
      <c r="B43" s="3">
        <f t="shared" si="6"/>
        <v>13804672</v>
      </c>
      <c r="E43">
        <f t="shared" si="0"/>
        <v>13804672</v>
      </c>
      <c r="G43">
        <v>30485</v>
      </c>
      <c r="H43">
        <f t="shared" si="1"/>
        <v>1818000</v>
      </c>
      <c r="I43">
        <f t="shared" si="2"/>
        <v>1848485</v>
      </c>
      <c r="K43" s="10">
        <f t="shared" si="3"/>
        <v>11956187</v>
      </c>
      <c r="M43">
        <v>727200</v>
      </c>
    </row>
    <row r="44" spans="1:13" x14ac:dyDescent="0.2">
      <c r="A44" s="5">
        <v>45292</v>
      </c>
      <c r="B44" s="3">
        <f t="shared" si="6"/>
        <v>11956187</v>
      </c>
      <c r="E44">
        <f t="shared" si="0"/>
        <v>11956187</v>
      </c>
      <c r="G44">
        <v>1000</v>
      </c>
      <c r="H44">
        <f t="shared" si="1"/>
        <v>1726500</v>
      </c>
      <c r="I44">
        <f t="shared" si="2"/>
        <v>1727500</v>
      </c>
      <c r="K44" s="10">
        <f t="shared" si="3"/>
        <v>10228687</v>
      </c>
      <c r="M44">
        <v>690600</v>
      </c>
    </row>
    <row r="45" spans="1:13" ht="17" customHeight="1" x14ac:dyDescent="0.2">
      <c r="A45" s="5">
        <v>45323</v>
      </c>
      <c r="B45" s="3">
        <f t="shared" si="6"/>
        <v>10228687</v>
      </c>
      <c r="E45">
        <f t="shared" si="0"/>
        <v>10228687</v>
      </c>
      <c r="G45">
        <v>4000</v>
      </c>
      <c r="H45">
        <f t="shared" si="1"/>
        <v>1833000</v>
      </c>
      <c r="I45">
        <f t="shared" si="2"/>
        <v>1837000</v>
      </c>
      <c r="K45" s="10">
        <f t="shared" si="3"/>
        <v>8391687</v>
      </c>
      <c r="M45">
        <v>733200</v>
      </c>
    </row>
    <row r="46" spans="1:13" x14ac:dyDescent="0.2">
      <c r="A46" s="5">
        <v>45352</v>
      </c>
      <c r="B46" s="3">
        <f t="shared" si="6"/>
        <v>8391687</v>
      </c>
      <c r="E46">
        <f t="shared" si="0"/>
        <v>8391687</v>
      </c>
      <c r="G46">
        <v>2643</v>
      </c>
      <c r="H46">
        <f t="shared" si="1"/>
        <v>1903000</v>
      </c>
      <c r="I46">
        <f t="shared" si="2"/>
        <v>1905643</v>
      </c>
      <c r="K46" s="10">
        <f t="shared" si="3"/>
        <v>6486044</v>
      </c>
      <c r="M46">
        <v>761200</v>
      </c>
    </row>
    <row r="47" spans="1:13" x14ac:dyDescent="0.2">
      <c r="A47" s="5">
        <v>45383</v>
      </c>
      <c r="B47" s="3">
        <f xml:space="preserve"> K46</f>
        <v>6486044</v>
      </c>
      <c r="E47">
        <f xml:space="preserve"> B47+C47</f>
        <v>6486044</v>
      </c>
      <c r="G47">
        <v>8000</v>
      </c>
      <c r="H47">
        <f xml:space="preserve"> M47/0.4</f>
        <v>1787500</v>
      </c>
      <c r="I47">
        <f t="shared" si="2"/>
        <v>1795500</v>
      </c>
      <c r="K47" s="10">
        <f xml:space="preserve"> E47-I47</f>
        <v>4690544</v>
      </c>
      <c r="M47">
        <v>715000</v>
      </c>
    </row>
    <row r="48" spans="1:13" x14ac:dyDescent="0.2">
      <c r="A48" s="5">
        <v>45413</v>
      </c>
      <c r="B48" s="3">
        <f xml:space="preserve"> K47</f>
        <v>4690544</v>
      </c>
      <c r="E48">
        <f xml:space="preserve"> B48+C48</f>
        <v>4690544</v>
      </c>
      <c r="G48">
        <v>5000</v>
      </c>
      <c r="H48">
        <f xml:space="preserve"> M48/0.4</f>
        <v>1880750</v>
      </c>
      <c r="I48">
        <f xml:space="preserve"> SUM(G48:H48)</f>
        <v>1885750</v>
      </c>
      <c r="K48" s="10">
        <f xml:space="preserve"> E48-I48</f>
        <v>2804794</v>
      </c>
      <c r="M48">
        <v>752300</v>
      </c>
    </row>
    <row r="49" spans="1:13" x14ac:dyDescent="0.2">
      <c r="A49" s="5">
        <v>45444</v>
      </c>
      <c r="B49" s="3">
        <f xml:space="preserve"> K48</f>
        <v>2804794</v>
      </c>
      <c r="E49">
        <f xml:space="preserve"> B49+C49</f>
        <v>2804794</v>
      </c>
      <c r="G49">
        <v>5000</v>
      </c>
      <c r="H49">
        <f xml:space="preserve"> M49/0.4</f>
        <v>1775000</v>
      </c>
      <c r="I49">
        <f xml:space="preserve"> SUM(G49:H49)</f>
        <v>1780000</v>
      </c>
      <c r="K49" s="10">
        <f xml:space="preserve"> E49-I49</f>
        <v>1024794</v>
      </c>
      <c r="M49">
        <v>710000</v>
      </c>
    </row>
  </sheetData>
  <mergeCells count="2">
    <mergeCell ref="G1:I1"/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SFS 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Gehrman KOSENKOV</dc:creator>
  <cp:lastModifiedBy>Gehrman KOSENKOV</cp:lastModifiedBy>
  <dcterms:created xsi:type="dcterms:W3CDTF">2024-05-24T11:28:26Z</dcterms:created>
  <dcterms:modified xsi:type="dcterms:W3CDTF">2024-07-15T12:11:17Z</dcterms:modified>
</cp:coreProperties>
</file>