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GEIRINA\Dropbox\2018 summer intern\test task\power flow detail results\fdpf\"/>
    </mc:Choice>
  </mc:AlternateContent>
  <xr:revisionPtr revIDLastSave="0" documentId="13_ncr:1_{2E5AAB5E-BE17-4F3C-92E7-9D689B928EBC}" xr6:coauthVersionLast="34" xr6:coauthVersionMax="34" xr10:uidLastSave="{00000000-0000-0000-0000-000000000000}"/>
  <bookViews>
    <workbookView xWindow="14445" yWindow="0" windowWidth="14355" windowHeight="18000" tabRatio="500" xr2:uid="{00000000-000D-0000-FFFF-FFFF00000000}"/>
  </bookViews>
  <sheets>
    <sheet name="summary" sheetId="1" r:id="rId1"/>
    <sheet name="1" sheetId="2" r:id="rId2"/>
    <sheet name="2" sheetId="3" r:id="rId3"/>
    <sheet name="4" sheetId="4" r:id="rId4"/>
    <sheet name="8" sheetId="5" r:id="rId5"/>
    <sheet name="12" sheetId="6" r:id="rId6"/>
    <sheet name="16" sheetId="7" r:id="rId7"/>
    <sheet name="20" sheetId="8" r:id="rId8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2" l="1"/>
  <c r="C11" i="2"/>
  <c r="C25" i="2"/>
  <c r="S51" i="1" l="1"/>
  <c r="S52" i="1"/>
  <c r="S53" i="1"/>
  <c r="S54" i="1"/>
  <c r="S55" i="1"/>
  <c r="S50" i="1"/>
  <c r="R51" i="1"/>
  <c r="R52" i="1"/>
  <c r="R53" i="1"/>
  <c r="R54" i="1"/>
  <c r="R55" i="1"/>
  <c r="R50" i="1"/>
  <c r="Q51" i="1"/>
  <c r="Q52" i="1"/>
  <c r="Q53" i="1"/>
  <c r="Q54" i="1"/>
  <c r="Q55" i="1"/>
  <c r="Q50" i="1"/>
  <c r="P51" i="1"/>
  <c r="P52" i="1"/>
  <c r="P53" i="1"/>
  <c r="P54" i="1"/>
  <c r="P55" i="1"/>
  <c r="P50" i="1"/>
  <c r="O51" i="1"/>
  <c r="O52" i="1"/>
  <c r="O53" i="1"/>
  <c r="O54" i="1"/>
  <c r="O55" i="1"/>
  <c r="O50" i="1"/>
  <c r="N51" i="1"/>
  <c r="N52" i="1"/>
  <c r="N53" i="1"/>
  <c r="N54" i="1"/>
  <c r="N55" i="1"/>
  <c r="N50" i="1"/>
  <c r="M51" i="1"/>
  <c r="M52" i="1"/>
  <c r="M53" i="1"/>
  <c r="M54" i="1"/>
  <c r="M55" i="1"/>
  <c r="M50" i="1"/>
  <c r="S41" i="1"/>
  <c r="S42" i="1"/>
  <c r="S43" i="1"/>
  <c r="S44" i="1"/>
  <c r="S45" i="1"/>
  <c r="S40" i="1"/>
  <c r="R41" i="1"/>
  <c r="R42" i="1"/>
  <c r="R43" i="1"/>
  <c r="R44" i="1"/>
  <c r="R45" i="1"/>
  <c r="R40" i="1"/>
  <c r="Q41" i="1"/>
  <c r="Q42" i="1"/>
  <c r="Q43" i="1"/>
  <c r="Q44" i="1"/>
  <c r="Q45" i="1"/>
  <c r="Q40" i="1"/>
  <c r="P41" i="1"/>
  <c r="P42" i="1"/>
  <c r="P43" i="1"/>
  <c r="P44" i="1"/>
  <c r="P45" i="1"/>
  <c r="P40" i="1"/>
  <c r="O41" i="1"/>
  <c r="O42" i="1"/>
  <c r="O43" i="1"/>
  <c r="O44" i="1"/>
  <c r="O45" i="1"/>
  <c r="O40" i="1"/>
  <c r="N41" i="1"/>
  <c r="N42" i="1"/>
  <c r="N46" i="1" s="1"/>
  <c r="N43" i="1"/>
  <c r="N44" i="1"/>
  <c r="N45" i="1"/>
  <c r="N40" i="1"/>
  <c r="M41" i="1"/>
  <c r="M42" i="1"/>
  <c r="M43" i="1"/>
  <c r="M44" i="1"/>
  <c r="M45" i="1"/>
  <c r="M40" i="1"/>
  <c r="S29" i="1"/>
  <c r="S30" i="1"/>
  <c r="S31" i="1"/>
  <c r="S32" i="1"/>
  <c r="S33" i="1"/>
  <c r="S28" i="1"/>
  <c r="R29" i="1"/>
  <c r="R30" i="1"/>
  <c r="R31" i="1"/>
  <c r="R32" i="1"/>
  <c r="R33" i="1"/>
  <c r="R28" i="1"/>
  <c r="Q29" i="1"/>
  <c r="Q30" i="1"/>
  <c r="Q31" i="1"/>
  <c r="Q32" i="1"/>
  <c r="Q33" i="1"/>
  <c r="Q28" i="1"/>
  <c r="P29" i="1"/>
  <c r="P30" i="1"/>
  <c r="P31" i="1"/>
  <c r="P32" i="1"/>
  <c r="P33" i="1"/>
  <c r="P28" i="1"/>
  <c r="O29" i="1"/>
  <c r="O30" i="1"/>
  <c r="O31" i="1"/>
  <c r="O32" i="1"/>
  <c r="O33" i="1"/>
  <c r="O28" i="1"/>
  <c r="N29" i="1"/>
  <c r="N30" i="1"/>
  <c r="N31" i="1"/>
  <c r="N32" i="1"/>
  <c r="N33" i="1"/>
  <c r="N28" i="1"/>
  <c r="M29" i="1"/>
  <c r="M30" i="1"/>
  <c r="M31" i="1"/>
  <c r="M32" i="1"/>
  <c r="M33" i="1"/>
  <c r="M28" i="1"/>
  <c r="S17" i="1"/>
  <c r="S18" i="1"/>
  <c r="S19" i="1"/>
  <c r="S20" i="1"/>
  <c r="S21" i="1"/>
  <c r="S16" i="1"/>
  <c r="R17" i="1"/>
  <c r="R18" i="1"/>
  <c r="R19" i="1"/>
  <c r="R20" i="1"/>
  <c r="R21" i="1"/>
  <c r="R16" i="1"/>
  <c r="Q17" i="1"/>
  <c r="Q18" i="1"/>
  <c r="Q19" i="1"/>
  <c r="Q20" i="1"/>
  <c r="Q21" i="1"/>
  <c r="Q16" i="1"/>
  <c r="P17" i="1"/>
  <c r="P18" i="1"/>
  <c r="P19" i="1"/>
  <c r="P20" i="1"/>
  <c r="P21" i="1"/>
  <c r="P16" i="1"/>
  <c r="O17" i="1"/>
  <c r="O18" i="1"/>
  <c r="O19" i="1"/>
  <c r="O20" i="1"/>
  <c r="O21" i="1"/>
  <c r="O16" i="1"/>
  <c r="N17" i="1"/>
  <c r="N18" i="1"/>
  <c r="N19" i="1"/>
  <c r="N20" i="1"/>
  <c r="N21" i="1"/>
  <c r="N16" i="1"/>
  <c r="M17" i="1"/>
  <c r="M18" i="1"/>
  <c r="M19" i="1"/>
  <c r="M20" i="1"/>
  <c r="M21" i="1"/>
  <c r="M16" i="1"/>
  <c r="R5" i="1"/>
  <c r="R6" i="1"/>
  <c r="R7" i="1"/>
  <c r="R8" i="1"/>
  <c r="R9" i="1"/>
  <c r="S5" i="1"/>
  <c r="S6" i="1"/>
  <c r="S7" i="1"/>
  <c r="S8" i="1"/>
  <c r="S9" i="1"/>
  <c r="S4" i="1"/>
  <c r="R4" i="1"/>
  <c r="Q5" i="1"/>
  <c r="Q6" i="1"/>
  <c r="Q7" i="1"/>
  <c r="Q8" i="1"/>
  <c r="Q9" i="1"/>
  <c r="Q4" i="1"/>
  <c r="P5" i="1"/>
  <c r="P6" i="1"/>
  <c r="P7" i="1"/>
  <c r="P8" i="1"/>
  <c r="P9" i="1"/>
  <c r="P4" i="1"/>
  <c r="P10" i="1"/>
  <c r="Q10" i="1"/>
  <c r="O5" i="1"/>
  <c r="O6" i="1"/>
  <c r="O7" i="1"/>
  <c r="O8" i="1"/>
  <c r="O9" i="1"/>
  <c r="O4" i="1"/>
  <c r="N5" i="1"/>
  <c r="N6" i="1"/>
  <c r="N7" i="1"/>
  <c r="N8" i="1"/>
  <c r="N9" i="1"/>
  <c r="N4" i="1"/>
  <c r="M5" i="1"/>
  <c r="M6" i="1"/>
  <c r="M7" i="1"/>
  <c r="M8" i="1"/>
  <c r="M9" i="1"/>
  <c r="M4" i="1"/>
  <c r="O8" i="6"/>
  <c r="O9" i="6"/>
  <c r="O10" i="6"/>
  <c r="O11" i="6"/>
  <c r="O12" i="6"/>
  <c r="O7" i="6"/>
  <c r="O8" i="5"/>
  <c r="O9" i="5"/>
  <c r="O10" i="5"/>
  <c r="O11" i="5"/>
  <c r="O12" i="5"/>
  <c r="O7" i="5"/>
  <c r="O8" i="4"/>
  <c r="O9" i="4"/>
  <c r="O10" i="4"/>
  <c r="O11" i="4"/>
  <c r="O12" i="4"/>
  <c r="O7" i="4"/>
  <c r="O8" i="3"/>
  <c r="O9" i="3"/>
  <c r="O10" i="3"/>
  <c r="O11" i="3"/>
  <c r="O12" i="3"/>
  <c r="O7" i="3"/>
  <c r="O8" i="2"/>
  <c r="O9" i="2"/>
  <c r="O10" i="2"/>
  <c r="O11" i="2"/>
  <c r="O12" i="2"/>
  <c r="O7" i="2"/>
  <c r="D21" i="2"/>
  <c r="D25" i="2" s="1"/>
  <c r="E21" i="2"/>
  <c r="E25" i="2" s="1"/>
  <c r="F21" i="2"/>
  <c r="F25" i="2" s="1"/>
  <c r="G21" i="2"/>
  <c r="G25" i="2" s="1"/>
  <c r="H21" i="2"/>
  <c r="H25" i="2" s="1"/>
  <c r="C21" i="2"/>
  <c r="D11" i="2"/>
  <c r="E11" i="2"/>
  <c r="F11" i="2"/>
  <c r="G11" i="2"/>
  <c r="H11" i="2"/>
  <c r="F25" i="3"/>
  <c r="D11" i="3"/>
  <c r="E11" i="3"/>
  <c r="F11" i="3"/>
  <c r="G11" i="3"/>
  <c r="H11" i="3"/>
  <c r="C11" i="3"/>
  <c r="D21" i="3"/>
  <c r="D25" i="3" s="1"/>
  <c r="E21" i="3"/>
  <c r="E25" i="3" s="1"/>
  <c r="F21" i="3"/>
  <c r="G21" i="3"/>
  <c r="G25" i="3" s="1"/>
  <c r="H21" i="3"/>
  <c r="H25" i="3" s="1"/>
  <c r="C21" i="3"/>
  <c r="C25" i="3" s="1"/>
  <c r="D25" i="4"/>
  <c r="E25" i="4"/>
  <c r="F25" i="4"/>
  <c r="G25" i="4"/>
  <c r="H25" i="4"/>
  <c r="C25" i="4"/>
  <c r="D21" i="4"/>
  <c r="E21" i="4"/>
  <c r="F21" i="4"/>
  <c r="G21" i="4"/>
  <c r="H21" i="4"/>
  <c r="C21" i="4"/>
  <c r="D11" i="4"/>
  <c r="E11" i="4"/>
  <c r="F11" i="4"/>
  <c r="G11" i="4"/>
  <c r="H11" i="4"/>
  <c r="C11" i="4"/>
  <c r="D11" i="5"/>
  <c r="E11" i="5"/>
  <c r="F11" i="5"/>
  <c r="G11" i="5"/>
  <c r="H11" i="5"/>
  <c r="C11" i="5"/>
  <c r="D25" i="5"/>
  <c r="E25" i="5"/>
  <c r="F25" i="5"/>
  <c r="G25" i="5"/>
  <c r="H25" i="5"/>
  <c r="C25" i="5"/>
  <c r="D21" i="5"/>
  <c r="E21" i="5"/>
  <c r="F21" i="5"/>
  <c r="G21" i="5"/>
  <c r="H21" i="5"/>
  <c r="C21" i="5"/>
  <c r="D25" i="6"/>
  <c r="E25" i="6"/>
  <c r="F25" i="6"/>
  <c r="G25" i="6"/>
  <c r="H25" i="6"/>
  <c r="C25" i="6"/>
  <c r="D21" i="6"/>
  <c r="E21" i="6"/>
  <c r="F21" i="6"/>
  <c r="G21" i="6"/>
  <c r="H21" i="6"/>
  <c r="C21" i="6"/>
  <c r="D11" i="6"/>
  <c r="E11" i="6"/>
  <c r="F11" i="6"/>
  <c r="G11" i="6"/>
  <c r="H11" i="6"/>
  <c r="C11" i="6"/>
  <c r="O8" i="7"/>
  <c r="O9" i="7"/>
  <c r="O10" i="7"/>
  <c r="O11" i="7"/>
  <c r="O12" i="7"/>
  <c r="O7" i="7"/>
  <c r="D25" i="7"/>
  <c r="E25" i="7"/>
  <c r="F25" i="7"/>
  <c r="G25" i="7"/>
  <c r="H25" i="7"/>
  <c r="C25" i="7"/>
  <c r="D11" i="7"/>
  <c r="E11" i="7"/>
  <c r="F11" i="7"/>
  <c r="G11" i="7"/>
  <c r="H11" i="7"/>
  <c r="C11" i="7"/>
  <c r="D21" i="7"/>
  <c r="E21" i="7"/>
  <c r="F21" i="7"/>
  <c r="G21" i="7"/>
  <c r="H21" i="7"/>
  <c r="C21" i="7"/>
  <c r="O8" i="8"/>
  <c r="O9" i="8"/>
  <c r="O10" i="8"/>
  <c r="O11" i="8"/>
  <c r="O12" i="8"/>
  <c r="O7" i="8"/>
  <c r="D25" i="8"/>
  <c r="E25" i="8"/>
  <c r="F25" i="8"/>
  <c r="G25" i="8"/>
  <c r="H25" i="8"/>
  <c r="C25" i="8"/>
  <c r="D21" i="8"/>
  <c r="E21" i="8"/>
  <c r="F21" i="8"/>
  <c r="G21" i="8"/>
  <c r="H21" i="8"/>
  <c r="C21" i="8"/>
  <c r="D11" i="8"/>
  <c r="E11" i="8"/>
  <c r="F11" i="8"/>
  <c r="G11" i="8"/>
  <c r="H11" i="8"/>
  <c r="C11" i="8"/>
  <c r="N56" i="1" l="1"/>
  <c r="O56" i="1"/>
  <c r="P56" i="1"/>
  <c r="Q56" i="1"/>
  <c r="R56" i="1"/>
  <c r="S56" i="1"/>
  <c r="M56" i="1"/>
  <c r="O46" i="1"/>
  <c r="P46" i="1"/>
  <c r="Q46" i="1"/>
  <c r="R46" i="1"/>
  <c r="S46" i="1"/>
  <c r="M46" i="1"/>
  <c r="N34" i="1"/>
  <c r="O34" i="1"/>
  <c r="P34" i="1"/>
  <c r="Q34" i="1"/>
  <c r="R34" i="1"/>
  <c r="S34" i="1"/>
  <c r="M34" i="1"/>
  <c r="N22" i="1"/>
  <c r="O22" i="1"/>
  <c r="P22" i="1"/>
  <c r="Q22" i="1"/>
  <c r="R22" i="1"/>
  <c r="S22" i="1"/>
  <c r="M22" i="1"/>
  <c r="N10" i="1"/>
  <c r="O10" i="1"/>
  <c r="R10" i="1"/>
  <c r="S10" i="1"/>
  <c r="M10" i="1"/>
</calcChain>
</file>

<file path=xl/sharedStrings.xml><?xml version="1.0" encoding="utf-8"?>
<sst xmlns="http://schemas.openxmlformats.org/spreadsheetml/2006/main" count="198" uniqueCount="19">
  <si>
    <t>avg.</t>
  </si>
  <si>
    <t>LU+F/B</t>
  </si>
  <si>
    <t>data preparation</t>
  </si>
  <si>
    <t>total</t>
  </si>
  <si>
    <t>time</t>
  </si>
  <si>
    <t>iter1</t>
  </si>
  <si>
    <t>iter2</t>
  </si>
  <si>
    <t>end</t>
  </si>
  <si>
    <t>log.INFO</t>
  </si>
  <si>
    <t>gpe1.out</t>
  </si>
  <si>
    <t>sort all HeapAccum</t>
  </si>
  <si>
    <t>Time to convert data to GRAPHLU time</t>
  </si>
  <si>
    <t>B' and B''</t>
  </si>
  <si>
    <t>power flow iteration</t>
  </si>
  <si>
    <t>Y-bus</t>
  </si>
  <si>
    <t>LU</t>
  </si>
  <si>
    <t>system state update</t>
  </si>
  <si>
    <t>thread no。</t>
  </si>
  <si>
    <t>Thread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</si>
</sst>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10K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4742699845445"/>
          <c:y val="0.25728744581084673"/>
          <c:w val="0.82365405543819215"/>
          <c:h val="0.58257556515113018"/>
        </c:manualLayout>
      </c:layout>
      <c:lineChart>
        <c:grouping val="standard"/>
        <c:varyColors val="0"/>
        <c:ser>
          <c:idx val="0"/>
          <c:order val="0"/>
          <c:tx>
            <c:v>Data preparation and destruct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summary!$M$10:$S$10</c:f>
              <c:numCache>
                <c:formatCode>0.000</c:formatCode>
                <c:ptCount val="7"/>
                <c:pt idx="0">
                  <c:v>0.16150000000000139</c:v>
                </c:pt>
                <c:pt idx="1">
                  <c:v>0.15866666666667051</c:v>
                </c:pt>
                <c:pt idx="2">
                  <c:v>0.14199999999999827</c:v>
                </c:pt>
                <c:pt idx="3">
                  <c:v>0.19116666666666879</c:v>
                </c:pt>
                <c:pt idx="4">
                  <c:v>0.15566666666666626</c:v>
                </c:pt>
                <c:pt idx="5">
                  <c:v>0.14916666666666453</c:v>
                </c:pt>
                <c:pt idx="6">
                  <c:v>0.15283333333333507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237-A0CA-25D093B2E7BF}"/>
            </c:ext>
          </c:extLst>
        </c:ser>
        <c:ser>
          <c:idx val="1"/>
          <c:order val="1"/>
          <c:tx>
            <c:v>Ybus+B'+B''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summary!$M$22:$S$22</c:f>
              <c:numCache>
                <c:formatCode>0.000</c:formatCode>
                <c:ptCount val="7"/>
                <c:pt idx="0">
                  <c:v>35.408999999999999</c:v>
                </c:pt>
                <c:pt idx="1">
                  <c:v>21.697833333333335</c:v>
                </c:pt>
                <c:pt idx="2">
                  <c:v>15.351833333333333</c:v>
                </c:pt>
                <c:pt idx="3">
                  <c:v>12.327666666666666</c:v>
                </c:pt>
                <c:pt idx="4">
                  <c:v>11.274333333333333</c:v>
                </c:pt>
                <c:pt idx="5">
                  <c:v>10.503166666666667</c:v>
                </c:pt>
                <c:pt idx="6">
                  <c:v>9.8713333333333342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5-4237-A0CA-25D093B2E7BF}"/>
            </c:ext>
          </c:extLst>
        </c:ser>
        <c:ser>
          <c:idx val="2"/>
          <c:order val="2"/>
          <c:tx>
            <c:v>LU+F/B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summary!$M$34:$S$34</c:f>
              <c:numCache>
                <c:formatCode>0.000</c:formatCode>
                <c:ptCount val="7"/>
                <c:pt idx="0">
                  <c:v>66.745499999999993</c:v>
                </c:pt>
                <c:pt idx="1">
                  <c:v>66.501333333333335</c:v>
                </c:pt>
                <c:pt idx="2">
                  <c:v>66.364333333333335</c:v>
                </c:pt>
                <c:pt idx="3">
                  <c:v>67.31</c:v>
                </c:pt>
                <c:pt idx="4">
                  <c:v>66.81816666666667</c:v>
                </c:pt>
                <c:pt idx="5">
                  <c:v>66.26166666666667</c:v>
                </c:pt>
                <c:pt idx="6">
                  <c:v>66.11066666666666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5-4237-A0CA-25D093B2E7BF}"/>
            </c:ext>
          </c:extLst>
        </c:ser>
        <c:ser>
          <c:idx val="3"/>
          <c:order val="3"/>
          <c:tx>
            <c:v>System state update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summary!$M$46:$S$46</c:f>
              <c:numCache>
                <c:formatCode>0.000</c:formatCode>
                <c:ptCount val="7"/>
                <c:pt idx="0">
                  <c:v>8.9949999999999992</c:v>
                </c:pt>
                <c:pt idx="1">
                  <c:v>6.4623333333333308</c:v>
                </c:pt>
                <c:pt idx="2">
                  <c:v>5.102166666666669</c:v>
                </c:pt>
                <c:pt idx="3">
                  <c:v>4.9295000000000018</c:v>
                </c:pt>
                <c:pt idx="4">
                  <c:v>4.4711666666666687</c:v>
                </c:pt>
                <c:pt idx="5">
                  <c:v>4.0343333333333362</c:v>
                </c:pt>
                <c:pt idx="6">
                  <c:v>4.2563333333333304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5-4237-A0CA-25D093B2E7BF}"/>
            </c:ext>
          </c:extLst>
        </c:ser>
        <c:ser>
          <c:idx val="4"/>
          <c:order val="4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summary!$M$56:$S$56</c:f>
              <c:numCache>
                <c:formatCode>0.000</c:formatCode>
                <c:ptCount val="7"/>
                <c:pt idx="0">
                  <c:v>111.31099999999999</c:v>
                </c:pt>
                <c:pt idx="1">
                  <c:v>94.82016666666668</c:v>
                </c:pt>
                <c:pt idx="2">
                  <c:v>86.960333333333338</c:v>
                </c:pt>
                <c:pt idx="3">
                  <c:v>84.758333333333326</c:v>
                </c:pt>
                <c:pt idx="4">
                  <c:v>82.719333333333324</c:v>
                </c:pt>
                <c:pt idx="5">
                  <c:v>80.948333333333338</c:v>
                </c:pt>
                <c:pt idx="6">
                  <c:v>80.391166666666663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5-4237-A0CA-25D093B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53352"/>
        <c:axId val="619152368"/>
      </c:lineChart>
      <c:catAx>
        <c:axId val="61915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RUNNING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2368"/>
        <c:crosses val="autoZero"/>
        <c:auto val="1"/>
        <c:lblAlgn val="ctr"/>
        <c:lblOffset val="100"/>
        <c:noMultiLvlLbl val="0"/>
      </c:catAx>
      <c:valAx>
        <c:axId val="619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9258232964779E-2"/>
          <c:y val="0.11867498304284999"/>
          <c:w val="0.91659220323806145"/>
          <c:h val="0.11026099265681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33</xdr:row>
      <xdr:rowOff>0</xdr:rowOff>
    </xdr:from>
    <xdr:to>
      <xdr:col>26</xdr:col>
      <xdr:colOff>771525</xdr:colOff>
      <xdr:row>48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39EA4-579A-4B7E-AA35-00601E61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U22" workbookViewId="0">
      <selection activeCell="AC42" sqref="AC42"/>
    </sheetView>
  </sheetViews>
  <sheetFormatPr defaultColWidth="11" defaultRowHeight="15.75" x14ac:dyDescent="0.25"/>
  <cols>
    <col min="1" max="1" width="16.375" customWidth="1"/>
  </cols>
  <sheetData>
    <row r="1" spans="1:19" x14ac:dyDescent="0.25">
      <c r="J1" s="1"/>
    </row>
    <row r="2" spans="1:19" x14ac:dyDescent="0.25">
      <c r="A2" t="s">
        <v>17</v>
      </c>
      <c r="J2" s="1"/>
      <c r="K2" t="s">
        <v>2</v>
      </c>
    </row>
    <row r="3" spans="1:19" x14ac:dyDescent="0.25">
      <c r="J3" s="1"/>
      <c r="L3" t="s">
        <v>18</v>
      </c>
      <c r="M3">
        <v>1</v>
      </c>
      <c r="N3">
        <v>2</v>
      </c>
      <c r="O3">
        <v>4</v>
      </c>
      <c r="P3">
        <v>8</v>
      </c>
      <c r="Q3">
        <v>12</v>
      </c>
      <c r="R3">
        <v>16</v>
      </c>
      <c r="S3">
        <v>20</v>
      </c>
    </row>
    <row r="4" spans="1:19" x14ac:dyDescent="0.25">
      <c r="A4">
        <v>1</v>
      </c>
      <c r="D4" t="s">
        <v>14</v>
      </c>
      <c r="J4" s="1"/>
      <c r="L4">
        <v>1</v>
      </c>
      <c r="M4">
        <f>B6</f>
        <v>0.1699999999999946</v>
      </c>
      <c r="N4">
        <f>B15</f>
        <v>0.14700000000000912</v>
      </c>
      <c r="O4">
        <f>B24</f>
        <v>0.13999999999999346</v>
      </c>
      <c r="P4">
        <f>B33</f>
        <v>0.38100000000000911</v>
      </c>
      <c r="Q4">
        <f>B42</f>
        <v>0.15999999999999837</v>
      </c>
      <c r="R4">
        <f>B52</f>
        <v>0.15799999999999059</v>
      </c>
      <c r="S4">
        <f>B61</f>
        <v>0.1390000000000029</v>
      </c>
    </row>
    <row r="5" spans="1:19" x14ac:dyDescent="0.25">
      <c r="B5" t="s">
        <v>2</v>
      </c>
      <c r="D5" t="s">
        <v>5</v>
      </c>
      <c r="E5" t="s">
        <v>15</v>
      </c>
      <c r="F5" t="s">
        <v>16</v>
      </c>
      <c r="G5" t="s">
        <v>3</v>
      </c>
      <c r="J5" s="1"/>
      <c r="L5">
        <v>2</v>
      </c>
      <c r="M5">
        <f t="shared" ref="M5:M9" si="0">B7</f>
        <v>0.16199999999999903</v>
      </c>
      <c r="N5">
        <f t="shared" ref="N5:N9" si="1">B16</f>
        <v>0.16800000000000281</v>
      </c>
      <c r="O5">
        <f t="shared" ref="O5:O9" si="2">B25</f>
        <v>0.15199999999999569</v>
      </c>
      <c r="P5">
        <f t="shared" ref="P5:P9" si="3">B34</f>
        <v>0.14899999999999736</v>
      </c>
      <c r="Q5">
        <f t="shared" ref="Q5:Q9" si="4">B43</f>
        <v>0.14800000000000857</v>
      </c>
      <c r="R5">
        <f t="shared" ref="R5:R9" si="5">B53</f>
        <v>0.15499999999999936</v>
      </c>
      <c r="S5">
        <f t="shared" ref="S5:S9" si="6">B62</f>
        <v>0.17199999999999882</v>
      </c>
    </row>
    <row r="6" spans="1:19" x14ac:dyDescent="0.25">
      <c r="B6">
        <v>0.1699999999999946</v>
      </c>
      <c r="D6">
        <v>36.225000000000001</v>
      </c>
      <c r="E6">
        <v>67.849999999999994</v>
      </c>
      <c r="F6">
        <v>9.0470000000000113</v>
      </c>
      <c r="G6">
        <v>113.292</v>
      </c>
      <c r="J6" s="1"/>
      <c r="L6">
        <v>3</v>
      </c>
      <c r="M6">
        <f t="shared" si="0"/>
        <v>0.15099999999999625</v>
      </c>
      <c r="N6">
        <f t="shared" si="1"/>
        <v>0.15900000000000247</v>
      </c>
      <c r="O6">
        <f t="shared" si="2"/>
        <v>0.13800000000000168</v>
      </c>
      <c r="P6">
        <f t="shared" si="3"/>
        <v>0.15199999999999392</v>
      </c>
      <c r="Q6">
        <f t="shared" si="4"/>
        <v>0.15399999999999814</v>
      </c>
      <c r="R6">
        <f t="shared" si="5"/>
        <v>0.15399999999999459</v>
      </c>
      <c r="S6">
        <f t="shared" si="6"/>
        <v>0.14899999999999736</v>
      </c>
    </row>
    <row r="7" spans="1:19" x14ac:dyDescent="0.25">
      <c r="B7">
        <v>0.16199999999999903</v>
      </c>
      <c r="D7">
        <v>37.463000000000001</v>
      </c>
      <c r="E7">
        <v>67.606999999999999</v>
      </c>
      <c r="F7">
        <v>9.1640000000000015</v>
      </c>
      <c r="G7">
        <v>114.39600000000002</v>
      </c>
      <c r="J7" s="1"/>
      <c r="L7">
        <v>4</v>
      </c>
      <c r="M7">
        <f t="shared" si="0"/>
        <v>0.16500000000001336</v>
      </c>
      <c r="N7">
        <f t="shared" si="1"/>
        <v>0.16900000000000404</v>
      </c>
      <c r="O7">
        <f t="shared" si="2"/>
        <v>0.13799999999999457</v>
      </c>
      <c r="P7">
        <f t="shared" si="3"/>
        <v>0.15500000000000469</v>
      </c>
      <c r="Q7">
        <f t="shared" si="4"/>
        <v>0.16500000000000448</v>
      </c>
      <c r="R7">
        <f t="shared" si="5"/>
        <v>0.14399999999999658</v>
      </c>
      <c r="S7">
        <f t="shared" si="6"/>
        <v>0.15000000000000568</v>
      </c>
    </row>
    <row r="8" spans="1:19" x14ac:dyDescent="0.25">
      <c r="B8">
        <v>0.15099999999999625</v>
      </c>
      <c r="D8">
        <v>33.914000000000001</v>
      </c>
      <c r="E8">
        <v>65.878</v>
      </c>
      <c r="F8">
        <v>8.9120000000000061</v>
      </c>
      <c r="G8">
        <v>108.855</v>
      </c>
      <c r="J8" s="1"/>
      <c r="L8">
        <v>5</v>
      </c>
      <c r="M8">
        <f t="shared" si="0"/>
        <v>0.15699999999999648</v>
      </c>
      <c r="N8">
        <f t="shared" si="1"/>
        <v>0.15899999999999537</v>
      </c>
      <c r="O8">
        <f t="shared" si="2"/>
        <v>0.14000000000000234</v>
      </c>
      <c r="P8">
        <f t="shared" si="3"/>
        <v>0.15199999999999747</v>
      </c>
      <c r="Q8">
        <f t="shared" si="4"/>
        <v>0.15199999999999037</v>
      </c>
      <c r="R8">
        <f t="shared" si="5"/>
        <v>0.13999999999999879</v>
      </c>
      <c r="S8">
        <f t="shared" si="6"/>
        <v>0.15399999999999459</v>
      </c>
    </row>
    <row r="9" spans="1:19" x14ac:dyDescent="0.25">
      <c r="B9">
        <v>0.16500000000001336</v>
      </c>
      <c r="D9">
        <v>34.567</v>
      </c>
      <c r="E9">
        <v>65.89</v>
      </c>
      <c r="F9">
        <v>9.0609999999999928</v>
      </c>
      <c r="G9">
        <v>109.68300000000002</v>
      </c>
      <c r="J9" s="1"/>
      <c r="L9">
        <v>6</v>
      </c>
      <c r="M9">
        <f t="shared" si="0"/>
        <v>0.16400000000000858</v>
      </c>
      <c r="N9">
        <f t="shared" si="1"/>
        <v>0.15000000000000924</v>
      </c>
      <c r="O9">
        <f t="shared" si="2"/>
        <v>0.1440000000000019</v>
      </c>
      <c r="P9">
        <f t="shared" si="3"/>
        <v>0.15800000000001013</v>
      </c>
      <c r="Q9">
        <f t="shared" si="4"/>
        <v>0.15499999999999758</v>
      </c>
      <c r="R9">
        <f t="shared" si="5"/>
        <v>0.14400000000000723</v>
      </c>
      <c r="S9">
        <f t="shared" si="6"/>
        <v>0.15300000000001113</v>
      </c>
    </row>
    <row r="10" spans="1:19" x14ac:dyDescent="0.25">
      <c r="B10">
        <v>0.15699999999999648</v>
      </c>
      <c r="D10">
        <v>34.959000000000003</v>
      </c>
      <c r="E10">
        <v>66.201999999999998</v>
      </c>
      <c r="F10">
        <v>8.8029999999999973</v>
      </c>
      <c r="G10">
        <v>110.121</v>
      </c>
      <c r="J10" s="1"/>
      <c r="L10" t="s">
        <v>0</v>
      </c>
      <c r="M10" s="2">
        <f>AVERAGE(M4:M9)</f>
        <v>0.16150000000000139</v>
      </c>
      <c r="N10" s="2">
        <f t="shared" ref="N10:S10" si="7">AVERAGE(N4:N9)</f>
        <v>0.15866666666667051</v>
      </c>
      <c r="O10" s="2">
        <f t="shared" si="7"/>
        <v>0.14199999999999827</v>
      </c>
      <c r="P10" s="2">
        <f t="shared" si="7"/>
        <v>0.19116666666666879</v>
      </c>
      <c r="Q10" s="2">
        <f t="shared" si="7"/>
        <v>0.15566666666666626</v>
      </c>
      <c r="R10" s="2">
        <f t="shared" si="7"/>
        <v>0.14916666666666453</v>
      </c>
      <c r="S10" s="2">
        <f t="shared" si="7"/>
        <v>0.15283333333333507</v>
      </c>
    </row>
    <row r="11" spans="1:19" x14ac:dyDescent="0.25">
      <c r="B11">
        <v>0.16400000000000858</v>
      </c>
      <c r="D11">
        <v>35.326000000000001</v>
      </c>
      <c r="E11">
        <v>67.046000000000006</v>
      </c>
      <c r="F11">
        <v>8.9829999999999899</v>
      </c>
      <c r="G11">
        <v>111.51900000000001</v>
      </c>
      <c r="J11" s="1"/>
    </row>
    <row r="12" spans="1:19" x14ac:dyDescent="0.25">
      <c r="J12" s="1"/>
    </row>
    <row r="13" spans="1:19" x14ac:dyDescent="0.25">
      <c r="A13">
        <v>2</v>
      </c>
      <c r="D13" t="s">
        <v>14</v>
      </c>
      <c r="J13" s="1"/>
    </row>
    <row r="14" spans="1:19" x14ac:dyDescent="0.25">
      <c r="B14" t="s">
        <v>2</v>
      </c>
      <c r="D14" t="s">
        <v>5</v>
      </c>
      <c r="E14" t="s">
        <v>15</v>
      </c>
      <c r="F14" t="s">
        <v>16</v>
      </c>
      <c r="G14" t="s">
        <v>3</v>
      </c>
      <c r="J14" s="1"/>
      <c r="K14" t="s">
        <v>14</v>
      </c>
    </row>
    <row r="15" spans="1:19" x14ac:dyDescent="0.25">
      <c r="B15">
        <v>0.14700000000000912</v>
      </c>
      <c r="D15">
        <v>20.95</v>
      </c>
      <c r="E15">
        <v>66.650999999999996</v>
      </c>
      <c r="F15">
        <v>7.4759999999999991</v>
      </c>
      <c r="G15">
        <v>95.224000000000004</v>
      </c>
      <c r="J15" s="1"/>
      <c r="L15" t="s">
        <v>18</v>
      </c>
      <c r="M15">
        <v>1</v>
      </c>
      <c r="N15">
        <v>2</v>
      </c>
      <c r="O15">
        <v>4</v>
      </c>
      <c r="P15">
        <v>8</v>
      </c>
      <c r="Q15">
        <v>12</v>
      </c>
      <c r="R15">
        <v>16</v>
      </c>
      <c r="S15">
        <v>20</v>
      </c>
    </row>
    <row r="16" spans="1:19" x14ac:dyDescent="0.25">
      <c r="B16">
        <v>0.16800000000000281</v>
      </c>
      <c r="D16">
        <v>22.193000000000001</v>
      </c>
      <c r="E16">
        <v>66.744</v>
      </c>
      <c r="F16">
        <v>6.1569999999999965</v>
      </c>
      <c r="G16">
        <v>95.262</v>
      </c>
      <c r="J16" s="1"/>
      <c r="L16">
        <v>1</v>
      </c>
      <c r="M16">
        <f>D6</f>
        <v>36.225000000000001</v>
      </c>
      <c r="N16">
        <f>D15</f>
        <v>20.95</v>
      </c>
      <c r="O16">
        <f>D24</f>
        <v>14.701000000000001</v>
      </c>
      <c r="P16">
        <f>D33</f>
        <v>11.993</v>
      </c>
      <c r="Q16">
        <f>D42</f>
        <v>11.441000000000001</v>
      </c>
      <c r="R16">
        <f>D52</f>
        <v>9.7330000000000005</v>
      </c>
      <c r="S16">
        <f>D61</f>
        <v>9.4269999999999996</v>
      </c>
    </row>
    <row r="17" spans="1:19" x14ac:dyDescent="0.25">
      <c r="B17">
        <v>0.15900000000000247</v>
      </c>
      <c r="D17">
        <v>22.141999999999999</v>
      </c>
      <c r="E17">
        <v>66.323999999999998</v>
      </c>
      <c r="F17">
        <v>6.2259999999999991</v>
      </c>
      <c r="G17">
        <v>94.850999999999999</v>
      </c>
      <c r="J17" s="1"/>
      <c r="L17">
        <v>2</v>
      </c>
      <c r="M17">
        <f t="shared" ref="M17:M21" si="8">D7</f>
        <v>37.463000000000001</v>
      </c>
      <c r="N17">
        <f t="shared" ref="N17:N21" si="9">D16</f>
        <v>22.193000000000001</v>
      </c>
      <c r="O17">
        <f t="shared" ref="O17:O21" si="10">D25</f>
        <v>14.627000000000001</v>
      </c>
      <c r="P17">
        <f t="shared" ref="P17:P21" si="11">D34</f>
        <v>11.925000000000001</v>
      </c>
      <c r="Q17">
        <f t="shared" ref="Q17:Q21" si="12">D43</f>
        <v>10.821</v>
      </c>
      <c r="R17">
        <f t="shared" ref="R17:R21" si="13">D53</f>
        <v>11.699</v>
      </c>
      <c r="S17">
        <f t="shared" ref="S17:S21" si="14">D62</f>
        <v>9.4440000000000008</v>
      </c>
    </row>
    <row r="18" spans="1:19" x14ac:dyDescent="0.25">
      <c r="B18">
        <v>0.16900000000000404</v>
      </c>
      <c r="D18">
        <v>21.835000000000001</v>
      </c>
      <c r="E18">
        <v>66.878</v>
      </c>
      <c r="F18">
        <v>6.5</v>
      </c>
      <c r="G18">
        <v>95.382000000000005</v>
      </c>
      <c r="J18" s="1"/>
      <c r="L18">
        <v>3</v>
      </c>
      <c r="M18">
        <f t="shared" si="8"/>
        <v>33.914000000000001</v>
      </c>
      <c r="N18">
        <f t="shared" si="9"/>
        <v>22.141999999999999</v>
      </c>
      <c r="O18">
        <f t="shared" si="10"/>
        <v>14.803000000000001</v>
      </c>
      <c r="P18">
        <f t="shared" si="11"/>
        <v>11.311</v>
      </c>
      <c r="Q18">
        <f t="shared" si="12"/>
        <v>11.17</v>
      </c>
      <c r="R18">
        <f t="shared" si="13"/>
        <v>10.305999999999999</v>
      </c>
      <c r="S18">
        <f t="shared" si="14"/>
        <v>9.5259999999999998</v>
      </c>
    </row>
    <row r="19" spans="1:19" x14ac:dyDescent="0.25">
      <c r="B19">
        <v>0.15899999999999537</v>
      </c>
      <c r="D19">
        <v>21.867000000000001</v>
      </c>
      <c r="E19">
        <v>65.971000000000004</v>
      </c>
      <c r="F19">
        <v>6.0969999999999942</v>
      </c>
      <c r="G19">
        <v>94.093999999999994</v>
      </c>
      <c r="J19" s="1"/>
      <c r="L19">
        <v>4</v>
      </c>
      <c r="M19">
        <f t="shared" si="8"/>
        <v>34.567</v>
      </c>
      <c r="N19">
        <f t="shared" si="9"/>
        <v>21.835000000000001</v>
      </c>
      <c r="O19">
        <f t="shared" si="10"/>
        <v>16.379000000000001</v>
      </c>
      <c r="P19">
        <f t="shared" si="11"/>
        <v>12.456</v>
      </c>
      <c r="Q19">
        <f t="shared" si="12"/>
        <v>11.068</v>
      </c>
      <c r="R19">
        <f t="shared" si="13"/>
        <v>9.891</v>
      </c>
      <c r="S19">
        <f t="shared" si="14"/>
        <v>10.372</v>
      </c>
    </row>
    <row r="20" spans="1:19" x14ac:dyDescent="0.25">
      <c r="B20">
        <v>0.15000000000000924</v>
      </c>
      <c r="D20">
        <v>21.2</v>
      </c>
      <c r="E20">
        <v>66.44</v>
      </c>
      <c r="F20">
        <v>6.3179999999999978</v>
      </c>
      <c r="G20">
        <v>94.108000000000004</v>
      </c>
      <c r="J20" s="1"/>
      <c r="L20">
        <v>5</v>
      </c>
      <c r="M20">
        <f t="shared" si="8"/>
        <v>34.959000000000003</v>
      </c>
      <c r="N20">
        <f t="shared" si="9"/>
        <v>21.867000000000001</v>
      </c>
      <c r="O20">
        <f t="shared" si="10"/>
        <v>15.438000000000001</v>
      </c>
      <c r="P20">
        <f t="shared" si="11"/>
        <v>12.785</v>
      </c>
      <c r="Q20">
        <f t="shared" si="12"/>
        <v>11.602</v>
      </c>
      <c r="R20">
        <f t="shared" si="13"/>
        <v>10.461</v>
      </c>
      <c r="S20">
        <f t="shared" si="14"/>
        <v>10.08</v>
      </c>
    </row>
    <row r="21" spans="1:19" x14ac:dyDescent="0.25">
      <c r="J21" s="1"/>
      <c r="L21">
        <v>6</v>
      </c>
      <c r="M21">
        <f t="shared" si="8"/>
        <v>35.326000000000001</v>
      </c>
      <c r="N21">
        <f t="shared" si="9"/>
        <v>21.2</v>
      </c>
      <c r="O21">
        <f t="shared" si="10"/>
        <v>16.163</v>
      </c>
      <c r="P21">
        <f t="shared" si="11"/>
        <v>13.496</v>
      </c>
      <c r="Q21">
        <f t="shared" si="12"/>
        <v>11.544</v>
      </c>
      <c r="R21">
        <f t="shared" si="13"/>
        <v>10.929</v>
      </c>
      <c r="S21">
        <f t="shared" si="14"/>
        <v>10.379</v>
      </c>
    </row>
    <row r="22" spans="1:19" x14ac:dyDescent="0.25">
      <c r="A22">
        <v>4</v>
      </c>
      <c r="D22" t="s">
        <v>14</v>
      </c>
      <c r="J22" s="1"/>
      <c r="L22" t="s">
        <v>0</v>
      </c>
      <c r="M22" s="2">
        <f>AVERAGE(M16:M21)</f>
        <v>35.408999999999999</v>
      </c>
      <c r="N22" s="2">
        <f t="shared" ref="N22:S22" si="15">AVERAGE(N16:N21)</f>
        <v>21.697833333333335</v>
      </c>
      <c r="O22" s="2">
        <f t="shared" si="15"/>
        <v>15.351833333333333</v>
      </c>
      <c r="P22" s="2">
        <f t="shared" si="15"/>
        <v>12.327666666666666</v>
      </c>
      <c r="Q22" s="2">
        <f t="shared" si="15"/>
        <v>11.274333333333333</v>
      </c>
      <c r="R22" s="2">
        <f t="shared" si="15"/>
        <v>10.503166666666667</v>
      </c>
      <c r="S22" s="2">
        <f t="shared" si="15"/>
        <v>9.8713333333333342</v>
      </c>
    </row>
    <row r="23" spans="1:19" x14ac:dyDescent="0.25">
      <c r="B23" t="s">
        <v>2</v>
      </c>
      <c r="D23" t="s">
        <v>5</v>
      </c>
      <c r="E23" t="s">
        <v>15</v>
      </c>
      <c r="F23" t="s">
        <v>16</v>
      </c>
      <c r="G23" t="s">
        <v>3</v>
      </c>
      <c r="J23" s="1"/>
    </row>
    <row r="24" spans="1:19" x14ac:dyDescent="0.25">
      <c r="B24">
        <v>0.13999999999999346</v>
      </c>
      <c r="D24">
        <v>14.701000000000001</v>
      </c>
      <c r="E24">
        <v>66.087999999999994</v>
      </c>
      <c r="F24">
        <v>5.1930000000000121</v>
      </c>
      <c r="G24">
        <v>86.121999999999986</v>
      </c>
      <c r="J24" s="1"/>
    </row>
    <row r="25" spans="1:19" x14ac:dyDescent="0.25">
      <c r="B25">
        <v>0.15199999999999569</v>
      </c>
      <c r="D25">
        <v>14.627000000000001</v>
      </c>
      <c r="E25">
        <v>65.805999999999997</v>
      </c>
      <c r="F25">
        <v>4.7890000000000015</v>
      </c>
      <c r="G25">
        <v>85.373999999999995</v>
      </c>
      <c r="J25" s="1"/>
    </row>
    <row r="26" spans="1:19" x14ac:dyDescent="0.25">
      <c r="B26">
        <v>0.13800000000000168</v>
      </c>
      <c r="D26">
        <v>14.803000000000001</v>
      </c>
      <c r="E26">
        <v>66.093999999999994</v>
      </c>
      <c r="F26">
        <v>5.2990000000000066</v>
      </c>
      <c r="G26">
        <v>86.334000000000003</v>
      </c>
      <c r="J26" s="1"/>
      <c r="K26" t="s">
        <v>15</v>
      </c>
    </row>
    <row r="27" spans="1:19" x14ac:dyDescent="0.25">
      <c r="B27">
        <v>0.13799999999999457</v>
      </c>
      <c r="D27">
        <v>16.379000000000001</v>
      </c>
      <c r="E27">
        <v>66.039000000000001</v>
      </c>
      <c r="F27">
        <v>4.9170000000000016</v>
      </c>
      <c r="G27">
        <v>87.472999999999999</v>
      </c>
      <c r="J27" s="1"/>
      <c r="L27" t="s">
        <v>18</v>
      </c>
      <c r="M27">
        <v>1</v>
      </c>
      <c r="N27">
        <v>2</v>
      </c>
      <c r="O27">
        <v>4</v>
      </c>
      <c r="P27">
        <v>8</v>
      </c>
      <c r="Q27">
        <v>12</v>
      </c>
      <c r="R27">
        <v>16</v>
      </c>
      <c r="S27">
        <v>20</v>
      </c>
    </row>
    <row r="28" spans="1:19" x14ac:dyDescent="0.25">
      <c r="B28">
        <v>0.14000000000000234</v>
      </c>
      <c r="D28">
        <v>15.438000000000001</v>
      </c>
      <c r="E28">
        <v>66.555000000000007</v>
      </c>
      <c r="F28">
        <v>5.269999999999996</v>
      </c>
      <c r="G28">
        <v>87.403000000000006</v>
      </c>
      <c r="J28" s="1"/>
      <c r="L28">
        <v>1</v>
      </c>
      <c r="M28">
        <f>E6</f>
        <v>67.849999999999994</v>
      </c>
      <c r="N28">
        <f>E15</f>
        <v>66.650999999999996</v>
      </c>
      <c r="O28">
        <f>E24</f>
        <v>66.087999999999994</v>
      </c>
      <c r="P28">
        <f>E33</f>
        <v>66.397999999999996</v>
      </c>
      <c r="Q28">
        <f>E42</f>
        <v>67.174999999999997</v>
      </c>
      <c r="R28">
        <f>E52</f>
        <v>64.98</v>
      </c>
      <c r="S28">
        <f>E61</f>
        <v>65.251999999999995</v>
      </c>
    </row>
    <row r="29" spans="1:19" x14ac:dyDescent="0.25">
      <c r="B29">
        <v>0.1440000000000019</v>
      </c>
      <c r="D29">
        <v>16.163</v>
      </c>
      <c r="E29">
        <v>67.603999999999999</v>
      </c>
      <c r="F29">
        <v>5.144999999999996</v>
      </c>
      <c r="G29">
        <v>89.055999999999997</v>
      </c>
      <c r="J29" s="1"/>
      <c r="L29">
        <v>2</v>
      </c>
      <c r="M29">
        <f t="shared" ref="M29:M33" si="16">E7</f>
        <v>67.606999999999999</v>
      </c>
      <c r="N29">
        <f t="shared" ref="N29:N33" si="17">E16</f>
        <v>66.744</v>
      </c>
      <c r="O29">
        <f t="shared" ref="O29:O33" si="18">E25</f>
        <v>65.805999999999997</v>
      </c>
      <c r="P29">
        <f t="shared" ref="P29:P33" si="19">E34</f>
        <v>66.731999999999999</v>
      </c>
      <c r="Q29">
        <f t="shared" ref="Q29:Q33" si="20">E43</f>
        <v>65.959000000000003</v>
      </c>
      <c r="R29">
        <f t="shared" ref="R29:R33" si="21">E53</f>
        <v>66.503</v>
      </c>
      <c r="S29">
        <f t="shared" ref="S29:S33" si="22">E62</f>
        <v>66.519000000000005</v>
      </c>
    </row>
    <row r="30" spans="1:19" x14ac:dyDescent="0.25">
      <c r="J30" s="1"/>
      <c r="L30">
        <v>3</v>
      </c>
      <c r="M30">
        <f t="shared" si="16"/>
        <v>65.878</v>
      </c>
      <c r="N30">
        <f t="shared" si="17"/>
        <v>66.323999999999998</v>
      </c>
      <c r="O30">
        <f t="shared" si="18"/>
        <v>66.093999999999994</v>
      </c>
      <c r="P30">
        <f t="shared" si="19"/>
        <v>65.97</v>
      </c>
      <c r="Q30">
        <f t="shared" si="20"/>
        <v>66.837999999999994</v>
      </c>
      <c r="R30">
        <f t="shared" si="21"/>
        <v>67.944999999999993</v>
      </c>
      <c r="S30">
        <f t="shared" si="22"/>
        <v>65.558000000000007</v>
      </c>
    </row>
    <row r="31" spans="1:19" x14ac:dyDescent="0.25">
      <c r="A31">
        <v>8</v>
      </c>
      <c r="D31" t="s">
        <v>14</v>
      </c>
      <c r="J31" s="1"/>
      <c r="L31">
        <v>4</v>
      </c>
      <c r="M31">
        <f t="shared" si="16"/>
        <v>65.89</v>
      </c>
      <c r="N31">
        <f t="shared" si="17"/>
        <v>66.878</v>
      </c>
      <c r="O31">
        <f t="shared" si="18"/>
        <v>66.039000000000001</v>
      </c>
      <c r="P31">
        <f t="shared" si="19"/>
        <v>66.995999999999995</v>
      </c>
      <c r="Q31">
        <f t="shared" si="20"/>
        <v>66.076999999999998</v>
      </c>
      <c r="R31">
        <f t="shared" si="21"/>
        <v>66.760000000000005</v>
      </c>
      <c r="S31">
        <f t="shared" si="22"/>
        <v>66.45</v>
      </c>
    </row>
    <row r="32" spans="1:19" x14ac:dyDescent="0.25">
      <c r="B32" t="s">
        <v>2</v>
      </c>
      <c r="D32" t="s">
        <v>5</v>
      </c>
      <c r="E32" t="s">
        <v>15</v>
      </c>
      <c r="F32" t="s">
        <v>16</v>
      </c>
      <c r="G32" t="s">
        <v>3</v>
      </c>
      <c r="J32" s="1"/>
      <c r="L32">
        <v>5</v>
      </c>
      <c r="M32">
        <f t="shared" si="16"/>
        <v>66.201999999999998</v>
      </c>
      <c r="N32">
        <f t="shared" si="17"/>
        <v>65.971000000000004</v>
      </c>
      <c r="O32">
        <f t="shared" si="18"/>
        <v>66.555000000000007</v>
      </c>
      <c r="P32">
        <f t="shared" si="19"/>
        <v>66.972999999999999</v>
      </c>
      <c r="Q32">
        <f t="shared" si="20"/>
        <v>67.488</v>
      </c>
      <c r="R32">
        <f t="shared" si="21"/>
        <v>65.831999999999994</v>
      </c>
      <c r="S32">
        <f t="shared" si="22"/>
        <v>66.293999999999997</v>
      </c>
    </row>
    <row r="33" spans="1:19" x14ac:dyDescent="0.25">
      <c r="B33">
        <v>0.38100000000000911</v>
      </c>
      <c r="D33">
        <v>11.993</v>
      </c>
      <c r="E33">
        <v>66.397999999999996</v>
      </c>
      <c r="F33">
        <v>4.527000000000001</v>
      </c>
      <c r="G33">
        <v>83.299000000000007</v>
      </c>
      <c r="J33" s="1"/>
      <c r="L33">
        <v>6</v>
      </c>
      <c r="M33">
        <f t="shared" si="16"/>
        <v>67.046000000000006</v>
      </c>
      <c r="N33">
        <f t="shared" si="17"/>
        <v>66.44</v>
      </c>
      <c r="O33">
        <f t="shared" si="18"/>
        <v>67.603999999999999</v>
      </c>
      <c r="P33">
        <f t="shared" si="19"/>
        <v>70.790999999999997</v>
      </c>
      <c r="Q33">
        <f t="shared" si="20"/>
        <v>67.372</v>
      </c>
      <c r="R33">
        <f t="shared" si="21"/>
        <v>65.55</v>
      </c>
      <c r="S33">
        <f t="shared" si="22"/>
        <v>66.590999999999994</v>
      </c>
    </row>
    <row r="34" spans="1:19" x14ac:dyDescent="0.25">
      <c r="B34">
        <v>0.14899999999999736</v>
      </c>
      <c r="D34">
        <v>11.925000000000001</v>
      </c>
      <c r="E34">
        <v>66.731999999999999</v>
      </c>
      <c r="F34">
        <v>4.4150000000000063</v>
      </c>
      <c r="G34">
        <v>83.221000000000004</v>
      </c>
      <c r="J34" s="1"/>
      <c r="L34" t="s">
        <v>0</v>
      </c>
      <c r="M34" s="2">
        <f>AVERAGE(M28:M33)</f>
        <v>66.745499999999993</v>
      </c>
      <c r="N34" s="2">
        <f t="shared" ref="N34:S34" si="23">AVERAGE(N28:N33)</f>
        <v>66.501333333333335</v>
      </c>
      <c r="O34" s="2">
        <f t="shared" si="23"/>
        <v>66.364333333333335</v>
      </c>
      <c r="P34" s="2">
        <f t="shared" si="23"/>
        <v>67.31</v>
      </c>
      <c r="Q34" s="2">
        <f t="shared" si="23"/>
        <v>66.81816666666667</v>
      </c>
      <c r="R34" s="2">
        <f t="shared" si="23"/>
        <v>66.26166666666667</v>
      </c>
      <c r="S34" s="2">
        <f t="shared" si="23"/>
        <v>66.11066666666666</v>
      </c>
    </row>
    <row r="35" spans="1:19" x14ac:dyDescent="0.25">
      <c r="B35">
        <v>0.15199999999999392</v>
      </c>
      <c r="D35">
        <v>11.311</v>
      </c>
      <c r="E35">
        <v>65.97</v>
      </c>
      <c r="F35">
        <v>4.3730000000000047</v>
      </c>
      <c r="G35">
        <v>81.805999999999983</v>
      </c>
      <c r="J35" s="1"/>
    </row>
    <row r="36" spans="1:19" x14ac:dyDescent="0.25">
      <c r="B36">
        <v>0.15500000000000469</v>
      </c>
      <c r="D36">
        <v>12.456</v>
      </c>
      <c r="E36">
        <v>66.995999999999995</v>
      </c>
      <c r="F36">
        <v>4.703000000000003</v>
      </c>
      <c r="G36">
        <v>84.31</v>
      </c>
      <c r="J36" s="1"/>
    </row>
    <row r="37" spans="1:19" x14ac:dyDescent="0.25">
      <c r="B37">
        <v>0.15199999999999747</v>
      </c>
      <c r="D37">
        <v>12.785</v>
      </c>
      <c r="E37">
        <v>66.972999999999999</v>
      </c>
      <c r="F37">
        <v>5.8269999999999982</v>
      </c>
      <c r="G37">
        <v>85.736999999999995</v>
      </c>
      <c r="J37" s="1"/>
    </row>
    <row r="38" spans="1:19" x14ac:dyDescent="0.25">
      <c r="B38">
        <v>0.15800000000001013</v>
      </c>
      <c r="D38">
        <v>13.496</v>
      </c>
      <c r="E38">
        <v>70.790999999999997</v>
      </c>
      <c r="F38">
        <v>5.7319999999999993</v>
      </c>
      <c r="G38">
        <v>90.177000000000007</v>
      </c>
      <c r="J38" s="1"/>
      <c r="K38" t="s">
        <v>16</v>
      </c>
    </row>
    <row r="39" spans="1:19" x14ac:dyDescent="0.25">
      <c r="J39" s="1"/>
      <c r="L39" t="s">
        <v>18</v>
      </c>
      <c r="M39">
        <v>1</v>
      </c>
      <c r="N39">
        <v>2</v>
      </c>
      <c r="O39">
        <v>4</v>
      </c>
      <c r="P39">
        <v>8</v>
      </c>
      <c r="Q39">
        <v>12</v>
      </c>
      <c r="R39">
        <v>16</v>
      </c>
      <c r="S39">
        <v>20</v>
      </c>
    </row>
    <row r="40" spans="1:19" x14ac:dyDescent="0.25">
      <c r="A40">
        <v>12</v>
      </c>
      <c r="D40" t="s">
        <v>14</v>
      </c>
      <c r="J40" s="1"/>
      <c r="L40">
        <v>1</v>
      </c>
      <c r="M40">
        <f>F6</f>
        <v>9.0470000000000113</v>
      </c>
      <c r="N40">
        <f>F15</f>
        <v>7.4759999999999991</v>
      </c>
      <c r="O40">
        <f>F24</f>
        <v>5.1930000000000121</v>
      </c>
      <c r="P40">
        <f>F33</f>
        <v>4.527000000000001</v>
      </c>
      <c r="Q40">
        <f>F42</f>
        <v>4.2590000000000003</v>
      </c>
      <c r="R40">
        <f>F52</f>
        <v>3.75</v>
      </c>
      <c r="S40">
        <f>F61</f>
        <v>4.2860000000000014</v>
      </c>
    </row>
    <row r="41" spans="1:19" x14ac:dyDescent="0.25">
      <c r="B41" t="s">
        <v>2</v>
      </c>
      <c r="D41" t="s">
        <v>5</v>
      </c>
      <c r="E41" t="s">
        <v>15</v>
      </c>
      <c r="F41" t="s">
        <v>16</v>
      </c>
      <c r="G41" t="s">
        <v>3</v>
      </c>
      <c r="J41" s="1"/>
      <c r="L41">
        <v>2</v>
      </c>
      <c r="M41">
        <f t="shared" ref="M41:M45" si="24">F7</f>
        <v>9.1640000000000015</v>
      </c>
      <c r="N41">
        <f t="shared" ref="N41:N45" si="25">F16</f>
        <v>6.1569999999999965</v>
      </c>
      <c r="O41">
        <f t="shared" ref="O41:O45" si="26">F25</f>
        <v>4.7890000000000015</v>
      </c>
      <c r="P41">
        <f t="shared" ref="P41:P45" si="27">F34</f>
        <v>4.4150000000000063</v>
      </c>
      <c r="Q41">
        <f t="shared" ref="Q41:Q45" si="28">F43</f>
        <v>4.3109999999999928</v>
      </c>
      <c r="R41">
        <f t="shared" ref="R41:R45" si="29">F53</f>
        <v>4.453000000000003</v>
      </c>
      <c r="S41">
        <f t="shared" ref="S41:S45" si="30">F62</f>
        <v>4.083999999999989</v>
      </c>
    </row>
    <row r="42" spans="1:19" x14ac:dyDescent="0.25">
      <c r="B42">
        <v>0.15999999999999837</v>
      </c>
      <c r="D42">
        <v>11.441000000000001</v>
      </c>
      <c r="E42">
        <v>67.174999999999997</v>
      </c>
      <c r="F42">
        <v>4.2590000000000003</v>
      </c>
      <c r="G42">
        <v>83.034999999999997</v>
      </c>
      <c r="J42" s="1"/>
      <c r="L42">
        <v>3</v>
      </c>
      <c r="M42">
        <f t="shared" si="24"/>
        <v>8.9120000000000061</v>
      </c>
      <c r="N42">
        <f t="shared" si="25"/>
        <v>6.2259999999999991</v>
      </c>
      <c r="O42">
        <f t="shared" si="26"/>
        <v>5.2990000000000066</v>
      </c>
      <c r="P42">
        <f t="shared" si="27"/>
        <v>4.3730000000000047</v>
      </c>
      <c r="Q42">
        <f t="shared" si="28"/>
        <v>4.7200000000000131</v>
      </c>
      <c r="R42">
        <f t="shared" si="29"/>
        <v>4.2520000000000095</v>
      </c>
      <c r="S42">
        <f t="shared" si="30"/>
        <v>4.1169999999999902</v>
      </c>
    </row>
    <row r="43" spans="1:19" x14ac:dyDescent="0.25">
      <c r="B43">
        <v>0.14800000000000857</v>
      </c>
      <c r="D43">
        <v>10.821</v>
      </c>
      <c r="E43">
        <v>65.959000000000003</v>
      </c>
      <c r="F43">
        <v>4.3109999999999928</v>
      </c>
      <c r="G43">
        <v>81.239000000000004</v>
      </c>
      <c r="J43" s="1"/>
      <c r="L43">
        <v>4</v>
      </c>
      <c r="M43">
        <f t="shared" si="24"/>
        <v>9.0609999999999928</v>
      </c>
      <c r="N43">
        <f t="shared" si="25"/>
        <v>6.5</v>
      </c>
      <c r="O43">
        <f t="shared" si="26"/>
        <v>4.9170000000000016</v>
      </c>
      <c r="P43">
        <f t="shared" si="27"/>
        <v>4.703000000000003</v>
      </c>
      <c r="Q43">
        <f t="shared" si="28"/>
        <v>4.4069999999999965</v>
      </c>
      <c r="R43">
        <f t="shared" si="29"/>
        <v>4.347999999999999</v>
      </c>
      <c r="S43">
        <f t="shared" si="30"/>
        <v>4.3819999999999908</v>
      </c>
    </row>
    <row r="44" spans="1:19" x14ac:dyDescent="0.25">
      <c r="B44">
        <v>0.15399999999999814</v>
      </c>
      <c r="D44">
        <v>11.17</v>
      </c>
      <c r="E44">
        <v>66.837999999999994</v>
      </c>
      <c r="F44">
        <v>4.7200000000000131</v>
      </c>
      <c r="G44">
        <v>82.882000000000005</v>
      </c>
      <c r="J44" s="1"/>
      <c r="L44">
        <v>5</v>
      </c>
      <c r="M44">
        <f t="shared" si="24"/>
        <v>8.8029999999999973</v>
      </c>
      <c r="N44">
        <f t="shared" si="25"/>
        <v>6.0969999999999942</v>
      </c>
      <c r="O44">
        <f t="shared" si="26"/>
        <v>5.269999999999996</v>
      </c>
      <c r="P44">
        <f t="shared" si="27"/>
        <v>5.8269999999999982</v>
      </c>
      <c r="Q44">
        <f t="shared" si="28"/>
        <v>4.9300000000000068</v>
      </c>
      <c r="R44">
        <f t="shared" si="29"/>
        <v>3.7160000000000082</v>
      </c>
      <c r="S44">
        <f t="shared" si="30"/>
        <v>4.2460000000000093</v>
      </c>
    </row>
    <row r="45" spans="1:19" x14ac:dyDescent="0.25">
      <c r="B45">
        <v>0.16500000000000448</v>
      </c>
      <c r="D45">
        <v>11.068</v>
      </c>
      <c r="E45">
        <v>66.076999999999998</v>
      </c>
      <c r="F45">
        <v>4.4069999999999965</v>
      </c>
      <c r="G45">
        <v>81.716999999999999</v>
      </c>
      <c r="J45" s="1"/>
      <c r="L45">
        <v>6</v>
      </c>
      <c r="M45">
        <f t="shared" si="24"/>
        <v>8.9829999999999899</v>
      </c>
      <c r="N45">
        <f t="shared" si="25"/>
        <v>6.3179999999999978</v>
      </c>
      <c r="O45">
        <f t="shared" si="26"/>
        <v>5.144999999999996</v>
      </c>
      <c r="P45">
        <f t="shared" si="27"/>
        <v>5.7319999999999993</v>
      </c>
      <c r="Q45">
        <f t="shared" si="28"/>
        <v>4.2000000000000028</v>
      </c>
      <c r="R45">
        <f t="shared" si="29"/>
        <v>3.6869999999999976</v>
      </c>
      <c r="S45">
        <f t="shared" si="30"/>
        <v>4.4230000000000018</v>
      </c>
    </row>
    <row r="46" spans="1:19" x14ac:dyDescent="0.25">
      <c r="B46">
        <v>0.15199999999999037</v>
      </c>
      <c r="D46">
        <v>11.602</v>
      </c>
      <c r="E46">
        <v>67.488</v>
      </c>
      <c r="F46">
        <v>4.9300000000000068</v>
      </c>
      <c r="G46">
        <v>84.171999999999997</v>
      </c>
      <c r="J46" s="1"/>
      <c r="L46" t="s">
        <v>0</v>
      </c>
      <c r="M46" s="2">
        <f>AVERAGE(M40:M45)</f>
        <v>8.9949999999999992</v>
      </c>
      <c r="N46" s="2">
        <f t="shared" ref="N46:S46" si="31">AVERAGE(N40:N45)</f>
        <v>6.4623333333333308</v>
      </c>
      <c r="O46" s="2">
        <f t="shared" si="31"/>
        <v>5.102166666666669</v>
      </c>
      <c r="P46" s="2">
        <f t="shared" si="31"/>
        <v>4.9295000000000018</v>
      </c>
      <c r="Q46" s="2">
        <f t="shared" si="31"/>
        <v>4.4711666666666687</v>
      </c>
      <c r="R46" s="2">
        <f t="shared" si="31"/>
        <v>4.0343333333333362</v>
      </c>
      <c r="S46" s="2">
        <f t="shared" si="31"/>
        <v>4.2563333333333304</v>
      </c>
    </row>
    <row r="47" spans="1:19" x14ac:dyDescent="0.25">
      <c r="B47">
        <v>0.15499999999999758</v>
      </c>
      <c r="D47">
        <v>11.544</v>
      </c>
      <c r="E47">
        <v>67.372</v>
      </c>
      <c r="F47">
        <v>4.2000000000000028</v>
      </c>
      <c r="G47">
        <v>83.271000000000001</v>
      </c>
      <c r="J47" s="1"/>
    </row>
    <row r="48" spans="1:19" x14ac:dyDescent="0.25">
      <c r="J48" s="1"/>
      <c r="K48" t="s">
        <v>3</v>
      </c>
    </row>
    <row r="49" spans="1:19" x14ac:dyDescent="0.25">
      <c r="J49" s="1"/>
      <c r="L49" t="s">
        <v>18</v>
      </c>
      <c r="M49">
        <v>1</v>
      </c>
      <c r="N49">
        <v>2</v>
      </c>
      <c r="O49">
        <v>4</v>
      </c>
      <c r="P49">
        <v>8</v>
      </c>
      <c r="Q49">
        <v>12</v>
      </c>
      <c r="R49">
        <v>16</v>
      </c>
      <c r="S49">
        <v>20</v>
      </c>
    </row>
    <row r="50" spans="1:19" x14ac:dyDescent="0.25">
      <c r="A50">
        <v>16</v>
      </c>
      <c r="D50" t="s">
        <v>14</v>
      </c>
      <c r="J50" s="1"/>
      <c r="L50">
        <v>1</v>
      </c>
      <c r="M50">
        <f>G6</f>
        <v>113.292</v>
      </c>
      <c r="N50">
        <f>G15</f>
        <v>95.224000000000004</v>
      </c>
      <c r="O50">
        <f>G24</f>
        <v>86.121999999999986</v>
      </c>
      <c r="P50">
        <f>G33</f>
        <v>83.299000000000007</v>
      </c>
      <c r="Q50">
        <f>G42</f>
        <v>83.034999999999997</v>
      </c>
      <c r="R50">
        <f>G52</f>
        <v>78.620999999999995</v>
      </c>
      <c r="S50">
        <f>G61</f>
        <v>79.103999999999999</v>
      </c>
    </row>
    <row r="51" spans="1:19" x14ac:dyDescent="0.25">
      <c r="B51" t="s">
        <v>2</v>
      </c>
      <c r="D51" t="s">
        <v>5</v>
      </c>
      <c r="E51" t="s">
        <v>15</v>
      </c>
      <c r="F51" t="s">
        <v>16</v>
      </c>
      <c r="G51" t="s">
        <v>3</v>
      </c>
      <c r="J51" s="1"/>
      <c r="L51">
        <v>2</v>
      </c>
      <c r="M51">
        <f t="shared" ref="M51:M55" si="32">G7</f>
        <v>114.39600000000002</v>
      </c>
      <c r="N51">
        <f t="shared" ref="N51:N55" si="33">G16</f>
        <v>95.262</v>
      </c>
      <c r="O51">
        <f t="shared" ref="O51:O55" si="34">G25</f>
        <v>85.373999999999995</v>
      </c>
      <c r="P51">
        <f t="shared" ref="P51:P55" si="35">G34</f>
        <v>83.221000000000004</v>
      </c>
      <c r="Q51">
        <f t="shared" ref="Q51:Q55" si="36">G43</f>
        <v>81.239000000000004</v>
      </c>
      <c r="R51">
        <f t="shared" ref="R51:R55" si="37">G53</f>
        <v>82.81</v>
      </c>
      <c r="S51">
        <f t="shared" ref="S51:S55" si="38">G62</f>
        <v>80.218999999999994</v>
      </c>
    </row>
    <row r="52" spans="1:19" x14ac:dyDescent="0.25">
      <c r="B52">
        <v>0.15799999999999059</v>
      </c>
      <c r="D52">
        <v>9.7330000000000005</v>
      </c>
      <c r="E52">
        <v>64.98</v>
      </c>
      <c r="F52">
        <v>3.75</v>
      </c>
      <c r="G52">
        <v>78.620999999999995</v>
      </c>
      <c r="J52" s="1"/>
      <c r="L52">
        <v>3</v>
      </c>
      <c r="M52">
        <f t="shared" si="32"/>
        <v>108.855</v>
      </c>
      <c r="N52">
        <f t="shared" si="33"/>
        <v>94.850999999999999</v>
      </c>
      <c r="O52">
        <f t="shared" si="34"/>
        <v>86.334000000000003</v>
      </c>
      <c r="P52">
        <f t="shared" si="35"/>
        <v>81.805999999999983</v>
      </c>
      <c r="Q52">
        <f t="shared" si="36"/>
        <v>82.882000000000005</v>
      </c>
      <c r="R52">
        <f t="shared" si="37"/>
        <v>82.656999999999996</v>
      </c>
      <c r="S52">
        <f t="shared" si="38"/>
        <v>79.349999999999994</v>
      </c>
    </row>
    <row r="53" spans="1:19" x14ac:dyDescent="0.25">
      <c r="B53">
        <v>0.15499999999999936</v>
      </c>
      <c r="D53">
        <v>11.699</v>
      </c>
      <c r="E53">
        <v>66.503</v>
      </c>
      <c r="F53">
        <v>4.453000000000003</v>
      </c>
      <c r="G53">
        <v>82.81</v>
      </c>
      <c r="J53" s="1"/>
      <c r="L53">
        <v>4</v>
      </c>
      <c r="M53">
        <f t="shared" si="32"/>
        <v>109.68300000000002</v>
      </c>
      <c r="N53">
        <f t="shared" si="33"/>
        <v>95.382000000000005</v>
      </c>
      <c r="O53">
        <f t="shared" si="34"/>
        <v>87.472999999999999</v>
      </c>
      <c r="P53">
        <f t="shared" si="35"/>
        <v>84.31</v>
      </c>
      <c r="Q53">
        <f t="shared" si="36"/>
        <v>81.716999999999999</v>
      </c>
      <c r="R53">
        <f t="shared" si="37"/>
        <v>81.143000000000001</v>
      </c>
      <c r="S53">
        <f t="shared" si="38"/>
        <v>81.353999999999999</v>
      </c>
    </row>
    <row r="54" spans="1:19" x14ac:dyDescent="0.25">
      <c r="B54">
        <v>0.15399999999999459</v>
      </c>
      <c r="D54">
        <v>10.305999999999999</v>
      </c>
      <c r="E54">
        <v>67.944999999999993</v>
      </c>
      <c r="F54">
        <v>4.2520000000000095</v>
      </c>
      <c r="G54">
        <v>82.656999999999996</v>
      </c>
      <c r="J54" s="1"/>
      <c r="L54">
        <v>5</v>
      </c>
      <c r="M54">
        <f t="shared" si="32"/>
        <v>110.121</v>
      </c>
      <c r="N54">
        <f t="shared" si="33"/>
        <v>94.093999999999994</v>
      </c>
      <c r="O54">
        <f t="shared" si="34"/>
        <v>87.403000000000006</v>
      </c>
      <c r="P54">
        <f t="shared" si="35"/>
        <v>85.736999999999995</v>
      </c>
      <c r="Q54">
        <f t="shared" si="36"/>
        <v>84.171999999999997</v>
      </c>
      <c r="R54">
        <f t="shared" si="37"/>
        <v>80.149000000000001</v>
      </c>
      <c r="S54">
        <f t="shared" si="38"/>
        <v>80.774000000000001</v>
      </c>
    </row>
    <row r="55" spans="1:19" x14ac:dyDescent="0.25">
      <c r="B55">
        <v>0.14399999999999658</v>
      </c>
      <c r="D55">
        <v>9.891</v>
      </c>
      <c r="E55">
        <v>66.760000000000005</v>
      </c>
      <c r="F55">
        <v>4.347999999999999</v>
      </c>
      <c r="G55">
        <v>81.143000000000001</v>
      </c>
      <c r="J55" s="1"/>
      <c r="L55">
        <v>6</v>
      </c>
      <c r="M55">
        <f t="shared" si="32"/>
        <v>111.51900000000001</v>
      </c>
      <c r="N55">
        <f t="shared" si="33"/>
        <v>94.108000000000004</v>
      </c>
      <c r="O55">
        <f t="shared" si="34"/>
        <v>89.055999999999997</v>
      </c>
      <c r="P55">
        <f t="shared" si="35"/>
        <v>90.177000000000007</v>
      </c>
      <c r="Q55">
        <f t="shared" si="36"/>
        <v>83.271000000000001</v>
      </c>
      <c r="R55">
        <f t="shared" si="37"/>
        <v>80.31</v>
      </c>
      <c r="S55">
        <f t="shared" si="38"/>
        <v>81.546000000000006</v>
      </c>
    </row>
    <row r="56" spans="1:19" x14ac:dyDescent="0.25">
      <c r="B56">
        <v>0.13999999999999879</v>
      </c>
      <c r="D56">
        <v>10.461</v>
      </c>
      <c r="E56">
        <v>65.831999999999994</v>
      </c>
      <c r="F56">
        <v>3.7160000000000082</v>
      </c>
      <c r="G56">
        <v>80.149000000000001</v>
      </c>
      <c r="J56" s="1"/>
      <c r="L56" t="s">
        <v>0</v>
      </c>
      <c r="M56" s="2">
        <f>AVERAGE(M50:M55)</f>
        <v>111.31099999999999</v>
      </c>
      <c r="N56" s="2">
        <f t="shared" ref="N56:S56" si="39">AVERAGE(N50:N55)</f>
        <v>94.82016666666668</v>
      </c>
      <c r="O56" s="2">
        <f t="shared" si="39"/>
        <v>86.960333333333338</v>
      </c>
      <c r="P56" s="2">
        <f t="shared" si="39"/>
        <v>84.758333333333326</v>
      </c>
      <c r="Q56" s="2">
        <f t="shared" si="39"/>
        <v>82.719333333333324</v>
      </c>
      <c r="R56" s="2">
        <f t="shared" si="39"/>
        <v>80.948333333333338</v>
      </c>
      <c r="S56" s="2">
        <f t="shared" si="39"/>
        <v>80.391166666666663</v>
      </c>
    </row>
    <row r="57" spans="1:19" x14ac:dyDescent="0.25">
      <c r="B57">
        <v>0.14400000000000723</v>
      </c>
      <c r="D57">
        <v>10.929</v>
      </c>
      <c r="E57">
        <v>65.55</v>
      </c>
      <c r="F57">
        <v>3.6869999999999976</v>
      </c>
      <c r="G57">
        <v>80.31</v>
      </c>
      <c r="J57" s="1"/>
    </row>
    <row r="58" spans="1:19" x14ac:dyDescent="0.25">
      <c r="J58" s="1"/>
    </row>
    <row r="59" spans="1:19" x14ac:dyDescent="0.25">
      <c r="A59">
        <v>20</v>
      </c>
      <c r="D59" t="s">
        <v>14</v>
      </c>
      <c r="J59" s="1"/>
    </row>
    <row r="60" spans="1:19" x14ac:dyDescent="0.25">
      <c r="B60" t="s">
        <v>2</v>
      </c>
      <c r="D60" t="s">
        <v>5</v>
      </c>
      <c r="E60" t="s">
        <v>15</v>
      </c>
      <c r="F60" t="s">
        <v>16</v>
      </c>
      <c r="G60" t="s">
        <v>3</v>
      </c>
      <c r="J60" s="1"/>
    </row>
    <row r="61" spans="1:19" x14ac:dyDescent="0.25">
      <c r="B61">
        <v>0.1390000000000029</v>
      </c>
      <c r="D61">
        <v>9.4269999999999996</v>
      </c>
      <c r="E61">
        <v>65.251999999999995</v>
      </c>
      <c r="F61">
        <v>4.2860000000000014</v>
      </c>
      <c r="G61">
        <v>79.103999999999999</v>
      </c>
      <c r="J61" s="1"/>
    </row>
    <row r="62" spans="1:19" x14ac:dyDescent="0.25">
      <c r="B62">
        <v>0.17199999999999882</v>
      </c>
      <c r="D62">
        <v>9.4440000000000008</v>
      </c>
      <c r="E62">
        <v>66.519000000000005</v>
      </c>
      <c r="F62">
        <v>4.083999999999989</v>
      </c>
      <c r="G62">
        <v>80.218999999999994</v>
      </c>
      <c r="J62" s="1"/>
    </row>
    <row r="63" spans="1:19" x14ac:dyDescent="0.25">
      <c r="B63">
        <v>0.14899999999999736</v>
      </c>
      <c r="D63">
        <v>9.5259999999999998</v>
      </c>
      <c r="E63">
        <v>65.558000000000007</v>
      </c>
      <c r="F63">
        <v>4.1169999999999902</v>
      </c>
      <c r="G63">
        <v>79.349999999999994</v>
      </c>
      <c r="J63" s="1"/>
    </row>
    <row r="64" spans="1:19" x14ac:dyDescent="0.25">
      <c r="B64">
        <v>0.15000000000000568</v>
      </c>
      <c r="D64">
        <v>10.372</v>
      </c>
      <c r="E64">
        <v>66.45</v>
      </c>
      <c r="F64">
        <v>4.3819999999999908</v>
      </c>
      <c r="G64">
        <v>81.353999999999999</v>
      </c>
      <c r="J64" s="1"/>
    </row>
    <row r="65" spans="2:10" x14ac:dyDescent="0.25">
      <c r="B65">
        <v>0.15399999999999459</v>
      </c>
      <c r="D65">
        <v>10.08</v>
      </c>
      <c r="E65">
        <v>66.293999999999997</v>
      </c>
      <c r="F65">
        <v>4.2460000000000093</v>
      </c>
      <c r="G65">
        <v>80.774000000000001</v>
      </c>
      <c r="J65" s="1"/>
    </row>
    <row r="66" spans="2:10" x14ac:dyDescent="0.25">
      <c r="B66">
        <v>0.15300000000001113</v>
      </c>
      <c r="D66">
        <v>10.379</v>
      </c>
      <c r="E66">
        <v>66.590999999999994</v>
      </c>
      <c r="F66">
        <v>4.4230000000000018</v>
      </c>
      <c r="G66">
        <v>81.546000000000006</v>
      </c>
      <c r="J6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EDA8-FDD6-42FD-BCF5-ADFEC4031A4F}">
  <dimension ref="A4:O26"/>
  <sheetViews>
    <sheetView workbookViewId="0">
      <selection activeCell="K16" sqref="K16:K23"/>
    </sheetView>
  </sheetViews>
  <sheetFormatPr defaultRowHeight="15.75" x14ac:dyDescent="0.25"/>
  <cols>
    <col min="2" max="2" width="34.12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36.225000000000001</v>
      </c>
      <c r="D7">
        <v>37.463000000000001</v>
      </c>
      <c r="E7">
        <v>33.914000000000001</v>
      </c>
      <c r="F7">
        <v>34.567</v>
      </c>
      <c r="G7">
        <v>34.959000000000003</v>
      </c>
      <c r="H7">
        <v>35.326000000000001</v>
      </c>
      <c r="J7">
        <v>0.1699999999999946</v>
      </c>
      <c r="L7">
        <v>36.225000000000001</v>
      </c>
      <c r="M7">
        <v>67.849999999999994</v>
      </c>
      <c r="N7">
        <v>9.0470000000000113</v>
      </c>
      <c r="O7">
        <f>N7+M7+L7+J7</f>
        <v>113.292</v>
      </c>
    </row>
    <row r="8" spans="1:15" x14ac:dyDescent="0.25">
      <c r="B8" t="s">
        <v>6</v>
      </c>
      <c r="C8">
        <v>76.897000000000006</v>
      </c>
      <c r="D8">
        <v>76.771000000000001</v>
      </c>
      <c r="E8">
        <v>74.790000000000006</v>
      </c>
      <c r="F8">
        <v>74.950999999999993</v>
      </c>
      <c r="G8">
        <v>75.004999999999995</v>
      </c>
      <c r="H8">
        <v>76.028999999999996</v>
      </c>
      <c r="J8">
        <v>0.16199999999999903</v>
      </c>
      <c r="L8">
        <v>37.463000000000001</v>
      </c>
      <c r="M8">
        <v>67.606999999999999</v>
      </c>
      <c r="N8">
        <v>9.1640000000000015</v>
      </c>
      <c r="O8">
        <f t="shared" ref="O8:O12" si="0">N8+M8+L8+J8</f>
        <v>114.39600000000002</v>
      </c>
    </row>
    <row r="9" spans="1:15" x14ac:dyDescent="0.25">
      <c r="B9" t="s">
        <v>7</v>
      </c>
      <c r="C9">
        <v>113.292</v>
      </c>
      <c r="D9">
        <v>114.396</v>
      </c>
      <c r="E9">
        <v>108.855</v>
      </c>
      <c r="F9">
        <v>109.68300000000001</v>
      </c>
      <c r="G9">
        <v>110.121</v>
      </c>
      <c r="H9">
        <v>111.51900000000001</v>
      </c>
      <c r="J9">
        <v>0.15099999999999625</v>
      </c>
      <c r="L9">
        <v>33.914000000000001</v>
      </c>
      <c r="M9">
        <v>65.878</v>
      </c>
      <c r="N9">
        <v>8.9120000000000061</v>
      </c>
      <c r="O9">
        <f t="shared" si="0"/>
        <v>108.855</v>
      </c>
    </row>
    <row r="10" spans="1:15" x14ac:dyDescent="0.25">
      <c r="J10">
        <v>0.16500000000001336</v>
      </c>
      <c r="L10">
        <v>34.567</v>
      </c>
      <c r="M10">
        <v>65.89</v>
      </c>
      <c r="N10">
        <v>9.0609999999999928</v>
      </c>
      <c r="O10">
        <f t="shared" si="0"/>
        <v>109.68300000000002</v>
      </c>
    </row>
    <row r="11" spans="1:15" x14ac:dyDescent="0.25">
      <c r="B11" t="s">
        <v>2</v>
      </c>
      <c r="C11">
        <f>C9-C8-C7</f>
        <v>0.1699999999999946</v>
      </c>
      <c r="D11">
        <f t="shared" ref="D11:H11" si="1">D9-D8-D7</f>
        <v>0.16199999999999903</v>
      </c>
      <c r="E11">
        <f t="shared" si="1"/>
        <v>0.15099999999999625</v>
      </c>
      <c r="F11">
        <f t="shared" si="1"/>
        <v>0.16500000000001336</v>
      </c>
      <c r="G11">
        <f t="shared" si="1"/>
        <v>0.15699999999999648</v>
      </c>
      <c r="H11">
        <f t="shared" si="1"/>
        <v>0.16400000000000858</v>
      </c>
      <c r="J11">
        <v>0.15699999999999648</v>
      </c>
      <c r="L11">
        <v>34.959000000000003</v>
      </c>
      <c r="M11">
        <v>66.201999999999998</v>
      </c>
      <c r="N11">
        <v>8.8029999999999973</v>
      </c>
      <c r="O11">
        <f t="shared" si="0"/>
        <v>110.121</v>
      </c>
    </row>
    <row r="12" spans="1:15" x14ac:dyDescent="0.25">
      <c r="C12">
        <v>0.1699999999999946</v>
      </c>
      <c r="D12">
        <v>0.16199999999999903</v>
      </c>
      <c r="E12">
        <v>0.15099999999999625</v>
      </c>
      <c r="F12">
        <v>0.16500000000001336</v>
      </c>
      <c r="G12">
        <v>0.15699999999999648</v>
      </c>
      <c r="H12">
        <v>0.16400000000000858</v>
      </c>
      <c r="J12">
        <v>0.16400000000000858</v>
      </c>
      <c r="L12">
        <v>35.326000000000001</v>
      </c>
      <c r="M12">
        <v>67.046000000000006</v>
      </c>
      <c r="N12">
        <v>8.9829999999999899</v>
      </c>
      <c r="O12">
        <f t="shared" si="0"/>
        <v>111.51900000000001</v>
      </c>
    </row>
    <row r="15" spans="1:15" x14ac:dyDescent="0.25">
      <c r="B15" t="s">
        <v>9</v>
      </c>
    </row>
    <row r="16" spans="1:15" x14ac:dyDescent="0.25">
      <c r="B16" t="s">
        <v>10</v>
      </c>
      <c r="C16">
        <v>8876</v>
      </c>
      <c r="D16">
        <v>8824</v>
      </c>
      <c r="E16">
        <v>8428</v>
      </c>
      <c r="F16">
        <v>8410</v>
      </c>
      <c r="G16">
        <v>8469</v>
      </c>
      <c r="H16">
        <v>8475</v>
      </c>
      <c r="K16">
        <v>3457</v>
      </c>
    </row>
    <row r="17" spans="2:11" x14ac:dyDescent="0.25">
      <c r="B17" t="s">
        <v>11</v>
      </c>
      <c r="C17">
        <v>1023</v>
      </c>
      <c r="D17">
        <v>1106</v>
      </c>
      <c r="E17">
        <v>1029</v>
      </c>
      <c r="F17">
        <v>1044</v>
      </c>
      <c r="G17">
        <v>1081</v>
      </c>
      <c r="H17">
        <v>1127</v>
      </c>
      <c r="K17">
        <v>3178</v>
      </c>
    </row>
    <row r="18" spans="2:11" x14ac:dyDescent="0.25">
      <c r="B18" t="s">
        <v>12</v>
      </c>
      <c r="C18">
        <v>41142</v>
      </c>
      <c r="D18">
        <v>41021</v>
      </c>
      <c r="E18">
        <v>40056</v>
      </c>
      <c r="F18">
        <v>40072</v>
      </c>
      <c r="G18">
        <v>40293</v>
      </c>
      <c r="H18">
        <v>41113</v>
      </c>
      <c r="K18">
        <v>548</v>
      </c>
    </row>
    <row r="19" spans="2:11" x14ac:dyDescent="0.25">
      <c r="B19" t="s">
        <v>13</v>
      </c>
      <c r="C19">
        <v>16809</v>
      </c>
      <c r="D19">
        <v>16656</v>
      </c>
      <c r="E19">
        <v>16365</v>
      </c>
      <c r="F19">
        <v>16364</v>
      </c>
      <c r="G19">
        <v>16359</v>
      </c>
      <c r="H19">
        <v>16331</v>
      </c>
      <c r="K19">
        <v>3167</v>
      </c>
    </row>
    <row r="20" spans="2:11" x14ac:dyDescent="0.25">
      <c r="K20">
        <v>547</v>
      </c>
    </row>
    <row r="21" spans="2:11" x14ac:dyDescent="0.25">
      <c r="B21" t="s">
        <v>1</v>
      </c>
      <c r="C21">
        <f>(C19+C18+C17+C16)/1000</f>
        <v>67.849999999999994</v>
      </c>
      <c r="D21">
        <f t="shared" ref="D21:H21" si="2">(D19+D18+D17+D16)/1000</f>
        <v>67.606999999999999</v>
      </c>
      <c r="E21">
        <f t="shared" si="2"/>
        <v>65.878</v>
      </c>
      <c r="F21">
        <f t="shared" si="2"/>
        <v>65.89</v>
      </c>
      <c r="G21">
        <f t="shared" si="2"/>
        <v>66.201999999999998</v>
      </c>
      <c r="H21">
        <f t="shared" si="2"/>
        <v>67.046000000000006</v>
      </c>
      <c r="K21">
        <v>3170</v>
      </c>
    </row>
    <row r="22" spans="2:11" x14ac:dyDescent="0.25">
      <c r="C22">
        <v>67.849999999999994</v>
      </c>
      <c r="D22">
        <v>67.606999999999999</v>
      </c>
      <c r="E22">
        <v>65.878</v>
      </c>
      <c r="F22">
        <v>65.89</v>
      </c>
      <c r="G22">
        <v>66.201999999999998</v>
      </c>
      <c r="H22">
        <v>67.046000000000006</v>
      </c>
      <c r="K22">
        <v>560</v>
      </c>
    </row>
    <row r="23" spans="2:11" x14ac:dyDescent="0.25">
      <c r="K23">
        <f>SUM(K16:K22)</f>
        <v>14627</v>
      </c>
    </row>
    <row r="25" spans="2:11" x14ac:dyDescent="0.25">
      <c r="B25" t="s">
        <v>16</v>
      </c>
      <c r="C25">
        <f>C8-C21</f>
        <v>9.0470000000000113</v>
      </c>
      <c r="D25">
        <f t="shared" ref="D25:H25" si="3">D8-D21</f>
        <v>9.1640000000000015</v>
      </c>
      <c r="E25">
        <f t="shared" si="3"/>
        <v>8.9120000000000061</v>
      </c>
      <c r="F25">
        <f t="shared" si="3"/>
        <v>9.0609999999999928</v>
      </c>
      <c r="G25">
        <f t="shared" si="3"/>
        <v>8.8029999999999973</v>
      </c>
      <c r="H25">
        <f t="shared" si="3"/>
        <v>8.9829999999999899</v>
      </c>
    </row>
    <row r="26" spans="2:11" x14ac:dyDescent="0.25">
      <c r="C26">
        <v>9.0470000000000113</v>
      </c>
      <c r="D26">
        <v>9.1640000000000015</v>
      </c>
      <c r="E26">
        <v>8.9120000000000061</v>
      </c>
      <c r="F26">
        <v>9.0609999999999928</v>
      </c>
      <c r="G26">
        <v>8.8029999999999973</v>
      </c>
      <c r="H26">
        <v>8.9829999999999899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0F0A-1E1E-4703-976B-EF66F30340AF}">
  <dimension ref="A4:O26"/>
  <sheetViews>
    <sheetView workbookViewId="0">
      <selection activeCell="J7" sqref="J7:O12"/>
    </sheetView>
  </sheetViews>
  <sheetFormatPr defaultRowHeight="15.75" x14ac:dyDescent="0.25"/>
  <cols>
    <col min="2" max="2" width="33.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20.95</v>
      </c>
      <c r="D7">
        <v>22.193000000000001</v>
      </c>
      <c r="E7">
        <v>22.141999999999999</v>
      </c>
      <c r="F7">
        <v>21.835000000000001</v>
      </c>
      <c r="G7">
        <v>21.867000000000001</v>
      </c>
      <c r="H7">
        <v>21.2</v>
      </c>
      <c r="J7">
        <v>0.14700000000000912</v>
      </c>
      <c r="L7">
        <v>20.95</v>
      </c>
      <c r="M7">
        <v>66.650999999999996</v>
      </c>
      <c r="N7">
        <v>7.4759999999999991</v>
      </c>
      <c r="O7">
        <f>N7+M7+L7+J7</f>
        <v>95.224000000000004</v>
      </c>
    </row>
    <row r="8" spans="1:15" x14ac:dyDescent="0.25">
      <c r="B8" t="s">
        <v>6</v>
      </c>
      <c r="C8">
        <v>74.126999999999995</v>
      </c>
      <c r="D8">
        <v>72.900999999999996</v>
      </c>
      <c r="E8">
        <v>72.55</v>
      </c>
      <c r="F8">
        <v>73.378</v>
      </c>
      <c r="G8">
        <v>72.067999999999998</v>
      </c>
      <c r="H8">
        <v>72.757999999999996</v>
      </c>
      <c r="J8">
        <v>0.16800000000000281</v>
      </c>
      <c r="L8">
        <v>22.193000000000001</v>
      </c>
      <c r="M8">
        <v>66.744</v>
      </c>
      <c r="N8">
        <v>6.1569999999999965</v>
      </c>
      <c r="O8">
        <f t="shared" ref="O8:O12" si="0">N8+M8+L8+J8</f>
        <v>95.262</v>
      </c>
    </row>
    <row r="9" spans="1:15" x14ac:dyDescent="0.25">
      <c r="B9" t="s">
        <v>7</v>
      </c>
      <c r="C9">
        <v>95.224000000000004</v>
      </c>
      <c r="D9">
        <v>95.262</v>
      </c>
      <c r="E9">
        <v>94.850999999999999</v>
      </c>
      <c r="F9">
        <v>95.382000000000005</v>
      </c>
      <c r="G9">
        <v>94.093999999999994</v>
      </c>
      <c r="H9">
        <v>94.108000000000004</v>
      </c>
      <c r="J9">
        <v>0.15900000000000247</v>
      </c>
      <c r="L9">
        <v>22.141999999999999</v>
      </c>
      <c r="M9">
        <v>66.323999999999998</v>
      </c>
      <c r="N9">
        <v>6.2259999999999991</v>
      </c>
      <c r="O9">
        <f t="shared" si="0"/>
        <v>94.850999999999999</v>
      </c>
    </row>
    <row r="10" spans="1:15" x14ac:dyDescent="0.25">
      <c r="J10">
        <v>0.16900000000000404</v>
      </c>
      <c r="L10">
        <v>21.835000000000001</v>
      </c>
      <c r="M10">
        <v>66.878</v>
      </c>
      <c r="N10">
        <v>6.5</v>
      </c>
      <c r="O10">
        <f t="shared" si="0"/>
        <v>95.382000000000005</v>
      </c>
    </row>
    <row r="11" spans="1:15" x14ac:dyDescent="0.25">
      <c r="B11" t="s">
        <v>2</v>
      </c>
      <c r="C11">
        <f>C9-C8-C7</f>
        <v>0.14700000000000912</v>
      </c>
      <c r="D11">
        <f t="shared" ref="D11:H11" si="1">D9-D8-D7</f>
        <v>0.16800000000000281</v>
      </c>
      <c r="E11">
        <f t="shared" si="1"/>
        <v>0.15900000000000247</v>
      </c>
      <c r="F11">
        <f t="shared" si="1"/>
        <v>0.16900000000000404</v>
      </c>
      <c r="G11">
        <f t="shared" si="1"/>
        <v>0.15899999999999537</v>
      </c>
      <c r="H11">
        <f t="shared" si="1"/>
        <v>0.15000000000000924</v>
      </c>
      <c r="J11">
        <v>0.15899999999999537</v>
      </c>
      <c r="L11">
        <v>21.867000000000001</v>
      </c>
      <c r="M11">
        <v>65.971000000000004</v>
      </c>
      <c r="N11">
        <v>6.0969999999999942</v>
      </c>
      <c r="O11">
        <f t="shared" si="0"/>
        <v>94.093999999999994</v>
      </c>
    </row>
    <row r="12" spans="1:15" x14ac:dyDescent="0.25">
      <c r="C12">
        <v>0.14700000000000912</v>
      </c>
      <c r="D12">
        <v>0.16800000000000281</v>
      </c>
      <c r="E12">
        <v>0.15900000000000247</v>
      </c>
      <c r="F12">
        <v>0.16900000000000404</v>
      </c>
      <c r="G12">
        <v>0.15899999999999537</v>
      </c>
      <c r="H12">
        <v>0.15000000000000924</v>
      </c>
      <c r="J12">
        <v>0.15000000000000924</v>
      </c>
      <c r="L12">
        <v>21.2</v>
      </c>
      <c r="M12">
        <v>66.44</v>
      </c>
      <c r="N12">
        <v>6.3179999999999978</v>
      </c>
      <c r="O12">
        <f t="shared" si="0"/>
        <v>94.108000000000004</v>
      </c>
    </row>
    <row r="15" spans="1:15" x14ac:dyDescent="0.25">
      <c r="B15" t="s">
        <v>9</v>
      </c>
    </row>
    <row r="16" spans="1:15" x14ac:dyDescent="0.25">
      <c r="B16" t="s">
        <v>10</v>
      </c>
      <c r="C16">
        <v>8941</v>
      </c>
      <c r="D16">
        <v>8996</v>
      </c>
      <c r="E16">
        <v>8911</v>
      </c>
      <c r="F16">
        <v>8870</v>
      </c>
      <c r="G16">
        <v>8942</v>
      </c>
      <c r="H16">
        <v>8913</v>
      </c>
    </row>
    <row r="17" spans="2:8" x14ac:dyDescent="0.25">
      <c r="B17" t="s">
        <v>11</v>
      </c>
      <c r="C17">
        <v>1070</v>
      </c>
      <c r="D17">
        <v>1068</v>
      </c>
      <c r="E17">
        <v>1012</v>
      </c>
      <c r="F17">
        <v>1098</v>
      </c>
      <c r="G17">
        <v>1078</v>
      </c>
      <c r="H17">
        <v>1021</v>
      </c>
    </row>
    <row r="18" spans="2:8" x14ac:dyDescent="0.25">
      <c r="B18" t="s">
        <v>12</v>
      </c>
      <c r="C18">
        <v>39624</v>
      </c>
      <c r="D18">
        <v>40267</v>
      </c>
      <c r="E18">
        <v>39814</v>
      </c>
      <c r="F18">
        <v>40558</v>
      </c>
      <c r="G18">
        <v>39538</v>
      </c>
      <c r="H18">
        <v>40033</v>
      </c>
    </row>
    <row r="19" spans="2:8" x14ac:dyDescent="0.25">
      <c r="B19" t="s">
        <v>13</v>
      </c>
      <c r="C19">
        <v>17016</v>
      </c>
      <c r="D19">
        <v>16413</v>
      </c>
      <c r="E19">
        <v>16587</v>
      </c>
      <c r="F19">
        <v>16352</v>
      </c>
      <c r="G19">
        <v>16413</v>
      </c>
      <c r="H19">
        <v>16473</v>
      </c>
    </row>
    <row r="21" spans="2:8" x14ac:dyDescent="0.25">
      <c r="B21" t="s">
        <v>1</v>
      </c>
      <c r="C21">
        <f>(C16+C17+C18+C19)/1000</f>
        <v>66.650999999999996</v>
      </c>
      <c r="D21">
        <f t="shared" ref="D21:H21" si="2">(D16+D17+D18+D19)/1000</f>
        <v>66.744</v>
      </c>
      <c r="E21">
        <f t="shared" si="2"/>
        <v>66.323999999999998</v>
      </c>
      <c r="F21">
        <f t="shared" si="2"/>
        <v>66.878</v>
      </c>
      <c r="G21">
        <f t="shared" si="2"/>
        <v>65.971000000000004</v>
      </c>
      <c r="H21">
        <f t="shared" si="2"/>
        <v>66.44</v>
      </c>
    </row>
    <row r="22" spans="2:8" x14ac:dyDescent="0.25">
      <c r="C22">
        <v>66.650999999999996</v>
      </c>
      <c r="D22">
        <v>66.744</v>
      </c>
      <c r="E22">
        <v>66.323999999999998</v>
      </c>
      <c r="F22">
        <v>66.878</v>
      </c>
      <c r="G22">
        <v>65.971000000000004</v>
      </c>
      <c r="H22">
        <v>66.44</v>
      </c>
    </row>
    <row r="25" spans="2:8" x14ac:dyDescent="0.25">
      <c r="B25" t="s">
        <v>16</v>
      </c>
      <c r="C25">
        <f>C8-C21</f>
        <v>7.4759999999999991</v>
      </c>
      <c r="D25">
        <f t="shared" ref="D25:H25" si="3">D8-D21</f>
        <v>6.1569999999999965</v>
      </c>
      <c r="E25">
        <f t="shared" si="3"/>
        <v>6.2259999999999991</v>
      </c>
      <c r="F25">
        <f t="shared" si="3"/>
        <v>6.5</v>
      </c>
      <c r="G25">
        <f t="shared" si="3"/>
        <v>6.0969999999999942</v>
      </c>
      <c r="H25">
        <f t="shared" si="3"/>
        <v>6.3179999999999978</v>
      </c>
    </row>
    <row r="26" spans="2:8" x14ac:dyDescent="0.25">
      <c r="C26">
        <v>7.4759999999999991</v>
      </c>
      <c r="D26">
        <v>6.1569999999999965</v>
      </c>
      <c r="E26">
        <v>6.2259999999999991</v>
      </c>
      <c r="F26">
        <v>6.5</v>
      </c>
      <c r="G26">
        <v>6.0969999999999942</v>
      </c>
      <c r="H26">
        <v>6.3179999999999978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85C6-2D6A-4554-89E8-D1A59E842136}">
  <dimension ref="A4:O26"/>
  <sheetViews>
    <sheetView workbookViewId="0">
      <selection activeCell="O12" sqref="J7:O12"/>
    </sheetView>
  </sheetViews>
  <sheetFormatPr defaultRowHeight="15.75" x14ac:dyDescent="0.25"/>
  <cols>
    <col min="2" max="2" width="34.12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14.701000000000001</v>
      </c>
      <c r="D7">
        <v>14.627000000000001</v>
      </c>
      <c r="E7">
        <v>14.803000000000001</v>
      </c>
      <c r="F7">
        <v>16.379000000000001</v>
      </c>
      <c r="G7">
        <v>15.438000000000001</v>
      </c>
      <c r="H7">
        <v>16.163</v>
      </c>
      <c r="J7">
        <v>0.13999999999999346</v>
      </c>
      <c r="L7">
        <v>14.701000000000001</v>
      </c>
      <c r="M7">
        <v>66.087999999999994</v>
      </c>
      <c r="N7">
        <v>5.1930000000000121</v>
      </c>
      <c r="O7">
        <f>N7+M7+L7+J7</f>
        <v>86.121999999999986</v>
      </c>
    </row>
    <row r="8" spans="1:15" x14ac:dyDescent="0.25">
      <c r="B8" t="s">
        <v>6</v>
      </c>
      <c r="C8">
        <v>71.281000000000006</v>
      </c>
      <c r="D8">
        <v>70.594999999999999</v>
      </c>
      <c r="E8">
        <v>71.393000000000001</v>
      </c>
      <c r="F8">
        <v>70.956000000000003</v>
      </c>
      <c r="G8">
        <v>71.825000000000003</v>
      </c>
      <c r="H8">
        <v>72.748999999999995</v>
      </c>
      <c r="J8">
        <v>0.15199999999999569</v>
      </c>
      <c r="L8">
        <v>14.627000000000001</v>
      </c>
      <c r="M8">
        <v>65.805999999999997</v>
      </c>
      <c r="N8">
        <v>4.7890000000000015</v>
      </c>
      <c r="O8">
        <f t="shared" ref="O8:O12" si="0">N8+M8+L8+J8</f>
        <v>85.373999999999995</v>
      </c>
    </row>
    <row r="9" spans="1:15" x14ac:dyDescent="0.25">
      <c r="B9" t="s">
        <v>7</v>
      </c>
      <c r="C9">
        <v>86.122</v>
      </c>
      <c r="D9">
        <v>85.373999999999995</v>
      </c>
      <c r="E9">
        <v>86.334000000000003</v>
      </c>
      <c r="F9">
        <v>87.472999999999999</v>
      </c>
      <c r="G9">
        <v>87.403000000000006</v>
      </c>
      <c r="H9">
        <v>89.055999999999997</v>
      </c>
      <c r="J9">
        <v>0.13800000000000168</v>
      </c>
      <c r="L9">
        <v>14.803000000000001</v>
      </c>
      <c r="M9">
        <v>66.093999999999994</v>
      </c>
      <c r="N9">
        <v>5.2990000000000066</v>
      </c>
      <c r="O9">
        <f t="shared" si="0"/>
        <v>86.334000000000003</v>
      </c>
    </row>
    <row r="10" spans="1:15" x14ac:dyDescent="0.25">
      <c r="J10">
        <v>0.13799999999999457</v>
      </c>
      <c r="L10">
        <v>16.379000000000001</v>
      </c>
      <c r="M10">
        <v>66.039000000000001</v>
      </c>
      <c r="N10">
        <v>4.9170000000000016</v>
      </c>
      <c r="O10">
        <f t="shared" si="0"/>
        <v>87.472999999999999</v>
      </c>
    </row>
    <row r="11" spans="1:15" x14ac:dyDescent="0.25">
      <c r="B11" t="s">
        <v>2</v>
      </c>
      <c r="C11">
        <f>C9-C8-C7</f>
        <v>0.13999999999999346</v>
      </c>
      <c r="D11">
        <f t="shared" ref="D11:H11" si="1">D9-D8-D7</f>
        <v>0.15199999999999569</v>
      </c>
      <c r="E11">
        <f t="shared" si="1"/>
        <v>0.13800000000000168</v>
      </c>
      <c r="F11">
        <f t="shared" si="1"/>
        <v>0.13799999999999457</v>
      </c>
      <c r="G11">
        <f t="shared" si="1"/>
        <v>0.14000000000000234</v>
      </c>
      <c r="H11">
        <f t="shared" si="1"/>
        <v>0.1440000000000019</v>
      </c>
      <c r="J11">
        <v>0.14000000000000234</v>
      </c>
      <c r="L11">
        <v>15.438000000000001</v>
      </c>
      <c r="M11">
        <v>66.555000000000007</v>
      </c>
      <c r="N11">
        <v>5.269999999999996</v>
      </c>
      <c r="O11">
        <f t="shared" si="0"/>
        <v>87.403000000000006</v>
      </c>
    </row>
    <row r="12" spans="1:15" x14ac:dyDescent="0.25">
      <c r="C12">
        <v>0.13999999999999346</v>
      </c>
      <c r="D12">
        <v>0.15199999999999569</v>
      </c>
      <c r="E12">
        <v>0.13800000000000168</v>
      </c>
      <c r="F12">
        <v>0.13799999999999457</v>
      </c>
      <c r="G12">
        <v>0.14000000000000234</v>
      </c>
      <c r="H12">
        <v>0.1440000000000019</v>
      </c>
      <c r="J12">
        <v>0.1440000000000019</v>
      </c>
      <c r="L12">
        <v>16.163</v>
      </c>
      <c r="M12">
        <v>67.603999999999999</v>
      </c>
      <c r="N12">
        <v>5.144999999999996</v>
      </c>
      <c r="O12">
        <f t="shared" si="0"/>
        <v>89.055999999999997</v>
      </c>
    </row>
    <row r="15" spans="1:15" x14ac:dyDescent="0.25">
      <c r="B15" t="s">
        <v>9</v>
      </c>
    </row>
    <row r="16" spans="1:15" x14ac:dyDescent="0.25">
      <c r="B16" t="s">
        <v>10</v>
      </c>
      <c r="C16">
        <v>9038</v>
      </c>
      <c r="D16">
        <v>8988</v>
      </c>
      <c r="E16">
        <v>9198</v>
      </c>
      <c r="F16">
        <v>9083</v>
      </c>
      <c r="G16">
        <v>9148</v>
      </c>
      <c r="H16">
        <v>9085</v>
      </c>
    </row>
    <row r="17" spans="2:8" x14ac:dyDescent="0.25">
      <c r="B17" t="s">
        <v>11</v>
      </c>
      <c r="C17">
        <v>1026</v>
      </c>
      <c r="D17">
        <v>1107</v>
      </c>
      <c r="E17">
        <v>1100</v>
      </c>
      <c r="F17">
        <v>1055</v>
      </c>
      <c r="G17">
        <v>1059</v>
      </c>
      <c r="H17">
        <v>1168</v>
      </c>
    </row>
    <row r="18" spans="2:8" x14ac:dyDescent="0.25">
      <c r="B18" t="s">
        <v>12</v>
      </c>
      <c r="C18">
        <v>39663</v>
      </c>
      <c r="D18">
        <v>39444</v>
      </c>
      <c r="E18">
        <v>39491</v>
      </c>
      <c r="F18">
        <v>39628</v>
      </c>
      <c r="G18">
        <v>40009</v>
      </c>
      <c r="H18">
        <v>40993</v>
      </c>
    </row>
    <row r="19" spans="2:8" x14ac:dyDescent="0.25">
      <c r="B19" t="s">
        <v>13</v>
      </c>
      <c r="C19">
        <v>16361</v>
      </c>
      <c r="D19">
        <v>16267</v>
      </c>
      <c r="E19">
        <v>16305</v>
      </c>
      <c r="F19">
        <v>16273</v>
      </c>
      <c r="G19">
        <v>16339</v>
      </c>
      <c r="H19">
        <v>16358</v>
      </c>
    </row>
    <row r="21" spans="2:8" x14ac:dyDescent="0.25">
      <c r="B21" t="s">
        <v>1</v>
      </c>
      <c r="C21">
        <f>(C16+C17+C18+C19)/1000</f>
        <v>66.087999999999994</v>
      </c>
      <c r="D21">
        <f t="shared" ref="D21:H21" si="2">(D16+D17+D18+D19)/1000</f>
        <v>65.805999999999997</v>
      </c>
      <c r="E21">
        <f t="shared" si="2"/>
        <v>66.093999999999994</v>
      </c>
      <c r="F21">
        <f t="shared" si="2"/>
        <v>66.039000000000001</v>
      </c>
      <c r="G21">
        <f t="shared" si="2"/>
        <v>66.555000000000007</v>
      </c>
      <c r="H21">
        <f t="shared" si="2"/>
        <v>67.603999999999999</v>
      </c>
    </row>
    <row r="22" spans="2:8" x14ac:dyDescent="0.25">
      <c r="C22">
        <v>66.087999999999994</v>
      </c>
      <c r="D22">
        <v>65.805999999999997</v>
      </c>
      <c r="E22">
        <v>66.093999999999994</v>
      </c>
      <c r="F22">
        <v>66.039000000000001</v>
      </c>
      <c r="G22">
        <v>66.555000000000007</v>
      </c>
      <c r="H22">
        <v>67.603999999999999</v>
      </c>
    </row>
    <row r="25" spans="2:8" x14ac:dyDescent="0.25">
      <c r="B25" t="s">
        <v>16</v>
      </c>
      <c r="C25">
        <f>C8-C21</f>
        <v>5.1930000000000121</v>
      </c>
      <c r="D25">
        <f t="shared" ref="D25:H25" si="3">D8-D21</f>
        <v>4.7890000000000015</v>
      </c>
      <c r="E25">
        <f t="shared" si="3"/>
        <v>5.2990000000000066</v>
      </c>
      <c r="F25">
        <f t="shared" si="3"/>
        <v>4.9170000000000016</v>
      </c>
      <c r="G25">
        <f t="shared" si="3"/>
        <v>5.269999999999996</v>
      </c>
      <c r="H25">
        <f t="shared" si="3"/>
        <v>5.144999999999996</v>
      </c>
    </row>
    <row r="26" spans="2:8" x14ac:dyDescent="0.25">
      <c r="C26">
        <v>5.1930000000000121</v>
      </c>
      <c r="D26">
        <v>4.7890000000000015</v>
      </c>
      <c r="E26">
        <v>5.2990000000000066</v>
      </c>
      <c r="F26">
        <v>4.9170000000000016</v>
      </c>
      <c r="G26">
        <v>5.269999999999996</v>
      </c>
      <c r="H26">
        <v>5.144999999999996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786C-8BCC-4DC9-9AE1-6DC83D220AF8}">
  <dimension ref="A4:O26"/>
  <sheetViews>
    <sheetView workbookViewId="0">
      <selection activeCell="O12" sqref="J7:O12"/>
    </sheetView>
  </sheetViews>
  <sheetFormatPr defaultRowHeight="15.75" x14ac:dyDescent="0.25"/>
  <cols>
    <col min="2" max="2" width="32.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11.993</v>
      </c>
      <c r="D7">
        <v>11.925000000000001</v>
      </c>
      <c r="E7">
        <v>11.311</v>
      </c>
      <c r="F7">
        <v>12.456</v>
      </c>
      <c r="G7">
        <v>12.785</v>
      </c>
      <c r="H7">
        <v>13.496</v>
      </c>
      <c r="J7">
        <v>0.38100000000000911</v>
      </c>
      <c r="L7">
        <v>11.993</v>
      </c>
      <c r="M7">
        <v>66.397999999999996</v>
      </c>
      <c r="N7">
        <v>4.527000000000001</v>
      </c>
      <c r="O7">
        <f>N7+M7+L7+J7</f>
        <v>83.299000000000007</v>
      </c>
    </row>
    <row r="8" spans="1:15" x14ac:dyDescent="0.25">
      <c r="B8" t="s">
        <v>6</v>
      </c>
      <c r="C8">
        <v>70.924999999999997</v>
      </c>
      <c r="D8">
        <v>71.147000000000006</v>
      </c>
      <c r="E8">
        <v>70.343000000000004</v>
      </c>
      <c r="F8">
        <v>71.698999999999998</v>
      </c>
      <c r="G8">
        <v>72.8</v>
      </c>
      <c r="H8">
        <v>76.522999999999996</v>
      </c>
      <c r="J8">
        <v>0.14899999999999736</v>
      </c>
      <c r="L8">
        <v>11.925000000000001</v>
      </c>
      <c r="M8">
        <v>66.731999999999999</v>
      </c>
      <c r="N8">
        <v>4.4150000000000063</v>
      </c>
      <c r="O8">
        <f t="shared" ref="O8:O12" si="0">N8+M8+L8+J8</f>
        <v>83.221000000000004</v>
      </c>
    </row>
    <row r="9" spans="1:15" x14ac:dyDescent="0.25">
      <c r="B9" t="s">
        <v>7</v>
      </c>
      <c r="C9">
        <v>83.299000000000007</v>
      </c>
      <c r="D9">
        <v>83.221000000000004</v>
      </c>
      <c r="E9">
        <v>81.805999999999997</v>
      </c>
      <c r="F9">
        <v>84.31</v>
      </c>
      <c r="G9">
        <v>85.736999999999995</v>
      </c>
      <c r="H9">
        <v>90.177000000000007</v>
      </c>
      <c r="J9">
        <v>0.15199999999999392</v>
      </c>
      <c r="L9">
        <v>11.311</v>
      </c>
      <c r="M9">
        <v>65.97</v>
      </c>
      <c r="N9">
        <v>4.3730000000000047</v>
      </c>
      <c r="O9">
        <f t="shared" si="0"/>
        <v>81.805999999999983</v>
      </c>
    </row>
    <row r="10" spans="1:15" x14ac:dyDescent="0.25">
      <c r="J10">
        <v>0.15500000000000469</v>
      </c>
      <c r="L10">
        <v>12.456</v>
      </c>
      <c r="M10">
        <v>66.995999999999995</v>
      </c>
      <c r="N10">
        <v>4.703000000000003</v>
      </c>
      <c r="O10">
        <f t="shared" si="0"/>
        <v>84.31</v>
      </c>
    </row>
    <row r="11" spans="1:15" x14ac:dyDescent="0.25">
      <c r="B11" t="s">
        <v>2</v>
      </c>
      <c r="C11">
        <f>C9-C8-C7</f>
        <v>0.38100000000000911</v>
      </c>
      <c r="D11">
        <f t="shared" ref="D11:H11" si="1">D9-D8-D7</f>
        <v>0.14899999999999736</v>
      </c>
      <c r="E11">
        <f t="shared" si="1"/>
        <v>0.15199999999999392</v>
      </c>
      <c r="F11">
        <f t="shared" si="1"/>
        <v>0.15500000000000469</v>
      </c>
      <c r="G11">
        <f t="shared" si="1"/>
        <v>0.15199999999999747</v>
      </c>
      <c r="H11">
        <f t="shared" si="1"/>
        <v>0.15800000000001013</v>
      </c>
      <c r="J11">
        <v>0.15199999999999747</v>
      </c>
      <c r="L11">
        <v>12.785</v>
      </c>
      <c r="M11">
        <v>66.972999999999999</v>
      </c>
      <c r="N11">
        <v>5.8269999999999982</v>
      </c>
      <c r="O11">
        <f t="shared" si="0"/>
        <v>85.736999999999995</v>
      </c>
    </row>
    <row r="12" spans="1:15" x14ac:dyDescent="0.25">
      <c r="C12">
        <v>0.38100000000000911</v>
      </c>
      <c r="D12">
        <v>0.14899999999999736</v>
      </c>
      <c r="E12">
        <v>0.15199999999999392</v>
      </c>
      <c r="F12">
        <v>0.15500000000000469</v>
      </c>
      <c r="G12">
        <v>0.15199999999999747</v>
      </c>
      <c r="H12">
        <v>0.15800000000001013</v>
      </c>
      <c r="J12">
        <v>0.15800000000001013</v>
      </c>
      <c r="L12">
        <v>13.496</v>
      </c>
      <c r="M12">
        <v>70.790999999999997</v>
      </c>
      <c r="N12">
        <v>5.7319999999999993</v>
      </c>
      <c r="O12">
        <f t="shared" si="0"/>
        <v>90.177000000000007</v>
      </c>
    </row>
    <row r="15" spans="1:15" x14ac:dyDescent="0.25">
      <c r="B15" t="s">
        <v>9</v>
      </c>
    </row>
    <row r="16" spans="1:15" x14ac:dyDescent="0.25">
      <c r="B16" t="s">
        <v>10</v>
      </c>
      <c r="C16">
        <v>9100</v>
      </c>
      <c r="D16">
        <v>9139</v>
      </c>
      <c r="E16">
        <v>9119</v>
      </c>
      <c r="F16">
        <v>9207</v>
      </c>
      <c r="G16">
        <v>9230</v>
      </c>
      <c r="H16">
        <v>9860</v>
      </c>
    </row>
    <row r="17" spans="2:8" ht="15" customHeight="1" x14ac:dyDescent="0.25">
      <c r="B17" t="s">
        <v>11</v>
      </c>
      <c r="C17">
        <v>1240</v>
      </c>
      <c r="D17">
        <v>1219</v>
      </c>
      <c r="E17">
        <v>1076</v>
      </c>
      <c r="F17">
        <v>1121</v>
      </c>
      <c r="G17">
        <v>1120</v>
      </c>
      <c r="H17">
        <v>1337</v>
      </c>
    </row>
    <row r="18" spans="2:8" x14ac:dyDescent="0.25">
      <c r="B18" t="s">
        <v>12</v>
      </c>
      <c r="C18">
        <v>39627</v>
      </c>
      <c r="D18">
        <v>39809</v>
      </c>
      <c r="E18">
        <v>39395</v>
      </c>
      <c r="F18">
        <v>40294</v>
      </c>
      <c r="G18">
        <v>40242</v>
      </c>
      <c r="H18">
        <v>42843</v>
      </c>
    </row>
    <row r="19" spans="2:8" x14ac:dyDescent="0.25">
      <c r="B19" t="s">
        <v>13</v>
      </c>
      <c r="C19">
        <v>16431</v>
      </c>
      <c r="D19">
        <v>16565</v>
      </c>
      <c r="E19">
        <v>16380</v>
      </c>
      <c r="F19">
        <v>16374</v>
      </c>
      <c r="G19">
        <v>16381</v>
      </c>
      <c r="H19">
        <v>16751</v>
      </c>
    </row>
    <row r="21" spans="2:8" x14ac:dyDescent="0.25">
      <c r="B21" t="s">
        <v>1</v>
      </c>
      <c r="C21">
        <f>(C16+C17+C18+C19)/1000</f>
        <v>66.397999999999996</v>
      </c>
      <c r="D21">
        <f t="shared" ref="D21:H21" si="2">(D16+D17+D18+D19)/1000</f>
        <v>66.731999999999999</v>
      </c>
      <c r="E21">
        <f t="shared" si="2"/>
        <v>65.97</v>
      </c>
      <c r="F21">
        <f t="shared" si="2"/>
        <v>66.995999999999995</v>
      </c>
      <c r="G21">
        <f t="shared" si="2"/>
        <v>66.972999999999999</v>
      </c>
      <c r="H21">
        <f t="shared" si="2"/>
        <v>70.790999999999997</v>
      </c>
    </row>
    <row r="22" spans="2:8" x14ac:dyDescent="0.25">
      <c r="C22">
        <v>66.397999999999996</v>
      </c>
      <c r="D22">
        <v>66.731999999999999</v>
      </c>
      <c r="E22">
        <v>65.97</v>
      </c>
      <c r="F22">
        <v>66.995999999999995</v>
      </c>
      <c r="G22">
        <v>66.972999999999999</v>
      </c>
      <c r="H22">
        <v>70.790999999999997</v>
      </c>
    </row>
    <row r="25" spans="2:8" x14ac:dyDescent="0.25">
      <c r="B25" t="s">
        <v>16</v>
      </c>
      <c r="C25">
        <f>C8-C21</f>
        <v>4.527000000000001</v>
      </c>
      <c r="D25">
        <f t="shared" ref="D25:H25" si="3">D8-D21</f>
        <v>4.4150000000000063</v>
      </c>
      <c r="E25">
        <f t="shared" si="3"/>
        <v>4.3730000000000047</v>
      </c>
      <c r="F25">
        <f t="shared" si="3"/>
        <v>4.703000000000003</v>
      </c>
      <c r="G25">
        <f t="shared" si="3"/>
        <v>5.8269999999999982</v>
      </c>
      <c r="H25">
        <f t="shared" si="3"/>
        <v>5.7319999999999993</v>
      </c>
    </row>
    <row r="26" spans="2:8" x14ac:dyDescent="0.25">
      <c r="C26">
        <v>4.527000000000001</v>
      </c>
      <c r="D26">
        <v>4.4150000000000063</v>
      </c>
      <c r="E26">
        <v>4.3730000000000047</v>
      </c>
      <c r="F26">
        <v>4.703000000000003</v>
      </c>
      <c r="G26">
        <v>5.8269999999999982</v>
      </c>
      <c r="H26">
        <v>5.7319999999999993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5EAD-6CA3-4C3E-A50D-DEC2A9FEA57E}">
  <dimension ref="A4:O26"/>
  <sheetViews>
    <sheetView workbookViewId="0">
      <selection activeCell="O12" sqref="J7:O12"/>
    </sheetView>
  </sheetViews>
  <sheetFormatPr defaultRowHeight="15.75" x14ac:dyDescent="0.25"/>
  <cols>
    <col min="2" max="2" width="33.62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11.441000000000001</v>
      </c>
      <c r="D7">
        <v>10.821</v>
      </c>
      <c r="E7">
        <v>11.17</v>
      </c>
      <c r="F7">
        <v>11.068</v>
      </c>
      <c r="G7">
        <v>11.602</v>
      </c>
      <c r="H7">
        <v>11.544</v>
      </c>
      <c r="J7">
        <v>0.15999999999999837</v>
      </c>
      <c r="L7">
        <v>11.441000000000001</v>
      </c>
      <c r="M7">
        <v>67.174999999999997</v>
      </c>
      <c r="N7">
        <v>4.2590000000000003</v>
      </c>
      <c r="O7">
        <f>J7+L7+M7+N7</f>
        <v>83.034999999999997</v>
      </c>
    </row>
    <row r="8" spans="1:15" x14ac:dyDescent="0.25">
      <c r="B8" t="s">
        <v>6</v>
      </c>
      <c r="C8">
        <v>71.433999999999997</v>
      </c>
      <c r="D8">
        <v>70.27</v>
      </c>
      <c r="E8">
        <v>71.558000000000007</v>
      </c>
      <c r="F8">
        <v>70.483999999999995</v>
      </c>
      <c r="G8">
        <v>72.418000000000006</v>
      </c>
      <c r="H8">
        <v>71.572000000000003</v>
      </c>
      <c r="J8">
        <v>0.14800000000000857</v>
      </c>
      <c r="L8">
        <v>10.821</v>
      </c>
      <c r="M8">
        <v>65.959000000000003</v>
      </c>
      <c r="N8">
        <v>4.3109999999999928</v>
      </c>
      <c r="O8">
        <f t="shared" ref="O8:O12" si="0">J8+L8+M8+N8</f>
        <v>81.239000000000004</v>
      </c>
    </row>
    <row r="9" spans="1:15" x14ac:dyDescent="0.25">
      <c r="B9" t="s">
        <v>7</v>
      </c>
      <c r="C9">
        <v>83.034999999999997</v>
      </c>
      <c r="D9">
        <v>81.239000000000004</v>
      </c>
      <c r="E9">
        <v>82.882000000000005</v>
      </c>
      <c r="F9">
        <v>81.716999999999999</v>
      </c>
      <c r="G9">
        <v>84.171999999999997</v>
      </c>
      <c r="H9">
        <v>83.271000000000001</v>
      </c>
      <c r="J9">
        <v>0.15399999999999814</v>
      </c>
      <c r="L9">
        <v>11.17</v>
      </c>
      <c r="M9">
        <v>66.837999999999994</v>
      </c>
      <c r="N9">
        <v>4.7200000000000131</v>
      </c>
      <c r="O9">
        <f t="shared" si="0"/>
        <v>82.882000000000005</v>
      </c>
    </row>
    <row r="10" spans="1:15" x14ac:dyDescent="0.25">
      <c r="J10">
        <v>0.16500000000000448</v>
      </c>
      <c r="L10">
        <v>11.068</v>
      </c>
      <c r="M10">
        <v>66.076999999999998</v>
      </c>
      <c r="N10">
        <v>4.4069999999999965</v>
      </c>
      <c r="O10">
        <f t="shared" si="0"/>
        <v>81.716999999999999</v>
      </c>
    </row>
    <row r="11" spans="1:15" x14ac:dyDescent="0.25">
      <c r="B11" t="s">
        <v>2</v>
      </c>
      <c r="C11">
        <f>C9-C8-C7</f>
        <v>0.15999999999999837</v>
      </c>
      <c r="D11">
        <f t="shared" ref="D11:H11" si="1">D9-D8-D7</f>
        <v>0.14800000000000857</v>
      </c>
      <c r="E11">
        <f t="shared" si="1"/>
        <v>0.15399999999999814</v>
      </c>
      <c r="F11">
        <f t="shared" si="1"/>
        <v>0.16500000000000448</v>
      </c>
      <c r="G11">
        <f t="shared" si="1"/>
        <v>0.15199999999999037</v>
      </c>
      <c r="H11">
        <f t="shared" si="1"/>
        <v>0.15499999999999758</v>
      </c>
      <c r="J11">
        <v>0.15199999999999037</v>
      </c>
      <c r="L11">
        <v>11.602</v>
      </c>
      <c r="M11">
        <v>67.488</v>
      </c>
      <c r="N11">
        <v>4.9300000000000068</v>
      </c>
      <c r="O11">
        <f t="shared" si="0"/>
        <v>84.171999999999997</v>
      </c>
    </row>
    <row r="12" spans="1:15" x14ac:dyDescent="0.25">
      <c r="C12">
        <v>0.15999999999999837</v>
      </c>
      <c r="D12">
        <v>0.14800000000000857</v>
      </c>
      <c r="E12">
        <v>0.15399999999999814</v>
      </c>
      <c r="F12">
        <v>0.16500000000000448</v>
      </c>
      <c r="G12">
        <v>0.15199999999999037</v>
      </c>
      <c r="H12">
        <v>0.15499999999999758</v>
      </c>
      <c r="J12">
        <v>0.15499999999999758</v>
      </c>
      <c r="L12">
        <v>11.544</v>
      </c>
      <c r="M12">
        <v>67.372</v>
      </c>
      <c r="N12">
        <v>4.2000000000000028</v>
      </c>
      <c r="O12">
        <f t="shared" si="0"/>
        <v>83.271000000000001</v>
      </c>
    </row>
    <row r="15" spans="1:15" x14ac:dyDescent="0.25">
      <c r="B15" t="s">
        <v>9</v>
      </c>
    </row>
    <row r="16" spans="1:15" x14ac:dyDescent="0.25">
      <c r="B16" t="s">
        <v>10</v>
      </c>
      <c r="C16">
        <v>9239</v>
      </c>
      <c r="D16">
        <v>9186</v>
      </c>
      <c r="E16">
        <v>9793</v>
      </c>
      <c r="F16">
        <v>9178</v>
      </c>
      <c r="G16">
        <v>9197</v>
      </c>
      <c r="H16">
        <v>9250</v>
      </c>
    </row>
    <row r="17" spans="2:8" x14ac:dyDescent="0.25">
      <c r="B17" t="s">
        <v>11</v>
      </c>
      <c r="C17">
        <v>1192</v>
      </c>
      <c r="D17">
        <v>1072</v>
      </c>
      <c r="E17">
        <v>1028</v>
      </c>
      <c r="F17">
        <v>1078</v>
      </c>
      <c r="G17">
        <v>1157</v>
      </c>
      <c r="H17">
        <v>1143</v>
      </c>
    </row>
    <row r="18" spans="2:8" x14ac:dyDescent="0.25">
      <c r="B18" t="s">
        <v>12</v>
      </c>
      <c r="C18">
        <v>40342</v>
      </c>
      <c r="D18">
        <v>39385</v>
      </c>
      <c r="E18">
        <v>39738</v>
      </c>
      <c r="F18">
        <v>39551</v>
      </c>
      <c r="G18">
        <v>40610</v>
      </c>
      <c r="H18">
        <v>40597</v>
      </c>
    </row>
    <row r="19" spans="2:8" x14ac:dyDescent="0.25">
      <c r="B19" t="s">
        <v>13</v>
      </c>
      <c r="C19">
        <v>16402</v>
      </c>
      <c r="D19">
        <v>16316</v>
      </c>
      <c r="E19">
        <v>16279</v>
      </c>
      <c r="F19">
        <v>16270</v>
      </c>
      <c r="G19">
        <v>16524</v>
      </c>
      <c r="H19">
        <v>16382</v>
      </c>
    </row>
    <row r="21" spans="2:8" x14ac:dyDescent="0.25">
      <c r="B21" t="s">
        <v>1</v>
      </c>
      <c r="C21">
        <f>(C16+C17+C18+C19)/1000</f>
        <v>67.174999999999997</v>
      </c>
      <c r="D21">
        <f t="shared" ref="D21:H21" si="2">(D16+D17+D18+D19)/1000</f>
        <v>65.959000000000003</v>
      </c>
      <c r="E21">
        <f t="shared" si="2"/>
        <v>66.837999999999994</v>
      </c>
      <c r="F21">
        <f t="shared" si="2"/>
        <v>66.076999999999998</v>
      </c>
      <c r="G21">
        <f t="shared" si="2"/>
        <v>67.488</v>
      </c>
      <c r="H21">
        <f t="shared" si="2"/>
        <v>67.372</v>
      </c>
    </row>
    <row r="22" spans="2:8" x14ac:dyDescent="0.25">
      <c r="C22">
        <v>67.174999999999997</v>
      </c>
      <c r="D22">
        <v>65.959000000000003</v>
      </c>
      <c r="E22">
        <v>66.837999999999994</v>
      </c>
      <c r="F22">
        <v>66.076999999999998</v>
      </c>
      <c r="G22">
        <v>67.488</v>
      </c>
      <c r="H22">
        <v>67.372</v>
      </c>
    </row>
    <row r="25" spans="2:8" x14ac:dyDescent="0.25">
      <c r="B25" t="s">
        <v>16</v>
      </c>
      <c r="C25">
        <f>C8-C21</f>
        <v>4.2590000000000003</v>
      </c>
      <c r="D25">
        <f t="shared" ref="D25:H25" si="3">D8-D21</f>
        <v>4.3109999999999928</v>
      </c>
      <c r="E25">
        <f t="shared" si="3"/>
        <v>4.7200000000000131</v>
      </c>
      <c r="F25">
        <f t="shared" si="3"/>
        <v>4.4069999999999965</v>
      </c>
      <c r="G25">
        <f t="shared" si="3"/>
        <v>4.9300000000000068</v>
      </c>
      <c r="H25">
        <f t="shared" si="3"/>
        <v>4.2000000000000028</v>
      </c>
    </row>
    <row r="26" spans="2:8" x14ac:dyDescent="0.25">
      <c r="C26">
        <v>4.2590000000000003</v>
      </c>
      <c r="D26">
        <v>4.3109999999999928</v>
      </c>
      <c r="E26">
        <v>4.7200000000000131</v>
      </c>
      <c r="F26">
        <v>4.4069999999999965</v>
      </c>
      <c r="G26">
        <v>4.9300000000000068</v>
      </c>
      <c r="H26">
        <v>4.2000000000000028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8372-14F3-447A-8C95-6EA5165C4470}">
  <dimension ref="A4:O26"/>
  <sheetViews>
    <sheetView topLeftCell="B1" workbookViewId="0">
      <selection activeCell="J7" sqref="J7:O12"/>
    </sheetView>
  </sheetViews>
  <sheetFormatPr defaultRowHeight="15.75" x14ac:dyDescent="0.25"/>
  <cols>
    <col min="2" max="2" width="31.75" customWidth="1"/>
    <col min="13" max="13" width="10.25" customWidth="1"/>
    <col min="14" max="14" width="17.2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9.7330000000000005</v>
      </c>
      <c r="D7">
        <v>11.699</v>
      </c>
      <c r="E7">
        <v>10.305999999999999</v>
      </c>
      <c r="F7">
        <v>9.891</v>
      </c>
      <c r="G7">
        <v>10.461</v>
      </c>
      <c r="H7">
        <v>10.929</v>
      </c>
      <c r="J7">
        <v>0.15799999999999059</v>
      </c>
      <c r="L7">
        <v>9.7330000000000005</v>
      </c>
      <c r="M7">
        <v>64.98</v>
      </c>
      <c r="N7">
        <v>3.75</v>
      </c>
      <c r="O7">
        <f>J7+L7+M7+N7</f>
        <v>78.620999999999995</v>
      </c>
    </row>
    <row r="8" spans="1:15" x14ac:dyDescent="0.25">
      <c r="B8" t="s">
        <v>6</v>
      </c>
      <c r="C8">
        <v>68.73</v>
      </c>
      <c r="D8">
        <v>70.956000000000003</v>
      </c>
      <c r="E8">
        <v>72.197000000000003</v>
      </c>
      <c r="F8">
        <v>71.108000000000004</v>
      </c>
      <c r="G8">
        <v>69.548000000000002</v>
      </c>
      <c r="H8">
        <v>69.236999999999995</v>
      </c>
      <c r="J8">
        <v>0.15499999999999936</v>
      </c>
      <c r="L8">
        <v>11.699</v>
      </c>
      <c r="M8">
        <v>66.503</v>
      </c>
      <c r="N8">
        <v>4.453000000000003</v>
      </c>
      <c r="O8">
        <f t="shared" ref="O8:O12" si="0">J8+L8+M8+N8</f>
        <v>82.81</v>
      </c>
    </row>
    <row r="9" spans="1:15" x14ac:dyDescent="0.25">
      <c r="B9" t="s">
        <v>7</v>
      </c>
      <c r="C9">
        <v>78.620999999999995</v>
      </c>
      <c r="D9">
        <v>82.81</v>
      </c>
      <c r="E9">
        <v>82.656999999999996</v>
      </c>
      <c r="F9">
        <v>81.143000000000001</v>
      </c>
      <c r="G9">
        <v>80.149000000000001</v>
      </c>
      <c r="H9">
        <v>80.31</v>
      </c>
      <c r="J9">
        <v>0.15399999999999459</v>
      </c>
      <c r="L9">
        <v>10.305999999999999</v>
      </c>
      <c r="M9">
        <v>67.944999999999993</v>
      </c>
      <c r="N9">
        <v>4.2520000000000095</v>
      </c>
      <c r="O9">
        <f t="shared" si="0"/>
        <v>82.656999999999996</v>
      </c>
    </row>
    <row r="10" spans="1:15" x14ac:dyDescent="0.25">
      <c r="J10">
        <v>0.14399999999999658</v>
      </c>
      <c r="L10">
        <v>9.891</v>
      </c>
      <c r="M10">
        <v>66.760000000000005</v>
      </c>
      <c r="N10">
        <v>4.347999999999999</v>
      </c>
      <c r="O10">
        <f t="shared" si="0"/>
        <v>81.143000000000001</v>
      </c>
    </row>
    <row r="11" spans="1:15" x14ac:dyDescent="0.25">
      <c r="B11" t="s">
        <v>2</v>
      </c>
      <c r="C11">
        <f>C9-C8-C7</f>
        <v>0.15799999999999059</v>
      </c>
      <c r="D11">
        <f t="shared" ref="D11:H11" si="1">D9-D8-D7</f>
        <v>0.15499999999999936</v>
      </c>
      <c r="E11">
        <f t="shared" si="1"/>
        <v>0.15399999999999459</v>
      </c>
      <c r="F11">
        <f t="shared" si="1"/>
        <v>0.14399999999999658</v>
      </c>
      <c r="G11">
        <f t="shared" si="1"/>
        <v>0.13999999999999879</v>
      </c>
      <c r="H11">
        <f t="shared" si="1"/>
        <v>0.14400000000000723</v>
      </c>
      <c r="J11">
        <v>0.13999999999999879</v>
      </c>
      <c r="L11">
        <v>10.461</v>
      </c>
      <c r="M11">
        <v>65.831999999999994</v>
      </c>
      <c r="N11">
        <v>3.7160000000000082</v>
      </c>
      <c r="O11">
        <f t="shared" si="0"/>
        <v>80.149000000000001</v>
      </c>
    </row>
    <row r="12" spans="1:15" x14ac:dyDescent="0.25">
      <c r="C12">
        <v>0.15799999999999059</v>
      </c>
      <c r="D12">
        <v>0.15499999999999936</v>
      </c>
      <c r="E12">
        <v>0.15399999999999459</v>
      </c>
      <c r="F12">
        <v>0.14399999999999658</v>
      </c>
      <c r="G12">
        <v>0.13999999999999879</v>
      </c>
      <c r="H12">
        <v>0.14400000000000723</v>
      </c>
      <c r="J12">
        <v>0.14400000000000723</v>
      </c>
      <c r="L12">
        <v>10.929</v>
      </c>
      <c r="M12">
        <v>65.55</v>
      </c>
      <c r="N12">
        <v>3.6869999999999976</v>
      </c>
      <c r="O12">
        <f t="shared" si="0"/>
        <v>80.31</v>
      </c>
    </row>
    <row r="15" spans="1:15" x14ac:dyDescent="0.25">
      <c r="B15" t="s">
        <v>9</v>
      </c>
    </row>
    <row r="16" spans="1:15" x14ac:dyDescent="0.25">
      <c r="B16" t="s">
        <v>10</v>
      </c>
      <c r="C16">
        <v>9137</v>
      </c>
      <c r="D16">
        <v>9562</v>
      </c>
      <c r="E16">
        <v>9286</v>
      </c>
      <c r="F16">
        <v>9426</v>
      </c>
      <c r="G16">
        <v>9157</v>
      </c>
      <c r="H16">
        <v>9247</v>
      </c>
    </row>
    <row r="17" spans="2:8" x14ac:dyDescent="0.25">
      <c r="B17" t="s">
        <v>11</v>
      </c>
      <c r="C17">
        <v>1021</v>
      </c>
      <c r="D17">
        <v>1193</v>
      </c>
      <c r="E17">
        <v>1043</v>
      </c>
      <c r="F17">
        <v>1106</v>
      </c>
      <c r="G17">
        <v>1044</v>
      </c>
      <c r="H17">
        <v>1022</v>
      </c>
    </row>
    <row r="18" spans="2:8" x14ac:dyDescent="0.25">
      <c r="B18" t="s">
        <v>12</v>
      </c>
      <c r="C18">
        <v>38565</v>
      </c>
      <c r="D18">
        <v>39355</v>
      </c>
      <c r="E18">
        <v>40117</v>
      </c>
      <c r="F18">
        <v>39675</v>
      </c>
      <c r="G18">
        <v>39243</v>
      </c>
      <c r="H18">
        <v>39020</v>
      </c>
    </row>
    <row r="19" spans="2:8" x14ac:dyDescent="0.25">
      <c r="B19" t="s">
        <v>13</v>
      </c>
      <c r="C19">
        <v>16257</v>
      </c>
      <c r="D19">
        <v>16393</v>
      </c>
      <c r="E19">
        <v>17499</v>
      </c>
      <c r="F19">
        <v>16553</v>
      </c>
      <c r="G19">
        <v>16388</v>
      </c>
      <c r="H19">
        <v>16261</v>
      </c>
    </row>
    <row r="21" spans="2:8" x14ac:dyDescent="0.25">
      <c r="B21" t="s">
        <v>1</v>
      </c>
      <c r="C21">
        <f>(C16+C17+C18+C19)/1000</f>
        <v>64.98</v>
      </c>
      <c r="D21">
        <f t="shared" ref="D21:H21" si="2">(D16+D17+D18+D19)/1000</f>
        <v>66.503</v>
      </c>
      <c r="E21">
        <f t="shared" si="2"/>
        <v>67.944999999999993</v>
      </c>
      <c r="F21">
        <f t="shared" si="2"/>
        <v>66.760000000000005</v>
      </c>
      <c r="G21">
        <f t="shared" si="2"/>
        <v>65.831999999999994</v>
      </c>
      <c r="H21">
        <f t="shared" si="2"/>
        <v>65.55</v>
      </c>
    </row>
    <row r="22" spans="2:8" x14ac:dyDescent="0.25">
      <c r="C22">
        <v>64.98</v>
      </c>
      <c r="D22">
        <v>66.503</v>
      </c>
      <c r="E22">
        <v>67.944999999999993</v>
      </c>
      <c r="F22">
        <v>66.760000000000005</v>
      </c>
      <c r="G22">
        <v>65.831999999999994</v>
      </c>
      <c r="H22">
        <v>65.55</v>
      </c>
    </row>
    <row r="25" spans="2:8" x14ac:dyDescent="0.25">
      <c r="B25" t="s">
        <v>16</v>
      </c>
      <c r="C25">
        <f>C8-C21</f>
        <v>3.75</v>
      </c>
      <c r="D25">
        <f t="shared" ref="D25:H25" si="3">D8-D21</f>
        <v>4.453000000000003</v>
      </c>
      <c r="E25">
        <f t="shared" si="3"/>
        <v>4.2520000000000095</v>
      </c>
      <c r="F25">
        <f t="shared" si="3"/>
        <v>4.347999999999999</v>
      </c>
      <c r="G25">
        <f t="shared" si="3"/>
        <v>3.7160000000000082</v>
      </c>
      <c r="H25">
        <f t="shared" si="3"/>
        <v>3.6869999999999976</v>
      </c>
    </row>
    <row r="26" spans="2:8" x14ac:dyDescent="0.25">
      <c r="C26">
        <v>3.75</v>
      </c>
      <c r="D26">
        <v>4.453000000000003</v>
      </c>
      <c r="E26">
        <v>4.2520000000000095</v>
      </c>
      <c r="F26">
        <v>4.347999999999999</v>
      </c>
      <c r="G26">
        <v>3.7160000000000082</v>
      </c>
      <c r="H26">
        <v>3.6869999999999976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115C-6BA4-453C-9F80-CF2217414013}">
  <dimension ref="A4:O26"/>
  <sheetViews>
    <sheetView workbookViewId="0">
      <selection activeCell="J7" sqref="J7:O12"/>
    </sheetView>
  </sheetViews>
  <sheetFormatPr defaultRowHeight="15.75" x14ac:dyDescent="0.25"/>
  <cols>
    <col min="2" max="2" width="32" customWidth="1"/>
    <col min="14" max="14" width="13.37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9.4269999999999996</v>
      </c>
      <c r="D7">
        <v>9.4440000000000008</v>
      </c>
      <c r="E7">
        <v>9.5259999999999998</v>
      </c>
      <c r="F7">
        <v>10.372</v>
      </c>
      <c r="G7">
        <v>10.08</v>
      </c>
      <c r="H7">
        <v>10.379</v>
      </c>
      <c r="J7">
        <v>0.1390000000000029</v>
      </c>
      <c r="L7">
        <v>9.4269999999999996</v>
      </c>
      <c r="M7">
        <v>65.251999999999995</v>
      </c>
      <c r="N7">
        <v>4.2860000000000014</v>
      </c>
      <c r="O7">
        <f>J7+L7+M7+N7</f>
        <v>79.103999999999999</v>
      </c>
    </row>
    <row r="8" spans="1:15" x14ac:dyDescent="0.25">
      <c r="B8" t="s">
        <v>6</v>
      </c>
      <c r="C8">
        <v>69.537999999999997</v>
      </c>
      <c r="D8">
        <v>70.602999999999994</v>
      </c>
      <c r="E8">
        <v>69.674999999999997</v>
      </c>
      <c r="F8">
        <v>70.831999999999994</v>
      </c>
      <c r="G8">
        <v>70.540000000000006</v>
      </c>
      <c r="H8">
        <v>71.013999999999996</v>
      </c>
      <c r="J8">
        <v>0.17199999999999882</v>
      </c>
      <c r="L8">
        <v>9.4440000000000008</v>
      </c>
      <c r="M8">
        <v>66.519000000000005</v>
      </c>
      <c r="N8">
        <v>4.083999999999989</v>
      </c>
      <c r="O8">
        <f t="shared" ref="O8:O12" si="0">J8+L8+M8+N8</f>
        <v>80.218999999999994</v>
      </c>
    </row>
    <row r="9" spans="1:15" x14ac:dyDescent="0.25">
      <c r="B9" t="s">
        <v>7</v>
      </c>
      <c r="C9">
        <v>79.103999999999999</v>
      </c>
      <c r="D9">
        <v>80.218999999999994</v>
      </c>
      <c r="E9">
        <v>79.349999999999994</v>
      </c>
      <c r="F9">
        <v>81.353999999999999</v>
      </c>
      <c r="G9">
        <v>80.774000000000001</v>
      </c>
      <c r="H9">
        <v>81.546000000000006</v>
      </c>
      <c r="J9">
        <v>0.14899999999999736</v>
      </c>
      <c r="L9">
        <v>9.5259999999999998</v>
      </c>
      <c r="M9">
        <v>65.558000000000007</v>
      </c>
      <c r="N9">
        <v>4.1169999999999902</v>
      </c>
      <c r="O9">
        <f t="shared" si="0"/>
        <v>79.349999999999994</v>
      </c>
    </row>
    <row r="10" spans="1:15" x14ac:dyDescent="0.25">
      <c r="J10">
        <v>0.15000000000000568</v>
      </c>
      <c r="L10">
        <v>10.372</v>
      </c>
      <c r="M10">
        <v>66.45</v>
      </c>
      <c r="N10">
        <v>4.3819999999999908</v>
      </c>
      <c r="O10">
        <f t="shared" si="0"/>
        <v>81.353999999999999</v>
      </c>
    </row>
    <row r="11" spans="1:15" x14ac:dyDescent="0.25">
      <c r="B11" t="s">
        <v>2</v>
      </c>
      <c r="C11">
        <f>C9-C8-C7</f>
        <v>0.1390000000000029</v>
      </c>
      <c r="D11">
        <f t="shared" ref="D11:H11" si="1">D9-D8-D7</f>
        <v>0.17199999999999882</v>
      </c>
      <c r="E11">
        <f t="shared" si="1"/>
        <v>0.14899999999999736</v>
      </c>
      <c r="F11">
        <f t="shared" si="1"/>
        <v>0.15000000000000568</v>
      </c>
      <c r="G11">
        <f t="shared" si="1"/>
        <v>0.15399999999999459</v>
      </c>
      <c r="H11">
        <f t="shared" si="1"/>
        <v>0.15300000000001113</v>
      </c>
      <c r="J11">
        <v>0.15399999999999459</v>
      </c>
      <c r="L11">
        <v>10.08</v>
      </c>
      <c r="M11">
        <v>66.293999999999997</v>
      </c>
      <c r="N11">
        <v>4.2460000000000093</v>
      </c>
      <c r="O11">
        <f t="shared" si="0"/>
        <v>80.774000000000001</v>
      </c>
    </row>
    <row r="12" spans="1:15" x14ac:dyDescent="0.25">
      <c r="C12">
        <v>0.1390000000000029</v>
      </c>
      <c r="D12">
        <v>0.17199999999999882</v>
      </c>
      <c r="E12">
        <v>0.14899999999999736</v>
      </c>
      <c r="F12">
        <v>0.15000000000000568</v>
      </c>
      <c r="G12">
        <v>0.15399999999999459</v>
      </c>
      <c r="H12">
        <v>0.15300000000001113</v>
      </c>
      <c r="J12">
        <v>0.15300000000001113</v>
      </c>
      <c r="L12">
        <v>10.379</v>
      </c>
      <c r="M12">
        <v>66.590999999999994</v>
      </c>
      <c r="N12">
        <v>4.4230000000000018</v>
      </c>
      <c r="O12">
        <f t="shared" si="0"/>
        <v>81.546000000000006</v>
      </c>
    </row>
    <row r="15" spans="1:15" x14ac:dyDescent="0.25">
      <c r="B15" t="s">
        <v>9</v>
      </c>
    </row>
    <row r="16" spans="1:15" x14ac:dyDescent="0.25">
      <c r="B16" t="s">
        <v>10</v>
      </c>
      <c r="C16">
        <v>9259</v>
      </c>
      <c r="D16">
        <v>9204</v>
      </c>
      <c r="E16">
        <v>9241</v>
      </c>
      <c r="F16">
        <v>9197</v>
      </c>
      <c r="G16">
        <v>9216</v>
      </c>
      <c r="H16">
        <v>9261</v>
      </c>
    </row>
    <row r="17" spans="2:8" x14ac:dyDescent="0.25">
      <c r="B17" t="s">
        <v>11</v>
      </c>
      <c r="C17">
        <v>1114</v>
      </c>
      <c r="D17">
        <v>1221</v>
      </c>
      <c r="E17">
        <v>1013</v>
      </c>
      <c r="F17">
        <v>1035</v>
      </c>
      <c r="G17">
        <v>1002</v>
      </c>
      <c r="H17">
        <v>1052</v>
      </c>
    </row>
    <row r="18" spans="2:8" x14ac:dyDescent="0.25">
      <c r="B18" t="s">
        <v>12</v>
      </c>
      <c r="C18">
        <v>38565</v>
      </c>
      <c r="D18">
        <v>39517</v>
      </c>
      <c r="E18">
        <v>38980</v>
      </c>
      <c r="F18">
        <v>39870</v>
      </c>
      <c r="G18">
        <v>39680</v>
      </c>
      <c r="H18">
        <v>39782</v>
      </c>
    </row>
    <row r="19" spans="2:8" x14ac:dyDescent="0.25">
      <c r="B19" t="s">
        <v>13</v>
      </c>
      <c r="C19">
        <v>16314</v>
      </c>
      <c r="D19">
        <v>16577</v>
      </c>
      <c r="E19">
        <v>16324</v>
      </c>
      <c r="F19">
        <v>16348</v>
      </c>
      <c r="G19">
        <v>16396</v>
      </c>
      <c r="H19">
        <v>16496</v>
      </c>
    </row>
    <row r="21" spans="2:8" x14ac:dyDescent="0.25">
      <c r="B21" t="s">
        <v>1</v>
      </c>
      <c r="C21">
        <f>(C16+C17+C18+C19)/1000</f>
        <v>65.251999999999995</v>
      </c>
      <c r="D21">
        <f t="shared" ref="D21:H21" si="2">(D16+D17+D18+D19)/1000</f>
        <v>66.519000000000005</v>
      </c>
      <c r="E21">
        <f t="shared" si="2"/>
        <v>65.558000000000007</v>
      </c>
      <c r="F21">
        <f t="shared" si="2"/>
        <v>66.45</v>
      </c>
      <c r="G21">
        <f t="shared" si="2"/>
        <v>66.293999999999997</v>
      </c>
      <c r="H21">
        <f t="shared" si="2"/>
        <v>66.590999999999994</v>
      </c>
    </row>
    <row r="22" spans="2:8" x14ac:dyDescent="0.25">
      <c r="C22">
        <v>65.251999999999995</v>
      </c>
      <c r="D22">
        <v>66.519000000000005</v>
      </c>
      <c r="E22">
        <v>65.558000000000007</v>
      </c>
      <c r="F22">
        <v>66.45</v>
      </c>
      <c r="G22">
        <v>66.293999999999997</v>
      </c>
      <c r="H22">
        <v>66.590999999999994</v>
      </c>
    </row>
    <row r="25" spans="2:8" x14ac:dyDescent="0.25">
      <c r="B25" t="s">
        <v>16</v>
      </c>
      <c r="C25">
        <f>C8-C21</f>
        <v>4.2860000000000014</v>
      </c>
      <c r="D25">
        <f t="shared" ref="D25:H25" si="3">D8-D21</f>
        <v>4.083999999999989</v>
      </c>
      <c r="E25">
        <f t="shared" si="3"/>
        <v>4.1169999999999902</v>
      </c>
      <c r="F25">
        <f t="shared" si="3"/>
        <v>4.3819999999999908</v>
      </c>
      <c r="G25">
        <f t="shared" si="3"/>
        <v>4.2460000000000093</v>
      </c>
      <c r="H25">
        <f t="shared" si="3"/>
        <v>4.4230000000000018</v>
      </c>
    </row>
    <row r="26" spans="2:8" x14ac:dyDescent="0.25">
      <c r="C26">
        <v>4.2860000000000014</v>
      </c>
      <c r="D26">
        <v>4.083999999999989</v>
      </c>
      <c r="E26">
        <v>4.1169999999999902</v>
      </c>
      <c r="F26">
        <v>4.3819999999999908</v>
      </c>
      <c r="G26">
        <v>4.2460000000000093</v>
      </c>
      <c r="H26">
        <v>4.4230000000000018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</vt:lpstr>
      <vt:lpstr>2</vt:lpstr>
      <vt:lpstr>4</vt:lpstr>
      <vt:lpstr>8</vt:lpstr>
      <vt:lpstr>12</vt:lpstr>
      <vt:lpstr>16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GEIRINA</cp:lastModifiedBy>
  <dcterms:created xsi:type="dcterms:W3CDTF">2018-08-02T22:32:33Z</dcterms:created>
  <dcterms:modified xsi:type="dcterms:W3CDTF">2018-08-15T18:44:25Z</dcterms:modified>
</cp:coreProperties>
</file>