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sclient\D\РАБОТА Веры\_2022_2023 учебный год\_мат моделирование ИСиТ\Лабораторная работа №6\"/>
    </mc:Choice>
  </mc:AlternateContent>
  <bookViews>
    <workbookView xWindow="30" yWindow="30" windowWidth="28770" windowHeight="17370"/>
  </bookViews>
  <sheets>
    <sheet name="поиск решения" sheetId="1" r:id="rId1"/>
    <sheet name="Лист3" sheetId="3" r:id="rId2"/>
  </sheets>
  <definedNames>
    <definedName name="solver_adj" localSheetId="0" hidden="1">'поиск решения'!$M$3:$M$4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'поиск решения'!$L$6</definedName>
    <definedName name="solver_lhs2" localSheetId="0" hidden="1">'поиск решения'!$L$7</definedName>
    <definedName name="solver_lhs3" localSheetId="0" hidden="1">'поиск решения'!$L$8</definedName>
    <definedName name="solver_lhs4" localSheetId="0" hidden="1">'поиск решения'!$L$9</definedName>
    <definedName name="solver_lhs5" localSheetId="0" hidden="1">'поиск решения'!$M$10</definedName>
    <definedName name="solver_lhs6" localSheetId="0" hidden="1">'поиск решения'!$M$11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'поиск решения'!$M$13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hs1" localSheetId="0" hidden="1">18</definedName>
    <definedName name="solver_rhs2" localSheetId="0" hidden="1">16</definedName>
    <definedName name="solver_rhs3" localSheetId="0" hidden="1">5</definedName>
    <definedName name="solver_rhs4" localSheetId="0" hidden="1">21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11" i="1"/>
  <c r="B13" i="1"/>
  <c r="J3" i="1"/>
  <c r="B11" i="1"/>
  <c r="G13" i="1"/>
  <c r="G12" i="1"/>
  <c r="G11" i="1"/>
  <c r="C14" i="1" l="1"/>
  <c r="C13" i="1"/>
  <c r="C12" i="1"/>
  <c r="J7" i="1"/>
  <c r="J6" i="1"/>
  <c r="J4" i="1"/>
  <c r="M13" i="1" l="1"/>
  <c r="L11" i="1"/>
  <c r="L10" i="1"/>
  <c r="L9" i="1"/>
  <c r="L8" i="1"/>
  <c r="L7" i="1"/>
  <c r="L6" i="1"/>
  <c r="H28" i="1"/>
  <c r="G30" i="1"/>
  <c r="H30" i="1"/>
  <c r="D28" i="1"/>
  <c r="D30" i="1"/>
  <c r="G27" i="1"/>
  <c r="H20" i="1"/>
  <c r="H21" i="1"/>
  <c r="H29" i="1" s="1"/>
  <c r="H22" i="1"/>
  <c r="H23" i="1"/>
  <c r="H31" i="1" s="1"/>
  <c r="H19" i="1"/>
  <c r="H27" i="1" s="1"/>
  <c r="F20" i="1"/>
  <c r="G28" i="1" s="1"/>
  <c r="F21" i="1"/>
  <c r="G29" i="1" s="1"/>
  <c r="F22" i="1"/>
  <c r="F23" i="1"/>
  <c r="G31" i="1" s="1"/>
  <c r="C20" i="1"/>
  <c r="C28" i="1" s="1"/>
  <c r="D20" i="1"/>
  <c r="C21" i="1"/>
  <c r="C29" i="1" s="1"/>
  <c r="D21" i="1"/>
  <c r="D29" i="1" s="1"/>
  <c r="C22" i="1"/>
  <c r="C30" i="1" s="1"/>
  <c r="D22" i="1"/>
  <c r="C23" i="1"/>
  <c r="C31" i="1" s="1"/>
  <c r="D23" i="1"/>
  <c r="D31" i="1" s="1"/>
  <c r="D19" i="1"/>
  <c r="D27" i="1" s="1"/>
  <c r="F19" i="1"/>
  <c r="C19" i="1"/>
  <c r="C27" i="1" s="1"/>
  <c r="G14" i="1"/>
  <c r="B15" i="1"/>
  <c r="B12" i="1"/>
  <c r="I13" i="1"/>
  <c r="B14" i="1"/>
  <c r="G15" i="1"/>
  <c r="I4" i="1"/>
  <c r="I5" i="1"/>
  <c r="I6" i="1"/>
  <c r="I3" i="1"/>
  <c r="C11" i="1" l="1"/>
  <c r="E19" i="1" s="1"/>
  <c r="C15" i="1"/>
  <c r="J14" i="1"/>
  <c r="E22" i="1" s="1"/>
  <c r="I14" i="1" l="1"/>
  <c r="B22" i="1"/>
  <c r="G22" i="1"/>
  <c r="G19" i="1"/>
  <c r="J13" i="1"/>
  <c r="B19" i="1"/>
  <c r="J15" i="1"/>
  <c r="J12" i="1"/>
  <c r="I22" i="1" l="1"/>
  <c r="E21" i="1"/>
  <c r="G21" i="1"/>
  <c r="B21" i="1"/>
  <c r="B20" i="1"/>
  <c r="E20" i="1"/>
  <c r="G20" i="1"/>
  <c r="F28" i="1" s="1"/>
  <c r="E23" i="1"/>
  <c r="G23" i="1"/>
  <c r="B23" i="1"/>
  <c r="J19" i="1"/>
  <c r="F27" i="1" s="1"/>
  <c r="I19" i="1"/>
  <c r="J21" i="1" l="1"/>
  <c r="F29" i="1" s="1"/>
  <c r="J23" i="1"/>
  <c r="F31" i="1" s="1"/>
  <c r="B28" i="1"/>
  <c r="I20" i="1"/>
  <c r="J22" i="1"/>
  <c r="F30" i="1" s="1"/>
  <c r="E28" i="1"/>
  <c r="E27" i="1"/>
  <c r="B27" i="1"/>
  <c r="I21" i="1"/>
  <c r="E30" i="1" l="1"/>
  <c r="E29" i="1"/>
  <c r="B30" i="1"/>
  <c r="B29" i="1"/>
  <c r="E31" i="1"/>
  <c r="B31" i="1"/>
</calcChain>
</file>

<file path=xl/sharedStrings.xml><?xml version="1.0" encoding="utf-8"?>
<sst xmlns="http://schemas.openxmlformats.org/spreadsheetml/2006/main" count="80" uniqueCount="24">
  <si>
    <t>Базис</t>
  </si>
  <si>
    <t>Свободный член</t>
  </si>
  <si>
    <t>х1</t>
  </si>
  <si>
    <t>х2</t>
  </si>
  <si>
    <t>х3</t>
  </si>
  <si>
    <t>х4</t>
  </si>
  <si>
    <t>х5</t>
  </si>
  <si>
    <t>х6</t>
  </si>
  <si>
    <t>Переменные</t>
  </si>
  <si>
    <t>Оценочное решение</t>
  </si>
  <si>
    <t>F</t>
  </si>
  <si>
    <t>ais/aqs</t>
  </si>
  <si>
    <t>s</t>
  </si>
  <si>
    <t>q</t>
  </si>
  <si>
    <t>-</t>
  </si>
  <si>
    <t>x2</t>
  </si>
  <si>
    <t>x1</t>
  </si>
  <si>
    <t>x5</t>
  </si>
  <si>
    <t>Поиск решения:</t>
  </si>
  <si>
    <t>Переменные:</t>
  </si>
  <si>
    <t>Ограничения:</t>
  </si>
  <si>
    <t>Целевая функция:</t>
  </si>
  <si>
    <t/>
  </si>
  <si>
    <t>вспомогательные коэффициенты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</si>
</sst>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quotePrefix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31</xdr:row>
      <xdr:rowOff>123825</xdr:rowOff>
    </xdr:from>
    <xdr:to>
      <xdr:col>2</xdr:col>
      <xdr:colOff>638176</xdr:colOff>
      <xdr:row>35</xdr:row>
      <xdr:rowOff>38100</xdr:rowOff>
    </xdr:to>
    <xdr:sp macro="" textlink="">
      <xdr:nvSpPr>
        <xdr:cNvPr id="2" name="Стрелка вверх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7200" y="6219825"/>
          <a:ext cx="1666876" cy="6762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Решение</a:t>
          </a:r>
        </a:p>
      </xdr:txBody>
    </xdr:sp>
    <xdr:clientData/>
  </xdr:twoCellAnchor>
  <xdr:twoCellAnchor editAs="oneCell">
    <xdr:from>
      <xdr:col>14</xdr:col>
      <xdr:colOff>552450</xdr:colOff>
      <xdr:row>2</xdr:row>
      <xdr:rowOff>19050</xdr:rowOff>
    </xdr:from>
    <xdr:to>
      <xdr:col>22</xdr:col>
      <xdr:colOff>288354</xdr:colOff>
      <xdr:row>11</xdr:row>
      <xdr:rowOff>32742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3C993CF0-BEDC-4467-A0E0-0139482BD7A7}"/>
            </a:ext>
          </a:extLst>
        </xdr:cNvPr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05" t="45841" r="6058" b="29237"/>
        <a:stretch/>
      </xdr:blipFill>
      <xdr:spPr bwMode="auto">
        <a:xfrm>
          <a:off x="9648825" y="590550"/>
          <a:ext cx="4536504" cy="17281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L1" zoomScaleNormal="100" workbookViewId="0">
      <selection activeCell="M4" sqref="M4"/>
    </sheetView>
  </sheetViews>
  <sheetFormatPr defaultColWidth="9" defaultRowHeight="15" x14ac:dyDescent="0.25"/>
  <cols>
    <col min="1" max="1" width="0" style="1" hidden="1" customWidth="1"/>
    <col min="2" max="2" width="10.42578125" style="1" hidden="1" customWidth="1"/>
    <col min="3" max="8" width="0" style="1" hidden="1" customWidth="1"/>
    <col min="9" max="9" width="11.5703125" style="1" hidden="1" customWidth="1"/>
    <col min="10" max="11" width="0" style="1" hidden="1" customWidth="1"/>
    <col min="12" max="12" width="15.42578125" style="1" customWidth="1"/>
    <col min="13" max="16384" width="9" style="1"/>
  </cols>
  <sheetData>
    <row r="1" spans="1:15" ht="78.75" customHeight="1" x14ac:dyDescent="0.25">
      <c r="A1" s="22" t="s">
        <v>0</v>
      </c>
      <c r="B1" s="22" t="s">
        <v>1</v>
      </c>
      <c r="C1" s="22" t="s">
        <v>8</v>
      </c>
      <c r="D1" s="22"/>
      <c r="E1" s="22"/>
      <c r="F1" s="22"/>
      <c r="G1" s="22"/>
      <c r="H1" s="22"/>
      <c r="I1" s="22" t="s">
        <v>9</v>
      </c>
      <c r="J1" s="16" t="s">
        <v>23</v>
      </c>
      <c r="L1" s="17" t="s">
        <v>18</v>
      </c>
      <c r="M1" s="18"/>
      <c r="N1" s="19"/>
    </row>
    <row r="2" spans="1:15" x14ac:dyDescent="0.25">
      <c r="A2" s="22"/>
      <c r="B2" s="22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2"/>
      <c r="J2" s="16" t="s">
        <v>11</v>
      </c>
      <c r="L2" s="20" t="s">
        <v>19</v>
      </c>
      <c r="M2" s="21"/>
      <c r="N2" s="9"/>
    </row>
    <row r="3" spans="1:15" x14ac:dyDescent="0.25">
      <c r="A3" s="3" t="s">
        <v>4</v>
      </c>
      <c r="B3" s="2">
        <v>18</v>
      </c>
      <c r="C3" s="2">
        <v>1</v>
      </c>
      <c r="D3" s="4">
        <v>3</v>
      </c>
      <c r="E3" s="2">
        <v>1</v>
      </c>
      <c r="F3" s="2">
        <v>0</v>
      </c>
      <c r="G3" s="2">
        <v>0</v>
      </c>
      <c r="H3" s="2">
        <v>0</v>
      </c>
      <c r="I3" s="2">
        <f>B3/D3</f>
        <v>6</v>
      </c>
      <c r="J3" s="1">
        <f>D3/$D$5</f>
        <v>3</v>
      </c>
      <c r="L3" s="10" t="s">
        <v>2</v>
      </c>
      <c r="M3" s="11">
        <v>6.0000000000000009</v>
      </c>
      <c r="N3" s="9"/>
    </row>
    <row r="4" spans="1:15" x14ac:dyDescent="0.25">
      <c r="A4" s="3" t="s">
        <v>5</v>
      </c>
      <c r="B4" s="2">
        <v>16</v>
      </c>
      <c r="C4" s="2">
        <v>2</v>
      </c>
      <c r="D4" s="4">
        <v>1</v>
      </c>
      <c r="E4" s="2">
        <v>0</v>
      </c>
      <c r="F4" s="2">
        <v>1</v>
      </c>
      <c r="G4" s="2">
        <v>0</v>
      </c>
      <c r="H4" s="2">
        <v>0</v>
      </c>
      <c r="I4" s="2">
        <f t="shared" ref="I4:I6" si="0">B4/D4</f>
        <v>16</v>
      </c>
      <c r="J4" s="1">
        <f>D4/$D$5</f>
        <v>1</v>
      </c>
      <c r="L4" s="10" t="s">
        <v>3</v>
      </c>
      <c r="M4" s="11">
        <v>3.9999999999999987</v>
      </c>
      <c r="N4" s="9"/>
    </row>
    <row r="5" spans="1:15" x14ac:dyDescent="0.25">
      <c r="A5" s="3" t="s">
        <v>6</v>
      </c>
      <c r="B5" s="4">
        <v>5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f t="shared" si="0"/>
        <v>5</v>
      </c>
      <c r="J5" s="1" t="s">
        <v>14</v>
      </c>
      <c r="K5" s="5" t="s">
        <v>13</v>
      </c>
      <c r="L5" s="10" t="s">
        <v>20</v>
      </c>
      <c r="M5" s="11"/>
      <c r="N5" s="9"/>
    </row>
    <row r="6" spans="1:15" x14ac:dyDescent="0.25">
      <c r="A6" s="3" t="s">
        <v>7</v>
      </c>
      <c r="B6" s="2">
        <v>21</v>
      </c>
      <c r="C6" s="2">
        <v>3</v>
      </c>
      <c r="D6" s="4">
        <v>0</v>
      </c>
      <c r="E6" s="2">
        <v>0</v>
      </c>
      <c r="F6" s="2">
        <v>0</v>
      </c>
      <c r="G6" s="2">
        <v>0</v>
      </c>
      <c r="H6" s="2">
        <v>1</v>
      </c>
      <c r="I6" s="6" t="e">
        <f t="shared" si="0"/>
        <v>#DIV/0!</v>
      </c>
      <c r="J6" s="1">
        <f>D6/$D$5</f>
        <v>0</v>
      </c>
      <c r="L6" s="10">
        <f>M3+3*M4</f>
        <v>17.999999999999996</v>
      </c>
      <c r="M6" s="11"/>
      <c r="N6" s="9"/>
    </row>
    <row r="7" spans="1:15" x14ac:dyDescent="0.25">
      <c r="A7" s="3" t="s">
        <v>10</v>
      </c>
      <c r="B7" s="2">
        <v>0</v>
      </c>
      <c r="C7" s="2">
        <v>-2</v>
      </c>
      <c r="D7" s="4">
        <v>-3</v>
      </c>
      <c r="E7" s="2">
        <v>0</v>
      </c>
      <c r="F7" s="2">
        <v>0</v>
      </c>
      <c r="G7" s="2">
        <v>0</v>
      </c>
      <c r="H7" s="2">
        <v>0</v>
      </c>
      <c r="I7" s="2"/>
      <c r="J7" s="1">
        <f>D7/$D$5</f>
        <v>-3</v>
      </c>
      <c r="L7" s="10">
        <f>2*M3+M4</f>
        <v>16</v>
      </c>
      <c r="M7" s="11"/>
      <c r="N7" s="9"/>
    </row>
    <row r="8" spans="1:15" x14ac:dyDescent="0.25">
      <c r="D8" s="5" t="s">
        <v>12</v>
      </c>
      <c r="L8" s="10">
        <f>M4</f>
        <v>3.9999999999999987</v>
      </c>
      <c r="M8" s="11"/>
      <c r="N8" s="9"/>
    </row>
    <row r="9" spans="1:15" ht="15" customHeight="1" x14ac:dyDescent="0.25">
      <c r="A9" s="22" t="s">
        <v>0</v>
      </c>
      <c r="B9" s="22" t="s">
        <v>1</v>
      </c>
      <c r="C9" s="22" t="s">
        <v>8</v>
      </c>
      <c r="D9" s="22"/>
      <c r="E9" s="22"/>
      <c r="F9" s="22"/>
      <c r="G9" s="22"/>
      <c r="H9" s="22"/>
      <c r="I9" s="22" t="s">
        <v>9</v>
      </c>
      <c r="L9" s="10">
        <f>3*M4</f>
        <v>11.999999999999996</v>
      </c>
      <c r="M9" s="11"/>
      <c r="N9" s="9"/>
    </row>
    <row r="10" spans="1:15" x14ac:dyDescent="0.25">
      <c r="A10" s="22"/>
      <c r="B10" s="22"/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22"/>
      <c r="J10" s="1" t="s">
        <v>11</v>
      </c>
      <c r="L10" s="10">
        <f>M3</f>
        <v>6.0000000000000009</v>
      </c>
      <c r="M10" s="11"/>
      <c r="N10" s="9"/>
    </row>
    <row r="11" spans="1:15" x14ac:dyDescent="0.25">
      <c r="A11" s="3" t="s">
        <v>4</v>
      </c>
      <c r="B11" s="4">
        <f>B3-B$5*$J3</f>
        <v>3</v>
      </c>
      <c r="C11" s="4">
        <f>C3-C$5*$J3</f>
        <v>1</v>
      </c>
      <c r="D11" s="4">
        <v>0</v>
      </c>
      <c r="E11" s="4">
        <v>1</v>
      </c>
      <c r="F11" s="4">
        <v>0</v>
      </c>
      <c r="G11" s="4">
        <f>G3-G$5*$J3</f>
        <v>-3</v>
      </c>
      <c r="H11" s="4">
        <v>0</v>
      </c>
      <c r="I11" s="2">
        <f>B11/C11</f>
        <v>3</v>
      </c>
      <c r="J11" s="1" t="s">
        <v>14</v>
      </c>
      <c r="K11" s="5" t="s">
        <v>13</v>
      </c>
      <c r="L11" s="10">
        <f>M4</f>
        <v>3.9999999999999987</v>
      </c>
      <c r="M11" s="11"/>
      <c r="N11" s="9"/>
    </row>
    <row r="12" spans="1:15" ht="30" x14ac:dyDescent="0.25">
      <c r="A12" s="3" t="s">
        <v>5</v>
      </c>
      <c r="B12" s="2">
        <f>B4-B$5*$J4</f>
        <v>11</v>
      </c>
      <c r="C12" s="4">
        <f>C4-C$5*$J4</f>
        <v>2</v>
      </c>
      <c r="D12" s="2">
        <v>0</v>
      </c>
      <c r="E12" s="2">
        <v>0</v>
      </c>
      <c r="F12" s="2">
        <v>1</v>
      </c>
      <c r="G12" s="2">
        <f>G4-G$5*$J4</f>
        <v>-1</v>
      </c>
      <c r="H12" s="2">
        <v>0</v>
      </c>
      <c r="I12" s="2">
        <f>B12/C12</f>
        <v>5.5</v>
      </c>
      <c r="J12" s="1">
        <f>C12/C$11</f>
        <v>2</v>
      </c>
      <c r="L12" s="10" t="s">
        <v>21</v>
      </c>
      <c r="M12" s="11"/>
      <c r="N12" s="9"/>
      <c r="O12" s="15" t="s">
        <v>22</v>
      </c>
    </row>
    <row r="13" spans="1:15" ht="15.75" thickBot="1" x14ac:dyDescent="0.3">
      <c r="A13" s="3" t="s">
        <v>15</v>
      </c>
      <c r="B13" s="2">
        <f>B5/$D$5</f>
        <v>5</v>
      </c>
      <c r="C13" s="4">
        <f>C5/$D$5</f>
        <v>0</v>
      </c>
      <c r="D13" s="2">
        <v>1</v>
      </c>
      <c r="E13" s="2">
        <v>0</v>
      </c>
      <c r="F13" s="2">
        <v>0</v>
      </c>
      <c r="G13" s="2">
        <f>G5/$D$5</f>
        <v>1</v>
      </c>
      <c r="H13" s="2">
        <v>0</v>
      </c>
      <c r="I13" s="6" t="e">
        <f t="shared" ref="I13:I14" si="1">B13/C13</f>
        <v>#DIV/0!</v>
      </c>
      <c r="J13" s="1">
        <f t="shared" ref="J13:J15" si="2">C13/C$11</f>
        <v>0</v>
      </c>
      <c r="L13" s="12" t="s">
        <v>10</v>
      </c>
      <c r="M13" s="13">
        <f>2*M3+3*M4</f>
        <v>24</v>
      </c>
      <c r="N13" s="14"/>
    </row>
    <row r="14" spans="1:15" x14ac:dyDescent="0.25">
      <c r="A14" s="3" t="s">
        <v>7</v>
      </c>
      <c r="B14" s="2">
        <f>B6-B$5*$J6</f>
        <v>21</v>
      </c>
      <c r="C14" s="4">
        <f>C6-C$5*$J6</f>
        <v>3</v>
      </c>
      <c r="D14" s="2">
        <v>0</v>
      </c>
      <c r="E14" s="2">
        <v>0</v>
      </c>
      <c r="F14" s="2">
        <v>0</v>
      </c>
      <c r="G14" s="2">
        <f>G6-G$5*$J6</f>
        <v>0</v>
      </c>
      <c r="H14" s="2">
        <v>1</v>
      </c>
      <c r="I14" s="2">
        <f t="shared" si="1"/>
        <v>7</v>
      </c>
      <c r="J14" s="1">
        <f t="shared" si="2"/>
        <v>3</v>
      </c>
    </row>
    <row r="15" spans="1:15" x14ac:dyDescent="0.25">
      <c r="A15" s="3" t="s">
        <v>10</v>
      </c>
      <c r="B15" s="2">
        <f>B7-B$5*$J7</f>
        <v>15</v>
      </c>
      <c r="C15" s="4">
        <f>C7-C$5*$J7</f>
        <v>-2</v>
      </c>
      <c r="D15" s="2">
        <v>0</v>
      </c>
      <c r="E15" s="2">
        <v>0</v>
      </c>
      <c r="F15" s="2">
        <v>0</v>
      </c>
      <c r="G15" s="2">
        <f>G7-G$5*$J7</f>
        <v>3</v>
      </c>
      <c r="H15" s="2">
        <v>0</v>
      </c>
      <c r="I15" s="2"/>
      <c r="J15" s="1">
        <f t="shared" si="2"/>
        <v>-2</v>
      </c>
    </row>
    <row r="16" spans="1:15" x14ac:dyDescent="0.25">
      <c r="C16" s="5" t="s">
        <v>12</v>
      </c>
    </row>
    <row r="17" spans="1:11" ht="15" customHeight="1" x14ac:dyDescent="0.25">
      <c r="A17" s="22" t="s">
        <v>0</v>
      </c>
      <c r="B17" s="22" t="s">
        <v>1</v>
      </c>
      <c r="C17" s="22" t="s">
        <v>8</v>
      </c>
      <c r="D17" s="22"/>
      <c r="E17" s="22"/>
      <c r="F17" s="22"/>
      <c r="G17" s="22"/>
      <c r="H17" s="22"/>
      <c r="I17" s="22" t="s">
        <v>9</v>
      </c>
    </row>
    <row r="18" spans="1:11" x14ac:dyDescent="0.25">
      <c r="A18" s="22"/>
      <c r="B18" s="22"/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22"/>
      <c r="J18" s="1" t="s">
        <v>11</v>
      </c>
    </row>
    <row r="19" spans="1:11" x14ac:dyDescent="0.25">
      <c r="A19" s="3" t="s">
        <v>16</v>
      </c>
      <c r="B19" s="2">
        <f>B11/$C11</f>
        <v>3</v>
      </c>
      <c r="C19" s="2">
        <f>E11</f>
        <v>1</v>
      </c>
      <c r="D19" s="2">
        <f>F11</f>
        <v>0</v>
      </c>
      <c r="E19" s="2">
        <f>E11/$C11</f>
        <v>1</v>
      </c>
      <c r="F19" s="2">
        <f>F11</f>
        <v>0</v>
      </c>
      <c r="G19" s="4">
        <f>G11/$C11</f>
        <v>-3</v>
      </c>
      <c r="H19" s="2">
        <f>H11</f>
        <v>0</v>
      </c>
      <c r="I19" s="6">
        <f>B19/G19</f>
        <v>-1</v>
      </c>
      <c r="J19" s="1">
        <f>G19/G$20</f>
        <v>-0.6</v>
      </c>
    </row>
    <row r="20" spans="1:11" x14ac:dyDescent="0.25">
      <c r="A20" s="3" t="s">
        <v>5</v>
      </c>
      <c r="B20" s="4">
        <f>B12-$J12*B$11</f>
        <v>5</v>
      </c>
      <c r="C20" s="4">
        <f t="shared" ref="C20:D20" si="3">E12</f>
        <v>0</v>
      </c>
      <c r="D20" s="4">
        <f t="shared" si="3"/>
        <v>1</v>
      </c>
      <c r="E20" s="4">
        <f>E12-$J12*E$11</f>
        <v>-2</v>
      </c>
      <c r="F20" s="4">
        <f t="shared" ref="F20:F23" si="4">F12</f>
        <v>1</v>
      </c>
      <c r="G20" s="4">
        <f>G12-$J12*G$11</f>
        <v>5</v>
      </c>
      <c r="H20" s="4">
        <f t="shared" ref="H20:H23" si="5">H12</f>
        <v>0</v>
      </c>
      <c r="I20" s="4">
        <f t="shared" ref="I20:I22" si="6">B20/G20</f>
        <v>1</v>
      </c>
      <c r="K20" s="5" t="s">
        <v>13</v>
      </c>
    </row>
    <row r="21" spans="1:11" x14ac:dyDescent="0.25">
      <c r="A21" s="3" t="s">
        <v>15</v>
      </c>
      <c r="B21" s="2">
        <f t="shared" ref="B21:B23" si="7">B13-$J13*B$11</f>
        <v>5</v>
      </c>
      <c r="C21" s="2">
        <f t="shared" ref="C21:D21" si="8">E13</f>
        <v>0</v>
      </c>
      <c r="D21" s="2">
        <f t="shared" si="8"/>
        <v>0</v>
      </c>
      <c r="E21" s="2">
        <f t="shared" ref="E21:E23" si="9">E13-$J13*E$11</f>
        <v>0</v>
      </c>
      <c r="F21" s="2">
        <f t="shared" si="4"/>
        <v>0</v>
      </c>
      <c r="G21" s="4">
        <f t="shared" ref="G21:G23" si="10">G13-$J13*G$11</f>
        <v>1</v>
      </c>
      <c r="H21" s="2">
        <f t="shared" si="5"/>
        <v>0</v>
      </c>
      <c r="I21" s="2">
        <f t="shared" si="6"/>
        <v>5</v>
      </c>
      <c r="J21" s="1">
        <f>G21/G$20</f>
        <v>0.2</v>
      </c>
    </row>
    <row r="22" spans="1:11" x14ac:dyDescent="0.25">
      <c r="A22" s="3" t="s">
        <v>7</v>
      </c>
      <c r="B22" s="2">
        <f t="shared" si="7"/>
        <v>12</v>
      </c>
      <c r="C22" s="2">
        <f t="shared" ref="C22:D22" si="11">E14</f>
        <v>0</v>
      </c>
      <c r="D22" s="2">
        <f t="shared" si="11"/>
        <v>0</v>
      </c>
      <c r="E22" s="2">
        <f t="shared" si="9"/>
        <v>-3</v>
      </c>
      <c r="F22" s="2">
        <f t="shared" si="4"/>
        <v>0</v>
      </c>
      <c r="G22" s="4">
        <f t="shared" si="10"/>
        <v>9</v>
      </c>
      <c r="H22" s="2">
        <f t="shared" si="5"/>
        <v>1</v>
      </c>
      <c r="I22" s="2">
        <f t="shared" si="6"/>
        <v>1.3333333333333333</v>
      </c>
      <c r="J22" s="1">
        <f>G22/G$20</f>
        <v>1.8</v>
      </c>
    </row>
    <row r="23" spans="1:11" x14ac:dyDescent="0.25">
      <c r="A23" s="3" t="s">
        <v>10</v>
      </c>
      <c r="B23" s="2">
        <f t="shared" si="7"/>
        <v>21</v>
      </c>
      <c r="C23" s="2">
        <f t="shared" ref="C23:D23" si="12">E15</f>
        <v>0</v>
      </c>
      <c r="D23" s="2">
        <f t="shared" si="12"/>
        <v>0</v>
      </c>
      <c r="E23" s="2">
        <f t="shared" si="9"/>
        <v>2</v>
      </c>
      <c r="F23" s="2">
        <f t="shared" si="4"/>
        <v>0</v>
      </c>
      <c r="G23" s="4">
        <f t="shared" si="10"/>
        <v>-3</v>
      </c>
      <c r="H23" s="2">
        <f t="shared" si="5"/>
        <v>0</v>
      </c>
      <c r="I23" s="2"/>
      <c r="J23" s="1">
        <f>G23/G$20</f>
        <v>-0.6</v>
      </c>
    </row>
    <row r="24" spans="1:11" x14ac:dyDescent="0.25">
      <c r="G24" s="5" t="s">
        <v>12</v>
      </c>
    </row>
    <row r="25" spans="1:11" ht="15" customHeight="1" x14ac:dyDescent="0.25">
      <c r="A25" s="22" t="s">
        <v>0</v>
      </c>
      <c r="B25" s="22" t="s">
        <v>1</v>
      </c>
      <c r="C25" s="22" t="s">
        <v>8</v>
      </c>
      <c r="D25" s="22"/>
      <c r="E25" s="22"/>
      <c r="F25" s="22"/>
      <c r="G25" s="22"/>
      <c r="H25" s="22"/>
      <c r="I25" s="22" t="s">
        <v>9</v>
      </c>
    </row>
    <row r="26" spans="1:11" x14ac:dyDescent="0.25">
      <c r="A26" s="22"/>
      <c r="B26" s="22"/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22"/>
    </row>
    <row r="27" spans="1:11" x14ac:dyDescent="0.25">
      <c r="A27" s="8" t="s">
        <v>16</v>
      </c>
      <c r="B27" s="7">
        <f>B19-B$20*$J19</f>
        <v>6</v>
      </c>
      <c r="C27" s="2">
        <f>C19</f>
        <v>1</v>
      </c>
      <c r="D27" s="2">
        <f>D19</f>
        <v>0</v>
      </c>
      <c r="E27" s="2">
        <f>E19-E$20*$J19</f>
        <v>-0.19999999999999996</v>
      </c>
      <c r="F27" s="2">
        <f>F19-F$20*$J19</f>
        <v>0.6</v>
      </c>
      <c r="G27" s="2">
        <f>F19</f>
        <v>0</v>
      </c>
      <c r="H27" s="2">
        <f>H19</f>
        <v>0</v>
      </c>
      <c r="I27" s="2"/>
    </row>
    <row r="28" spans="1:11" x14ac:dyDescent="0.25">
      <c r="A28" s="3" t="s">
        <v>17</v>
      </c>
      <c r="B28" s="2">
        <f>B20/$G20</f>
        <v>1</v>
      </c>
      <c r="C28" s="2">
        <f t="shared" ref="C28:D28" si="13">C20</f>
        <v>0</v>
      </c>
      <c r="D28" s="2">
        <f t="shared" si="13"/>
        <v>1</v>
      </c>
      <c r="E28" s="2">
        <f>E20/$G20</f>
        <v>-0.4</v>
      </c>
      <c r="F28" s="2">
        <f>F20/$G20</f>
        <v>0.2</v>
      </c>
      <c r="G28" s="2">
        <f t="shared" ref="G28:G31" si="14">F20</f>
        <v>1</v>
      </c>
      <c r="H28" s="2">
        <f t="shared" ref="H28:H31" si="15">H20</f>
        <v>0</v>
      </c>
      <c r="I28" s="2"/>
    </row>
    <row r="29" spans="1:11" x14ac:dyDescent="0.25">
      <c r="A29" s="8" t="s">
        <v>15</v>
      </c>
      <c r="B29" s="7">
        <f>B21-B$20*$J21</f>
        <v>4</v>
      </c>
      <c r="C29" s="2">
        <f t="shared" ref="C29:D29" si="16">C21</f>
        <v>0</v>
      </c>
      <c r="D29" s="2">
        <f t="shared" si="16"/>
        <v>0</v>
      </c>
      <c r="E29" s="2">
        <f>E21-E$20*$J21</f>
        <v>0.4</v>
      </c>
      <c r="F29" s="2">
        <f>F21-F$20*$J21</f>
        <v>-0.2</v>
      </c>
      <c r="G29" s="2">
        <f t="shared" si="14"/>
        <v>0</v>
      </c>
      <c r="H29" s="2">
        <f t="shared" si="15"/>
        <v>0</v>
      </c>
      <c r="I29" s="2"/>
    </row>
    <row r="30" spans="1:11" x14ac:dyDescent="0.25">
      <c r="A30" s="3" t="s">
        <v>7</v>
      </c>
      <c r="B30" s="2">
        <f t="shared" ref="B30:B31" si="17">B22-B$20*$J22</f>
        <v>3</v>
      </c>
      <c r="C30" s="2">
        <f t="shared" ref="C30:D30" si="18">C22</f>
        <v>0</v>
      </c>
      <c r="D30" s="2">
        <f t="shared" si="18"/>
        <v>0</v>
      </c>
      <c r="E30" s="2">
        <f t="shared" ref="E30:F30" si="19">E22-E$20*$J22</f>
        <v>0.60000000000000009</v>
      </c>
      <c r="F30" s="2">
        <f t="shared" si="19"/>
        <v>-1.8</v>
      </c>
      <c r="G30" s="2">
        <f t="shared" si="14"/>
        <v>0</v>
      </c>
      <c r="H30" s="2">
        <f t="shared" si="15"/>
        <v>1</v>
      </c>
      <c r="I30" s="2"/>
    </row>
    <row r="31" spans="1:11" x14ac:dyDescent="0.25">
      <c r="A31" s="8" t="s">
        <v>10</v>
      </c>
      <c r="B31" s="7">
        <f t="shared" si="17"/>
        <v>24</v>
      </c>
      <c r="C31" s="2">
        <f t="shared" ref="C31:D31" si="20">C23</f>
        <v>0</v>
      </c>
      <c r="D31" s="2">
        <f t="shared" si="20"/>
        <v>0</v>
      </c>
      <c r="E31" s="2">
        <f t="shared" ref="E31:F31" si="21">E23-E$20*$J23</f>
        <v>0.8</v>
      </c>
      <c r="F31" s="2">
        <f t="shared" si="21"/>
        <v>0.6</v>
      </c>
      <c r="G31" s="2">
        <f t="shared" si="14"/>
        <v>0</v>
      </c>
      <c r="H31" s="2">
        <f t="shared" si="15"/>
        <v>0</v>
      </c>
      <c r="I31" s="2"/>
    </row>
  </sheetData>
  <mergeCells count="18">
    <mergeCell ref="A25:A26"/>
    <mergeCell ref="B25:B26"/>
    <mergeCell ref="C25:H25"/>
    <mergeCell ref="I25:I26"/>
    <mergeCell ref="C1:H1"/>
    <mergeCell ref="I1:I2"/>
    <mergeCell ref="B1:B2"/>
    <mergeCell ref="A1:A2"/>
    <mergeCell ref="A9:A10"/>
    <mergeCell ref="B9:B10"/>
    <mergeCell ref="C9:H9"/>
    <mergeCell ref="I9:I10"/>
    <mergeCell ref="L1:N1"/>
    <mergeCell ref="L2:M2"/>
    <mergeCell ref="A17:A18"/>
    <mergeCell ref="B17:B18"/>
    <mergeCell ref="C17:H17"/>
    <mergeCell ref="I17:I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поиск решения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</dc:creator>
  <cp:lastModifiedBy>usern14</cp:lastModifiedBy>
  <dcterms:created xsi:type="dcterms:W3CDTF">2016-10-23T08:10:21Z</dcterms:created>
  <dcterms:modified xsi:type="dcterms:W3CDTF">2023-03-09T03:14:23Z</dcterms:modified>
</cp:coreProperties>
</file>