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ao.lang\Desktop\_cloud.truong.lang\software-testing\pe_sample\"/>
    </mc:Choice>
  </mc:AlternateContent>
  <bookViews>
    <workbookView xWindow="-108" yWindow="-108" windowWidth="23256" windowHeight="12456" activeTab="2"/>
  </bookViews>
  <sheets>
    <sheet name="Q1" sheetId="5" r:id="rId1"/>
    <sheet name="Q2" sheetId="1" r:id="rId2"/>
    <sheet name="Q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4" i="3"/>
  <c r="E3" i="3"/>
  <c r="D3" i="3"/>
  <c r="E2" i="3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<sst xmlns="http://schemas.openxmlformats.org/spreadsheetml/2006/main" count="94" uniqueCount="76">
  <si>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</si>
  <si>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</si>
  <si>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</si>
  <si>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</si>
  <si>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</si>
  <si>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</si>
  <si>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</si>
  <si>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</si>
  <si>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</si>
  <si>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</si>
  <si>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</si>
  <si>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</si>
  <si>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</si>
  <si>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</si>
  <si>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</si>
  <si>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</si>
  <si>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</si>
  <si>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</si>
  <si>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</si>
  <si>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</si>
  <si>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</si>
  <si>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</si>
  <si>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</si>
  <si>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</si>
  <si>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</si>
  <si>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</si>
  <si>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</si>
  <si>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</si>
  <si>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</si>
  <si>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</si>
  <si>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</si>
  <si>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</si>
  <si>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</si>
  <si>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</si>
  <si>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</si>
  <si>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</si>
  <si>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</si>
  <si>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</si>
  <si>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</si>
  <si>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</si>
  <si>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</si>
  <si>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</si>
  <si>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</si>
  <si>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local variable overshadow the 1st input</t>
  </si>
  <si>
    <t>int[] arr1 = {};</t>
  </si>
  <si>
    <t>N/A</t>
  </si>
  <si>
    <t>vicDiff</t>
  </si>
  <si>
    <t>Lê Văn Tám</t>
  </si>
  <si>
    <t>ar 1</t>
  </si>
  <si>
    <t>ar 2</t>
  </si>
  <si>
    <t>{1,2}</t>
  </si>
  <si>
    <t>{2,3}</t>
  </si>
  <si>
    <t>Output{2}</t>
  </si>
  <si>
    <t>null</t>
  </si>
  <si>
    <t>Null</t>
  </si>
  <si>
    <t>a new receipt is successfully created</t>
  </si>
  <si>
    <t>TC001</t>
  </si>
  <si>
    <t>Create new receipt success</t>
  </si>
  <si>
    <t>User log into system with correct role</t>
  </si>
  <si>
    <t>1. Key in "Đối tượng": Lê Văn Tám 
2. Check "Ngày" is current Date
3. Key in "Tiền" is 1000000
4. check "Số phiếu" is generated
5. Key in "Diễn giải" is "Thu tiền trà sữa"</t>
  </si>
  <si>
    <t>Untest</t>
  </si>
  <si>
    <t>VP1, VP2, VP3, VP4, VP5, VP6
Normal flow</t>
  </si>
  <si>
    <t>UTCID02</t>
  </si>
  <si>
    <t>{3,4}</t>
  </si>
  <si>
    <t>Output{}</t>
  </si>
  <si>
    <t>UTCID03</t>
  </si>
  <si>
    <t>Detail</t>
  </si>
  <si>
    <t>Test case</t>
  </si>
  <si>
    <t>Test date
(dd/mm/yyyy)</t>
  </si>
  <si>
    <t>Verify the Login UI conforming to the design</t>
  </si>
  <si>
    <t>Authentication</t>
  </si>
  <si>
    <t>Hoàng Ngọc Trinh</t>
  </si>
  <si>
    <t>- An internet connection is available
- The web app is available also</t>
  </si>
  <si>
    <t>1. Open a certain browser, e.g. Chrome, CocCoc
2. Navigate to the web app via url: https://passed-swp391.com
3. Hit [Sign-in] button to open/reach the Login page/form</t>
  </si>
  <si>
    <t>2. The homepage is shown with the [Sign-in] button located in the top-right
3. The login page is displayed with the following elements:
  - username/password labels and textboxes in case of logging in by SWP391 account
    located in the center of the page
  - [Login with Gmail] button in case of logging in by Gmail located under user/pass element
  - [Login with Facebook] button in case of logging in by FB located under [Login with Gmail] 
  - The logo of company is located in the top of the page
  - The copyright statement with the current year is located in the bottom of the page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</si>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</sst>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7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2" fillId="4" borderId="36" xfId="1" applyFont="1" applyFill="1" applyBorder="1" applyAlignment="1">
      <alignment horizontal="left"/>
    </xf>
    <xf numFmtId="0" fontId="9" fillId="3" borderId="14" xfId="1" applyFont="1" applyFill="1" applyBorder="1"/>
    <xf numFmtId="0" fontId="2" fillId="4" borderId="36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5" fillId="3" borderId="15" xfId="1" applyFont="1" applyFill="1" applyBorder="1" applyAlignment="1">
      <alignment horizontal="right" vertical="top"/>
    </xf>
    <xf numFmtId="0" fontId="15" fillId="3" borderId="15" xfId="1" applyFont="1" applyFill="1" applyBorder="1" applyAlignment="1">
      <alignment horizontal="right"/>
    </xf>
    <xf numFmtId="0" fontId="2" fillId="7" borderId="30" xfId="1" applyFont="1" applyFill="1" applyBorder="1" applyAlignment="1">
      <alignment horizontal="center" vertical="center"/>
    </xf>
    <xf numFmtId="0" fontId="2" fillId="8" borderId="0" xfId="1" applyFont="1" applyFill="1"/>
    <xf numFmtId="0" fontId="3" fillId="8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8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7" fillId="3" borderId="14" xfId="1" applyFont="1" applyFill="1" applyBorder="1" applyAlignment="1">
      <alignment horizontal="left" vertical="top"/>
    </xf>
    <xf numFmtId="0" fontId="18" fillId="8" borderId="49" xfId="1" applyFont="1" applyFill="1" applyBorder="1" applyAlignment="1">
      <alignment vertical="center"/>
    </xf>
    <xf numFmtId="0" fontId="18" fillId="8" borderId="50" xfId="1" applyFont="1" applyFill="1" applyBorder="1" applyAlignment="1">
      <alignment vertical="center"/>
    </xf>
    <xf numFmtId="0" fontId="18" fillId="8" borderId="50" xfId="1" applyFont="1" applyFill="1" applyBorder="1" applyAlignment="1">
      <alignment vertical="top"/>
    </xf>
    <xf numFmtId="0" fontId="18" fillId="8" borderId="51" xfId="1" applyFont="1" applyFill="1" applyBorder="1" applyAlignment="1">
      <alignment vertical="top"/>
    </xf>
    <xf numFmtId="0" fontId="18" fillId="8" borderId="51" xfId="1" applyFont="1" applyFill="1" applyBorder="1" applyAlignment="1">
      <alignment vertical="center"/>
    </xf>
    <xf numFmtId="0" fontId="18" fillId="8" borderId="49" xfId="1" applyFont="1" applyFill="1" applyBorder="1" applyAlignment="1">
      <alignment vertical="top"/>
    </xf>
    <xf numFmtId="0" fontId="18" fillId="8" borderId="53" xfId="1" applyFont="1" applyFill="1" applyBorder="1" applyAlignment="1">
      <alignment vertical="top" textRotation="180"/>
    </xf>
    <xf numFmtId="0" fontId="6" fillId="8" borderId="53" xfId="1" applyFont="1" applyFill="1" applyBorder="1" applyAlignment="1">
      <alignment vertical="top" textRotation="180"/>
    </xf>
    <xf numFmtId="0" fontId="6" fillId="8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4" fillId="4" borderId="55" xfId="1" applyFont="1" applyFill="1" applyBorder="1" applyAlignment="1">
      <alignment horizontal="right"/>
    </xf>
    <xf numFmtId="0" fontId="16" fillId="4" borderId="56" xfId="1" applyFont="1" applyFill="1" applyBorder="1" applyAlignment="1">
      <alignment horizontal="right"/>
    </xf>
    <xf numFmtId="0" fontId="15" fillId="0" borderId="56" xfId="1" applyFont="1" applyBorder="1" applyAlignment="1">
      <alignment vertical="top"/>
    </xf>
    <xf numFmtId="0" fontId="15" fillId="4" borderId="56" xfId="1" applyFont="1" applyFill="1" applyBorder="1" applyAlignment="1">
      <alignment horizontal="right"/>
    </xf>
    <xf numFmtId="0" fontId="2" fillId="4" borderId="56" xfId="1" applyFont="1" applyFill="1" applyBorder="1" applyAlignment="1">
      <alignment horizontal="right"/>
    </xf>
    <xf numFmtId="0" fontId="15" fillId="3" borderId="34" xfId="1" applyFont="1" applyFill="1" applyBorder="1" applyAlignment="1">
      <alignment horizontal="right" vertical="top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2" fillId="4" borderId="60" xfId="1" applyFont="1" applyFill="1" applyBorder="1" applyAlignment="1">
      <alignment horizontal="lef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5" fillId="3" borderId="48" xfId="1" applyFont="1" applyFill="1" applyBorder="1" applyAlignment="1">
      <alignment horizontal="right"/>
    </xf>
    <xf numFmtId="0" fontId="2" fillId="4" borderId="45" xfId="1" applyFont="1" applyFill="1" applyBorder="1" applyAlignment="1">
      <alignment horizontal="lef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5" borderId="36" xfId="2" applyFont="1" applyFill="1" applyBorder="1" applyAlignment="1">
      <alignment vertical="top" wrapText="1"/>
    </xf>
    <xf numFmtId="0" fontId="2" fillId="6" borderId="36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 wrapText="1"/>
    </xf>
    <xf numFmtId="16" fontId="2" fillId="6" borderId="36" xfId="0" applyNumberFormat="1" applyFont="1" applyFill="1" applyBorder="1" applyAlignment="1">
      <alignment vertical="top"/>
    </xf>
    <xf numFmtId="0" fontId="2" fillId="6" borderId="36" xfId="0" applyFont="1" applyFill="1" applyBorder="1" applyAlignment="1">
      <alignment horizontal="left" vertical="top"/>
    </xf>
    <xf numFmtId="0" fontId="2" fillId="6" borderId="36" xfId="0" applyFont="1" applyFill="1" applyBorder="1" applyAlignment="1">
      <alignment horizontal="left" vertical="top" wrapText="1"/>
    </xf>
    <xf numFmtId="16" fontId="2" fillId="6" borderId="36" xfId="0" applyNumberFormat="1" applyFont="1" applyFill="1" applyBorder="1" applyAlignment="1">
      <alignment horizontal="right" vertical="top"/>
    </xf>
    <xf numFmtId="16" fontId="2" fillId="6" borderId="36" xfId="0" applyNumberFormat="1" applyFont="1" applyFill="1" applyBorder="1" applyAlignment="1">
      <alignment horizontal="left" vertical="top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2" fillId="0" borderId="0" xfId="1" applyFont="1"/>
    <xf numFmtId="0" fontId="21" fillId="0" borderId="36" xfId="0" applyFont="1" applyBorder="1" applyAlignment="1">
      <alignment horizontal="center" vertical="top"/>
    </xf>
    <xf numFmtId="0" fontId="23" fillId="0" borderId="0" xfId="0" applyFont="1"/>
    <xf numFmtId="0" fontId="24" fillId="0" borderId="40" xfId="3" applyFont="1" applyFill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0" xfId="0" applyFont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5" fillId="0" borderId="0" xfId="0" applyFont="1"/>
    <xf numFmtId="0" fontId="26" fillId="0" borderId="40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2" fontId="25" fillId="0" borderId="41" xfId="0" applyNumberFormat="1" applyFont="1" applyBorder="1" applyAlignment="1">
      <alignment vertical="top" wrapText="1"/>
    </xf>
    <xf numFmtId="2" fontId="25" fillId="0" borderId="0" xfId="0" applyNumberFormat="1" applyFont="1" applyAlignment="1">
      <alignment vertical="top" wrapText="1"/>
    </xf>
    <xf numFmtId="0" fontId="13" fillId="0" borderId="0" xfId="1" applyFont="1" applyAlignment="1">
      <alignment horizontal="left"/>
    </xf>
    <xf numFmtId="0" fontId="21" fillId="0" borderId="36" xfId="0" applyFont="1" applyBorder="1" applyAlignment="1">
      <alignment horizontal="right" vertical="top" wrapText="1"/>
    </xf>
    <xf numFmtId="0" fontId="21" fillId="0" borderId="36" xfId="0" applyFont="1" applyBorder="1" applyAlignment="1">
      <alignment vertical="top" wrapText="1"/>
    </xf>
    <xf numFmtId="0" fontId="21" fillId="0" borderId="36" xfId="0" applyFont="1" applyBorder="1" applyAlignment="1">
      <alignment vertical="top"/>
    </xf>
    <xf numFmtId="0" fontId="21" fillId="0" borderId="36" xfId="0" applyFont="1" applyBorder="1" applyAlignment="1">
      <alignment horizontal="right" vertical="top"/>
    </xf>
    <xf numFmtId="0" fontId="28" fillId="5" borderId="36" xfId="2" applyFont="1" applyFill="1" applyBorder="1" applyAlignment="1">
      <alignment horizontal="left" vertical="top" wrapText="1"/>
    </xf>
    <xf numFmtId="0" fontId="28" fillId="6" borderId="36" xfId="0" applyFont="1" applyFill="1" applyBorder="1" applyAlignment="1">
      <alignment horizontal="left" vertical="top"/>
    </xf>
    <xf numFmtId="0" fontId="28" fillId="6" borderId="36" xfId="0" applyFont="1" applyFill="1" applyBorder="1" applyAlignment="1">
      <alignment horizontal="left" vertical="top" wrapText="1"/>
    </xf>
    <xf numFmtId="16" fontId="28" fillId="6" borderId="36" xfId="0" applyNumberFormat="1" applyFont="1" applyFill="1" applyBorder="1" applyAlignment="1">
      <alignment horizontal="left" vertical="top"/>
    </xf>
    <xf numFmtId="0" fontId="3" fillId="9" borderId="36" xfId="2" applyFont="1" applyFill="1" applyBorder="1" applyAlignment="1">
      <alignment horizontal="center" vertical="center" wrapText="1"/>
    </xf>
    <xf numFmtId="0" fontId="29" fillId="8" borderId="36" xfId="0" applyFont="1" applyFill="1" applyBorder="1" applyAlignment="1">
      <alignment horizontal="center"/>
    </xf>
    <xf numFmtId="0" fontId="3" fillId="7" borderId="1" xfId="2" applyFont="1" applyFill="1" applyBorder="1" applyAlignment="1">
      <alignment horizontal="left" wrapText="1"/>
    </xf>
    <xf numFmtId="0" fontId="3" fillId="7" borderId="2" xfId="2" applyFont="1" applyFill="1" applyBorder="1" applyAlignment="1">
      <alignment horizontal="left" wrapText="1"/>
    </xf>
    <xf numFmtId="49" fontId="16" fillId="2" borderId="3" xfId="2" applyNumberFormat="1" applyFont="1" applyFill="1" applyBorder="1" applyAlignment="1">
      <alignment horizontal="left" wrapText="1"/>
    </xf>
    <xf numFmtId="0" fontId="16" fillId="2" borderId="2" xfId="2" applyFont="1" applyFill="1" applyBorder="1" applyAlignment="1">
      <alignment horizontal="left" wrapText="1"/>
    </xf>
    <xf numFmtId="0" fontId="16" fillId="2" borderId="4" xfId="2" applyFont="1" applyFill="1" applyBorder="1" applyAlignment="1">
      <alignment horizontal="left" wrapText="1"/>
    </xf>
    <xf numFmtId="0" fontId="3" fillId="7" borderId="5" xfId="2" applyFont="1" applyFill="1" applyBorder="1" applyAlignment="1">
      <alignment horizontal="left" wrapText="1"/>
    </xf>
    <xf numFmtId="0" fontId="3" fillId="7" borderId="6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center" wrapText="1"/>
    </xf>
    <xf numFmtId="0" fontId="15" fillId="2" borderId="2" xfId="2" applyFont="1" applyFill="1" applyBorder="1" applyAlignment="1">
      <alignment horizontal="center" wrapText="1"/>
    </xf>
    <xf numFmtId="0" fontId="15" fillId="2" borderId="7" xfId="2" applyFont="1" applyFill="1" applyBorder="1" applyAlignment="1">
      <alignment horizontal="center" wrapText="1"/>
    </xf>
    <xf numFmtId="0" fontId="3" fillId="7" borderId="8" xfId="2" applyFont="1" applyFill="1" applyBorder="1" applyAlignment="1">
      <alignment horizontal="left" wrapText="1"/>
    </xf>
    <xf numFmtId="0" fontId="3" fillId="7" borderId="9" xfId="2" applyFont="1" applyFill="1" applyBorder="1" applyAlignment="1">
      <alignment horizontal="left" wrapText="1"/>
    </xf>
    <xf numFmtId="0" fontId="16" fillId="2" borderId="10" xfId="2" applyFont="1" applyFill="1" applyBorder="1" applyAlignment="1">
      <alignment horizontal="left" wrapText="1"/>
    </xf>
    <xf numFmtId="0" fontId="16" fillId="2" borderId="11" xfId="2" applyFont="1" applyFill="1" applyBorder="1" applyAlignment="1">
      <alignment horizontal="left" wrapText="1"/>
    </xf>
    <xf numFmtId="0" fontId="16" fillId="2" borderId="12" xfId="2" applyFont="1" applyFill="1" applyBorder="1" applyAlignment="1">
      <alignment horizontal="left" wrapText="1"/>
    </xf>
    <xf numFmtId="0" fontId="3" fillId="7" borderId="13" xfId="2" applyFont="1" applyFill="1" applyBorder="1" applyAlignment="1">
      <alignment horizontal="left" wrapText="1"/>
    </xf>
    <xf numFmtId="0" fontId="3" fillId="7" borderId="14" xfId="2" applyFont="1" applyFill="1" applyBorder="1" applyAlignment="1">
      <alignment horizontal="left" wrapText="1"/>
    </xf>
    <xf numFmtId="0" fontId="3" fillId="7" borderId="15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2" fillId="7" borderId="25" xfId="1" applyFont="1" applyFill="1" applyBorder="1" applyAlignment="1">
      <alignment horizontal="center" vertical="center"/>
    </xf>
    <xf numFmtId="0" fontId="2" fillId="7" borderId="26" xfId="1" applyFont="1" applyFill="1" applyBorder="1" applyAlignment="1">
      <alignment horizontal="center" vertical="center"/>
    </xf>
    <xf numFmtId="0" fontId="2" fillId="7" borderId="27" xfId="1" applyFont="1" applyFill="1" applyBorder="1" applyAlignment="1">
      <alignment horizontal="center" vertical="center"/>
    </xf>
    <xf numFmtId="0" fontId="2" fillId="7" borderId="28" xfId="1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center" vertical="center"/>
    </xf>
    <xf numFmtId="0" fontId="2" fillId="7" borderId="30" xfId="1" applyFont="1" applyFill="1" applyBorder="1" applyAlignment="1">
      <alignment horizontal="center" vertical="center"/>
    </xf>
    <xf numFmtId="0" fontId="2" fillId="7" borderId="31" xfId="1" applyFont="1" applyFill="1" applyBorder="1" applyAlignment="1">
      <alignment horizontal="center" vertical="center"/>
    </xf>
    <xf numFmtId="0" fontId="16" fillId="2" borderId="17" xfId="2" applyFont="1" applyFill="1" applyBorder="1" applyAlignment="1">
      <alignment horizontal="center" wrapText="1"/>
    </xf>
    <xf numFmtId="0" fontId="16" fillId="2" borderId="18" xfId="2" applyFont="1" applyFill="1" applyBorder="1" applyAlignment="1">
      <alignment horizontal="center" wrapText="1"/>
    </xf>
    <xf numFmtId="0" fontId="2" fillId="7" borderId="19" xfId="2" applyFont="1" applyFill="1" applyBorder="1" applyAlignment="1">
      <alignment horizontal="center" wrapText="1"/>
    </xf>
    <xf numFmtId="0" fontId="2" fillId="7" borderId="18" xfId="2" applyFont="1" applyFill="1" applyBorder="1" applyAlignment="1">
      <alignment horizontal="center" wrapText="1"/>
    </xf>
    <xf numFmtId="0" fontId="2" fillId="7" borderId="20" xfId="2" applyFont="1" applyFill="1" applyBorder="1" applyAlignment="1">
      <alignment horizontal="center" wrapText="1"/>
    </xf>
    <xf numFmtId="0" fontId="16" fillId="2" borderId="21" xfId="2" applyFont="1" applyFill="1" applyBorder="1" applyAlignment="1">
      <alignment horizontal="left" wrapText="1"/>
    </xf>
    <xf numFmtId="0" fontId="16" fillId="2" borderId="22" xfId="2" applyFont="1" applyFill="1" applyBorder="1" applyAlignment="1">
      <alignment horizontal="left" wrapText="1"/>
    </xf>
    <xf numFmtId="0" fontId="3" fillId="7" borderId="8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7" borderId="9" xfId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3" fillId="7" borderId="24" xfId="1" applyFont="1" applyFill="1" applyBorder="1" applyAlignment="1">
      <alignment horizontal="center" vertical="center" wrapText="1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15" fillId="0" borderId="14" xfId="1" applyFont="1" applyBorder="1" applyAlignment="1">
      <alignment horizontal="right"/>
    </xf>
    <xf numFmtId="0" fontId="15" fillId="0" borderId="15" xfId="1" applyFont="1" applyBorder="1" applyAlignment="1">
      <alignment horizontal="right"/>
    </xf>
    <xf numFmtId="0" fontId="15" fillId="0" borderId="0" xfId="1" applyFont="1" applyAlignment="1">
      <alignment horizontal="right"/>
    </xf>
    <xf numFmtId="0" fontId="15" fillId="0" borderId="56" xfId="1" applyFont="1" applyBorder="1" applyAlignment="1">
      <alignment horizontal="right"/>
    </xf>
    <xf numFmtId="0" fontId="15" fillId="0" borderId="33" xfId="1" applyFont="1" applyBorder="1" applyAlignment="1">
      <alignment horizontal="right"/>
    </xf>
    <xf numFmtId="0" fontId="15" fillId="0" borderId="34" xfId="1" applyFont="1" applyBorder="1" applyAlignment="1">
      <alignment horizontal="right"/>
    </xf>
    <xf numFmtId="164" fontId="5" fillId="9" borderId="52" xfId="1" applyNumberFormat="1" applyFont="1" applyFill="1" applyBorder="1" applyAlignment="1">
      <alignment horizontal="center" vertical="center"/>
    </xf>
    <xf numFmtId="164" fontId="5" fillId="9" borderId="47" xfId="1" applyNumberFormat="1" applyFont="1" applyFill="1" applyBorder="1" applyAlignment="1">
      <alignment horizontal="center" vertical="center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30" fillId="0" borderId="0" xfId="2" applyFont="1" applyAlignment="1">
      <alignment horizontal="center" vertical="top" wrapText="1"/>
    </xf>
    <xf numFmtId="0" fontId="2" fillId="6" borderId="36" xfId="0" quotePrefix="1" applyFont="1" applyFill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45" zoomScaleNormal="145" workbookViewId="0">
      <selection activeCell="A16" sqref="A16"/>
    </sheetView>
  </sheetViews>
  <sheetFormatPr defaultRowHeight="14.4"/>
  <cols>
    <col min="1" max="1" width="8" bestFit="1" customWidth="1"/>
    <col min="2" max="2" width="34.6640625" customWidth="1"/>
    <col min="3" max="3" width="4.33203125" bestFit="1" customWidth="1"/>
    <col min="4" max="4" width="36.21875" customWidth="1"/>
  </cols>
  <sheetData>
    <row r="1" spans="1:4">
      <c r="A1" s="115" t="s">
        <v>42</v>
      </c>
      <c r="B1" s="115" t="s">
        <v>40</v>
      </c>
      <c r="C1" s="115" t="s">
        <v>41</v>
      </c>
      <c r="D1" s="115" t="s">
        <v>66</v>
      </c>
    </row>
    <row r="2" spans="1:4">
      <c r="A2" s="91">
        <v>1</v>
      </c>
      <c r="B2" s="107" t="s">
        <v>43</v>
      </c>
      <c r="C2" s="106">
        <v>3</v>
      </c>
      <c r="D2" s="108" t="s">
        <v>44</v>
      </c>
    </row>
    <row r="3" spans="1:4">
      <c r="A3" s="91">
        <v>2</v>
      </c>
      <c r="B3" s="107"/>
      <c r="C3" s="106"/>
      <c r="D3" s="108"/>
    </row>
    <row r="4" spans="1:4">
      <c r="A4" s="91">
        <v>3</v>
      </c>
      <c r="B4" s="107"/>
      <c r="C4" s="106"/>
      <c r="D4" s="108"/>
    </row>
    <row r="5" spans="1:4">
      <c r="A5" s="91">
        <v>4</v>
      </c>
      <c r="B5" s="108"/>
      <c r="C5" s="109"/>
      <c r="D5" s="108"/>
    </row>
    <row r="6" spans="1:4">
      <c r="A6" s="91">
        <v>5</v>
      </c>
      <c r="B6" s="108"/>
      <c r="C6" s="109"/>
      <c r="D6" s="107"/>
    </row>
    <row r="7" spans="1:4">
      <c r="A7" s="91">
        <v>6</v>
      </c>
      <c r="B7" s="108"/>
      <c r="C7" s="109"/>
      <c r="D7" s="107"/>
    </row>
    <row r="9" spans="1:4">
      <c r="A9" s="30" t="s">
        <v>39</v>
      </c>
      <c r="B9" s="90" t="s">
        <v>38</v>
      </c>
      <c r="C9" s="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topLeftCell="A4" workbookViewId="0">
      <selection activeCell="F7" sqref="F1:F1048576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88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16" t="s">
        <v>0</v>
      </c>
      <c r="B1" s="117"/>
      <c r="C1" s="118" t="s">
        <v>46</v>
      </c>
      <c r="D1" s="119"/>
      <c r="E1" s="120"/>
      <c r="F1" s="121" t="s">
        <v>1</v>
      </c>
      <c r="G1" s="122"/>
      <c r="H1" s="122"/>
      <c r="I1" s="122"/>
      <c r="J1" s="122"/>
      <c r="K1" s="122"/>
      <c r="L1" s="123" t="s">
        <v>46</v>
      </c>
      <c r="M1" s="124"/>
      <c r="N1" s="124"/>
      <c r="O1" s="124"/>
      <c r="P1" s="124"/>
      <c r="Q1" s="124"/>
      <c r="R1" s="124"/>
      <c r="S1" s="124"/>
      <c r="T1" s="125"/>
    </row>
    <row r="2" spans="1:22" ht="13.5" customHeight="1">
      <c r="A2" s="126" t="s">
        <v>2</v>
      </c>
      <c r="B2" s="127"/>
      <c r="C2" s="128" t="s">
        <v>47</v>
      </c>
      <c r="D2" s="129"/>
      <c r="E2" s="130"/>
      <c r="F2" s="131" t="s">
        <v>3</v>
      </c>
      <c r="G2" s="132"/>
      <c r="H2" s="132"/>
      <c r="I2" s="132"/>
      <c r="J2" s="132"/>
      <c r="K2" s="133"/>
      <c r="L2" s="134"/>
      <c r="M2" s="134"/>
      <c r="N2" s="134"/>
      <c r="O2" s="3"/>
      <c r="P2" s="3"/>
      <c r="Q2" s="3"/>
      <c r="R2" s="3"/>
      <c r="S2" s="3"/>
      <c r="T2" s="4"/>
    </row>
    <row r="3" spans="1:22" ht="13.5" customHeight="1">
      <c r="A3" s="126" t="s">
        <v>4</v>
      </c>
      <c r="B3" s="127"/>
      <c r="C3" s="142">
        <v>21</v>
      </c>
      <c r="D3" s="143"/>
      <c r="E3" s="5"/>
      <c r="F3" s="131" t="s">
        <v>5</v>
      </c>
      <c r="G3" s="132"/>
      <c r="H3" s="132"/>
      <c r="I3" s="132"/>
      <c r="J3" s="132"/>
      <c r="K3" s="133"/>
      <c r="L3" s="144">
        <v>-1</v>
      </c>
      <c r="M3" s="145"/>
      <c r="N3" s="145"/>
      <c r="O3" s="145"/>
      <c r="P3" s="145"/>
      <c r="Q3" s="145"/>
      <c r="R3" s="145"/>
      <c r="S3" s="145"/>
      <c r="T3" s="146"/>
    </row>
    <row r="4" spans="1:22" ht="13.5" customHeight="1">
      <c r="A4" s="126" t="s">
        <v>6</v>
      </c>
      <c r="B4" s="127"/>
      <c r="C4" s="147" t="s">
        <v>7</v>
      </c>
      <c r="D4" s="147"/>
      <c r="E4" s="147"/>
      <c r="F4" s="148"/>
      <c r="G4" s="148"/>
      <c r="H4" s="148"/>
      <c r="I4" s="148"/>
      <c r="J4" s="148"/>
      <c r="K4" s="148"/>
      <c r="L4" s="147"/>
      <c r="M4" s="147"/>
      <c r="N4" s="147"/>
      <c r="O4" s="147"/>
      <c r="P4" s="147"/>
      <c r="Q4" s="147"/>
      <c r="R4" s="147"/>
      <c r="S4" s="147"/>
      <c r="T4" s="147"/>
    </row>
    <row r="5" spans="1:22" ht="13.5" customHeight="1">
      <c r="A5" s="149" t="s">
        <v>8</v>
      </c>
      <c r="B5" s="150"/>
      <c r="C5" s="151" t="s">
        <v>9</v>
      </c>
      <c r="D5" s="152"/>
      <c r="E5" s="153"/>
      <c r="F5" s="151" t="s">
        <v>10</v>
      </c>
      <c r="G5" s="152"/>
      <c r="H5" s="152"/>
      <c r="I5" s="152"/>
      <c r="J5" s="152"/>
      <c r="K5" s="154"/>
      <c r="L5" s="152" t="s">
        <v>11</v>
      </c>
      <c r="M5" s="152"/>
      <c r="N5" s="152"/>
      <c r="O5" s="155" t="s">
        <v>12</v>
      </c>
      <c r="P5" s="152"/>
      <c r="Q5" s="152"/>
      <c r="R5" s="152"/>
      <c r="S5" s="152"/>
      <c r="T5" s="156"/>
    </row>
    <row r="6" spans="1:22" ht="13.5" customHeight="1" thickBot="1">
      <c r="A6" s="135">
        <f>COUNTIF(F40:HQ40,"P")</f>
        <v>0</v>
      </c>
      <c r="B6" s="136"/>
      <c r="C6" s="137">
        <f>COUNTIF(F40:HQ40,"F")</f>
        <v>0</v>
      </c>
      <c r="D6" s="138"/>
      <c r="E6" s="136"/>
      <c r="F6" s="137">
        <f>SUM(O6,- A6,- C6)</f>
        <v>3</v>
      </c>
      <c r="G6" s="138"/>
      <c r="H6" s="138"/>
      <c r="I6" s="138"/>
      <c r="J6" s="138"/>
      <c r="K6" s="139"/>
      <c r="L6" s="27">
        <f>COUNTIF(E39:HQ39,"N")</f>
        <v>1</v>
      </c>
      <c r="M6" s="27">
        <f>COUNTIF(E39:HQ39,"A")</f>
        <v>0</v>
      </c>
      <c r="N6" s="27">
        <f>COUNTIF(E39:HQ39,"B")</f>
        <v>0</v>
      </c>
      <c r="O6" s="140">
        <f>COUNTA(E8:HT8)</f>
        <v>3</v>
      </c>
      <c r="P6" s="138"/>
      <c r="Q6" s="138"/>
      <c r="R6" s="138"/>
      <c r="S6" s="138"/>
      <c r="T6" s="141"/>
      <c r="U6" s="6"/>
    </row>
    <row r="7" spans="1:22" ht="10.8" thickBot="1"/>
    <row r="8" spans="1:22" ht="46.5" customHeight="1" thickBot="1">
      <c r="A8" s="165"/>
      <c r="B8" s="166"/>
      <c r="C8" s="166"/>
      <c r="D8" s="166"/>
      <c r="E8" s="39"/>
      <c r="F8" s="49" t="s">
        <v>13</v>
      </c>
      <c r="G8" s="49" t="s">
        <v>62</v>
      </c>
      <c r="H8" s="49" t="s">
        <v>65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  <c r="U8" s="30"/>
      <c r="V8" s="89"/>
    </row>
    <row r="9" spans="1:22" ht="13.5" customHeight="1">
      <c r="A9" s="43" t="s">
        <v>14</v>
      </c>
      <c r="B9" s="40" t="s">
        <v>15</v>
      </c>
      <c r="C9" s="52"/>
      <c r="D9" s="53"/>
      <c r="E9" s="54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31"/>
    </row>
    <row r="10" spans="1:22" ht="13.5" customHeight="1">
      <c r="A10" s="44"/>
      <c r="B10" s="41"/>
      <c r="C10" s="9"/>
      <c r="D10" s="25" t="s">
        <v>45</v>
      </c>
      <c r="E10" s="5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2"/>
      <c r="V10" s="89"/>
    </row>
    <row r="11" spans="1:22" ht="13.5" customHeight="1">
      <c r="A11" s="44"/>
      <c r="B11" s="41"/>
      <c r="C11" s="9"/>
      <c r="D11" s="25"/>
      <c r="E11" s="5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2"/>
    </row>
    <row r="12" spans="1:22" ht="13.5" customHeight="1">
      <c r="A12" s="44"/>
      <c r="B12" s="41" t="s">
        <v>36</v>
      </c>
      <c r="C12" s="9"/>
      <c r="D12" s="25"/>
      <c r="E12" s="5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2"/>
    </row>
    <row r="13" spans="1:22" ht="15.6" customHeight="1">
      <c r="A13" s="44"/>
      <c r="B13" s="42" t="s">
        <v>48</v>
      </c>
      <c r="C13" s="9"/>
      <c r="D13" s="25"/>
      <c r="E13" s="57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2"/>
    </row>
    <row r="14" spans="1:22" ht="13.5" customHeight="1">
      <c r="A14" s="44"/>
      <c r="B14" s="41"/>
      <c r="C14" s="9"/>
      <c r="D14" s="25" t="s">
        <v>50</v>
      </c>
      <c r="E14" s="57"/>
      <c r="F14" s="11" t="s">
        <v>16</v>
      </c>
      <c r="G14" s="11"/>
      <c r="H14" s="11" t="s">
        <v>16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2"/>
    </row>
    <row r="15" spans="1:22" ht="13.5" customHeight="1">
      <c r="A15" s="44"/>
      <c r="B15" s="41"/>
      <c r="C15" s="9"/>
      <c r="D15" s="25" t="s">
        <v>53</v>
      </c>
      <c r="E15" s="57"/>
      <c r="F15" s="11"/>
      <c r="G15" s="11" t="s">
        <v>16</v>
      </c>
      <c r="H15" s="11"/>
      <c r="I15" s="11"/>
      <c r="J15" s="105"/>
      <c r="K15" s="11"/>
      <c r="L15" s="11"/>
      <c r="M15" s="11"/>
      <c r="N15" s="11"/>
      <c r="O15" s="11"/>
      <c r="P15" s="11"/>
      <c r="Q15" s="11"/>
      <c r="R15" s="11"/>
      <c r="S15" s="11"/>
      <c r="T15" s="32"/>
    </row>
    <row r="16" spans="1:22" ht="13.5" customHeight="1">
      <c r="A16" s="44"/>
      <c r="B16" s="41"/>
      <c r="C16" s="9"/>
      <c r="D16" s="25"/>
      <c r="E16" s="5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32"/>
    </row>
    <row r="17" spans="1:21" ht="13.5" customHeight="1">
      <c r="A17" s="44"/>
      <c r="B17" s="42" t="s">
        <v>49</v>
      </c>
      <c r="C17" s="9"/>
      <c r="D17" s="25"/>
      <c r="E17" s="57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2"/>
      <c r="U17" s="12"/>
    </row>
    <row r="18" spans="1:21" ht="13.5" customHeight="1">
      <c r="A18" s="44"/>
      <c r="B18" s="41"/>
      <c r="C18" s="9"/>
      <c r="D18" s="163" t="s">
        <v>51</v>
      </c>
      <c r="E18" s="164"/>
      <c r="F18" s="11" t="s">
        <v>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2"/>
    </row>
    <row r="19" spans="1:21" ht="13.5" customHeight="1">
      <c r="A19" s="44"/>
      <c r="B19" s="41"/>
      <c r="C19" s="9"/>
      <c r="D19" s="159" t="s">
        <v>53</v>
      </c>
      <c r="E19" s="160"/>
      <c r="F19" s="11"/>
      <c r="G19" s="11" t="s">
        <v>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2"/>
    </row>
    <row r="20" spans="1:21" ht="13.5" customHeight="1">
      <c r="A20" s="44"/>
      <c r="B20" s="41"/>
      <c r="C20" s="9"/>
      <c r="D20" s="161" t="s">
        <v>63</v>
      </c>
      <c r="E20" s="162"/>
      <c r="F20" s="11"/>
      <c r="G20" s="11"/>
      <c r="H20" s="11" t="s">
        <v>16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32"/>
    </row>
    <row r="21" spans="1:21" ht="13.5" customHeight="1">
      <c r="A21" s="44"/>
      <c r="B21" s="42"/>
      <c r="C21" s="9"/>
      <c r="D21" s="25"/>
      <c r="E21" s="5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2"/>
    </row>
    <row r="22" spans="1:21" ht="13.5" customHeight="1">
      <c r="A22" s="44"/>
      <c r="B22" s="41"/>
      <c r="C22" s="9"/>
      <c r="D22" s="163"/>
      <c r="E22" s="16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2"/>
    </row>
    <row r="23" spans="1:21" ht="13.5" customHeight="1">
      <c r="A23" s="44"/>
      <c r="B23" s="41"/>
      <c r="C23" s="9"/>
      <c r="D23" s="163"/>
      <c r="E23" s="16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2"/>
    </row>
    <row r="24" spans="1:21" ht="13.5" customHeight="1">
      <c r="A24" s="44"/>
      <c r="B24" s="41"/>
      <c r="C24" s="9"/>
      <c r="D24" s="59"/>
      <c r="E24" s="5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2"/>
    </row>
    <row r="25" spans="1:21" ht="13.5" customHeight="1">
      <c r="A25" s="44"/>
      <c r="B25" s="41"/>
      <c r="C25" s="9"/>
      <c r="D25" s="10"/>
      <c r="E25" s="5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2"/>
    </row>
    <row r="26" spans="1:21" ht="13.5" customHeight="1">
      <c r="A26" s="44"/>
      <c r="B26" s="41"/>
      <c r="C26" s="9"/>
      <c r="D26" s="10"/>
      <c r="E26" s="5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2"/>
    </row>
    <row r="27" spans="1:21" ht="13.5" customHeight="1">
      <c r="A27" s="44"/>
      <c r="B27" s="41"/>
      <c r="C27" s="9"/>
      <c r="D27" s="10"/>
      <c r="E27" s="5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2"/>
    </row>
    <row r="28" spans="1:21" ht="13.5" customHeight="1">
      <c r="A28" s="44"/>
      <c r="B28" s="60"/>
      <c r="C28" s="9"/>
      <c r="D28" s="10"/>
      <c r="E28" s="5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2"/>
    </row>
    <row r="29" spans="1:21" ht="13.5" customHeight="1" thickBot="1">
      <c r="A29" s="47"/>
      <c r="B29" s="61"/>
      <c r="C29" s="62"/>
      <c r="D29" s="63"/>
      <c r="E29" s="5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33"/>
    </row>
    <row r="30" spans="1:21" ht="13.5" customHeight="1">
      <c r="A30" s="48" t="s">
        <v>17</v>
      </c>
      <c r="B30" s="67" t="s">
        <v>18</v>
      </c>
      <c r="C30" s="68"/>
      <c r="D30" s="69"/>
      <c r="E30" s="70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</row>
    <row r="31" spans="1:21" ht="13.5" customHeight="1">
      <c r="A31" s="45"/>
      <c r="B31" s="73"/>
      <c r="C31" s="13"/>
      <c r="D31" s="26" t="s">
        <v>52</v>
      </c>
      <c r="E31" s="15"/>
      <c r="F31" s="11" t="s">
        <v>16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32"/>
    </row>
    <row r="32" spans="1:21" ht="13.5" customHeight="1">
      <c r="A32" s="45"/>
      <c r="B32" s="73"/>
      <c r="C32" s="16"/>
      <c r="D32" s="26" t="s">
        <v>54</v>
      </c>
      <c r="E32" s="17"/>
      <c r="F32" s="11"/>
      <c r="G32" s="11" t="s">
        <v>16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2"/>
    </row>
    <row r="33" spans="1:20" ht="13.5" customHeight="1">
      <c r="A33" s="45"/>
      <c r="B33" s="73"/>
      <c r="C33" s="16"/>
      <c r="D33" s="26" t="s">
        <v>64</v>
      </c>
      <c r="E33" s="17"/>
      <c r="F33" s="11"/>
      <c r="G33" s="11"/>
      <c r="H33" s="11" t="s">
        <v>16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2"/>
    </row>
    <row r="34" spans="1:20" ht="13.5" customHeight="1">
      <c r="A34" s="45"/>
      <c r="B34" s="73" t="s">
        <v>19</v>
      </c>
      <c r="C34" s="16"/>
      <c r="D34" s="14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2"/>
    </row>
    <row r="35" spans="1:20" ht="13.5" customHeight="1">
      <c r="A35" s="45"/>
      <c r="B35" s="73"/>
      <c r="C35" s="16"/>
      <c r="D35" s="14"/>
      <c r="E35" s="1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2"/>
    </row>
    <row r="36" spans="1:20" ht="13.5" customHeight="1">
      <c r="A36" s="45"/>
      <c r="B36" s="73" t="s">
        <v>20</v>
      </c>
      <c r="C36" s="16"/>
      <c r="D36" s="14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2"/>
    </row>
    <row r="37" spans="1:20" ht="13.5" customHeight="1">
      <c r="A37" s="45"/>
      <c r="B37" s="73"/>
      <c r="C37" s="16"/>
      <c r="D37" s="26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2"/>
    </row>
    <row r="38" spans="1:20" ht="13.5" customHeight="1" thickBot="1">
      <c r="A38" s="46"/>
      <c r="B38" s="74"/>
      <c r="C38" s="75"/>
      <c r="D38" s="76"/>
      <c r="E38" s="77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3.5" customHeight="1">
      <c r="A39" s="45" t="s">
        <v>21</v>
      </c>
      <c r="B39" s="167" t="s">
        <v>22</v>
      </c>
      <c r="C39" s="168"/>
      <c r="D39" s="168"/>
      <c r="E39" s="64"/>
      <c r="F39" s="65" t="s">
        <v>23</v>
      </c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6"/>
    </row>
    <row r="40" spans="1:20" ht="13.5" customHeight="1">
      <c r="A40" s="45"/>
      <c r="B40" s="169" t="s">
        <v>24</v>
      </c>
      <c r="C40" s="170"/>
      <c r="D40" s="170"/>
      <c r="E40" s="19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34"/>
    </row>
    <row r="41" spans="1:20" ht="13.5" customHeight="1">
      <c r="A41" s="45"/>
      <c r="B41" s="171" t="s">
        <v>25</v>
      </c>
      <c r="C41" s="172"/>
      <c r="D41" s="172"/>
      <c r="E41" s="21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35"/>
    </row>
    <row r="42" spans="1:20" ht="10.8" thickBot="1">
      <c r="A42" s="46"/>
      <c r="B42" s="157" t="s">
        <v>26</v>
      </c>
      <c r="C42" s="158"/>
      <c r="D42" s="158"/>
      <c r="E42" s="36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  <row r="43" spans="1:20">
      <c r="A43" s="23"/>
    </row>
    <row r="46" spans="1:20">
      <c r="A46" s="30" t="s">
        <v>39</v>
      </c>
      <c r="B46" s="90" t="s">
        <v>38</v>
      </c>
    </row>
    <row r="47" spans="1:20">
      <c r="B47" s="28" t="s">
        <v>37</v>
      </c>
      <c r="C47" s="29"/>
    </row>
  </sheetData>
  <mergeCells count="33">
    <mergeCell ref="A8:D8"/>
    <mergeCell ref="D18:E18"/>
    <mergeCell ref="B39:D39"/>
    <mergeCell ref="B40:D40"/>
    <mergeCell ref="B41:D41"/>
    <mergeCell ref="B42:D42"/>
    <mergeCell ref="D19:E19"/>
    <mergeCell ref="D20:E20"/>
    <mergeCell ref="D22:E22"/>
    <mergeCell ref="D23:E23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E1"/>
    <mergeCell ref="F1:K1"/>
    <mergeCell ref="L1:T1"/>
    <mergeCell ref="A2:B2"/>
    <mergeCell ref="C2:E2"/>
    <mergeCell ref="F2:K2"/>
    <mergeCell ref="L2:N2"/>
  </mergeCells>
  <dataValidations count="3">
    <dataValidation type="list" allowBlank="1" showInputMessage="1" showErrorMessage="1" sqref="WVN983050:WWB98307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JB9:JP38 WVN9:WWB38 WLR9:WMF38 WBV9:WCJ38 VRZ9:VSN38 VID9:VIR38 UYH9:UYV38 UOL9:UOZ38 UEP9:UFD38 TUT9:TVH38 TKX9:TLL38 TBB9:TBP38 SRF9:SRT38 SHJ9:SHX38 RXN9:RYB38 RNR9:ROF38 RDV9:REJ38 QTZ9:QUN38 QKD9:QKR38 QAH9:QAV38 PQL9:PQZ38 PGP9:PHD38 OWT9:OXH38 OMX9:ONL38 ODB9:ODP38 NTF9:NTT38 NJJ9:NJX38 MZN9:NAB38 MPR9:MQF38 MFV9:MGJ38 LVZ9:LWN38 LMD9:LMR38 LCH9:LCV38 KSL9:KSZ38 KIP9:KJD38 JYT9:JZH38 JOX9:JPL38 JFB9:JFP38 IVF9:IVT38 ILJ9:ILX38 IBN9:ICB38 HRR9:HSF38 HHV9:HIJ38 GXZ9:GYN38 GOD9:GOR38 GEH9:GEV38 FUL9:FUZ38 FKP9:FLD38 FAT9:FBH38 EQX9:ERL38 EHB9:EHP38 DXF9:DXT38 DNJ9:DNX38 DDN9:DEB38 CTR9:CUF38 CJV9:CKJ38 BZZ9:CAN38 BQD9:BQR38 BGH9:BGV38 AWL9:AWZ38 AMP9:AND38 ACT9:ADH38 SX9:TL38 H33 F9:T31 F34:T38 F32:G33 I32:T33">
      <formula1>"O,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tabSelected="1" topLeftCell="A3" zoomScale="205" zoomScaleNormal="205" workbookViewId="0">
      <selection activeCell="A7" sqref="A7"/>
    </sheetView>
  </sheetViews>
  <sheetFormatPr defaultColWidth="9" defaultRowHeight="10.199999999999999"/>
  <cols>
    <col min="1" max="1" width="8" style="24" bestFit="1" customWidth="1"/>
    <col min="2" max="2" width="19.88671875" style="24" customWidth="1"/>
    <col min="3" max="3" width="9.21875" style="24" customWidth="1"/>
    <col min="4" max="4" width="18.21875" style="24" customWidth="1"/>
    <col min="5" max="5" width="40" style="24" customWidth="1"/>
    <col min="6" max="6" width="11.109375" style="24" customWidth="1"/>
    <col min="7" max="7" width="10.44140625" style="24" customWidth="1"/>
    <col min="8" max="8" width="14.109375" style="24" customWidth="1"/>
    <col min="9" max="9" width="17.21875" style="24" customWidth="1"/>
    <col min="10" max="16384" width="9" style="24"/>
  </cols>
  <sheetData>
    <row r="1" spans="1:9" ht="20.399999999999999">
      <c r="A1" s="173" t="s">
        <v>67</v>
      </c>
      <c r="B1" s="173"/>
      <c r="C1" s="173"/>
      <c r="D1" s="173"/>
      <c r="E1" s="173"/>
      <c r="F1" s="173"/>
      <c r="G1" s="173"/>
      <c r="H1" s="173"/>
      <c r="I1" s="173"/>
    </row>
    <row r="2" spans="1:9" ht="13.8">
      <c r="A2" s="92"/>
      <c r="B2" s="92"/>
      <c r="C2" s="93"/>
      <c r="D2" s="94" t="str">
        <f>"Pass: "&amp;COUNTIF($F$7:$F$942,"Pass")</f>
        <v>Pass: 0</v>
      </c>
      <c r="E2" s="95" t="str">
        <f>"Untested: "&amp;COUNTIF($F$7:$F$942,"Untest")</f>
        <v>Untested: 0</v>
      </c>
      <c r="F2" s="92"/>
      <c r="G2" s="96"/>
      <c r="H2" s="97"/>
      <c r="I2" s="97"/>
    </row>
    <row r="3" spans="1:9" ht="26.4">
      <c r="A3" s="98" t="s">
        <v>27</v>
      </c>
      <c r="B3" s="99" t="s">
        <v>70</v>
      </c>
      <c r="C3" s="100"/>
      <c r="D3" s="94" t="str">
        <f>"Fail: "&amp;COUNTIF($F$7:$F$942,"Fail")</f>
        <v>Fail: 0</v>
      </c>
      <c r="E3" s="95" t="str">
        <f>"N/A: "&amp;COUNTIF($F$7:$F$942,"N/A")</f>
        <v>N/A: 0</v>
      </c>
      <c r="F3" s="92"/>
      <c r="G3" s="96"/>
      <c r="H3" s="97"/>
      <c r="I3" s="97"/>
    </row>
    <row r="4" spans="1:9" ht="13.8">
      <c r="A4" s="101" t="s">
        <v>28</v>
      </c>
      <c r="B4" s="99" t="s">
        <v>71</v>
      </c>
      <c r="C4" s="101"/>
      <c r="D4" s="102" t="str">
        <f>"Percent Complete: "&amp;ROUND((COUNTIF($F$7:$F$942,"Pass")*100)/((COUNTA($A$7:$A$942)*5)-COUNTIF($F$6:$F$952,"N/A")),2)&amp;"%"</f>
        <v>Percent Complete: 0%</v>
      </c>
      <c r="E4" s="103" t="str">
        <f>"Number of cases: "&amp;(COUNTA($A$6:$A$942))</f>
        <v>Number of cases: 3</v>
      </c>
      <c r="F4" s="92"/>
      <c r="G4" s="104"/>
      <c r="H4" s="97"/>
      <c r="I4" s="97"/>
    </row>
    <row r="5" spans="1:9" ht="20.399999999999999">
      <c r="A5" s="114" t="s">
        <v>29</v>
      </c>
      <c r="B5" s="114" t="s">
        <v>30</v>
      </c>
      <c r="C5" s="114" t="s">
        <v>31</v>
      </c>
      <c r="D5" s="114" t="s">
        <v>32</v>
      </c>
      <c r="E5" s="114" t="s">
        <v>33</v>
      </c>
      <c r="F5" s="114" t="s">
        <v>21</v>
      </c>
      <c r="G5" s="114" t="s">
        <v>34</v>
      </c>
      <c r="H5" s="114" t="s">
        <v>68</v>
      </c>
      <c r="I5" s="114" t="s">
        <v>35</v>
      </c>
    </row>
    <row r="6" spans="1:9" ht="61.2">
      <c r="A6" s="110" t="s">
        <v>56</v>
      </c>
      <c r="B6" s="111" t="s">
        <v>57</v>
      </c>
      <c r="C6" s="111" t="s">
        <v>58</v>
      </c>
      <c r="D6" s="112" t="s">
        <v>59</v>
      </c>
      <c r="E6" s="112" t="s">
        <v>55</v>
      </c>
      <c r="F6" s="111" t="s">
        <v>60</v>
      </c>
      <c r="G6" s="112" t="s">
        <v>45</v>
      </c>
      <c r="H6" s="113"/>
      <c r="I6" s="112" t="s">
        <v>61</v>
      </c>
    </row>
    <row r="7" spans="1:9" ht="109.2" customHeight="1">
      <c r="A7" s="84" t="s">
        <v>56</v>
      </c>
      <c r="B7" s="85" t="s">
        <v>69</v>
      </c>
      <c r="C7" s="174" t="s">
        <v>72</v>
      </c>
      <c r="D7" s="85" t="s">
        <v>73</v>
      </c>
      <c r="E7" s="85" t="s">
        <v>74</v>
      </c>
      <c r="F7" s="84" t="s">
        <v>75</v>
      </c>
      <c r="G7" s="82" t="s">
        <v>45</v>
      </c>
      <c r="H7" s="86">
        <v>45483</v>
      </c>
      <c r="I7" s="84"/>
    </row>
    <row r="8" spans="1:9">
      <c r="A8" s="84"/>
      <c r="B8" s="84"/>
      <c r="C8" s="85"/>
      <c r="D8" s="85"/>
      <c r="E8" s="85"/>
      <c r="F8" s="84"/>
      <c r="G8" s="82"/>
      <c r="H8" s="87"/>
      <c r="I8" s="84"/>
    </row>
    <row r="9" spans="1:9">
      <c r="A9" s="80"/>
      <c r="B9" s="85"/>
      <c r="C9" s="82"/>
      <c r="D9" s="85"/>
      <c r="E9" s="85"/>
      <c r="F9" s="81"/>
      <c r="G9" s="82"/>
      <c r="H9" s="83"/>
      <c r="I9" s="84"/>
    </row>
    <row r="10" spans="1:9">
      <c r="A10" s="80"/>
      <c r="B10" s="85"/>
      <c r="C10" s="82"/>
      <c r="D10" s="85"/>
      <c r="E10" s="85"/>
      <c r="F10" s="81"/>
      <c r="G10" s="82"/>
      <c r="H10" s="83"/>
      <c r="I10" s="84"/>
    </row>
    <row r="12" spans="1:9">
      <c r="A12" s="30" t="s">
        <v>39</v>
      </c>
      <c r="B12" s="90" t="s">
        <v>38</v>
      </c>
    </row>
  </sheetData>
  <mergeCells count="1">
    <mergeCell ref="A1:I1"/>
  </mergeCells>
  <dataValidations count="1">
    <dataValidation type="list" operator="equal" allowBlank="1" sqref="F6:G10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Hoang Nguyen The</cp:lastModifiedBy>
  <dcterms:created xsi:type="dcterms:W3CDTF">2023-02-26T13:32:36Z</dcterms:created>
  <dcterms:modified xsi:type="dcterms:W3CDTF">2024-07-10T12:13:37Z</dcterms:modified>
</cp:coreProperties>
</file>