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rMutant_2\LatexForPaper\Results\"/>
    </mc:Choice>
  </mc:AlternateContent>
  <bookViews>
    <workbookView xWindow="0" yWindow="0" windowWidth="23040" windowHeight="9972" activeTab="5"/>
  </bookViews>
  <sheets>
    <sheet name="Mutations to Perform" sheetId="2" r:id="rId1"/>
    <sheet name="Debug Log" sheetId="1" r:id="rId2"/>
    <sheet name="RMSEs" sheetId="4" r:id="rId3"/>
    <sheet name="Combined" sheetId="7" r:id="rId4"/>
    <sheet name="Aggregated" sheetId="8" r:id="rId5"/>
    <sheet name="Chart" sheetId="9" r:id="rId6"/>
  </sheets>
  <definedNames>
    <definedName name="_xlnm._FilterDatabase" localSheetId="4" hidden="1">Aggregated!$A$1:$N$336</definedName>
    <definedName name="_xlnm._FilterDatabase" localSheetId="5" hidden="1">Chart!$A$1:$F$337</definedName>
    <definedName name="_xlnm._FilterDatabase" localSheetId="2" hidden="1">RMSEs!$B$1:$E$337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8" l="1"/>
  <c r="U8" i="8"/>
  <c r="T8" i="8"/>
  <c r="V7" i="8"/>
  <c r="U7" i="8"/>
  <c r="T7" i="8"/>
  <c r="V6" i="8"/>
  <c r="U6" i="8"/>
  <c r="T6" i="8"/>
  <c r="V5" i="8"/>
  <c r="U5" i="8"/>
  <c r="T5" i="8"/>
  <c r="V4" i="8"/>
  <c r="U4" i="8"/>
  <c r="T4" i="8"/>
  <c r="V3" i="8"/>
  <c r="U3" i="8"/>
  <c r="T3" i="8"/>
  <c r="V2" i="8"/>
  <c r="U2" i="8"/>
  <c r="T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19" i="8"/>
  <c r="N320" i="8"/>
  <c r="N321" i="8"/>
  <c r="N322" i="8"/>
  <c r="N323" i="8"/>
  <c r="N324" i="8"/>
  <c r="N325" i="8"/>
  <c r="N326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302" i="8"/>
  <c r="N303" i="8"/>
  <c r="N304" i="8"/>
  <c r="N305" i="8"/>
  <c r="N306" i="8"/>
  <c r="N327" i="8"/>
  <c r="N307" i="8"/>
  <c r="N328" i="8"/>
  <c r="N308" i="8"/>
  <c r="N309" i="8"/>
  <c r="N310" i="8"/>
  <c r="N311" i="8"/>
  <c r="N329" i="8"/>
  <c r="N330" i="8"/>
  <c r="N331" i="8"/>
  <c r="N312" i="8"/>
  <c r="N313" i="8"/>
  <c r="N332" i="8"/>
  <c r="N314" i="8"/>
  <c r="N315" i="8"/>
  <c r="N333" i="8"/>
  <c r="N334" i="8"/>
  <c r="N316" i="8"/>
  <c r="N335" i="8"/>
  <c r="N336" i="8"/>
  <c r="N317" i="8"/>
  <c r="N318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232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125" i="8"/>
  <c r="M43" i="8"/>
  <c r="M44" i="8"/>
  <c r="M45" i="8"/>
  <c r="M46" i="8"/>
  <c r="M47" i="8"/>
  <c r="M48" i="8"/>
  <c r="M126" i="8"/>
  <c r="M49" i="8"/>
  <c r="M50" i="8"/>
  <c r="M51" i="8"/>
  <c r="M52" i="8"/>
  <c r="M53" i="8"/>
  <c r="M54" i="8"/>
  <c r="M55" i="8"/>
  <c r="M56" i="8"/>
  <c r="M127" i="8"/>
  <c r="M57" i="8"/>
  <c r="M58" i="8"/>
  <c r="M59" i="8"/>
  <c r="M128" i="8"/>
  <c r="M129" i="8"/>
  <c r="M130" i="8"/>
  <c r="M131" i="8"/>
  <c r="M132" i="8"/>
  <c r="M60" i="8"/>
  <c r="M133" i="8"/>
  <c r="M61" i="8"/>
  <c r="M62" i="8"/>
  <c r="M63" i="8"/>
  <c r="M64" i="8"/>
  <c r="M65" i="8"/>
  <c r="M66" i="8"/>
  <c r="M67" i="8"/>
  <c r="M134" i="8"/>
  <c r="M68" i="8"/>
  <c r="M69" i="8"/>
  <c r="M70" i="8"/>
  <c r="M135" i="8"/>
  <c r="M71" i="8"/>
  <c r="M72" i="8"/>
  <c r="M73" i="8"/>
  <c r="M74" i="8"/>
  <c r="M136" i="8"/>
  <c r="M137" i="8"/>
  <c r="M75" i="8"/>
  <c r="M76" i="8"/>
  <c r="M77" i="8"/>
  <c r="M138" i="8"/>
  <c r="M78" i="8"/>
  <c r="M79" i="8"/>
  <c r="M80" i="8"/>
  <c r="M81" i="8"/>
  <c r="M82" i="8"/>
  <c r="M139" i="8"/>
  <c r="M140" i="8"/>
  <c r="M83" i="8"/>
  <c r="M141" i="8"/>
  <c r="M84" i="8"/>
  <c r="M85" i="8"/>
  <c r="M86" i="8"/>
  <c r="M142" i="8"/>
  <c r="M143" i="8"/>
  <c r="M87" i="8"/>
  <c r="M88" i="8"/>
  <c r="M89" i="8"/>
  <c r="M144" i="8"/>
  <c r="M145" i="8"/>
  <c r="M90" i="8"/>
  <c r="M91" i="8"/>
  <c r="M146" i="8"/>
  <c r="M147" i="8"/>
  <c r="M148" i="8"/>
  <c r="M92" i="8"/>
  <c r="M93" i="8"/>
  <c r="M94" i="8"/>
  <c r="M95" i="8"/>
  <c r="M149" i="8"/>
  <c r="M150" i="8"/>
  <c r="M96" i="8"/>
  <c r="M97" i="8"/>
  <c r="M151" i="8"/>
  <c r="M98" i="8"/>
  <c r="M99" i="8"/>
  <c r="M152" i="8"/>
  <c r="M153" i="8"/>
  <c r="M232" i="8"/>
  <c r="M233" i="8"/>
  <c r="M234" i="8"/>
  <c r="M154" i="8"/>
  <c r="M155" i="8"/>
  <c r="M156" i="8"/>
  <c r="M157" i="8"/>
  <c r="M158" i="8"/>
  <c r="M235" i="8"/>
  <c r="M236" i="8"/>
  <c r="M237" i="8"/>
  <c r="M238" i="8"/>
  <c r="M239" i="8"/>
  <c r="M240" i="8"/>
  <c r="M241" i="8"/>
  <c r="M242" i="8"/>
  <c r="M243" i="8"/>
  <c r="M159" i="8"/>
  <c r="M160" i="8"/>
  <c r="M161" i="8"/>
  <c r="M162" i="8"/>
  <c r="M163" i="8"/>
  <c r="M164" i="8"/>
  <c r="M244" i="8"/>
  <c r="M245" i="8"/>
  <c r="M246" i="8"/>
  <c r="M247" i="8"/>
  <c r="M165" i="8"/>
  <c r="M166" i="8"/>
  <c r="M167" i="8"/>
  <c r="M168" i="8"/>
  <c r="M248" i="8"/>
  <c r="M169" i="8"/>
  <c r="M170" i="8"/>
  <c r="M171" i="8"/>
  <c r="M249" i="8"/>
  <c r="M250" i="8"/>
  <c r="M172" i="8"/>
  <c r="M173" i="8"/>
  <c r="M174" i="8"/>
  <c r="M175" i="8"/>
  <c r="M251" i="8"/>
  <c r="M252" i="8"/>
  <c r="M253" i="8"/>
  <c r="M254" i="8"/>
  <c r="M255" i="8"/>
  <c r="M256" i="8"/>
  <c r="M257" i="8"/>
  <c r="M258" i="8"/>
  <c r="M259" i="8"/>
  <c r="M260" i="8"/>
  <c r="M261" i="8"/>
  <c r="M176" i="8"/>
  <c r="M177" i="8"/>
  <c r="M178" i="8"/>
  <c r="M179" i="8"/>
  <c r="M262" i="8"/>
  <c r="M263" i="8"/>
  <c r="M264" i="8"/>
  <c r="M180" i="8"/>
  <c r="M265" i="8"/>
  <c r="M181" i="8"/>
  <c r="M182" i="8"/>
  <c r="M183" i="8"/>
  <c r="M184" i="8"/>
  <c r="M185" i="8"/>
  <c r="M186" i="8"/>
  <c r="M266" i="8"/>
  <c r="M187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188" i="8"/>
  <c r="M189" i="8"/>
  <c r="M190" i="8"/>
  <c r="M191" i="8"/>
  <c r="M192" i="8"/>
  <c r="M193" i="8"/>
  <c r="M279" i="8"/>
  <c r="M280" i="8"/>
  <c r="M281" i="8"/>
  <c r="M282" i="8"/>
  <c r="M194" i="8"/>
  <c r="M195" i="8"/>
  <c r="M196" i="8"/>
  <c r="M197" i="8"/>
  <c r="M283" i="8"/>
  <c r="M284" i="8"/>
  <c r="M285" i="8"/>
  <c r="M286" i="8"/>
  <c r="M287" i="8"/>
  <c r="M288" i="8"/>
  <c r="M289" i="8"/>
  <c r="M290" i="8"/>
  <c r="M291" i="8"/>
  <c r="M292" i="8"/>
  <c r="M198" i="8"/>
  <c r="M199" i="8"/>
  <c r="M200" i="8"/>
  <c r="M201" i="8"/>
  <c r="M202" i="8"/>
  <c r="M203" i="8"/>
  <c r="M204" i="8"/>
  <c r="M293" i="8"/>
  <c r="M294" i="8"/>
  <c r="M295" i="8"/>
  <c r="M296" i="8"/>
  <c r="M297" i="8"/>
  <c r="M298" i="8"/>
  <c r="M299" i="8"/>
  <c r="M205" i="8"/>
  <c r="M206" i="8"/>
  <c r="M207" i="8"/>
  <c r="M208" i="8"/>
  <c r="M209" i="8"/>
  <c r="M300" i="8"/>
  <c r="M210" i="8"/>
  <c r="M211" i="8"/>
  <c r="M212" i="8"/>
  <c r="M213" i="8"/>
  <c r="M214" i="8"/>
  <c r="M215" i="8"/>
  <c r="M216" i="8"/>
  <c r="M217" i="8"/>
  <c r="M218" i="8"/>
  <c r="M219" i="8"/>
  <c r="M220" i="8"/>
  <c r="M301" i="8"/>
  <c r="M221" i="8"/>
  <c r="M222" i="8"/>
  <c r="M223" i="8"/>
  <c r="M224" i="8"/>
  <c r="M225" i="8"/>
  <c r="M226" i="8"/>
  <c r="M227" i="8"/>
  <c r="M228" i="8"/>
  <c r="M229" i="8"/>
  <c r="M230" i="8"/>
  <c r="M231" i="8"/>
  <c r="M319" i="8"/>
  <c r="M320" i="8"/>
  <c r="M302" i="8"/>
  <c r="M303" i="8"/>
  <c r="M321" i="8"/>
  <c r="M304" i="8"/>
  <c r="M305" i="8"/>
  <c r="M306" i="8"/>
  <c r="M322" i="8"/>
  <c r="M327" i="8"/>
  <c r="M307" i="8"/>
  <c r="M328" i="8"/>
  <c r="M308" i="8"/>
  <c r="M323" i="8"/>
  <c r="M309" i="8"/>
  <c r="M310" i="8"/>
  <c r="M311" i="8"/>
  <c r="M329" i="8"/>
  <c r="M330" i="8"/>
  <c r="M331" i="8"/>
  <c r="M324" i="8"/>
  <c r="M325" i="8"/>
  <c r="M326" i="8"/>
  <c r="M312" i="8"/>
  <c r="M313" i="8"/>
  <c r="M332" i="8"/>
  <c r="M314" i="8"/>
  <c r="M315" i="8"/>
  <c r="M333" i="8"/>
  <c r="M334" i="8"/>
  <c r="M316" i="8"/>
  <c r="M335" i="8"/>
  <c r="M336" i="8"/>
  <c r="M317" i="8"/>
  <c r="M318" i="8"/>
  <c r="M100" i="8"/>
  <c r="L337" i="7" l="1"/>
  <c r="K337" i="7"/>
  <c r="J337" i="7"/>
  <c r="I337" i="7"/>
  <c r="H337" i="7"/>
  <c r="G337" i="7"/>
  <c r="F337" i="7"/>
  <c r="E337" i="7"/>
  <c r="L336" i="7"/>
  <c r="K336" i="7"/>
  <c r="J336" i="7"/>
  <c r="I336" i="7"/>
  <c r="H336" i="7"/>
  <c r="G336" i="7"/>
  <c r="F336" i="7"/>
  <c r="E336" i="7"/>
  <c r="L335" i="7"/>
  <c r="K335" i="7"/>
  <c r="J335" i="7"/>
  <c r="I335" i="7"/>
  <c r="H335" i="7"/>
  <c r="G335" i="7"/>
  <c r="F335" i="7"/>
  <c r="E335" i="7"/>
  <c r="L334" i="7"/>
  <c r="K334" i="7"/>
  <c r="J334" i="7"/>
  <c r="I334" i="7"/>
  <c r="H334" i="7"/>
  <c r="G334" i="7"/>
  <c r="F334" i="7"/>
  <c r="E334" i="7"/>
  <c r="L333" i="7"/>
  <c r="K333" i="7"/>
  <c r="J333" i="7"/>
  <c r="I333" i="7"/>
  <c r="H333" i="7"/>
  <c r="G333" i="7"/>
  <c r="F333" i="7"/>
  <c r="E333" i="7"/>
  <c r="L332" i="7"/>
  <c r="K332" i="7"/>
  <c r="J332" i="7"/>
  <c r="I332" i="7"/>
  <c r="H332" i="7"/>
  <c r="G332" i="7"/>
  <c r="F332" i="7"/>
  <c r="E332" i="7"/>
  <c r="L331" i="7"/>
  <c r="K331" i="7"/>
  <c r="J331" i="7"/>
  <c r="I331" i="7"/>
  <c r="H331" i="7"/>
  <c r="G331" i="7"/>
  <c r="F331" i="7"/>
  <c r="E331" i="7"/>
  <c r="L330" i="7"/>
  <c r="K330" i="7"/>
  <c r="J330" i="7"/>
  <c r="I330" i="7"/>
  <c r="H330" i="7"/>
  <c r="G330" i="7"/>
  <c r="F330" i="7"/>
  <c r="E330" i="7"/>
  <c r="L329" i="7"/>
  <c r="K329" i="7"/>
  <c r="J329" i="7"/>
  <c r="I329" i="7"/>
  <c r="H329" i="7"/>
  <c r="G329" i="7"/>
  <c r="F329" i="7"/>
  <c r="E329" i="7"/>
  <c r="L328" i="7"/>
  <c r="K328" i="7"/>
  <c r="J328" i="7"/>
  <c r="I328" i="7"/>
  <c r="H328" i="7"/>
  <c r="G328" i="7"/>
  <c r="F328" i="7"/>
  <c r="E328" i="7"/>
  <c r="L327" i="7"/>
  <c r="K327" i="7"/>
  <c r="J327" i="7"/>
  <c r="I327" i="7"/>
  <c r="H327" i="7"/>
  <c r="G327" i="7"/>
  <c r="F327" i="7"/>
  <c r="E327" i="7"/>
  <c r="L326" i="7"/>
  <c r="K326" i="7"/>
  <c r="J326" i="7"/>
  <c r="I326" i="7"/>
  <c r="H326" i="7"/>
  <c r="G326" i="7"/>
  <c r="F326" i="7"/>
  <c r="E326" i="7"/>
  <c r="L325" i="7"/>
  <c r="K325" i="7"/>
  <c r="J325" i="7"/>
  <c r="I325" i="7"/>
  <c r="H325" i="7"/>
  <c r="G325" i="7"/>
  <c r="F325" i="7"/>
  <c r="E325" i="7"/>
  <c r="L324" i="7"/>
  <c r="K324" i="7"/>
  <c r="J324" i="7"/>
  <c r="I324" i="7"/>
  <c r="H324" i="7"/>
  <c r="G324" i="7"/>
  <c r="F324" i="7"/>
  <c r="E324" i="7"/>
  <c r="L323" i="7"/>
  <c r="K323" i="7"/>
  <c r="J323" i="7"/>
  <c r="I323" i="7"/>
  <c r="H323" i="7"/>
  <c r="G323" i="7"/>
  <c r="F323" i="7"/>
  <c r="E323" i="7"/>
  <c r="L322" i="7"/>
  <c r="K322" i="7"/>
  <c r="J322" i="7"/>
  <c r="I322" i="7"/>
  <c r="H322" i="7"/>
  <c r="G322" i="7"/>
  <c r="F322" i="7"/>
  <c r="E322" i="7"/>
  <c r="L321" i="7"/>
  <c r="K321" i="7"/>
  <c r="J321" i="7"/>
  <c r="I321" i="7"/>
  <c r="H321" i="7"/>
  <c r="G321" i="7"/>
  <c r="F321" i="7"/>
  <c r="E321" i="7"/>
  <c r="L320" i="7"/>
  <c r="K320" i="7"/>
  <c r="J320" i="7"/>
  <c r="I320" i="7"/>
  <c r="H320" i="7"/>
  <c r="G320" i="7"/>
  <c r="F320" i="7"/>
  <c r="E320" i="7"/>
  <c r="L319" i="7"/>
  <c r="K319" i="7"/>
  <c r="J319" i="7"/>
  <c r="I319" i="7"/>
  <c r="H319" i="7"/>
  <c r="G319" i="7"/>
  <c r="F319" i="7"/>
  <c r="E319" i="7"/>
  <c r="L318" i="7"/>
  <c r="K318" i="7"/>
  <c r="J318" i="7"/>
  <c r="I318" i="7"/>
  <c r="H318" i="7"/>
  <c r="G318" i="7"/>
  <c r="F318" i="7"/>
  <c r="E318" i="7"/>
  <c r="L317" i="7"/>
  <c r="K317" i="7"/>
  <c r="J317" i="7"/>
  <c r="I317" i="7"/>
  <c r="H317" i="7"/>
  <c r="G317" i="7"/>
  <c r="F317" i="7"/>
  <c r="E317" i="7"/>
  <c r="L316" i="7"/>
  <c r="K316" i="7"/>
  <c r="J316" i="7"/>
  <c r="I316" i="7"/>
  <c r="H316" i="7"/>
  <c r="G316" i="7"/>
  <c r="F316" i="7"/>
  <c r="E316" i="7"/>
  <c r="L315" i="7"/>
  <c r="K315" i="7"/>
  <c r="J315" i="7"/>
  <c r="I315" i="7"/>
  <c r="H315" i="7"/>
  <c r="G315" i="7"/>
  <c r="F315" i="7"/>
  <c r="E315" i="7"/>
  <c r="L314" i="7"/>
  <c r="K314" i="7"/>
  <c r="J314" i="7"/>
  <c r="I314" i="7"/>
  <c r="H314" i="7"/>
  <c r="G314" i="7"/>
  <c r="F314" i="7"/>
  <c r="E314" i="7"/>
  <c r="L313" i="7"/>
  <c r="K313" i="7"/>
  <c r="J313" i="7"/>
  <c r="I313" i="7"/>
  <c r="H313" i="7"/>
  <c r="G313" i="7"/>
  <c r="F313" i="7"/>
  <c r="E313" i="7"/>
  <c r="L312" i="7"/>
  <c r="K312" i="7"/>
  <c r="J312" i="7"/>
  <c r="I312" i="7"/>
  <c r="H312" i="7"/>
  <c r="G312" i="7"/>
  <c r="F312" i="7"/>
  <c r="E312" i="7"/>
  <c r="L311" i="7"/>
  <c r="K311" i="7"/>
  <c r="J311" i="7"/>
  <c r="I311" i="7"/>
  <c r="H311" i="7"/>
  <c r="G311" i="7"/>
  <c r="F311" i="7"/>
  <c r="E311" i="7"/>
  <c r="L310" i="7"/>
  <c r="K310" i="7"/>
  <c r="J310" i="7"/>
  <c r="I310" i="7"/>
  <c r="H310" i="7"/>
  <c r="G310" i="7"/>
  <c r="F310" i="7"/>
  <c r="E310" i="7"/>
  <c r="L309" i="7"/>
  <c r="K309" i="7"/>
  <c r="J309" i="7"/>
  <c r="I309" i="7"/>
  <c r="H309" i="7"/>
  <c r="G309" i="7"/>
  <c r="F309" i="7"/>
  <c r="E309" i="7"/>
  <c r="L308" i="7"/>
  <c r="K308" i="7"/>
  <c r="J308" i="7"/>
  <c r="I308" i="7"/>
  <c r="H308" i="7"/>
  <c r="G308" i="7"/>
  <c r="F308" i="7"/>
  <c r="E308" i="7"/>
  <c r="L307" i="7"/>
  <c r="K307" i="7"/>
  <c r="J307" i="7"/>
  <c r="I307" i="7"/>
  <c r="H307" i="7"/>
  <c r="G307" i="7"/>
  <c r="F307" i="7"/>
  <c r="E307" i="7"/>
  <c r="L306" i="7"/>
  <c r="K306" i="7"/>
  <c r="J306" i="7"/>
  <c r="I306" i="7"/>
  <c r="H306" i="7"/>
  <c r="G306" i="7"/>
  <c r="F306" i="7"/>
  <c r="E306" i="7"/>
  <c r="L305" i="7"/>
  <c r="K305" i="7"/>
  <c r="J305" i="7"/>
  <c r="I305" i="7"/>
  <c r="H305" i="7"/>
  <c r="G305" i="7"/>
  <c r="F305" i="7"/>
  <c r="E305" i="7"/>
  <c r="L304" i="7"/>
  <c r="K304" i="7"/>
  <c r="J304" i="7"/>
  <c r="I304" i="7"/>
  <c r="H304" i="7"/>
  <c r="G304" i="7"/>
  <c r="F304" i="7"/>
  <c r="E304" i="7"/>
  <c r="L303" i="7"/>
  <c r="K303" i="7"/>
  <c r="J303" i="7"/>
  <c r="I303" i="7"/>
  <c r="H303" i="7"/>
  <c r="G303" i="7"/>
  <c r="F303" i="7"/>
  <c r="E303" i="7"/>
  <c r="L302" i="7"/>
  <c r="K302" i="7"/>
  <c r="J302" i="7"/>
  <c r="I302" i="7"/>
  <c r="H302" i="7"/>
  <c r="G302" i="7"/>
  <c r="F302" i="7"/>
  <c r="E302" i="7"/>
  <c r="L301" i="7"/>
  <c r="K301" i="7"/>
  <c r="J301" i="7"/>
  <c r="I301" i="7"/>
  <c r="H301" i="7"/>
  <c r="G301" i="7"/>
  <c r="F301" i="7"/>
  <c r="E301" i="7"/>
  <c r="L300" i="7"/>
  <c r="K300" i="7"/>
  <c r="J300" i="7"/>
  <c r="I300" i="7"/>
  <c r="H300" i="7"/>
  <c r="G300" i="7"/>
  <c r="F300" i="7"/>
  <c r="E300" i="7"/>
  <c r="L299" i="7"/>
  <c r="K299" i="7"/>
  <c r="J299" i="7"/>
  <c r="I299" i="7"/>
  <c r="H299" i="7"/>
  <c r="G299" i="7"/>
  <c r="F299" i="7"/>
  <c r="E299" i="7"/>
  <c r="L298" i="7"/>
  <c r="K298" i="7"/>
  <c r="J298" i="7"/>
  <c r="I298" i="7"/>
  <c r="H298" i="7"/>
  <c r="G298" i="7"/>
  <c r="F298" i="7"/>
  <c r="E298" i="7"/>
  <c r="L297" i="7"/>
  <c r="K297" i="7"/>
  <c r="J297" i="7"/>
  <c r="I297" i="7"/>
  <c r="H297" i="7"/>
  <c r="G297" i="7"/>
  <c r="F297" i="7"/>
  <c r="E297" i="7"/>
  <c r="L296" i="7"/>
  <c r="K296" i="7"/>
  <c r="J296" i="7"/>
  <c r="I296" i="7"/>
  <c r="H296" i="7"/>
  <c r="G296" i="7"/>
  <c r="F296" i="7"/>
  <c r="E296" i="7"/>
  <c r="L295" i="7"/>
  <c r="K295" i="7"/>
  <c r="J295" i="7"/>
  <c r="I295" i="7"/>
  <c r="H295" i="7"/>
  <c r="G295" i="7"/>
  <c r="F295" i="7"/>
  <c r="E295" i="7"/>
  <c r="L294" i="7"/>
  <c r="K294" i="7"/>
  <c r="J294" i="7"/>
  <c r="I294" i="7"/>
  <c r="H294" i="7"/>
  <c r="G294" i="7"/>
  <c r="F294" i="7"/>
  <c r="E294" i="7"/>
  <c r="L293" i="7"/>
  <c r="K293" i="7"/>
  <c r="J293" i="7"/>
  <c r="I293" i="7"/>
  <c r="H293" i="7"/>
  <c r="G293" i="7"/>
  <c r="F293" i="7"/>
  <c r="E293" i="7"/>
  <c r="L292" i="7"/>
  <c r="K292" i="7"/>
  <c r="J292" i="7"/>
  <c r="I292" i="7"/>
  <c r="H292" i="7"/>
  <c r="G292" i="7"/>
  <c r="F292" i="7"/>
  <c r="E292" i="7"/>
  <c r="L291" i="7"/>
  <c r="K291" i="7"/>
  <c r="J291" i="7"/>
  <c r="I291" i="7"/>
  <c r="H291" i="7"/>
  <c r="G291" i="7"/>
  <c r="F291" i="7"/>
  <c r="E291" i="7"/>
  <c r="L290" i="7"/>
  <c r="K290" i="7"/>
  <c r="J290" i="7"/>
  <c r="I290" i="7"/>
  <c r="H290" i="7"/>
  <c r="G290" i="7"/>
  <c r="F290" i="7"/>
  <c r="E290" i="7"/>
  <c r="L289" i="7"/>
  <c r="K289" i="7"/>
  <c r="J289" i="7"/>
  <c r="I289" i="7"/>
  <c r="H289" i="7"/>
  <c r="G289" i="7"/>
  <c r="F289" i="7"/>
  <c r="E289" i="7"/>
  <c r="L288" i="7"/>
  <c r="K288" i="7"/>
  <c r="J288" i="7"/>
  <c r="I288" i="7"/>
  <c r="H288" i="7"/>
  <c r="G288" i="7"/>
  <c r="F288" i="7"/>
  <c r="E288" i="7"/>
  <c r="L287" i="7"/>
  <c r="K287" i="7"/>
  <c r="J287" i="7"/>
  <c r="I287" i="7"/>
  <c r="H287" i="7"/>
  <c r="G287" i="7"/>
  <c r="F287" i="7"/>
  <c r="E287" i="7"/>
  <c r="L286" i="7"/>
  <c r="K286" i="7"/>
  <c r="J286" i="7"/>
  <c r="I286" i="7"/>
  <c r="H286" i="7"/>
  <c r="G286" i="7"/>
  <c r="F286" i="7"/>
  <c r="E286" i="7"/>
  <c r="L285" i="7"/>
  <c r="K285" i="7"/>
  <c r="J285" i="7"/>
  <c r="I285" i="7"/>
  <c r="H285" i="7"/>
  <c r="G285" i="7"/>
  <c r="F285" i="7"/>
  <c r="E285" i="7"/>
  <c r="L284" i="7"/>
  <c r="K284" i="7"/>
  <c r="J284" i="7"/>
  <c r="I284" i="7"/>
  <c r="H284" i="7"/>
  <c r="G284" i="7"/>
  <c r="F284" i="7"/>
  <c r="E284" i="7"/>
  <c r="L283" i="7"/>
  <c r="K283" i="7"/>
  <c r="J283" i="7"/>
  <c r="I283" i="7"/>
  <c r="H283" i="7"/>
  <c r="G283" i="7"/>
  <c r="F283" i="7"/>
  <c r="E283" i="7"/>
  <c r="L282" i="7"/>
  <c r="K282" i="7"/>
  <c r="J282" i="7"/>
  <c r="I282" i="7"/>
  <c r="H282" i="7"/>
  <c r="G282" i="7"/>
  <c r="F282" i="7"/>
  <c r="E282" i="7"/>
  <c r="L281" i="7"/>
  <c r="K281" i="7"/>
  <c r="J281" i="7"/>
  <c r="I281" i="7"/>
  <c r="H281" i="7"/>
  <c r="G281" i="7"/>
  <c r="F281" i="7"/>
  <c r="E281" i="7"/>
  <c r="L280" i="7"/>
  <c r="K280" i="7"/>
  <c r="J280" i="7"/>
  <c r="I280" i="7"/>
  <c r="H280" i="7"/>
  <c r="G280" i="7"/>
  <c r="F280" i="7"/>
  <c r="E280" i="7"/>
  <c r="L279" i="7"/>
  <c r="K279" i="7"/>
  <c r="J279" i="7"/>
  <c r="I279" i="7"/>
  <c r="H279" i="7"/>
  <c r="G279" i="7"/>
  <c r="F279" i="7"/>
  <c r="E279" i="7"/>
  <c r="L278" i="7"/>
  <c r="K278" i="7"/>
  <c r="J278" i="7"/>
  <c r="I278" i="7"/>
  <c r="H278" i="7"/>
  <c r="G278" i="7"/>
  <c r="F278" i="7"/>
  <c r="E278" i="7"/>
  <c r="L277" i="7"/>
  <c r="K277" i="7"/>
  <c r="J277" i="7"/>
  <c r="I277" i="7"/>
  <c r="H277" i="7"/>
  <c r="G277" i="7"/>
  <c r="F277" i="7"/>
  <c r="E277" i="7"/>
  <c r="L276" i="7"/>
  <c r="K276" i="7"/>
  <c r="J276" i="7"/>
  <c r="I276" i="7"/>
  <c r="H276" i="7"/>
  <c r="G276" i="7"/>
  <c r="F276" i="7"/>
  <c r="E276" i="7"/>
  <c r="L275" i="7"/>
  <c r="K275" i="7"/>
  <c r="J275" i="7"/>
  <c r="I275" i="7"/>
  <c r="H275" i="7"/>
  <c r="G275" i="7"/>
  <c r="F275" i="7"/>
  <c r="E275" i="7"/>
  <c r="L274" i="7"/>
  <c r="K274" i="7"/>
  <c r="J274" i="7"/>
  <c r="I274" i="7"/>
  <c r="H274" i="7"/>
  <c r="G274" i="7"/>
  <c r="F274" i="7"/>
  <c r="E274" i="7"/>
  <c r="L273" i="7"/>
  <c r="K273" i="7"/>
  <c r="J273" i="7"/>
  <c r="I273" i="7"/>
  <c r="H273" i="7"/>
  <c r="G273" i="7"/>
  <c r="F273" i="7"/>
  <c r="E273" i="7"/>
  <c r="L272" i="7"/>
  <c r="K272" i="7"/>
  <c r="J272" i="7"/>
  <c r="I272" i="7"/>
  <c r="H272" i="7"/>
  <c r="G272" i="7"/>
  <c r="F272" i="7"/>
  <c r="E272" i="7"/>
  <c r="L271" i="7"/>
  <c r="K271" i="7"/>
  <c r="J271" i="7"/>
  <c r="I271" i="7"/>
  <c r="H271" i="7"/>
  <c r="G271" i="7"/>
  <c r="F271" i="7"/>
  <c r="E271" i="7"/>
  <c r="L270" i="7"/>
  <c r="K270" i="7"/>
  <c r="J270" i="7"/>
  <c r="I270" i="7"/>
  <c r="H270" i="7"/>
  <c r="G270" i="7"/>
  <c r="F270" i="7"/>
  <c r="E270" i="7"/>
  <c r="L269" i="7"/>
  <c r="K269" i="7"/>
  <c r="J269" i="7"/>
  <c r="I269" i="7"/>
  <c r="H269" i="7"/>
  <c r="G269" i="7"/>
  <c r="F269" i="7"/>
  <c r="E269" i="7"/>
  <c r="L268" i="7"/>
  <c r="K268" i="7"/>
  <c r="J268" i="7"/>
  <c r="I268" i="7"/>
  <c r="H268" i="7"/>
  <c r="G268" i="7"/>
  <c r="F268" i="7"/>
  <c r="E268" i="7"/>
  <c r="L267" i="7"/>
  <c r="K267" i="7"/>
  <c r="J267" i="7"/>
  <c r="I267" i="7"/>
  <c r="H267" i="7"/>
  <c r="G267" i="7"/>
  <c r="F267" i="7"/>
  <c r="E267" i="7"/>
  <c r="L266" i="7"/>
  <c r="K266" i="7"/>
  <c r="J266" i="7"/>
  <c r="I266" i="7"/>
  <c r="H266" i="7"/>
  <c r="G266" i="7"/>
  <c r="F266" i="7"/>
  <c r="E266" i="7"/>
  <c r="L265" i="7"/>
  <c r="K265" i="7"/>
  <c r="J265" i="7"/>
  <c r="I265" i="7"/>
  <c r="H265" i="7"/>
  <c r="G265" i="7"/>
  <c r="F265" i="7"/>
  <c r="E265" i="7"/>
  <c r="L264" i="7"/>
  <c r="K264" i="7"/>
  <c r="J264" i="7"/>
  <c r="I264" i="7"/>
  <c r="H264" i="7"/>
  <c r="G264" i="7"/>
  <c r="F264" i="7"/>
  <c r="E264" i="7"/>
  <c r="L263" i="7"/>
  <c r="K263" i="7"/>
  <c r="J263" i="7"/>
  <c r="I263" i="7"/>
  <c r="H263" i="7"/>
  <c r="G263" i="7"/>
  <c r="F263" i="7"/>
  <c r="E263" i="7"/>
  <c r="L262" i="7"/>
  <c r="K262" i="7"/>
  <c r="J262" i="7"/>
  <c r="I262" i="7"/>
  <c r="H262" i="7"/>
  <c r="G262" i="7"/>
  <c r="F262" i="7"/>
  <c r="E262" i="7"/>
  <c r="L261" i="7"/>
  <c r="K261" i="7"/>
  <c r="J261" i="7"/>
  <c r="I261" i="7"/>
  <c r="H261" i="7"/>
  <c r="G261" i="7"/>
  <c r="F261" i="7"/>
  <c r="E261" i="7"/>
  <c r="L260" i="7"/>
  <c r="K260" i="7"/>
  <c r="J260" i="7"/>
  <c r="I260" i="7"/>
  <c r="H260" i="7"/>
  <c r="G260" i="7"/>
  <c r="F260" i="7"/>
  <c r="E260" i="7"/>
  <c r="L259" i="7"/>
  <c r="K259" i="7"/>
  <c r="J259" i="7"/>
  <c r="I259" i="7"/>
  <c r="H259" i="7"/>
  <c r="G259" i="7"/>
  <c r="F259" i="7"/>
  <c r="E259" i="7"/>
  <c r="L258" i="7"/>
  <c r="K258" i="7"/>
  <c r="J258" i="7"/>
  <c r="I258" i="7"/>
  <c r="H258" i="7"/>
  <c r="G258" i="7"/>
  <c r="F258" i="7"/>
  <c r="E258" i="7"/>
  <c r="L257" i="7"/>
  <c r="K257" i="7"/>
  <c r="J257" i="7"/>
  <c r="I257" i="7"/>
  <c r="H257" i="7"/>
  <c r="G257" i="7"/>
  <c r="F257" i="7"/>
  <c r="E257" i="7"/>
  <c r="L256" i="7"/>
  <c r="K256" i="7"/>
  <c r="J256" i="7"/>
  <c r="I256" i="7"/>
  <c r="H256" i="7"/>
  <c r="G256" i="7"/>
  <c r="F256" i="7"/>
  <c r="E256" i="7"/>
  <c r="L255" i="7"/>
  <c r="K255" i="7"/>
  <c r="J255" i="7"/>
  <c r="I255" i="7"/>
  <c r="H255" i="7"/>
  <c r="G255" i="7"/>
  <c r="F255" i="7"/>
  <c r="E255" i="7"/>
  <c r="L254" i="7"/>
  <c r="K254" i="7"/>
  <c r="J254" i="7"/>
  <c r="I254" i="7"/>
  <c r="H254" i="7"/>
  <c r="G254" i="7"/>
  <c r="F254" i="7"/>
  <c r="E254" i="7"/>
  <c r="L253" i="7"/>
  <c r="K253" i="7"/>
  <c r="J253" i="7"/>
  <c r="I253" i="7"/>
  <c r="H253" i="7"/>
  <c r="G253" i="7"/>
  <c r="F253" i="7"/>
  <c r="E253" i="7"/>
  <c r="L252" i="7"/>
  <c r="K252" i="7"/>
  <c r="J252" i="7"/>
  <c r="I252" i="7"/>
  <c r="H252" i="7"/>
  <c r="G252" i="7"/>
  <c r="F252" i="7"/>
  <c r="E252" i="7"/>
  <c r="L251" i="7"/>
  <c r="K251" i="7"/>
  <c r="J251" i="7"/>
  <c r="I251" i="7"/>
  <c r="H251" i="7"/>
  <c r="G251" i="7"/>
  <c r="F251" i="7"/>
  <c r="E251" i="7"/>
  <c r="L250" i="7"/>
  <c r="K250" i="7"/>
  <c r="J250" i="7"/>
  <c r="I250" i="7"/>
  <c r="H250" i="7"/>
  <c r="G250" i="7"/>
  <c r="F250" i="7"/>
  <c r="E250" i="7"/>
  <c r="L249" i="7"/>
  <c r="K249" i="7"/>
  <c r="J249" i="7"/>
  <c r="I249" i="7"/>
  <c r="H249" i="7"/>
  <c r="G249" i="7"/>
  <c r="F249" i="7"/>
  <c r="E249" i="7"/>
  <c r="L248" i="7"/>
  <c r="K248" i="7"/>
  <c r="J248" i="7"/>
  <c r="I248" i="7"/>
  <c r="H248" i="7"/>
  <c r="G248" i="7"/>
  <c r="F248" i="7"/>
  <c r="E248" i="7"/>
  <c r="L247" i="7"/>
  <c r="K247" i="7"/>
  <c r="J247" i="7"/>
  <c r="I247" i="7"/>
  <c r="H247" i="7"/>
  <c r="G247" i="7"/>
  <c r="F247" i="7"/>
  <c r="E247" i="7"/>
  <c r="L246" i="7"/>
  <c r="K246" i="7"/>
  <c r="J246" i="7"/>
  <c r="I246" i="7"/>
  <c r="H246" i="7"/>
  <c r="G246" i="7"/>
  <c r="F246" i="7"/>
  <c r="E246" i="7"/>
  <c r="L245" i="7"/>
  <c r="K245" i="7"/>
  <c r="J245" i="7"/>
  <c r="I245" i="7"/>
  <c r="H245" i="7"/>
  <c r="G245" i="7"/>
  <c r="F245" i="7"/>
  <c r="E245" i="7"/>
  <c r="L244" i="7"/>
  <c r="K244" i="7"/>
  <c r="J244" i="7"/>
  <c r="I244" i="7"/>
  <c r="H244" i="7"/>
  <c r="G244" i="7"/>
  <c r="F244" i="7"/>
  <c r="E244" i="7"/>
  <c r="L243" i="7"/>
  <c r="K243" i="7"/>
  <c r="J243" i="7"/>
  <c r="I243" i="7"/>
  <c r="H243" i="7"/>
  <c r="G243" i="7"/>
  <c r="F243" i="7"/>
  <c r="E243" i="7"/>
  <c r="L242" i="7"/>
  <c r="K242" i="7"/>
  <c r="J242" i="7"/>
  <c r="I242" i="7"/>
  <c r="H242" i="7"/>
  <c r="G242" i="7"/>
  <c r="F242" i="7"/>
  <c r="E242" i="7"/>
  <c r="L241" i="7"/>
  <c r="K241" i="7"/>
  <c r="J241" i="7"/>
  <c r="I241" i="7"/>
  <c r="H241" i="7"/>
  <c r="G241" i="7"/>
  <c r="F241" i="7"/>
  <c r="E241" i="7"/>
  <c r="L240" i="7"/>
  <c r="K240" i="7"/>
  <c r="J240" i="7"/>
  <c r="I240" i="7"/>
  <c r="H240" i="7"/>
  <c r="G240" i="7"/>
  <c r="F240" i="7"/>
  <c r="E240" i="7"/>
  <c r="L239" i="7"/>
  <c r="K239" i="7"/>
  <c r="J239" i="7"/>
  <c r="I239" i="7"/>
  <c r="H239" i="7"/>
  <c r="G239" i="7"/>
  <c r="F239" i="7"/>
  <c r="E239" i="7"/>
  <c r="L238" i="7"/>
  <c r="K238" i="7"/>
  <c r="J238" i="7"/>
  <c r="I238" i="7"/>
  <c r="H238" i="7"/>
  <c r="G238" i="7"/>
  <c r="F238" i="7"/>
  <c r="E238" i="7"/>
  <c r="L237" i="7"/>
  <c r="K237" i="7"/>
  <c r="J237" i="7"/>
  <c r="I237" i="7"/>
  <c r="H237" i="7"/>
  <c r="G237" i="7"/>
  <c r="F237" i="7"/>
  <c r="E237" i="7"/>
  <c r="L236" i="7"/>
  <c r="K236" i="7"/>
  <c r="J236" i="7"/>
  <c r="I236" i="7"/>
  <c r="H236" i="7"/>
  <c r="G236" i="7"/>
  <c r="F236" i="7"/>
  <c r="E236" i="7"/>
  <c r="L235" i="7"/>
  <c r="K235" i="7"/>
  <c r="J235" i="7"/>
  <c r="I235" i="7"/>
  <c r="H235" i="7"/>
  <c r="G235" i="7"/>
  <c r="F235" i="7"/>
  <c r="E235" i="7"/>
  <c r="L234" i="7"/>
  <c r="K234" i="7"/>
  <c r="J234" i="7"/>
  <c r="I234" i="7"/>
  <c r="H234" i="7"/>
  <c r="G234" i="7"/>
  <c r="F234" i="7"/>
  <c r="E234" i="7"/>
  <c r="L233" i="7"/>
  <c r="K233" i="7"/>
  <c r="J233" i="7"/>
  <c r="I233" i="7"/>
  <c r="H233" i="7"/>
  <c r="G233" i="7"/>
  <c r="F233" i="7"/>
  <c r="E233" i="7"/>
  <c r="L232" i="7"/>
  <c r="K232" i="7"/>
  <c r="J232" i="7"/>
  <c r="I232" i="7"/>
  <c r="H232" i="7"/>
  <c r="G232" i="7"/>
  <c r="F232" i="7"/>
  <c r="E232" i="7"/>
  <c r="L231" i="7"/>
  <c r="K231" i="7"/>
  <c r="J231" i="7"/>
  <c r="I231" i="7"/>
  <c r="H231" i="7"/>
  <c r="G231" i="7"/>
  <c r="F231" i="7"/>
  <c r="E231" i="7"/>
  <c r="L230" i="7"/>
  <c r="K230" i="7"/>
  <c r="J230" i="7"/>
  <c r="I230" i="7"/>
  <c r="H230" i="7"/>
  <c r="G230" i="7"/>
  <c r="F230" i="7"/>
  <c r="E230" i="7"/>
  <c r="L229" i="7"/>
  <c r="K229" i="7"/>
  <c r="J229" i="7"/>
  <c r="I229" i="7"/>
  <c r="H229" i="7"/>
  <c r="G229" i="7"/>
  <c r="F229" i="7"/>
  <c r="E229" i="7"/>
  <c r="L228" i="7"/>
  <c r="K228" i="7"/>
  <c r="J228" i="7"/>
  <c r="I228" i="7"/>
  <c r="H228" i="7"/>
  <c r="G228" i="7"/>
  <c r="F228" i="7"/>
  <c r="E228" i="7"/>
  <c r="L227" i="7"/>
  <c r="K227" i="7"/>
  <c r="J227" i="7"/>
  <c r="I227" i="7"/>
  <c r="H227" i="7"/>
  <c r="G227" i="7"/>
  <c r="F227" i="7"/>
  <c r="E227" i="7"/>
  <c r="L226" i="7"/>
  <c r="K226" i="7"/>
  <c r="J226" i="7"/>
  <c r="I226" i="7"/>
  <c r="H226" i="7"/>
  <c r="G226" i="7"/>
  <c r="F226" i="7"/>
  <c r="E226" i="7"/>
  <c r="L225" i="7"/>
  <c r="K225" i="7"/>
  <c r="J225" i="7"/>
  <c r="I225" i="7"/>
  <c r="H225" i="7"/>
  <c r="G225" i="7"/>
  <c r="F225" i="7"/>
  <c r="E225" i="7"/>
  <c r="L224" i="7"/>
  <c r="K224" i="7"/>
  <c r="J224" i="7"/>
  <c r="I224" i="7"/>
  <c r="H224" i="7"/>
  <c r="G224" i="7"/>
  <c r="F224" i="7"/>
  <c r="E224" i="7"/>
  <c r="L223" i="7"/>
  <c r="K223" i="7"/>
  <c r="J223" i="7"/>
  <c r="I223" i="7"/>
  <c r="H223" i="7"/>
  <c r="G223" i="7"/>
  <c r="F223" i="7"/>
  <c r="E223" i="7"/>
  <c r="L222" i="7"/>
  <c r="K222" i="7"/>
  <c r="J222" i="7"/>
  <c r="I222" i="7"/>
  <c r="H222" i="7"/>
  <c r="G222" i="7"/>
  <c r="F222" i="7"/>
  <c r="E222" i="7"/>
  <c r="L221" i="7"/>
  <c r="K221" i="7"/>
  <c r="J221" i="7"/>
  <c r="I221" i="7"/>
  <c r="H221" i="7"/>
  <c r="G221" i="7"/>
  <c r="F221" i="7"/>
  <c r="E221" i="7"/>
  <c r="L220" i="7"/>
  <c r="K220" i="7"/>
  <c r="J220" i="7"/>
  <c r="I220" i="7"/>
  <c r="H220" i="7"/>
  <c r="G220" i="7"/>
  <c r="F220" i="7"/>
  <c r="E220" i="7"/>
  <c r="L219" i="7"/>
  <c r="K219" i="7"/>
  <c r="J219" i="7"/>
  <c r="I219" i="7"/>
  <c r="H219" i="7"/>
  <c r="G219" i="7"/>
  <c r="F219" i="7"/>
  <c r="E219" i="7"/>
  <c r="L218" i="7"/>
  <c r="K218" i="7"/>
  <c r="J218" i="7"/>
  <c r="I218" i="7"/>
  <c r="H218" i="7"/>
  <c r="G218" i="7"/>
  <c r="F218" i="7"/>
  <c r="E218" i="7"/>
  <c r="L217" i="7"/>
  <c r="K217" i="7"/>
  <c r="J217" i="7"/>
  <c r="I217" i="7"/>
  <c r="H217" i="7"/>
  <c r="G217" i="7"/>
  <c r="F217" i="7"/>
  <c r="E217" i="7"/>
  <c r="L216" i="7"/>
  <c r="K216" i="7"/>
  <c r="J216" i="7"/>
  <c r="I216" i="7"/>
  <c r="H216" i="7"/>
  <c r="G216" i="7"/>
  <c r="F216" i="7"/>
  <c r="E216" i="7"/>
  <c r="L215" i="7"/>
  <c r="K215" i="7"/>
  <c r="J215" i="7"/>
  <c r="I215" i="7"/>
  <c r="H215" i="7"/>
  <c r="G215" i="7"/>
  <c r="F215" i="7"/>
  <c r="E215" i="7"/>
  <c r="L214" i="7"/>
  <c r="K214" i="7"/>
  <c r="J214" i="7"/>
  <c r="I214" i="7"/>
  <c r="H214" i="7"/>
  <c r="G214" i="7"/>
  <c r="F214" i="7"/>
  <c r="E214" i="7"/>
  <c r="L213" i="7"/>
  <c r="K213" i="7"/>
  <c r="J213" i="7"/>
  <c r="I213" i="7"/>
  <c r="H213" i="7"/>
  <c r="G213" i="7"/>
  <c r="F213" i="7"/>
  <c r="E213" i="7"/>
  <c r="L212" i="7"/>
  <c r="K212" i="7"/>
  <c r="J212" i="7"/>
  <c r="I212" i="7"/>
  <c r="H212" i="7"/>
  <c r="G212" i="7"/>
  <c r="F212" i="7"/>
  <c r="E212" i="7"/>
  <c r="L211" i="7"/>
  <c r="K211" i="7"/>
  <c r="J211" i="7"/>
  <c r="I211" i="7"/>
  <c r="H211" i="7"/>
  <c r="G211" i="7"/>
  <c r="F211" i="7"/>
  <c r="E211" i="7"/>
  <c r="L210" i="7"/>
  <c r="K210" i="7"/>
  <c r="J210" i="7"/>
  <c r="I210" i="7"/>
  <c r="H210" i="7"/>
  <c r="G210" i="7"/>
  <c r="F210" i="7"/>
  <c r="E210" i="7"/>
  <c r="L209" i="7"/>
  <c r="K209" i="7"/>
  <c r="J209" i="7"/>
  <c r="I209" i="7"/>
  <c r="H209" i="7"/>
  <c r="G209" i="7"/>
  <c r="F209" i="7"/>
  <c r="E209" i="7"/>
  <c r="L208" i="7"/>
  <c r="K208" i="7"/>
  <c r="J208" i="7"/>
  <c r="I208" i="7"/>
  <c r="H208" i="7"/>
  <c r="G208" i="7"/>
  <c r="F208" i="7"/>
  <c r="E208" i="7"/>
  <c r="L207" i="7"/>
  <c r="K207" i="7"/>
  <c r="J207" i="7"/>
  <c r="I207" i="7"/>
  <c r="H207" i="7"/>
  <c r="G207" i="7"/>
  <c r="F207" i="7"/>
  <c r="E207" i="7"/>
  <c r="L206" i="7"/>
  <c r="K206" i="7"/>
  <c r="J206" i="7"/>
  <c r="I206" i="7"/>
  <c r="H206" i="7"/>
  <c r="G206" i="7"/>
  <c r="F206" i="7"/>
  <c r="E206" i="7"/>
  <c r="L205" i="7"/>
  <c r="K205" i="7"/>
  <c r="J205" i="7"/>
  <c r="I205" i="7"/>
  <c r="H205" i="7"/>
  <c r="G205" i="7"/>
  <c r="F205" i="7"/>
  <c r="E205" i="7"/>
  <c r="L204" i="7"/>
  <c r="K204" i="7"/>
  <c r="J204" i="7"/>
  <c r="I204" i="7"/>
  <c r="H204" i="7"/>
  <c r="G204" i="7"/>
  <c r="F204" i="7"/>
  <c r="E204" i="7"/>
  <c r="L203" i="7"/>
  <c r="K203" i="7"/>
  <c r="J203" i="7"/>
  <c r="I203" i="7"/>
  <c r="H203" i="7"/>
  <c r="G203" i="7"/>
  <c r="F203" i="7"/>
  <c r="E203" i="7"/>
  <c r="L202" i="7"/>
  <c r="K202" i="7"/>
  <c r="J202" i="7"/>
  <c r="I202" i="7"/>
  <c r="H202" i="7"/>
  <c r="G202" i="7"/>
  <c r="F202" i="7"/>
  <c r="E202" i="7"/>
  <c r="L201" i="7"/>
  <c r="K201" i="7"/>
  <c r="J201" i="7"/>
  <c r="I201" i="7"/>
  <c r="H201" i="7"/>
  <c r="G201" i="7"/>
  <c r="F201" i="7"/>
  <c r="E201" i="7"/>
  <c r="L200" i="7"/>
  <c r="K200" i="7"/>
  <c r="J200" i="7"/>
  <c r="I200" i="7"/>
  <c r="H200" i="7"/>
  <c r="G200" i="7"/>
  <c r="F200" i="7"/>
  <c r="E200" i="7"/>
  <c r="L199" i="7"/>
  <c r="K199" i="7"/>
  <c r="J199" i="7"/>
  <c r="I199" i="7"/>
  <c r="H199" i="7"/>
  <c r="G199" i="7"/>
  <c r="F199" i="7"/>
  <c r="E199" i="7"/>
  <c r="L198" i="7"/>
  <c r="K198" i="7"/>
  <c r="J198" i="7"/>
  <c r="I198" i="7"/>
  <c r="H198" i="7"/>
  <c r="G198" i="7"/>
  <c r="F198" i="7"/>
  <c r="E198" i="7"/>
  <c r="L197" i="7"/>
  <c r="K197" i="7"/>
  <c r="J197" i="7"/>
  <c r="I197" i="7"/>
  <c r="H197" i="7"/>
  <c r="G197" i="7"/>
  <c r="F197" i="7"/>
  <c r="E197" i="7"/>
  <c r="L196" i="7"/>
  <c r="K196" i="7"/>
  <c r="J196" i="7"/>
  <c r="I196" i="7"/>
  <c r="H196" i="7"/>
  <c r="G196" i="7"/>
  <c r="F196" i="7"/>
  <c r="E196" i="7"/>
  <c r="L195" i="7"/>
  <c r="K195" i="7"/>
  <c r="J195" i="7"/>
  <c r="I195" i="7"/>
  <c r="H195" i="7"/>
  <c r="G195" i="7"/>
  <c r="F195" i="7"/>
  <c r="E195" i="7"/>
  <c r="L194" i="7"/>
  <c r="K194" i="7"/>
  <c r="J194" i="7"/>
  <c r="I194" i="7"/>
  <c r="H194" i="7"/>
  <c r="G194" i="7"/>
  <c r="F194" i="7"/>
  <c r="E194" i="7"/>
  <c r="L193" i="7"/>
  <c r="K193" i="7"/>
  <c r="J193" i="7"/>
  <c r="I193" i="7"/>
  <c r="H193" i="7"/>
  <c r="G193" i="7"/>
  <c r="F193" i="7"/>
  <c r="E193" i="7"/>
  <c r="L192" i="7"/>
  <c r="K192" i="7"/>
  <c r="J192" i="7"/>
  <c r="I192" i="7"/>
  <c r="H192" i="7"/>
  <c r="G192" i="7"/>
  <c r="F192" i="7"/>
  <c r="E192" i="7"/>
  <c r="L191" i="7"/>
  <c r="K191" i="7"/>
  <c r="J191" i="7"/>
  <c r="I191" i="7"/>
  <c r="H191" i="7"/>
  <c r="G191" i="7"/>
  <c r="F191" i="7"/>
  <c r="E191" i="7"/>
  <c r="L190" i="7"/>
  <c r="K190" i="7"/>
  <c r="J190" i="7"/>
  <c r="I190" i="7"/>
  <c r="H190" i="7"/>
  <c r="G190" i="7"/>
  <c r="F190" i="7"/>
  <c r="E190" i="7"/>
  <c r="L189" i="7"/>
  <c r="K189" i="7"/>
  <c r="J189" i="7"/>
  <c r="I189" i="7"/>
  <c r="H189" i="7"/>
  <c r="G189" i="7"/>
  <c r="F189" i="7"/>
  <c r="E189" i="7"/>
  <c r="L188" i="7"/>
  <c r="K188" i="7"/>
  <c r="J188" i="7"/>
  <c r="I188" i="7"/>
  <c r="H188" i="7"/>
  <c r="G188" i="7"/>
  <c r="F188" i="7"/>
  <c r="E188" i="7"/>
  <c r="L187" i="7"/>
  <c r="K187" i="7"/>
  <c r="J187" i="7"/>
  <c r="I187" i="7"/>
  <c r="H187" i="7"/>
  <c r="G187" i="7"/>
  <c r="F187" i="7"/>
  <c r="E187" i="7"/>
  <c r="L186" i="7"/>
  <c r="K186" i="7"/>
  <c r="J186" i="7"/>
  <c r="I186" i="7"/>
  <c r="H186" i="7"/>
  <c r="G186" i="7"/>
  <c r="F186" i="7"/>
  <c r="E186" i="7"/>
  <c r="L185" i="7"/>
  <c r="K185" i="7"/>
  <c r="J185" i="7"/>
  <c r="I185" i="7"/>
  <c r="H185" i="7"/>
  <c r="G185" i="7"/>
  <c r="F185" i="7"/>
  <c r="E185" i="7"/>
  <c r="L184" i="7"/>
  <c r="K184" i="7"/>
  <c r="J184" i="7"/>
  <c r="I184" i="7"/>
  <c r="H184" i="7"/>
  <c r="G184" i="7"/>
  <c r="F184" i="7"/>
  <c r="E184" i="7"/>
  <c r="L183" i="7"/>
  <c r="K183" i="7"/>
  <c r="J183" i="7"/>
  <c r="I183" i="7"/>
  <c r="H183" i="7"/>
  <c r="G183" i="7"/>
  <c r="F183" i="7"/>
  <c r="E183" i="7"/>
  <c r="L182" i="7"/>
  <c r="K182" i="7"/>
  <c r="J182" i="7"/>
  <c r="I182" i="7"/>
  <c r="H182" i="7"/>
  <c r="G182" i="7"/>
  <c r="F182" i="7"/>
  <c r="E182" i="7"/>
  <c r="L181" i="7"/>
  <c r="K181" i="7"/>
  <c r="J181" i="7"/>
  <c r="I181" i="7"/>
  <c r="H181" i="7"/>
  <c r="G181" i="7"/>
  <c r="F181" i="7"/>
  <c r="E181" i="7"/>
  <c r="L180" i="7"/>
  <c r="K180" i="7"/>
  <c r="J180" i="7"/>
  <c r="I180" i="7"/>
  <c r="H180" i="7"/>
  <c r="G180" i="7"/>
  <c r="F180" i="7"/>
  <c r="E180" i="7"/>
  <c r="L179" i="7"/>
  <c r="K179" i="7"/>
  <c r="J179" i="7"/>
  <c r="I179" i="7"/>
  <c r="H179" i="7"/>
  <c r="G179" i="7"/>
  <c r="F179" i="7"/>
  <c r="E179" i="7"/>
  <c r="L178" i="7"/>
  <c r="K178" i="7"/>
  <c r="J178" i="7"/>
  <c r="I178" i="7"/>
  <c r="H178" i="7"/>
  <c r="G178" i="7"/>
  <c r="F178" i="7"/>
  <c r="E178" i="7"/>
  <c r="L177" i="7"/>
  <c r="K177" i="7"/>
  <c r="J177" i="7"/>
  <c r="I177" i="7"/>
  <c r="H177" i="7"/>
  <c r="G177" i="7"/>
  <c r="F177" i="7"/>
  <c r="E177" i="7"/>
  <c r="L176" i="7"/>
  <c r="K176" i="7"/>
  <c r="J176" i="7"/>
  <c r="I176" i="7"/>
  <c r="H176" i="7"/>
  <c r="G176" i="7"/>
  <c r="F176" i="7"/>
  <c r="E176" i="7"/>
  <c r="L175" i="7"/>
  <c r="K175" i="7"/>
  <c r="J175" i="7"/>
  <c r="I175" i="7"/>
  <c r="H175" i="7"/>
  <c r="G175" i="7"/>
  <c r="F175" i="7"/>
  <c r="E175" i="7"/>
  <c r="L174" i="7"/>
  <c r="K174" i="7"/>
  <c r="J174" i="7"/>
  <c r="I174" i="7"/>
  <c r="H174" i="7"/>
  <c r="G174" i="7"/>
  <c r="F174" i="7"/>
  <c r="E174" i="7"/>
  <c r="L173" i="7"/>
  <c r="K173" i="7"/>
  <c r="J173" i="7"/>
  <c r="I173" i="7"/>
  <c r="H173" i="7"/>
  <c r="G173" i="7"/>
  <c r="F173" i="7"/>
  <c r="E173" i="7"/>
  <c r="L172" i="7"/>
  <c r="K172" i="7"/>
  <c r="J172" i="7"/>
  <c r="I172" i="7"/>
  <c r="H172" i="7"/>
  <c r="G172" i="7"/>
  <c r="F172" i="7"/>
  <c r="E172" i="7"/>
  <c r="L171" i="7"/>
  <c r="K171" i="7"/>
  <c r="J171" i="7"/>
  <c r="I171" i="7"/>
  <c r="H171" i="7"/>
  <c r="G171" i="7"/>
  <c r="F171" i="7"/>
  <c r="E171" i="7"/>
  <c r="L170" i="7"/>
  <c r="K170" i="7"/>
  <c r="J170" i="7"/>
  <c r="I170" i="7"/>
  <c r="H170" i="7"/>
  <c r="G170" i="7"/>
  <c r="F170" i="7"/>
  <c r="E170" i="7"/>
  <c r="L169" i="7"/>
  <c r="K169" i="7"/>
  <c r="J169" i="7"/>
  <c r="I169" i="7"/>
  <c r="H169" i="7"/>
  <c r="G169" i="7"/>
  <c r="F169" i="7"/>
  <c r="E169" i="7"/>
  <c r="L168" i="7"/>
  <c r="K168" i="7"/>
  <c r="J168" i="7"/>
  <c r="I168" i="7"/>
  <c r="H168" i="7"/>
  <c r="G168" i="7"/>
  <c r="F168" i="7"/>
  <c r="E168" i="7"/>
  <c r="L167" i="7"/>
  <c r="K167" i="7"/>
  <c r="J167" i="7"/>
  <c r="I167" i="7"/>
  <c r="H167" i="7"/>
  <c r="G167" i="7"/>
  <c r="F167" i="7"/>
  <c r="E167" i="7"/>
  <c r="L166" i="7"/>
  <c r="K166" i="7"/>
  <c r="J166" i="7"/>
  <c r="I166" i="7"/>
  <c r="H166" i="7"/>
  <c r="G166" i="7"/>
  <c r="F166" i="7"/>
  <c r="E166" i="7"/>
  <c r="L165" i="7"/>
  <c r="K165" i="7"/>
  <c r="J165" i="7"/>
  <c r="I165" i="7"/>
  <c r="H165" i="7"/>
  <c r="G165" i="7"/>
  <c r="F165" i="7"/>
  <c r="E165" i="7"/>
  <c r="L164" i="7"/>
  <c r="K164" i="7"/>
  <c r="J164" i="7"/>
  <c r="I164" i="7"/>
  <c r="H164" i="7"/>
  <c r="G164" i="7"/>
  <c r="F164" i="7"/>
  <c r="E164" i="7"/>
  <c r="L163" i="7"/>
  <c r="K163" i="7"/>
  <c r="J163" i="7"/>
  <c r="I163" i="7"/>
  <c r="H163" i="7"/>
  <c r="G163" i="7"/>
  <c r="F163" i="7"/>
  <c r="E163" i="7"/>
  <c r="L162" i="7"/>
  <c r="K162" i="7"/>
  <c r="J162" i="7"/>
  <c r="I162" i="7"/>
  <c r="H162" i="7"/>
  <c r="G162" i="7"/>
  <c r="F162" i="7"/>
  <c r="E162" i="7"/>
  <c r="L161" i="7"/>
  <c r="K161" i="7"/>
  <c r="J161" i="7"/>
  <c r="I161" i="7"/>
  <c r="H161" i="7"/>
  <c r="G161" i="7"/>
  <c r="F161" i="7"/>
  <c r="E161" i="7"/>
  <c r="L160" i="7"/>
  <c r="K160" i="7"/>
  <c r="J160" i="7"/>
  <c r="I160" i="7"/>
  <c r="H160" i="7"/>
  <c r="G160" i="7"/>
  <c r="F160" i="7"/>
  <c r="E160" i="7"/>
  <c r="L159" i="7"/>
  <c r="K159" i="7"/>
  <c r="J159" i="7"/>
  <c r="I159" i="7"/>
  <c r="H159" i="7"/>
  <c r="G159" i="7"/>
  <c r="F159" i="7"/>
  <c r="E159" i="7"/>
  <c r="L158" i="7"/>
  <c r="K158" i="7"/>
  <c r="J158" i="7"/>
  <c r="I158" i="7"/>
  <c r="H158" i="7"/>
  <c r="G158" i="7"/>
  <c r="F158" i="7"/>
  <c r="E158" i="7"/>
  <c r="L157" i="7"/>
  <c r="K157" i="7"/>
  <c r="J157" i="7"/>
  <c r="I157" i="7"/>
  <c r="H157" i="7"/>
  <c r="G157" i="7"/>
  <c r="F157" i="7"/>
  <c r="E157" i="7"/>
  <c r="L156" i="7"/>
  <c r="K156" i="7"/>
  <c r="J156" i="7"/>
  <c r="I156" i="7"/>
  <c r="H156" i="7"/>
  <c r="G156" i="7"/>
  <c r="F156" i="7"/>
  <c r="E156" i="7"/>
  <c r="L155" i="7"/>
  <c r="K155" i="7"/>
  <c r="J155" i="7"/>
  <c r="I155" i="7"/>
  <c r="H155" i="7"/>
  <c r="G155" i="7"/>
  <c r="F155" i="7"/>
  <c r="E155" i="7"/>
  <c r="L154" i="7"/>
  <c r="K154" i="7"/>
  <c r="J154" i="7"/>
  <c r="I154" i="7"/>
  <c r="H154" i="7"/>
  <c r="G154" i="7"/>
  <c r="F154" i="7"/>
  <c r="E154" i="7"/>
  <c r="L153" i="7"/>
  <c r="K153" i="7"/>
  <c r="J153" i="7"/>
  <c r="I153" i="7"/>
  <c r="H153" i="7"/>
  <c r="G153" i="7"/>
  <c r="F153" i="7"/>
  <c r="E153" i="7"/>
  <c r="L152" i="7"/>
  <c r="K152" i="7"/>
  <c r="J152" i="7"/>
  <c r="I152" i="7"/>
  <c r="H152" i="7"/>
  <c r="G152" i="7"/>
  <c r="F152" i="7"/>
  <c r="E152" i="7"/>
  <c r="L151" i="7"/>
  <c r="K151" i="7"/>
  <c r="J151" i="7"/>
  <c r="I151" i="7"/>
  <c r="H151" i="7"/>
  <c r="G151" i="7"/>
  <c r="F151" i="7"/>
  <c r="E151" i="7"/>
  <c r="L150" i="7"/>
  <c r="K150" i="7"/>
  <c r="J150" i="7"/>
  <c r="I150" i="7"/>
  <c r="H150" i="7"/>
  <c r="G150" i="7"/>
  <c r="F150" i="7"/>
  <c r="E150" i="7"/>
  <c r="L149" i="7"/>
  <c r="K149" i="7"/>
  <c r="J149" i="7"/>
  <c r="I149" i="7"/>
  <c r="H149" i="7"/>
  <c r="G149" i="7"/>
  <c r="F149" i="7"/>
  <c r="E149" i="7"/>
  <c r="L148" i="7"/>
  <c r="K148" i="7"/>
  <c r="J148" i="7"/>
  <c r="I148" i="7"/>
  <c r="H148" i="7"/>
  <c r="G148" i="7"/>
  <c r="F148" i="7"/>
  <c r="E148" i="7"/>
  <c r="L147" i="7"/>
  <c r="K147" i="7"/>
  <c r="J147" i="7"/>
  <c r="I147" i="7"/>
  <c r="H147" i="7"/>
  <c r="G147" i="7"/>
  <c r="F147" i="7"/>
  <c r="E147" i="7"/>
  <c r="L146" i="7"/>
  <c r="K146" i="7"/>
  <c r="J146" i="7"/>
  <c r="I146" i="7"/>
  <c r="H146" i="7"/>
  <c r="G146" i="7"/>
  <c r="F146" i="7"/>
  <c r="E146" i="7"/>
  <c r="L145" i="7"/>
  <c r="K145" i="7"/>
  <c r="J145" i="7"/>
  <c r="I145" i="7"/>
  <c r="H145" i="7"/>
  <c r="G145" i="7"/>
  <c r="F145" i="7"/>
  <c r="E145" i="7"/>
  <c r="L144" i="7"/>
  <c r="K144" i="7"/>
  <c r="J144" i="7"/>
  <c r="I144" i="7"/>
  <c r="H144" i="7"/>
  <c r="G144" i="7"/>
  <c r="F144" i="7"/>
  <c r="E144" i="7"/>
  <c r="L143" i="7"/>
  <c r="K143" i="7"/>
  <c r="J143" i="7"/>
  <c r="I143" i="7"/>
  <c r="H143" i="7"/>
  <c r="G143" i="7"/>
  <c r="F143" i="7"/>
  <c r="E143" i="7"/>
  <c r="L142" i="7"/>
  <c r="K142" i="7"/>
  <c r="J142" i="7"/>
  <c r="I142" i="7"/>
  <c r="H142" i="7"/>
  <c r="G142" i="7"/>
  <c r="F142" i="7"/>
  <c r="E142" i="7"/>
  <c r="L141" i="7"/>
  <c r="K141" i="7"/>
  <c r="J141" i="7"/>
  <c r="I141" i="7"/>
  <c r="H141" i="7"/>
  <c r="G141" i="7"/>
  <c r="F141" i="7"/>
  <c r="E141" i="7"/>
  <c r="L140" i="7"/>
  <c r="K140" i="7"/>
  <c r="J140" i="7"/>
  <c r="I140" i="7"/>
  <c r="H140" i="7"/>
  <c r="G140" i="7"/>
  <c r="F140" i="7"/>
  <c r="E140" i="7"/>
  <c r="L139" i="7"/>
  <c r="K139" i="7"/>
  <c r="J139" i="7"/>
  <c r="I139" i="7"/>
  <c r="H139" i="7"/>
  <c r="G139" i="7"/>
  <c r="F139" i="7"/>
  <c r="E139" i="7"/>
  <c r="L138" i="7"/>
  <c r="K138" i="7"/>
  <c r="J138" i="7"/>
  <c r="I138" i="7"/>
  <c r="H138" i="7"/>
  <c r="G138" i="7"/>
  <c r="F138" i="7"/>
  <c r="E138" i="7"/>
  <c r="L137" i="7"/>
  <c r="K137" i="7"/>
  <c r="J137" i="7"/>
  <c r="I137" i="7"/>
  <c r="H137" i="7"/>
  <c r="G137" i="7"/>
  <c r="F137" i="7"/>
  <c r="E137" i="7"/>
  <c r="L136" i="7"/>
  <c r="K136" i="7"/>
  <c r="J136" i="7"/>
  <c r="I136" i="7"/>
  <c r="H136" i="7"/>
  <c r="G136" i="7"/>
  <c r="F136" i="7"/>
  <c r="E136" i="7"/>
  <c r="L135" i="7"/>
  <c r="K135" i="7"/>
  <c r="J135" i="7"/>
  <c r="I135" i="7"/>
  <c r="H135" i="7"/>
  <c r="G135" i="7"/>
  <c r="F135" i="7"/>
  <c r="E135" i="7"/>
  <c r="L134" i="7"/>
  <c r="K134" i="7"/>
  <c r="J134" i="7"/>
  <c r="I134" i="7"/>
  <c r="H134" i="7"/>
  <c r="G134" i="7"/>
  <c r="F134" i="7"/>
  <c r="E134" i="7"/>
  <c r="L133" i="7"/>
  <c r="K133" i="7"/>
  <c r="J133" i="7"/>
  <c r="I133" i="7"/>
  <c r="H133" i="7"/>
  <c r="G133" i="7"/>
  <c r="F133" i="7"/>
  <c r="E133" i="7"/>
  <c r="L132" i="7"/>
  <c r="K132" i="7"/>
  <c r="J132" i="7"/>
  <c r="I132" i="7"/>
  <c r="H132" i="7"/>
  <c r="G132" i="7"/>
  <c r="F132" i="7"/>
  <c r="E132" i="7"/>
  <c r="L131" i="7"/>
  <c r="K131" i="7"/>
  <c r="J131" i="7"/>
  <c r="I131" i="7"/>
  <c r="H131" i="7"/>
  <c r="G131" i="7"/>
  <c r="F131" i="7"/>
  <c r="E131" i="7"/>
  <c r="L130" i="7"/>
  <c r="K130" i="7"/>
  <c r="J130" i="7"/>
  <c r="I130" i="7"/>
  <c r="H130" i="7"/>
  <c r="G130" i="7"/>
  <c r="F130" i="7"/>
  <c r="E130" i="7"/>
  <c r="L129" i="7"/>
  <c r="K129" i="7"/>
  <c r="J129" i="7"/>
  <c r="I129" i="7"/>
  <c r="H129" i="7"/>
  <c r="G129" i="7"/>
  <c r="F129" i="7"/>
  <c r="E129" i="7"/>
  <c r="L128" i="7"/>
  <c r="K128" i="7"/>
  <c r="J128" i="7"/>
  <c r="I128" i="7"/>
  <c r="H128" i="7"/>
  <c r="G128" i="7"/>
  <c r="F128" i="7"/>
  <c r="E128" i="7"/>
  <c r="L127" i="7"/>
  <c r="K127" i="7"/>
  <c r="J127" i="7"/>
  <c r="I127" i="7"/>
  <c r="H127" i="7"/>
  <c r="G127" i="7"/>
  <c r="F127" i="7"/>
  <c r="E127" i="7"/>
  <c r="L126" i="7"/>
  <c r="K126" i="7"/>
  <c r="J126" i="7"/>
  <c r="I126" i="7"/>
  <c r="H126" i="7"/>
  <c r="G126" i="7"/>
  <c r="F126" i="7"/>
  <c r="E126" i="7"/>
  <c r="L125" i="7"/>
  <c r="K125" i="7"/>
  <c r="J125" i="7"/>
  <c r="I125" i="7"/>
  <c r="H125" i="7"/>
  <c r="G125" i="7"/>
  <c r="F125" i="7"/>
  <c r="E125" i="7"/>
  <c r="L124" i="7"/>
  <c r="K124" i="7"/>
  <c r="J124" i="7"/>
  <c r="I124" i="7"/>
  <c r="H124" i="7"/>
  <c r="G124" i="7"/>
  <c r="F124" i="7"/>
  <c r="E124" i="7"/>
  <c r="L123" i="7"/>
  <c r="K123" i="7"/>
  <c r="J123" i="7"/>
  <c r="I123" i="7"/>
  <c r="H123" i="7"/>
  <c r="G123" i="7"/>
  <c r="F123" i="7"/>
  <c r="E123" i="7"/>
  <c r="L122" i="7"/>
  <c r="K122" i="7"/>
  <c r="J122" i="7"/>
  <c r="I122" i="7"/>
  <c r="H122" i="7"/>
  <c r="G122" i="7"/>
  <c r="F122" i="7"/>
  <c r="E122" i="7"/>
  <c r="L121" i="7"/>
  <c r="K121" i="7"/>
  <c r="J121" i="7"/>
  <c r="I121" i="7"/>
  <c r="H121" i="7"/>
  <c r="G121" i="7"/>
  <c r="F121" i="7"/>
  <c r="E121" i="7"/>
  <c r="L120" i="7"/>
  <c r="K120" i="7"/>
  <c r="J120" i="7"/>
  <c r="I120" i="7"/>
  <c r="H120" i="7"/>
  <c r="G120" i="7"/>
  <c r="F120" i="7"/>
  <c r="E120" i="7"/>
  <c r="L119" i="7"/>
  <c r="K119" i="7"/>
  <c r="J119" i="7"/>
  <c r="I119" i="7"/>
  <c r="H119" i="7"/>
  <c r="G119" i="7"/>
  <c r="F119" i="7"/>
  <c r="E119" i="7"/>
  <c r="L118" i="7"/>
  <c r="K118" i="7"/>
  <c r="J118" i="7"/>
  <c r="I118" i="7"/>
  <c r="H118" i="7"/>
  <c r="G118" i="7"/>
  <c r="F118" i="7"/>
  <c r="E118" i="7"/>
  <c r="L117" i="7"/>
  <c r="K117" i="7"/>
  <c r="J117" i="7"/>
  <c r="I117" i="7"/>
  <c r="H117" i="7"/>
  <c r="G117" i="7"/>
  <c r="F117" i="7"/>
  <c r="E117" i="7"/>
  <c r="L116" i="7"/>
  <c r="K116" i="7"/>
  <c r="J116" i="7"/>
  <c r="I116" i="7"/>
  <c r="H116" i="7"/>
  <c r="G116" i="7"/>
  <c r="F116" i="7"/>
  <c r="E116" i="7"/>
  <c r="L115" i="7"/>
  <c r="K115" i="7"/>
  <c r="J115" i="7"/>
  <c r="I115" i="7"/>
  <c r="H115" i="7"/>
  <c r="G115" i="7"/>
  <c r="F115" i="7"/>
  <c r="E115" i="7"/>
  <c r="L114" i="7"/>
  <c r="K114" i="7"/>
  <c r="J114" i="7"/>
  <c r="I114" i="7"/>
  <c r="H114" i="7"/>
  <c r="G114" i="7"/>
  <c r="F114" i="7"/>
  <c r="E114" i="7"/>
  <c r="L113" i="7"/>
  <c r="K113" i="7"/>
  <c r="J113" i="7"/>
  <c r="I113" i="7"/>
  <c r="H113" i="7"/>
  <c r="G113" i="7"/>
  <c r="F113" i="7"/>
  <c r="E113" i="7"/>
  <c r="L112" i="7"/>
  <c r="K112" i="7"/>
  <c r="J112" i="7"/>
  <c r="I112" i="7"/>
  <c r="H112" i="7"/>
  <c r="G112" i="7"/>
  <c r="F112" i="7"/>
  <c r="E112" i="7"/>
  <c r="L111" i="7"/>
  <c r="K111" i="7"/>
  <c r="J111" i="7"/>
  <c r="I111" i="7"/>
  <c r="H111" i="7"/>
  <c r="G111" i="7"/>
  <c r="F111" i="7"/>
  <c r="E111" i="7"/>
  <c r="L110" i="7"/>
  <c r="K110" i="7"/>
  <c r="J110" i="7"/>
  <c r="I110" i="7"/>
  <c r="H110" i="7"/>
  <c r="G110" i="7"/>
  <c r="F110" i="7"/>
  <c r="E110" i="7"/>
  <c r="L109" i="7"/>
  <c r="K109" i="7"/>
  <c r="J109" i="7"/>
  <c r="I109" i="7"/>
  <c r="H109" i="7"/>
  <c r="G109" i="7"/>
  <c r="F109" i="7"/>
  <c r="E109" i="7"/>
  <c r="L108" i="7"/>
  <c r="K108" i="7"/>
  <c r="J108" i="7"/>
  <c r="I108" i="7"/>
  <c r="H108" i="7"/>
  <c r="G108" i="7"/>
  <c r="F108" i="7"/>
  <c r="E108" i="7"/>
  <c r="L107" i="7"/>
  <c r="K107" i="7"/>
  <c r="J107" i="7"/>
  <c r="I107" i="7"/>
  <c r="H107" i="7"/>
  <c r="G107" i="7"/>
  <c r="F107" i="7"/>
  <c r="E107" i="7"/>
  <c r="L106" i="7"/>
  <c r="K106" i="7"/>
  <c r="J106" i="7"/>
  <c r="I106" i="7"/>
  <c r="H106" i="7"/>
  <c r="G106" i="7"/>
  <c r="F106" i="7"/>
  <c r="E106" i="7"/>
  <c r="L105" i="7"/>
  <c r="K105" i="7"/>
  <c r="J105" i="7"/>
  <c r="I105" i="7"/>
  <c r="H105" i="7"/>
  <c r="G105" i="7"/>
  <c r="F105" i="7"/>
  <c r="E105" i="7"/>
  <c r="L104" i="7"/>
  <c r="K104" i="7"/>
  <c r="J104" i="7"/>
  <c r="I104" i="7"/>
  <c r="H104" i="7"/>
  <c r="G104" i="7"/>
  <c r="F104" i="7"/>
  <c r="E104" i="7"/>
  <c r="L103" i="7"/>
  <c r="K103" i="7"/>
  <c r="J103" i="7"/>
  <c r="I103" i="7"/>
  <c r="H103" i="7"/>
  <c r="G103" i="7"/>
  <c r="F103" i="7"/>
  <c r="E103" i="7"/>
  <c r="L102" i="7"/>
  <c r="K102" i="7"/>
  <c r="J102" i="7"/>
  <c r="I102" i="7"/>
  <c r="H102" i="7"/>
  <c r="G102" i="7"/>
  <c r="F102" i="7"/>
  <c r="E102" i="7"/>
  <c r="L101" i="7"/>
  <c r="K101" i="7"/>
  <c r="J101" i="7"/>
  <c r="I101" i="7"/>
  <c r="H101" i="7"/>
  <c r="G101" i="7"/>
  <c r="F101" i="7"/>
  <c r="E101" i="7"/>
  <c r="L100" i="7"/>
  <c r="K100" i="7"/>
  <c r="J100" i="7"/>
  <c r="I100" i="7"/>
  <c r="H100" i="7"/>
  <c r="G100" i="7"/>
  <c r="F100" i="7"/>
  <c r="E100" i="7"/>
  <c r="L99" i="7"/>
  <c r="K99" i="7"/>
  <c r="J99" i="7"/>
  <c r="I99" i="7"/>
  <c r="H99" i="7"/>
  <c r="G99" i="7"/>
  <c r="F99" i="7"/>
  <c r="E99" i="7"/>
  <c r="L98" i="7"/>
  <c r="K98" i="7"/>
  <c r="J98" i="7"/>
  <c r="I98" i="7"/>
  <c r="H98" i="7"/>
  <c r="G98" i="7"/>
  <c r="F98" i="7"/>
  <c r="E98" i="7"/>
  <c r="L97" i="7"/>
  <c r="K97" i="7"/>
  <c r="J97" i="7"/>
  <c r="I97" i="7"/>
  <c r="H97" i="7"/>
  <c r="G97" i="7"/>
  <c r="F97" i="7"/>
  <c r="E97" i="7"/>
  <c r="L96" i="7"/>
  <c r="K96" i="7"/>
  <c r="J96" i="7"/>
  <c r="I96" i="7"/>
  <c r="H96" i="7"/>
  <c r="G96" i="7"/>
  <c r="F96" i="7"/>
  <c r="E96" i="7"/>
  <c r="L95" i="7"/>
  <c r="K95" i="7"/>
  <c r="J95" i="7"/>
  <c r="I95" i="7"/>
  <c r="H95" i="7"/>
  <c r="G95" i="7"/>
  <c r="F95" i="7"/>
  <c r="E95" i="7"/>
  <c r="L94" i="7"/>
  <c r="K94" i="7"/>
  <c r="J94" i="7"/>
  <c r="I94" i="7"/>
  <c r="H94" i="7"/>
  <c r="G94" i="7"/>
  <c r="F94" i="7"/>
  <c r="E94" i="7"/>
  <c r="L93" i="7"/>
  <c r="K93" i="7"/>
  <c r="J93" i="7"/>
  <c r="I93" i="7"/>
  <c r="H93" i="7"/>
  <c r="G93" i="7"/>
  <c r="F93" i="7"/>
  <c r="E93" i="7"/>
  <c r="L92" i="7"/>
  <c r="K92" i="7"/>
  <c r="J92" i="7"/>
  <c r="I92" i="7"/>
  <c r="H92" i="7"/>
  <c r="G92" i="7"/>
  <c r="F92" i="7"/>
  <c r="E92" i="7"/>
  <c r="L91" i="7"/>
  <c r="K91" i="7"/>
  <c r="J91" i="7"/>
  <c r="I91" i="7"/>
  <c r="H91" i="7"/>
  <c r="G91" i="7"/>
  <c r="F91" i="7"/>
  <c r="E91" i="7"/>
  <c r="L90" i="7"/>
  <c r="K90" i="7"/>
  <c r="J90" i="7"/>
  <c r="I90" i="7"/>
  <c r="H90" i="7"/>
  <c r="G90" i="7"/>
  <c r="F90" i="7"/>
  <c r="E90" i="7"/>
  <c r="L89" i="7"/>
  <c r="K89" i="7"/>
  <c r="J89" i="7"/>
  <c r="I89" i="7"/>
  <c r="H89" i="7"/>
  <c r="G89" i="7"/>
  <c r="F89" i="7"/>
  <c r="E89" i="7"/>
  <c r="L88" i="7"/>
  <c r="K88" i="7"/>
  <c r="J88" i="7"/>
  <c r="I88" i="7"/>
  <c r="H88" i="7"/>
  <c r="G88" i="7"/>
  <c r="F88" i="7"/>
  <c r="E88" i="7"/>
  <c r="L87" i="7"/>
  <c r="K87" i="7"/>
  <c r="J87" i="7"/>
  <c r="I87" i="7"/>
  <c r="H87" i="7"/>
  <c r="G87" i="7"/>
  <c r="F87" i="7"/>
  <c r="E87" i="7"/>
  <c r="L86" i="7"/>
  <c r="K86" i="7"/>
  <c r="J86" i="7"/>
  <c r="I86" i="7"/>
  <c r="H86" i="7"/>
  <c r="G86" i="7"/>
  <c r="F86" i="7"/>
  <c r="E86" i="7"/>
  <c r="L85" i="7"/>
  <c r="K85" i="7"/>
  <c r="J85" i="7"/>
  <c r="I85" i="7"/>
  <c r="H85" i="7"/>
  <c r="G85" i="7"/>
  <c r="F85" i="7"/>
  <c r="E85" i="7"/>
  <c r="L84" i="7"/>
  <c r="K84" i="7"/>
  <c r="J84" i="7"/>
  <c r="I84" i="7"/>
  <c r="H84" i="7"/>
  <c r="G84" i="7"/>
  <c r="F84" i="7"/>
  <c r="E84" i="7"/>
  <c r="L83" i="7"/>
  <c r="K83" i="7"/>
  <c r="J83" i="7"/>
  <c r="I83" i="7"/>
  <c r="H83" i="7"/>
  <c r="G83" i="7"/>
  <c r="F83" i="7"/>
  <c r="E83" i="7"/>
  <c r="L82" i="7"/>
  <c r="K82" i="7"/>
  <c r="J82" i="7"/>
  <c r="I82" i="7"/>
  <c r="H82" i="7"/>
  <c r="G82" i="7"/>
  <c r="F82" i="7"/>
  <c r="E82" i="7"/>
  <c r="L81" i="7"/>
  <c r="K81" i="7"/>
  <c r="J81" i="7"/>
  <c r="I81" i="7"/>
  <c r="H81" i="7"/>
  <c r="G81" i="7"/>
  <c r="F81" i="7"/>
  <c r="E81" i="7"/>
  <c r="L80" i="7"/>
  <c r="K80" i="7"/>
  <c r="J80" i="7"/>
  <c r="I80" i="7"/>
  <c r="H80" i="7"/>
  <c r="G80" i="7"/>
  <c r="F80" i="7"/>
  <c r="E80" i="7"/>
  <c r="L79" i="7"/>
  <c r="K79" i="7"/>
  <c r="J79" i="7"/>
  <c r="I79" i="7"/>
  <c r="H79" i="7"/>
  <c r="G79" i="7"/>
  <c r="F79" i="7"/>
  <c r="E79" i="7"/>
  <c r="L78" i="7"/>
  <c r="K78" i="7"/>
  <c r="J78" i="7"/>
  <c r="I78" i="7"/>
  <c r="H78" i="7"/>
  <c r="G78" i="7"/>
  <c r="F78" i="7"/>
  <c r="E78" i="7"/>
  <c r="L77" i="7"/>
  <c r="K77" i="7"/>
  <c r="J77" i="7"/>
  <c r="I77" i="7"/>
  <c r="H77" i="7"/>
  <c r="G77" i="7"/>
  <c r="F77" i="7"/>
  <c r="E77" i="7"/>
  <c r="L76" i="7"/>
  <c r="K76" i="7"/>
  <c r="J76" i="7"/>
  <c r="I76" i="7"/>
  <c r="H76" i="7"/>
  <c r="G76" i="7"/>
  <c r="F76" i="7"/>
  <c r="E76" i="7"/>
  <c r="L75" i="7"/>
  <c r="K75" i="7"/>
  <c r="J75" i="7"/>
  <c r="I75" i="7"/>
  <c r="H75" i="7"/>
  <c r="G75" i="7"/>
  <c r="F75" i="7"/>
  <c r="E75" i="7"/>
  <c r="L74" i="7"/>
  <c r="K74" i="7"/>
  <c r="J74" i="7"/>
  <c r="I74" i="7"/>
  <c r="H74" i="7"/>
  <c r="G74" i="7"/>
  <c r="F74" i="7"/>
  <c r="E74" i="7"/>
  <c r="L73" i="7"/>
  <c r="K73" i="7"/>
  <c r="J73" i="7"/>
  <c r="I73" i="7"/>
  <c r="H73" i="7"/>
  <c r="G73" i="7"/>
  <c r="F73" i="7"/>
  <c r="E73" i="7"/>
  <c r="L72" i="7"/>
  <c r="K72" i="7"/>
  <c r="J72" i="7"/>
  <c r="I72" i="7"/>
  <c r="H72" i="7"/>
  <c r="G72" i="7"/>
  <c r="F72" i="7"/>
  <c r="E72" i="7"/>
  <c r="L71" i="7"/>
  <c r="K71" i="7"/>
  <c r="J71" i="7"/>
  <c r="I71" i="7"/>
  <c r="H71" i="7"/>
  <c r="G71" i="7"/>
  <c r="F71" i="7"/>
  <c r="E71" i="7"/>
  <c r="L70" i="7"/>
  <c r="K70" i="7"/>
  <c r="J70" i="7"/>
  <c r="I70" i="7"/>
  <c r="H70" i="7"/>
  <c r="G70" i="7"/>
  <c r="F70" i="7"/>
  <c r="E70" i="7"/>
  <c r="L69" i="7"/>
  <c r="K69" i="7"/>
  <c r="J69" i="7"/>
  <c r="I69" i="7"/>
  <c r="H69" i="7"/>
  <c r="G69" i="7"/>
  <c r="F69" i="7"/>
  <c r="E69" i="7"/>
  <c r="L68" i="7"/>
  <c r="K68" i="7"/>
  <c r="J68" i="7"/>
  <c r="I68" i="7"/>
  <c r="H68" i="7"/>
  <c r="G68" i="7"/>
  <c r="F68" i="7"/>
  <c r="E68" i="7"/>
  <c r="L67" i="7"/>
  <c r="K67" i="7"/>
  <c r="J67" i="7"/>
  <c r="I67" i="7"/>
  <c r="H67" i="7"/>
  <c r="G67" i="7"/>
  <c r="F67" i="7"/>
  <c r="E67" i="7"/>
  <c r="L66" i="7"/>
  <c r="K66" i="7"/>
  <c r="J66" i="7"/>
  <c r="I66" i="7"/>
  <c r="H66" i="7"/>
  <c r="G66" i="7"/>
  <c r="F66" i="7"/>
  <c r="E66" i="7"/>
  <c r="L65" i="7"/>
  <c r="K65" i="7"/>
  <c r="J65" i="7"/>
  <c r="I65" i="7"/>
  <c r="H65" i="7"/>
  <c r="G65" i="7"/>
  <c r="F65" i="7"/>
  <c r="E65" i="7"/>
  <c r="L64" i="7"/>
  <c r="K64" i="7"/>
  <c r="J64" i="7"/>
  <c r="I64" i="7"/>
  <c r="H64" i="7"/>
  <c r="G64" i="7"/>
  <c r="F64" i="7"/>
  <c r="E64" i="7"/>
  <c r="L63" i="7"/>
  <c r="K63" i="7"/>
  <c r="J63" i="7"/>
  <c r="I63" i="7"/>
  <c r="H63" i="7"/>
  <c r="G63" i="7"/>
  <c r="F63" i="7"/>
  <c r="E63" i="7"/>
  <c r="L62" i="7"/>
  <c r="K62" i="7"/>
  <c r="J62" i="7"/>
  <c r="I62" i="7"/>
  <c r="H62" i="7"/>
  <c r="G62" i="7"/>
  <c r="F62" i="7"/>
  <c r="E62" i="7"/>
  <c r="L61" i="7"/>
  <c r="K61" i="7"/>
  <c r="J61" i="7"/>
  <c r="I61" i="7"/>
  <c r="H61" i="7"/>
  <c r="G61" i="7"/>
  <c r="F61" i="7"/>
  <c r="E61" i="7"/>
  <c r="L60" i="7"/>
  <c r="K60" i="7"/>
  <c r="J60" i="7"/>
  <c r="I60" i="7"/>
  <c r="H60" i="7"/>
  <c r="G60" i="7"/>
  <c r="F60" i="7"/>
  <c r="E60" i="7"/>
  <c r="L59" i="7"/>
  <c r="K59" i="7"/>
  <c r="J59" i="7"/>
  <c r="I59" i="7"/>
  <c r="H59" i="7"/>
  <c r="G59" i="7"/>
  <c r="F59" i="7"/>
  <c r="E59" i="7"/>
  <c r="L58" i="7"/>
  <c r="K58" i="7"/>
  <c r="J58" i="7"/>
  <c r="I58" i="7"/>
  <c r="H58" i="7"/>
  <c r="G58" i="7"/>
  <c r="F58" i="7"/>
  <c r="E58" i="7"/>
  <c r="L57" i="7"/>
  <c r="K57" i="7"/>
  <c r="J57" i="7"/>
  <c r="I57" i="7"/>
  <c r="H57" i="7"/>
  <c r="G57" i="7"/>
  <c r="F57" i="7"/>
  <c r="E57" i="7"/>
  <c r="L56" i="7"/>
  <c r="K56" i="7"/>
  <c r="J56" i="7"/>
  <c r="I56" i="7"/>
  <c r="H56" i="7"/>
  <c r="G56" i="7"/>
  <c r="F56" i="7"/>
  <c r="E56" i="7"/>
  <c r="L55" i="7"/>
  <c r="K55" i="7"/>
  <c r="J55" i="7"/>
  <c r="I55" i="7"/>
  <c r="H55" i="7"/>
  <c r="G55" i="7"/>
  <c r="F55" i="7"/>
  <c r="E55" i="7"/>
  <c r="L54" i="7"/>
  <c r="K54" i="7"/>
  <c r="J54" i="7"/>
  <c r="I54" i="7"/>
  <c r="H54" i="7"/>
  <c r="G54" i="7"/>
  <c r="F54" i="7"/>
  <c r="E54" i="7"/>
  <c r="L53" i="7"/>
  <c r="K53" i="7"/>
  <c r="J53" i="7"/>
  <c r="I53" i="7"/>
  <c r="H53" i="7"/>
  <c r="G53" i="7"/>
  <c r="F53" i="7"/>
  <c r="E53" i="7"/>
  <c r="L52" i="7"/>
  <c r="K52" i="7"/>
  <c r="J52" i="7"/>
  <c r="I52" i="7"/>
  <c r="H52" i="7"/>
  <c r="G52" i="7"/>
  <c r="F52" i="7"/>
  <c r="E52" i="7"/>
  <c r="L51" i="7"/>
  <c r="K51" i="7"/>
  <c r="J51" i="7"/>
  <c r="I51" i="7"/>
  <c r="H51" i="7"/>
  <c r="G51" i="7"/>
  <c r="F51" i="7"/>
  <c r="E51" i="7"/>
  <c r="L50" i="7"/>
  <c r="K50" i="7"/>
  <c r="J50" i="7"/>
  <c r="I50" i="7"/>
  <c r="H50" i="7"/>
  <c r="G50" i="7"/>
  <c r="F50" i="7"/>
  <c r="E50" i="7"/>
  <c r="L49" i="7"/>
  <c r="K49" i="7"/>
  <c r="J49" i="7"/>
  <c r="I49" i="7"/>
  <c r="H49" i="7"/>
  <c r="G49" i="7"/>
  <c r="F49" i="7"/>
  <c r="E49" i="7"/>
  <c r="L48" i="7"/>
  <c r="K48" i="7"/>
  <c r="J48" i="7"/>
  <c r="I48" i="7"/>
  <c r="H48" i="7"/>
  <c r="G48" i="7"/>
  <c r="F48" i="7"/>
  <c r="E48" i="7"/>
  <c r="L47" i="7"/>
  <c r="K47" i="7"/>
  <c r="J47" i="7"/>
  <c r="I47" i="7"/>
  <c r="H47" i="7"/>
  <c r="G47" i="7"/>
  <c r="F47" i="7"/>
  <c r="E47" i="7"/>
  <c r="L46" i="7"/>
  <c r="K46" i="7"/>
  <c r="J46" i="7"/>
  <c r="I46" i="7"/>
  <c r="H46" i="7"/>
  <c r="G46" i="7"/>
  <c r="F46" i="7"/>
  <c r="E46" i="7"/>
  <c r="L45" i="7"/>
  <c r="K45" i="7"/>
  <c r="J45" i="7"/>
  <c r="I45" i="7"/>
  <c r="H45" i="7"/>
  <c r="G45" i="7"/>
  <c r="F45" i="7"/>
  <c r="E45" i="7"/>
  <c r="L44" i="7"/>
  <c r="K44" i="7"/>
  <c r="J44" i="7"/>
  <c r="I44" i="7"/>
  <c r="H44" i="7"/>
  <c r="G44" i="7"/>
  <c r="F44" i="7"/>
  <c r="E44" i="7"/>
  <c r="L43" i="7"/>
  <c r="K43" i="7"/>
  <c r="J43" i="7"/>
  <c r="I43" i="7"/>
  <c r="H43" i="7"/>
  <c r="G43" i="7"/>
  <c r="F43" i="7"/>
  <c r="E43" i="7"/>
  <c r="L42" i="7"/>
  <c r="K42" i="7"/>
  <c r="J42" i="7"/>
  <c r="I42" i="7"/>
  <c r="H42" i="7"/>
  <c r="G42" i="7"/>
  <c r="F42" i="7"/>
  <c r="E42" i="7"/>
  <c r="L41" i="7"/>
  <c r="K41" i="7"/>
  <c r="J41" i="7"/>
  <c r="I41" i="7"/>
  <c r="H41" i="7"/>
  <c r="G41" i="7"/>
  <c r="F41" i="7"/>
  <c r="E41" i="7"/>
  <c r="L40" i="7"/>
  <c r="K40" i="7"/>
  <c r="J40" i="7"/>
  <c r="I40" i="7"/>
  <c r="H40" i="7"/>
  <c r="G40" i="7"/>
  <c r="F40" i="7"/>
  <c r="E40" i="7"/>
  <c r="L39" i="7"/>
  <c r="K39" i="7"/>
  <c r="J39" i="7"/>
  <c r="I39" i="7"/>
  <c r="H39" i="7"/>
  <c r="G39" i="7"/>
  <c r="F39" i="7"/>
  <c r="E39" i="7"/>
  <c r="L38" i="7"/>
  <c r="K38" i="7"/>
  <c r="J38" i="7"/>
  <c r="I38" i="7"/>
  <c r="H38" i="7"/>
  <c r="G38" i="7"/>
  <c r="F38" i="7"/>
  <c r="E38" i="7"/>
  <c r="L37" i="7"/>
  <c r="K37" i="7"/>
  <c r="J37" i="7"/>
  <c r="I37" i="7"/>
  <c r="H37" i="7"/>
  <c r="G37" i="7"/>
  <c r="F37" i="7"/>
  <c r="E37" i="7"/>
  <c r="L36" i="7"/>
  <c r="K36" i="7"/>
  <c r="J36" i="7"/>
  <c r="I36" i="7"/>
  <c r="H36" i="7"/>
  <c r="G36" i="7"/>
  <c r="F36" i="7"/>
  <c r="E36" i="7"/>
  <c r="L35" i="7"/>
  <c r="K35" i="7"/>
  <c r="J35" i="7"/>
  <c r="I35" i="7"/>
  <c r="H35" i="7"/>
  <c r="G35" i="7"/>
  <c r="F35" i="7"/>
  <c r="E35" i="7"/>
  <c r="L34" i="7"/>
  <c r="K34" i="7"/>
  <c r="J34" i="7"/>
  <c r="I34" i="7"/>
  <c r="H34" i="7"/>
  <c r="G34" i="7"/>
  <c r="F34" i="7"/>
  <c r="E34" i="7"/>
  <c r="L33" i="7"/>
  <c r="K33" i="7"/>
  <c r="J33" i="7"/>
  <c r="I33" i="7"/>
  <c r="H33" i="7"/>
  <c r="G33" i="7"/>
  <c r="F33" i="7"/>
  <c r="E33" i="7"/>
  <c r="L32" i="7"/>
  <c r="K32" i="7"/>
  <c r="J32" i="7"/>
  <c r="I32" i="7"/>
  <c r="H32" i="7"/>
  <c r="G32" i="7"/>
  <c r="F32" i="7"/>
  <c r="E32" i="7"/>
  <c r="L31" i="7"/>
  <c r="K31" i="7"/>
  <c r="J31" i="7"/>
  <c r="I31" i="7"/>
  <c r="H31" i="7"/>
  <c r="G31" i="7"/>
  <c r="F31" i="7"/>
  <c r="E31" i="7"/>
  <c r="L30" i="7"/>
  <c r="K30" i="7"/>
  <c r="J30" i="7"/>
  <c r="I30" i="7"/>
  <c r="H30" i="7"/>
  <c r="G30" i="7"/>
  <c r="F30" i="7"/>
  <c r="E30" i="7"/>
  <c r="L29" i="7"/>
  <c r="K29" i="7"/>
  <c r="J29" i="7"/>
  <c r="I29" i="7"/>
  <c r="H29" i="7"/>
  <c r="G29" i="7"/>
  <c r="F29" i="7"/>
  <c r="E29" i="7"/>
  <c r="L28" i="7"/>
  <c r="K28" i="7"/>
  <c r="J28" i="7"/>
  <c r="I28" i="7"/>
  <c r="H28" i="7"/>
  <c r="G28" i="7"/>
  <c r="F28" i="7"/>
  <c r="E28" i="7"/>
  <c r="L27" i="7"/>
  <c r="K27" i="7"/>
  <c r="J27" i="7"/>
  <c r="I27" i="7"/>
  <c r="H27" i="7"/>
  <c r="G27" i="7"/>
  <c r="F27" i="7"/>
  <c r="E27" i="7"/>
  <c r="L26" i="7"/>
  <c r="K26" i="7"/>
  <c r="J26" i="7"/>
  <c r="I26" i="7"/>
  <c r="H26" i="7"/>
  <c r="G26" i="7"/>
  <c r="F26" i="7"/>
  <c r="E26" i="7"/>
  <c r="L25" i="7"/>
  <c r="K25" i="7"/>
  <c r="J25" i="7"/>
  <c r="I25" i="7"/>
  <c r="H25" i="7"/>
  <c r="G25" i="7"/>
  <c r="F25" i="7"/>
  <c r="E25" i="7"/>
  <c r="L24" i="7"/>
  <c r="K24" i="7"/>
  <c r="J24" i="7"/>
  <c r="I24" i="7"/>
  <c r="H24" i="7"/>
  <c r="G24" i="7"/>
  <c r="F24" i="7"/>
  <c r="E24" i="7"/>
  <c r="L23" i="7"/>
  <c r="K23" i="7"/>
  <c r="J23" i="7"/>
  <c r="I23" i="7"/>
  <c r="H23" i="7"/>
  <c r="G23" i="7"/>
  <c r="F23" i="7"/>
  <c r="E23" i="7"/>
  <c r="L22" i="7"/>
  <c r="K22" i="7"/>
  <c r="J22" i="7"/>
  <c r="I22" i="7"/>
  <c r="H22" i="7"/>
  <c r="G22" i="7"/>
  <c r="F22" i="7"/>
  <c r="E22" i="7"/>
  <c r="L21" i="7"/>
  <c r="K21" i="7"/>
  <c r="J21" i="7"/>
  <c r="I21" i="7"/>
  <c r="H21" i="7"/>
  <c r="G21" i="7"/>
  <c r="F21" i="7"/>
  <c r="E21" i="7"/>
  <c r="L20" i="7"/>
  <c r="K20" i="7"/>
  <c r="J20" i="7"/>
  <c r="I20" i="7"/>
  <c r="H20" i="7"/>
  <c r="G20" i="7"/>
  <c r="F20" i="7"/>
  <c r="E20" i="7"/>
  <c r="L19" i="7"/>
  <c r="K19" i="7"/>
  <c r="J19" i="7"/>
  <c r="I19" i="7"/>
  <c r="H19" i="7"/>
  <c r="G19" i="7"/>
  <c r="F19" i="7"/>
  <c r="E19" i="7"/>
  <c r="L18" i="7"/>
  <c r="K18" i="7"/>
  <c r="J18" i="7"/>
  <c r="I18" i="7"/>
  <c r="H18" i="7"/>
  <c r="G18" i="7"/>
  <c r="F18" i="7"/>
  <c r="E18" i="7"/>
  <c r="L17" i="7"/>
  <c r="K17" i="7"/>
  <c r="J17" i="7"/>
  <c r="I17" i="7"/>
  <c r="H17" i="7"/>
  <c r="G17" i="7"/>
  <c r="F17" i="7"/>
  <c r="E17" i="7"/>
  <c r="L16" i="7"/>
  <c r="K16" i="7"/>
  <c r="J16" i="7"/>
  <c r="I16" i="7"/>
  <c r="H16" i="7"/>
  <c r="G16" i="7"/>
  <c r="F16" i="7"/>
  <c r="E16" i="7"/>
  <c r="L15" i="7"/>
  <c r="K15" i="7"/>
  <c r="J15" i="7"/>
  <c r="I15" i="7"/>
  <c r="H15" i="7"/>
  <c r="G15" i="7"/>
  <c r="F15" i="7"/>
  <c r="E15" i="7"/>
  <c r="L14" i="7"/>
  <c r="K14" i="7"/>
  <c r="J14" i="7"/>
  <c r="I14" i="7"/>
  <c r="H14" i="7"/>
  <c r="G14" i="7"/>
  <c r="F14" i="7"/>
  <c r="E14" i="7"/>
  <c r="L13" i="7"/>
  <c r="K13" i="7"/>
  <c r="J13" i="7"/>
  <c r="I13" i="7"/>
  <c r="H13" i="7"/>
  <c r="G13" i="7"/>
  <c r="F13" i="7"/>
  <c r="E13" i="7"/>
  <c r="L12" i="7"/>
  <c r="K12" i="7"/>
  <c r="J12" i="7"/>
  <c r="I12" i="7"/>
  <c r="H12" i="7"/>
  <c r="G12" i="7"/>
  <c r="F12" i="7"/>
  <c r="E12" i="7"/>
  <c r="L11" i="7"/>
  <c r="K11" i="7"/>
  <c r="J11" i="7"/>
  <c r="I11" i="7"/>
  <c r="H11" i="7"/>
  <c r="G11" i="7"/>
  <c r="F11" i="7"/>
  <c r="E11" i="7"/>
  <c r="L10" i="7"/>
  <c r="K10" i="7"/>
  <c r="J10" i="7"/>
  <c r="I10" i="7"/>
  <c r="H10" i="7"/>
  <c r="G10" i="7"/>
  <c r="F10" i="7"/>
  <c r="E10" i="7"/>
  <c r="L9" i="7"/>
  <c r="K9" i="7"/>
  <c r="J9" i="7"/>
  <c r="I9" i="7"/>
  <c r="H9" i="7"/>
  <c r="G9" i="7"/>
  <c r="F9" i="7"/>
  <c r="E9" i="7"/>
  <c r="L8" i="7"/>
  <c r="K8" i="7"/>
  <c r="J8" i="7"/>
  <c r="I8" i="7"/>
  <c r="H8" i="7"/>
  <c r="G8" i="7"/>
  <c r="F8" i="7"/>
  <c r="E8" i="7"/>
  <c r="L7" i="7"/>
  <c r="K7" i="7"/>
  <c r="J7" i="7"/>
  <c r="I7" i="7"/>
  <c r="H7" i="7"/>
  <c r="G7" i="7"/>
  <c r="F7" i="7"/>
  <c r="E7" i="7"/>
  <c r="L6" i="7"/>
  <c r="K6" i="7"/>
  <c r="J6" i="7"/>
  <c r="I6" i="7"/>
  <c r="H6" i="7"/>
  <c r="G6" i="7"/>
  <c r="F6" i="7"/>
  <c r="E6" i="7"/>
  <c r="L5" i="7"/>
  <c r="K5" i="7"/>
  <c r="J5" i="7"/>
  <c r="I5" i="7"/>
  <c r="H5" i="7"/>
  <c r="G5" i="7"/>
  <c r="F5" i="7"/>
  <c r="E5" i="7"/>
  <c r="L4" i="7"/>
  <c r="K4" i="7"/>
  <c r="J4" i="7"/>
  <c r="I4" i="7"/>
  <c r="H4" i="7"/>
  <c r="G4" i="7"/>
  <c r="F4" i="7"/>
  <c r="E4" i="7"/>
  <c r="L3" i="7"/>
  <c r="K3" i="7"/>
  <c r="J3" i="7"/>
  <c r="I3" i="7"/>
  <c r="H3" i="7"/>
  <c r="G3" i="7"/>
  <c r="F3" i="7"/>
  <c r="E3" i="7"/>
  <c r="L2" i="7"/>
  <c r="K2" i="7"/>
  <c r="J2" i="7"/>
  <c r="I2" i="7"/>
  <c r="H2" i="7"/>
  <c r="G2" i="7"/>
  <c r="F2" i="7"/>
  <c r="E2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2" i="4"/>
  <c r="L3" i="1" l="1"/>
  <c r="L4" i="1"/>
  <c r="L5" i="1"/>
  <c r="L6" i="1"/>
  <c r="L7" i="1"/>
  <c r="L8" i="1"/>
  <c r="L9" i="1"/>
  <c r="L10" i="1" s="1"/>
  <c r="L11" i="1"/>
  <c r="L12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 s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 s="1"/>
  <c r="L96" i="1"/>
  <c r="L97" i="1" s="1"/>
  <c r="L98" i="1"/>
  <c r="L99" i="1" s="1"/>
  <c r="L100" i="1"/>
  <c r="L101" i="1" s="1"/>
  <c r="L102" i="1"/>
  <c r="L103" i="1"/>
  <c r="L104" i="1"/>
  <c r="L105" i="1"/>
  <c r="L106" i="1"/>
  <c r="L107" i="1"/>
  <c r="L108" i="1"/>
  <c r="L109" i="1" s="1"/>
  <c r="L110" i="1"/>
  <c r="L111" i="1" s="1"/>
  <c r="L112" i="1" s="1"/>
  <c r="L113" i="1"/>
  <c r="L114" i="1" s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 s="1"/>
  <c r="L151" i="1" s="1"/>
  <c r="L152" i="1" s="1"/>
  <c r="L153" i="1"/>
  <c r="L154" i="1" s="1"/>
  <c r="L155" i="1" s="1"/>
  <c r="L156" i="1" s="1"/>
  <c r="L157" i="1" s="1"/>
  <c r="L158" i="1"/>
  <c r="L159" i="1" s="1"/>
  <c r="L160" i="1"/>
  <c r="L161" i="1" s="1"/>
  <c r="L162" i="1" s="1"/>
  <c r="L163" i="1"/>
  <c r="L164" i="1" s="1"/>
  <c r="L165" i="1" s="1"/>
  <c r="L166" i="1" s="1"/>
  <c r="L167" i="1"/>
  <c r="L168" i="1" s="1"/>
  <c r="L169" i="1" s="1"/>
  <c r="L170" i="1" s="1"/>
  <c r="L171" i="1" s="1"/>
  <c r="L172" i="1" s="1"/>
  <c r="L173" i="1"/>
  <c r="L174" i="1"/>
  <c r="L175" i="1" s="1"/>
  <c r="L176" i="1" s="1"/>
  <c r="L177" i="1" s="1"/>
  <c r="L178" i="1" s="1"/>
  <c r="L179" i="1" s="1"/>
  <c r="L180" i="1" s="1"/>
  <c r="L181" i="1" s="1"/>
  <c r="L182" i="1"/>
  <c r="L183" i="1"/>
  <c r="L184" i="1"/>
  <c r="L185" i="1"/>
  <c r="L186" i="1"/>
  <c r="L187" i="1"/>
  <c r="L188" i="1"/>
  <c r="L189" i="1" s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 s="1"/>
  <c r="L233" i="1" s="1"/>
  <c r="L234" i="1" s="1"/>
  <c r="L235" i="1"/>
  <c r="L236" i="1"/>
  <c r="L237" i="1"/>
  <c r="L238" i="1"/>
  <c r="L239" i="1"/>
  <c r="L240" i="1"/>
  <c r="L241" i="1"/>
  <c r="L242" i="1"/>
  <c r="L243" i="1" s="1"/>
  <c r="L244" i="1" s="1"/>
  <c r="L245" i="1" s="1"/>
  <c r="L246" i="1"/>
  <c r="L247" i="1" s="1"/>
  <c r="L248" i="1" s="1"/>
  <c r="L249" i="1" s="1"/>
  <c r="L250" i="1" s="1"/>
  <c r="L251" i="1" s="1"/>
  <c r="L252" i="1" s="1"/>
  <c r="L253" i="1"/>
  <c r="L254" i="1"/>
  <c r="L255" i="1"/>
  <c r="L256" i="1"/>
  <c r="L257" i="1"/>
  <c r="L258" i="1"/>
  <c r="L259" i="1"/>
  <c r="L260" i="1"/>
  <c r="L261" i="1"/>
  <c r="L262" i="1"/>
  <c r="L263" i="1" s="1"/>
  <c r="L264" i="1" s="1"/>
  <c r="L265" i="1" s="1"/>
  <c r="L266" i="1" s="1"/>
  <c r="L267" i="1" s="1"/>
  <c r="L268" i="1" s="1"/>
  <c r="L269" i="1" s="1"/>
  <c r="L270" i="1" s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 s="1"/>
  <c r="L296" i="1"/>
  <c r="L297" i="1" s="1"/>
  <c r="L298" i="1" s="1"/>
  <c r="L299" i="1" s="1"/>
  <c r="L300" i="1" s="1"/>
  <c r="L301" i="1" s="1"/>
  <c r="L302" i="1"/>
  <c r="L303" i="1" s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 s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 s="1"/>
  <c r="L347" i="1" s="1"/>
  <c r="L348" i="1"/>
  <c r="L349" i="1" s="1"/>
  <c r="L350" i="1" s="1"/>
  <c r="L351" i="1"/>
  <c r="L352" i="1"/>
  <c r="L353" i="1"/>
  <c r="L354" i="1"/>
  <c r="L355" i="1" s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 s="1"/>
  <c r="L376" i="1" s="1"/>
  <c r="L377" i="1" s="1"/>
  <c r="L378" i="1" s="1"/>
  <c r="L379" i="1"/>
  <c r="L380" i="1"/>
  <c r="L381" i="1"/>
  <c r="L382" i="1" s="1"/>
  <c r="L383" i="1" s="1"/>
  <c r="L384" i="1"/>
  <c r="L385" i="1" s="1"/>
  <c r="L386" i="1"/>
  <c r="L387" i="1"/>
  <c r="L388" i="1" s="1"/>
  <c r="L389" i="1"/>
  <c r="L390" i="1"/>
  <c r="L2" i="1"/>
</calcChain>
</file>

<file path=xl/sharedStrings.xml><?xml version="1.0" encoding="utf-8"?>
<sst xmlns="http://schemas.openxmlformats.org/spreadsheetml/2006/main" count="11000" uniqueCount="1206">
  <si>
    <t>A</t>
  </si>
  <si>
    <t>F</t>
  </si>
  <si>
    <t>C</t>
  </si>
  <si>
    <t>Single Chain</t>
  </si>
  <si>
    <t>Scwrl</t>
  </si>
  <si>
    <t>S</t>
  </si>
  <si>
    <t>W</t>
  </si>
  <si>
    <t>Y</t>
  </si>
  <si>
    <t>L</t>
  </si>
  <si>
    <t>P</t>
  </si>
  <si>
    <t>Multi Chain</t>
  </si>
  <si>
    <t>V</t>
  </si>
  <si>
    <t>G</t>
  </si>
  <si>
    <t>N</t>
  </si>
  <si>
    <t>D</t>
  </si>
  <si>
    <t>T</t>
  </si>
  <si>
    <t>I</t>
  </si>
  <si>
    <t>M</t>
  </si>
  <si>
    <t>R</t>
  </si>
  <si>
    <t>K</t>
  </si>
  <si>
    <t>E</t>
  </si>
  <si>
    <t>Q</t>
  </si>
  <si>
    <t>H</t>
  </si>
  <si>
    <t>Error: Getting source residue</t>
  </si>
  <si>
    <t>Chain</t>
  </si>
  <si>
    <t>Residue</t>
  </si>
  <si>
    <t>Mutant</t>
  </si>
  <si>
    <t>WT</t>
  </si>
  <si>
    <t>SASA</t>
  </si>
  <si>
    <t>L to S?</t>
  </si>
  <si>
    <t>Chains</t>
  </si>
  <si>
    <t>Mutator</t>
  </si>
  <si>
    <t>Final Filename</t>
  </si>
  <si>
    <t>Source</t>
  </si>
  <si>
    <t>Destination</t>
  </si>
  <si>
    <t>2RN2</t>
  </si>
  <si>
    <t>1RBT</t>
  </si>
  <si>
    <t>K 95 G</t>
  </si>
  <si>
    <t>1RBV</t>
  </si>
  <si>
    <t>K 95 A</t>
  </si>
  <si>
    <t>1RBU</t>
  </si>
  <si>
    <t>K 95 N</t>
  </si>
  <si>
    <t>I 76 V</t>
  </si>
  <si>
    <t>S 91 A</t>
  </si>
  <si>
    <t>1LZ1</t>
  </si>
  <si>
    <t>1RDA</t>
  </si>
  <si>
    <t>D 10 N</t>
  </si>
  <si>
    <t>1RDB</t>
  </si>
  <si>
    <t>E 48 Q</t>
  </si>
  <si>
    <t>1RDC</t>
  </si>
  <si>
    <t>D 70 N</t>
  </si>
  <si>
    <t>1KVC</t>
  </si>
  <si>
    <t>D 134 N</t>
  </si>
  <si>
    <t>1KVA</t>
  </si>
  <si>
    <t>D 134 A</t>
  </si>
  <si>
    <t>2LZM</t>
  </si>
  <si>
    <t>1L56</t>
  </si>
  <si>
    <t>K 60 P</t>
  </si>
  <si>
    <t>1L23</t>
  </si>
  <si>
    <t>G 77 A</t>
  </si>
  <si>
    <t>1L24</t>
  </si>
  <si>
    <t>A 82 P</t>
  </si>
  <si>
    <t>1L60</t>
  </si>
  <si>
    <t>G 113 A</t>
  </si>
  <si>
    <t>1BPI</t>
  </si>
  <si>
    <t>8PTI</t>
  </si>
  <si>
    <t>Y 35 G</t>
  </si>
  <si>
    <t>1NAG</t>
  </si>
  <si>
    <t>N 43 G</t>
  </si>
  <si>
    <t>1STN</t>
  </si>
  <si>
    <t>P 117 G</t>
  </si>
  <si>
    <t>1SYE</t>
  </si>
  <si>
    <t>P 117 T</t>
  </si>
  <si>
    <t>1LHI</t>
  </si>
  <si>
    <t>P 71 G</t>
  </si>
  <si>
    <t>1LHJ</t>
  </si>
  <si>
    <t>P 103 G</t>
  </si>
  <si>
    <t>1LHL</t>
  </si>
  <si>
    <t>A 47 P</t>
  </si>
  <si>
    <t>1LHK</t>
  </si>
  <si>
    <t>D 91 P</t>
  </si>
  <si>
    <t>1LHH</t>
  </si>
  <si>
    <t>V 110 P</t>
  </si>
  <si>
    <t>1L19</t>
  </si>
  <si>
    <t>S 38 D</t>
  </si>
  <si>
    <t>1L37</t>
  </si>
  <si>
    <t>T 115 E</t>
  </si>
  <si>
    <t>1L57</t>
  </si>
  <si>
    <t>N 116 D</t>
  </si>
  <si>
    <t>1L20</t>
  </si>
  <si>
    <t>N 144 D</t>
  </si>
  <si>
    <t>1L38</t>
  </si>
  <si>
    <t>Q 123 E</t>
  </si>
  <si>
    <t>1L40</t>
  </si>
  <si>
    <t>N 144 E</t>
  </si>
  <si>
    <t>1VQB</t>
  </si>
  <si>
    <t>1VQJ</t>
  </si>
  <si>
    <t>V 35 I</t>
  </si>
  <si>
    <t>1VQG</t>
  </si>
  <si>
    <t>I 47 L</t>
  </si>
  <si>
    <t>1VQH</t>
  </si>
  <si>
    <t>I 47 M</t>
  </si>
  <si>
    <t>1VQI</t>
  </si>
  <si>
    <t>I 47 V</t>
  </si>
  <si>
    <t>1RBR</t>
  </si>
  <si>
    <t>H 62 P</t>
  </si>
  <si>
    <t>1LAV</t>
  </si>
  <si>
    <t>V 74 L</t>
  </si>
  <si>
    <t>1KVB</t>
  </si>
  <si>
    <t>D 134 H</t>
  </si>
  <si>
    <t>1RBS</t>
  </si>
  <si>
    <t>H 62 A</t>
  </si>
  <si>
    <t>1GOB</t>
  </si>
  <si>
    <t>1LAW</t>
  </si>
  <si>
    <t>V 74 I</t>
  </si>
  <si>
    <t>1RBN</t>
  </si>
  <si>
    <t>1YAN</t>
  </si>
  <si>
    <t>I 23 V</t>
  </si>
  <si>
    <t>1YAO</t>
  </si>
  <si>
    <t>I 56 V</t>
  </si>
  <si>
    <t>1YAP</t>
  </si>
  <si>
    <t>I 59 V</t>
  </si>
  <si>
    <t>1YAQ</t>
  </si>
  <si>
    <t>I 89 V</t>
  </si>
  <si>
    <t>1YAM</t>
  </si>
  <si>
    <t>I 106 V</t>
  </si>
  <si>
    <t>I 56 T</t>
  </si>
  <si>
    <t>1OUG</t>
  </si>
  <si>
    <t>V 2 A</t>
  </si>
  <si>
    <t>1OUH</t>
  </si>
  <si>
    <t>V 74 A</t>
  </si>
  <si>
    <t>1OUI</t>
  </si>
  <si>
    <t>V 93 A</t>
  </si>
  <si>
    <t>1OUJ</t>
  </si>
  <si>
    <t>V 99 A</t>
  </si>
  <si>
    <t>1OUB</t>
  </si>
  <si>
    <t>V 100 A</t>
  </si>
  <si>
    <t>1OUC</t>
  </si>
  <si>
    <t>V 110 A</t>
  </si>
  <si>
    <t>1OUD</t>
  </si>
  <si>
    <t>V 121 A</t>
  </si>
  <si>
    <t>1OUE</t>
  </si>
  <si>
    <t>V 125 A</t>
  </si>
  <si>
    <t>1OUF</t>
  </si>
  <si>
    <t>V 130 A</t>
  </si>
  <si>
    <t>1LHM</t>
  </si>
  <si>
    <t>C 77 A, C 95 A</t>
  </si>
  <si>
    <t>1VQA</t>
  </si>
  <si>
    <t>V 35 A, I 47 L</t>
  </si>
  <si>
    <t>1VQF</t>
  </si>
  <si>
    <t>V 35 I, I 47 V</t>
  </si>
  <si>
    <t>1VQD</t>
  </si>
  <si>
    <t>V 35 I, I 47 L</t>
  </si>
  <si>
    <t>1VQE</t>
  </si>
  <si>
    <t>V 35 I, I 47 M</t>
  </si>
  <si>
    <t>1VQC</t>
  </si>
  <si>
    <t>V 35 I, I 47 F</t>
  </si>
  <si>
    <t>1ARR</t>
  </si>
  <si>
    <t>1MYK</t>
  </si>
  <si>
    <t>P 8 L</t>
  </si>
  <si>
    <t>1L67</t>
  </si>
  <si>
    <t>L 46 A</t>
  </si>
  <si>
    <t>200L</t>
  </si>
  <si>
    <t>L 121 A</t>
  </si>
  <si>
    <t>1L69</t>
  </si>
  <si>
    <t>L 133 A</t>
  </si>
  <si>
    <t>1L85</t>
  </si>
  <si>
    <t>F 153 A</t>
  </si>
  <si>
    <t>K 16 E</t>
  </si>
  <si>
    <t>1L44</t>
  </si>
  <si>
    <t>R 119 E</t>
  </si>
  <si>
    <t>1L45</t>
  </si>
  <si>
    <t>K 135 E</t>
  </si>
  <si>
    <t>1L46</t>
  </si>
  <si>
    <t>K 147 E</t>
  </si>
  <si>
    <t>1L47</t>
  </si>
  <si>
    <t>R 154 E</t>
  </si>
  <si>
    <t>173L</t>
  </si>
  <si>
    <t>K 16 E, R 119 E, K 135 E, K 147 E</t>
  </si>
  <si>
    <t>1L66</t>
  </si>
  <si>
    <t>K 43 A</t>
  </si>
  <si>
    <t>1L68</t>
  </si>
  <si>
    <t>S 44 A</t>
  </si>
  <si>
    <t>171L</t>
  </si>
  <si>
    <t>E 45 A</t>
  </si>
  <si>
    <t>1L65</t>
  </si>
  <si>
    <t>D 47 A</t>
  </si>
  <si>
    <t>131L</t>
  </si>
  <si>
    <t>T 26 S</t>
  </si>
  <si>
    <t>129L</t>
  </si>
  <si>
    <t>A 93 T</t>
  </si>
  <si>
    <t>130L</t>
  </si>
  <si>
    <t>T 151 S</t>
  </si>
  <si>
    <t>1L87</t>
  </si>
  <si>
    <t>F 153 L</t>
  </si>
  <si>
    <t>1L88</t>
  </si>
  <si>
    <t>F 153 M</t>
  </si>
  <si>
    <t>195L</t>
  </si>
  <si>
    <t>A 129 L</t>
  </si>
  <si>
    <t>196L</t>
  </si>
  <si>
    <t>A 129 M</t>
  </si>
  <si>
    <t>161L</t>
  </si>
  <si>
    <t>N 116 A</t>
  </si>
  <si>
    <t>165L</t>
  </si>
  <si>
    <t>S 117 A</t>
  </si>
  <si>
    <t>164L</t>
  </si>
  <si>
    <t>R 119 A</t>
  </si>
  <si>
    <t>160L</t>
  </si>
  <si>
    <t>M 120 A</t>
  </si>
  <si>
    <t>162L</t>
  </si>
  <si>
    <t>Q 122 A</t>
  </si>
  <si>
    <t>163L</t>
  </si>
  <si>
    <t>Q 123 A</t>
  </si>
  <si>
    <t>1L00</t>
  </si>
  <si>
    <t>Q 105 A</t>
  </si>
  <si>
    <t>1L98</t>
  </si>
  <si>
    <t>Q 105 E</t>
  </si>
  <si>
    <t>1L99</t>
  </si>
  <si>
    <t>Q 105 G</t>
  </si>
  <si>
    <t>1TLA</t>
  </si>
  <si>
    <t>S 117 F</t>
  </si>
  <si>
    <t>120L</t>
  </si>
  <si>
    <t>A 41 S</t>
  </si>
  <si>
    <t>206L</t>
  </si>
  <si>
    <t>A 42 S</t>
  </si>
  <si>
    <t>221L</t>
  </si>
  <si>
    <t>A 49 S</t>
  </si>
  <si>
    <t>122L</t>
  </si>
  <si>
    <t>A 73 S</t>
  </si>
  <si>
    <t>123L</t>
  </si>
  <si>
    <t>A 82 S</t>
  </si>
  <si>
    <t>224L</t>
  </si>
  <si>
    <t>A 93 S</t>
  </si>
  <si>
    <t>125L</t>
  </si>
  <si>
    <t>A 98 S</t>
  </si>
  <si>
    <t>118L</t>
  </si>
  <si>
    <t>A 130 S</t>
  </si>
  <si>
    <t>119L</t>
  </si>
  <si>
    <t>A 134 S</t>
  </si>
  <si>
    <t>127L</t>
  </si>
  <si>
    <t>V 75 T</t>
  </si>
  <si>
    <t>128L</t>
  </si>
  <si>
    <t>V 87 T</t>
  </si>
  <si>
    <t>126L</t>
  </si>
  <si>
    <t>V 149 T</t>
  </si>
  <si>
    <t>1L76</t>
  </si>
  <si>
    <t>D 72 P</t>
  </si>
  <si>
    <t>1L77</t>
  </si>
  <si>
    <t>M 102 L</t>
  </si>
  <si>
    <t>2L78</t>
  </si>
  <si>
    <t>V 111 I</t>
  </si>
  <si>
    <t>1L34</t>
  </si>
  <si>
    <t>R 96 H</t>
  </si>
  <si>
    <t>1L33</t>
  </si>
  <si>
    <t>V 131 A</t>
  </si>
  <si>
    <t>1L72</t>
  </si>
  <si>
    <t>D 127 A, E 128 A</t>
  </si>
  <si>
    <t>1L71</t>
  </si>
  <si>
    <t>E 128 A, V 131 A</t>
  </si>
  <si>
    <t>1L70</t>
  </si>
  <si>
    <t>V 131 A, N 132 A</t>
  </si>
  <si>
    <t>1L36</t>
  </si>
  <si>
    <t>E 128 A, V 131 A, N 132 A</t>
  </si>
  <si>
    <t>1L73</t>
  </si>
  <si>
    <t>D 127 A, E 128 A, V 131 A, N 132 A</t>
  </si>
  <si>
    <t>1L74</t>
  </si>
  <si>
    <t>E 128 A, V 131 A, N 132 A, L 133 A</t>
  </si>
  <si>
    <t>1L75</t>
  </si>
  <si>
    <t>D 127 A, E 128 A, V 131 A, N 132 A, L 133 A</t>
  </si>
  <si>
    <t>1L54</t>
  </si>
  <si>
    <t>M 102 K</t>
  </si>
  <si>
    <t>1L48</t>
  </si>
  <si>
    <t>A 98 V</t>
  </si>
  <si>
    <t>1L16</t>
  </si>
  <si>
    <t>G 156 D</t>
  </si>
  <si>
    <t>1L10</t>
  </si>
  <si>
    <t>T 157 I</t>
  </si>
  <si>
    <t>1L12</t>
  </si>
  <si>
    <t>T 157 N</t>
  </si>
  <si>
    <t>1L14</t>
  </si>
  <si>
    <t>T 157 S</t>
  </si>
  <si>
    <t>T 157 D</t>
  </si>
  <si>
    <t>1L08</t>
  </si>
  <si>
    <t>T 157 G</t>
  </si>
  <si>
    <t>1L03</t>
  </si>
  <si>
    <t>T 157 C</t>
  </si>
  <si>
    <t>1L11</t>
  </si>
  <si>
    <t>T 157 L</t>
  </si>
  <si>
    <t>1L13</t>
  </si>
  <si>
    <t>T 157 R</t>
  </si>
  <si>
    <t>1L02</t>
  </si>
  <si>
    <t>T 157 A</t>
  </si>
  <si>
    <t>1L06</t>
  </si>
  <si>
    <t>T 157 E</t>
  </si>
  <si>
    <t>1L15</t>
  </si>
  <si>
    <t>T 157 V</t>
  </si>
  <si>
    <t>1L09</t>
  </si>
  <si>
    <t>T 157 H</t>
  </si>
  <si>
    <t>1L07</t>
  </si>
  <si>
    <t>T 157 F</t>
  </si>
  <si>
    <t>1L21</t>
  </si>
  <si>
    <t>N 55 G</t>
  </si>
  <si>
    <t>1L22</t>
  </si>
  <si>
    <t>K 124 G</t>
  </si>
  <si>
    <t>1L18</t>
  </si>
  <si>
    <t>I 3 Y</t>
  </si>
  <si>
    <t>149L</t>
  </si>
  <si>
    <t>I 3 L</t>
  </si>
  <si>
    <t>1L17</t>
  </si>
  <si>
    <t>I 3 V</t>
  </si>
  <si>
    <t>1L25</t>
  </si>
  <si>
    <t>P 86 A</t>
  </si>
  <si>
    <t>1L31</t>
  </si>
  <si>
    <t>P 86 R</t>
  </si>
  <si>
    <t>1L27</t>
  </si>
  <si>
    <t>P 86 D</t>
  </si>
  <si>
    <t>1L28</t>
  </si>
  <si>
    <t>P 86 G</t>
  </si>
  <si>
    <t>1L29</t>
  </si>
  <si>
    <t>P 86 H</t>
  </si>
  <si>
    <t>I 3 P</t>
  </si>
  <si>
    <t>1L63</t>
  </si>
  <si>
    <t>C 54 T, C 97 A</t>
  </si>
  <si>
    <t>1QT6</t>
  </si>
  <si>
    <t>E 11 H</t>
  </si>
  <si>
    <t>1QT7</t>
  </si>
  <si>
    <t>E 11 N</t>
  </si>
  <si>
    <t>255L</t>
  </si>
  <si>
    <t>D 20 N</t>
  </si>
  <si>
    <t>254L</t>
  </si>
  <si>
    <t>D 20 S</t>
  </si>
  <si>
    <t>253L</t>
  </si>
  <si>
    <t>D 20 A</t>
  </si>
  <si>
    <t>110L</t>
  </si>
  <si>
    <t>S 44 L</t>
  </si>
  <si>
    <t>108L</t>
  </si>
  <si>
    <t>S 44 I</t>
  </si>
  <si>
    <t>113L</t>
  </si>
  <si>
    <t>S 44 R</t>
  </si>
  <si>
    <t>109L</t>
  </si>
  <si>
    <t>S 44 K</t>
  </si>
  <si>
    <t>115L</t>
  </si>
  <si>
    <t>S 44 V</t>
  </si>
  <si>
    <t>137L</t>
  </si>
  <si>
    <t>S 44 F</t>
  </si>
  <si>
    <t>216L</t>
  </si>
  <si>
    <t>S 44 W</t>
  </si>
  <si>
    <t>114L</t>
  </si>
  <si>
    <t>S 44 T</t>
  </si>
  <si>
    <t>217L</t>
  </si>
  <si>
    <t>S 44 E</t>
  </si>
  <si>
    <t>111L</t>
  </si>
  <si>
    <t>S 44 N</t>
  </si>
  <si>
    <t>107L</t>
  </si>
  <si>
    <t>S 44 G</t>
  </si>
  <si>
    <t>112L</t>
  </si>
  <si>
    <t>S 44 P</t>
  </si>
  <si>
    <t>1DYD</t>
  </si>
  <si>
    <t>V 131 L</t>
  </si>
  <si>
    <t>1DYF</t>
  </si>
  <si>
    <t>V 131 M</t>
  </si>
  <si>
    <t>1DYC</t>
  </si>
  <si>
    <t>V 131 I</t>
  </si>
  <si>
    <t>1DYG</t>
  </si>
  <si>
    <t>V 131 E</t>
  </si>
  <si>
    <t>1DYE</t>
  </si>
  <si>
    <t>V 131 S</t>
  </si>
  <si>
    <t>1DYA</t>
  </si>
  <si>
    <t>V 131 D</t>
  </si>
  <si>
    <t>1DYB</t>
  </si>
  <si>
    <t>V 131 G</t>
  </si>
  <si>
    <t>1L90</t>
  </si>
  <si>
    <t>L 99 A</t>
  </si>
  <si>
    <t>1L94</t>
  </si>
  <si>
    <t>L 99 V</t>
  </si>
  <si>
    <t>1L92</t>
  </si>
  <si>
    <t>L 99 I</t>
  </si>
  <si>
    <t>1L93</t>
  </si>
  <si>
    <t>L 99 M</t>
  </si>
  <si>
    <t>1L91</t>
  </si>
  <si>
    <t>L 99 F</t>
  </si>
  <si>
    <t>1L95</t>
  </si>
  <si>
    <t>F 153 V</t>
  </si>
  <si>
    <t>1L86</t>
  </si>
  <si>
    <t>F 153 I</t>
  </si>
  <si>
    <t>1L89</t>
  </si>
  <si>
    <t>L 99 A, F 153 A</t>
  </si>
  <si>
    <t>1LYG</t>
  </si>
  <si>
    <t>T 59 N</t>
  </si>
  <si>
    <t>1LYF</t>
  </si>
  <si>
    <t>T 59 S</t>
  </si>
  <si>
    <t>1LYI</t>
  </si>
  <si>
    <t>T 59 D</t>
  </si>
  <si>
    <t>1LYH</t>
  </si>
  <si>
    <t>T 59 G</t>
  </si>
  <si>
    <t>1LYE</t>
  </si>
  <si>
    <t>T 59 V</t>
  </si>
  <si>
    <t>1LYJ</t>
  </si>
  <si>
    <t>T 59 A</t>
  </si>
  <si>
    <t>1L49</t>
  </si>
  <si>
    <t>A 98 V, T 152 S</t>
  </si>
  <si>
    <t>1L50</t>
  </si>
  <si>
    <t>A 98 V, V 149 C, T 152 S</t>
  </si>
  <si>
    <t>1L51</t>
  </si>
  <si>
    <t>A 98 V, V 149 I, T 152 S</t>
  </si>
  <si>
    <t>1L52</t>
  </si>
  <si>
    <t>T 152 S</t>
  </si>
  <si>
    <t>1L53</t>
  </si>
  <si>
    <t>V 149 C</t>
  </si>
  <si>
    <t>2SNM</t>
  </si>
  <si>
    <t>V 66 K</t>
  </si>
  <si>
    <t>1BTI</t>
  </si>
  <si>
    <t>F 22 A</t>
  </si>
  <si>
    <t>1BPT</t>
  </si>
  <si>
    <t>Y 23 A</t>
  </si>
  <si>
    <t>1FAN</t>
  </si>
  <si>
    <t>F 45 A</t>
  </si>
  <si>
    <t>4LYZ</t>
  </si>
  <si>
    <t>1JKB</t>
  </si>
  <si>
    <t>E 35 A</t>
  </si>
  <si>
    <t>1HEM</t>
  </si>
  <si>
    <t>S 91 T</t>
  </si>
  <si>
    <t>1HEQ</t>
  </si>
  <si>
    <t>T 40 S, S 91 T</t>
  </si>
  <si>
    <t>1HEN</t>
  </si>
  <si>
    <t>I 55 V, S 91 T</t>
  </si>
  <si>
    <t>1LSN</t>
  </si>
  <si>
    <t>1HER</t>
  </si>
  <si>
    <t>T 40 S</t>
  </si>
  <si>
    <t>1HEP</t>
  </si>
  <si>
    <t>T 40 S, I 55 V, S 91 T</t>
  </si>
  <si>
    <t>1HEO</t>
  </si>
  <si>
    <t>I 55 V</t>
  </si>
  <si>
    <t>2CI2</t>
  </si>
  <si>
    <t>1COA</t>
  </si>
  <si>
    <t>1L61</t>
  </si>
  <si>
    <t>S 38 N</t>
  </si>
  <si>
    <t>1L55</t>
  </si>
  <si>
    <t>D 92 N</t>
  </si>
  <si>
    <t>1L62</t>
  </si>
  <si>
    <t>T 109 D</t>
  </si>
  <si>
    <t>1L59</t>
  </si>
  <si>
    <t>T 109 N</t>
  </si>
  <si>
    <t>1L41</t>
  </si>
  <si>
    <t>K 83 H, A 112 D</t>
  </si>
  <si>
    <t>1POH</t>
  </si>
  <si>
    <t>1OPD</t>
  </si>
  <si>
    <t>S 46 D</t>
  </si>
  <si>
    <t>1SPH</t>
  </si>
  <si>
    <t>S 46 A</t>
  </si>
  <si>
    <t>7PTI</t>
  </si>
  <si>
    <t>C 30 A, C 51 A</t>
  </si>
  <si>
    <t>1AAL</t>
  </si>
  <si>
    <t>C 30 V, C 51 A</t>
  </si>
  <si>
    <t>150L</t>
  </si>
  <si>
    <t>M 6 I</t>
  </si>
  <si>
    <t>239L</t>
  </si>
  <si>
    <t>I 17 A</t>
  </si>
  <si>
    <t>240L</t>
  </si>
  <si>
    <t>I 27 A</t>
  </si>
  <si>
    <t>241L</t>
  </si>
  <si>
    <t>I 29 A</t>
  </si>
  <si>
    <t>242L</t>
  </si>
  <si>
    <t>I 50 A</t>
  </si>
  <si>
    <t>243L</t>
  </si>
  <si>
    <t>I 58 A</t>
  </si>
  <si>
    <t>244L</t>
  </si>
  <si>
    <t>I 100 A</t>
  </si>
  <si>
    <t>236L</t>
  </si>
  <si>
    <t>V 87 A</t>
  </si>
  <si>
    <t>238L</t>
  </si>
  <si>
    <t>V 103 A</t>
  </si>
  <si>
    <t>235L</t>
  </si>
  <si>
    <t>V 111 A</t>
  </si>
  <si>
    <t>237L</t>
  </si>
  <si>
    <t>V 149 A</t>
  </si>
  <si>
    <t>246L</t>
  </si>
  <si>
    <t>F 67 A</t>
  </si>
  <si>
    <t>227L</t>
  </si>
  <si>
    <t>F 104 A</t>
  </si>
  <si>
    <t>247L</t>
  </si>
  <si>
    <t>L 84 A</t>
  </si>
  <si>
    <t>230L</t>
  </si>
  <si>
    <t>M 6 L</t>
  </si>
  <si>
    <t>233L</t>
  </si>
  <si>
    <t>M 120 L</t>
  </si>
  <si>
    <t>232L</t>
  </si>
  <si>
    <t>M 120 K</t>
  </si>
  <si>
    <t>2BQC</t>
  </si>
  <si>
    <t>2BQD</t>
  </si>
  <si>
    <t>2BQE</t>
  </si>
  <si>
    <t>2BQF</t>
  </si>
  <si>
    <t>2BQB</t>
  </si>
  <si>
    <t>2BQM</t>
  </si>
  <si>
    <t>2BQN</t>
  </si>
  <si>
    <t>2BQO</t>
  </si>
  <si>
    <t>2BQG</t>
  </si>
  <si>
    <t>2BQH</t>
  </si>
  <si>
    <t>2BQI</t>
  </si>
  <si>
    <t>2BQJ</t>
  </si>
  <si>
    <t>2BQK</t>
  </si>
  <si>
    <t>1WQN</t>
  </si>
  <si>
    <t>Y 20 F</t>
  </si>
  <si>
    <t>1WQO</t>
  </si>
  <si>
    <t>Y 38 F</t>
  </si>
  <si>
    <t>1WQP</t>
  </si>
  <si>
    <t>Y 45 F</t>
  </si>
  <si>
    <t>1WQQ</t>
  </si>
  <si>
    <t>Y 54 F</t>
  </si>
  <si>
    <t>Y 63 F</t>
  </si>
  <si>
    <t>1WQM</t>
  </si>
  <si>
    <t>Y 124 F</t>
  </si>
  <si>
    <t>2HEB</t>
  </si>
  <si>
    <t>I 23 A</t>
  </si>
  <si>
    <t>2HEC</t>
  </si>
  <si>
    <t>I 56 A</t>
  </si>
  <si>
    <t>2HED</t>
  </si>
  <si>
    <t>I 59 A</t>
  </si>
  <si>
    <t>2HEF</t>
  </si>
  <si>
    <t>I 89 A</t>
  </si>
  <si>
    <t>2HEA</t>
  </si>
  <si>
    <t>I 106 A</t>
  </si>
  <si>
    <t>2HEE</t>
  </si>
  <si>
    <t>I 59 G</t>
  </si>
  <si>
    <t>1WQR</t>
  </si>
  <si>
    <t>1YAG</t>
  </si>
  <si>
    <t>1L05</t>
  </si>
  <si>
    <t>N 68 A</t>
  </si>
  <si>
    <t>170L</t>
  </si>
  <si>
    <t>A 146 C</t>
  </si>
  <si>
    <t>1SSO</t>
  </si>
  <si>
    <t>1B4O</t>
  </si>
  <si>
    <t>F 31 A</t>
  </si>
  <si>
    <t>1QTB</t>
  </si>
  <si>
    <t>A 42 V</t>
  </si>
  <si>
    <t>1QSB</t>
  </si>
  <si>
    <t>A 98 C</t>
  </si>
  <si>
    <t>1QS9</t>
  </si>
  <si>
    <t>1QS5</t>
  </si>
  <si>
    <t>A 98 L</t>
  </si>
  <si>
    <t>1QTH</t>
  </si>
  <si>
    <t>A 98 M</t>
  </si>
  <si>
    <t>1QTC</t>
  </si>
  <si>
    <t>A 129 F</t>
  </si>
  <si>
    <t>1QTD</t>
  </si>
  <si>
    <t>A 129 W</t>
  </si>
  <si>
    <t>1GAY</t>
  </si>
  <si>
    <t>V 2 G</t>
  </si>
  <si>
    <t>1GA2</t>
  </si>
  <si>
    <t>V 2 I</t>
  </si>
  <si>
    <t>1GA0</t>
  </si>
  <si>
    <t>V 2 L</t>
  </si>
  <si>
    <t>1GB2</t>
  </si>
  <si>
    <t>V 2 M</t>
  </si>
  <si>
    <t>1GB3</t>
  </si>
  <si>
    <t>V 2 F</t>
  </si>
  <si>
    <t>1GB5</t>
  </si>
  <si>
    <t>V 74 G</t>
  </si>
  <si>
    <t>1GB6</t>
  </si>
  <si>
    <t>1GB7</t>
  </si>
  <si>
    <t>1GB8</t>
  </si>
  <si>
    <t>V 74 M</t>
  </si>
  <si>
    <t>1GB9</t>
  </si>
  <si>
    <t>V 74 F</t>
  </si>
  <si>
    <t>1GBO</t>
  </si>
  <si>
    <t>V 110 G</t>
  </si>
  <si>
    <t>1GBW</t>
  </si>
  <si>
    <t>V 110 I</t>
  </si>
  <si>
    <t>1GBX</t>
  </si>
  <si>
    <t>V 110 L</t>
  </si>
  <si>
    <t>1GBY</t>
  </si>
  <si>
    <t>V 110 M</t>
  </si>
  <si>
    <t>1GBZ</t>
  </si>
  <si>
    <t>V 110 F</t>
  </si>
  <si>
    <t>1GAZ</t>
  </si>
  <si>
    <t>451C</t>
  </si>
  <si>
    <t>1DVV</t>
  </si>
  <si>
    <t>F 7 A, V 13 M, F 34 Y, E 43 Y, V 78 I</t>
  </si>
  <si>
    <t>1GF8</t>
  </si>
  <si>
    <t>V 2 S</t>
  </si>
  <si>
    <t>1GF9</t>
  </si>
  <si>
    <t>V 2 Y</t>
  </si>
  <si>
    <t>1GFA</t>
  </si>
  <si>
    <t>V 2 D</t>
  </si>
  <si>
    <t>1GFE</t>
  </si>
  <si>
    <t>V 2 N</t>
  </si>
  <si>
    <t>1GFG</t>
  </si>
  <si>
    <t>V 2 R</t>
  </si>
  <si>
    <t>1GFH</t>
  </si>
  <si>
    <t>V 74 Y</t>
  </si>
  <si>
    <t>1GFJ</t>
  </si>
  <si>
    <t>V 74 D</t>
  </si>
  <si>
    <t>1GFK</t>
  </si>
  <si>
    <t>V 74 N</t>
  </si>
  <si>
    <t>1GFR</t>
  </si>
  <si>
    <t>V 74 R</t>
  </si>
  <si>
    <t>1GFT</t>
  </si>
  <si>
    <t>V 110 Y</t>
  </si>
  <si>
    <t>1GFU</t>
  </si>
  <si>
    <t>V 110 D</t>
  </si>
  <si>
    <t>1GFV</t>
  </si>
  <si>
    <t>V 110 N</t>
  </si>
  <si>
    <t>1INU</t>
  </si>
  <si>
    <t>V 110 R</t>
  </si>
  <si>
    <t>168L</t>
  </si>
  <si>
    <t>E 128 A, V 131 A, N 132 A, K 135 A, S 136 A, R 137 A</t>
  </si>
  <si>
    <t>169L</t>
  </si>
  <si>
    <t>E 128 A, V 131 A, N 132 A, K 135 A, S 136 A, R 137 A, Y 139 A, N 140 A, Q 141 A</t>
  </si>
  <si>
    <t>192L</t>
  </si>
  <si>
    <t>N 40 A, S 44 A, E 45 A, D 47 A, K 48 A, D 127 A, E 128 A, V 131 A, N 132 A</t>
  </si>
  <si>
    <t>151L</t>
  </si>
  <si>
    <t>T 34 A, K 35 A, S 36 A, P 37 A</t>
  </si>
  <si>
    <t>190L</t>
  </si>
  <si>
    <t>N 53 A, N 55 A, V 57 A</t>
  </si>
  <si>
    <t>191L</t>
  </si>
  <si>
    <t>N 53 A, N 55 A, V 57 A, E 128 A, V 131 A, N 132 A</t>
  </si>
  <si>
    <t>1W3D</t>
  </si>
  <si>
    <t>1W4E</t>
  </si>
  <si>
    <t>F 166 W</t>
  </si>
  <si>
    <t>1LOZ</t>
  </si>
  <si>
    <t>1OUA</t>
  </si>
  <si>
    <t>1TCY</t>
  </si>
  <si>
    <t>1SNP</t>
  </si>
  <si>
    <t>1SYC</t>
  </si>
  <si>
    <t>1L04</t>
  </si>
  <si>
    <t>1L42</t>
  </si>
  <si>
    <t>1L43</t>
  </si>
  <si>
    <t>1L96</t>
  </si>
  <si>
    <t>1L97</t>
  </si>
  <si>
    <t>1AMQ.A191Y</t>
  </si>
  <si>
    <t>1AMQ.A191F</t>
  </si>
  <si>
    <t>1AMQ.A191W</t>
  </si>
  <si>
    <t>1AMQ.A191S</t>
  </si>
  <si>
    <t>1ARR.A8L</t>
  </si>
  <si>
    <t>1BPI.A30V.A51A</t>
  </si>
  <si>
    <t>1BPI.A23A</t>
  </si>
  <si>
    <t>1BPI.A22A</t>
  </si>
  <si>
    <t>1BPI.A45A</t>
  </si>
  <si>
    <t>1BPI.A43G</t>
  </si>
  <si>
    <t>1BPI.A30A.A51A</t>
  </si>
  <si>
    <t>1BPI.A35G</t>
  </si>
  <si>
    <t>1CEY.A12A</t>
  </si>
  <si>
    <t>1CEY.A13A</t>
  </si>
  <si>
    <t>1CEY.A57A</t>
  </si>
  <si>
    <t>1IOB.A9G</t>
  </si>
  <si>
    <t>1LZ1.A2L</t>
  </si>
  <si>
    <t>1LZ1.A74L</t>
  </si>
  <si>
    <t>1LZ1.A110L</t>
  </si>
  <si>
    <t>1LZ1.A2I</t>
  </si>
  <si>
    <t>1LZ1.A2G</t>
  </si>
  <si>
    <t>1LZ1.A74G</t>
  </si>
  <si>
    <t>1LZ1.A110G</t>
  </si>
  <si>
    <t>1LZ1.A74I</t>
  </si>
  <si>
    <t>1LZ1.A110I</t>
  </si>
  <si>
    <t>1LZ1.A2M</t>
  </si>
  <si>
    <t>1LZ1.A74M</t>
  </si>
  <si>
    <t>1LZ1.A110M</t>
  </si>
  <si>
    <t>1LZ1.A2F</t>
  </si>
  <si>
    <t>1LZ1.A74F</t>
  </si>
  <si>
    <t>1LZ1.A110F</t>
  </si>
  <si>
    <t>1LZ1.A2S</t>
  </si>
  <si>
    <t>1LZ1.A2Y</t>
  </si>
  <si>
    <t>1LZ1.A2D</t>
  </si>
  <si>
    <t>1LZ1.A2N</t>
  </si>
  <si>
    <t>1LZ1.A2R</t>
  </si>
  <si>
    <t>1LZ1.A74Y</t>
  </si>
  <si>
    <t>1LZ1.A74D</t>
  </si>
  <si>
    <t>1LZ1.A74N</t>
  </si>
  <si>
    <t>1LZ1.A74R</t>
  </si>
  <si>
    <t>1LZ1.A110Y</t>
  </si>
  <si>
    <t>1LZ1.A110D</t>
  </si>
  <si>
    <t>1LZ1.A110N</t>
  </si>
  <si>
    <t>1LZ1.A77A</t>
  </si>
  <si>
    <t>1LZ1.A110R</t>
  </si>
  <si>
    <t>1LZ1.A110P</t>
  </si>
  <si>
    <t>1LZ1.A71G</t>
  </si>
  <si>
    <t>1LZ1.A103G</t>
  </si>
  <si>
    <t>1LZ1.A91P</t>
  </si>
  <si>
    <t>1LZ1.A47P</t>
  </si>
  <si>
    <t>1LZ1.A77A.A95A</t>
  </si>
  <si>
    <t>1LZ1.A56T</t>
  </si>
  <si>
    <t>1LZ1.A100A</t>
  </si>
  <si>
    <t>1LZ1.A110A</t>
  </si>
  <si>
    <t>1LZ1.A121A</t>
  </si>
  <si>
    <t>1LZ1.A125A</t>
  </si>
  <si>
    <t>1LZ1.A130A</t>
  </si>
  <si>
    <t>1LZ1.A2A</t>
  </si>
  <si>
    <t>1LZ1.A74A</t>
  </si>
  <si>
    <t>1LZ1.A93A</t>
  </si>
  <si>
    <t>1LZ1.A99A</t>
  </si>
  <si>
    <t>1LZ1.A63F</t>
  </si>
  <si>
    <t>1LZ1.A124F</t>
  </si>
  <si>
    <t>1LZ1.A20F</t>
  </si>
  <si>
    <t>1LZ1.A38F</t>
  </si>
  <si>
    <t>1LZ1.A45F</t>
  </si>
  <si>
    <t>1LZ1.A54F</t>
  </si>
  <si>
    <t>1LZ1.A89V</t>
  </si>
  <si>
    <t>1LZ1.A106V</t>
  </si>
  <si>
    <t>1LZ1.A23V</t>
  </si>
  <si>
    <t>1LZ1.A56V</t>
  </si>
  <si>
    <t>1LZ1.A59V</t>
  </si>
  <si>
    <t>1LZ1.A106A</t>
  </si>
  <si>
    <t>1LZ1.A23A</t>
  </si>
  <si>
    <t>1LZ1.A56A</t>
  </si>
  <si>
    <t>1LZ1.A59A</t>
  </si>
  <si>
    <t>1LZ1.A59G</t>
  </si>
  <si>
    <t>1LZ1.A89A</t>
  </si>
  <si>
    <t>1POH.A46D</t>
  </si>
  <si>
    <t>1POH.A46A</t>
  </si>
  <si>
    <t>1SSO.A31A</t>
  </si>
  <si>
    <t>1STN.A116G</t>
  </si>
  <si>
    <t>1STN.A117G</t>
  </si>
  <si>
    <t>1STN.A117T</t>
  </si>
  <si>
    <t>1STN.A117A</t>
  </si>
  <si>
    <t>1STN.A66K</t>
  </si>
  <si>
    <t>1VQB.A35A.A47L</t>
  </si>
  <si>
    <t>1VQB.A35I.A47F</t>
  </si>
  <si>
    <t>1VQB.A35I.A47L</t>
  </si>
  <si>
    <t>1VQB.A35I.A47M</t>
  </si>
  <si>
    <t>1VQB.A35I.A47V</t>
  </si>
  <si>
    <t>1VQB.A47L</t>
  </si>
  <si>
    <t>1VQB.A47M</t>
  </si>
  <si>
    <t>1VQB.A47V</t>
  </si>
  <si>
    <t>1VQB.A35I</t>
  </si>
  <si>
    <t>1VQB.A41F</t>
  </si>
  <si>
    <t>1W3D.A166W</t>
  </si>
  <si>
    <t>2CI2.I76V</t>
  </si>
  <si>
    <t>2CI2.I31A.I33A.I34A</t>
  </si>
  <si>
    <t>2CI2.I31G.I33A.I34A</t>
  </si>
  <si>
    <t>2CI2.I33A.I34A</t>
  </si>
  <si>
    <t>2LZM.A44G</t>
  </si>
  <si>
    <t>2LZM.A44I</t>
  </si>
  <si>
    <t>2LZM.A44K</t>
  </si>
  <si>
    <t>2LZM.A44L</t>
  </si>
  <si>
    <t>2LZM.A44N</t>
  </si>
  <si>
    <t>2LZM.A44P</t>
  </si>
  <si>
    <t>2LZM.A44R</t>
  </si>
  <si>
    <t>2LZM.A44T</t>
  </si>
  <si>
    <t>2LZM.A44V</t>
  </si>
  <si>
    <t>2LZM.A130S</t>
  </si>
  <si>
    <t>2LZM.A134S</t>
  </si>
  <si>
    <t>2LZM.A41S</t>
  </si>
  <si>
    <t>2LZM.A73S</t>
  </si>
  <si>
    <t>2LZM.A82S</t>
  </si>
  <si>
    <t>2LZM.A98S</t>
  </si>
  <si>
    <t>2LZM.A149T</t>
  </si>
  <si>
    <t>2LZM.A75T</t>
  </si>
  <si>
    <t>2LZM.A87T</t>
  </si>
  <si>
    <t>2LZM.A93T</t>
  </si>
  <si>
    <t>2LZM.A151S</t>
  </si>
  <si>
    <t>2LZM.A26S</t>
  </si>
  <si>
    <t>2LZM.A44F</t>
  </si>
  <si>
    <t>2LZM.A3L</t>
  </si>
  <si>
    <t>2LZM.A6I</t>
  </si>
  <si>
    <t>2LZM.A34A.A35A.A36A.A37A</t>
  </si>
  <si>
    <t>2LZM.A120A</t>
  </si>
  <si>
    <t>2LZM.A116A</t>
  </si>
  <si>
    <t>2LZM.A122A</t>
  </si>
  <si>
    <t>2LZM.A123A</t>
  </si>
  <si>
    <t>2LZM.A119A</t>
  </si>
  <si>
    <t>2LZM.A117A</t>
  </si>
  <si>
    <t>2LZM.A115A</t>
  </si>
  <si>
    <t>2LZM.A128A.A131A.A132A.A135A.A136A.A137A</t>
  </si>
  <si>
    <t>2LZM.A128A.A131A.A132A.A135A.A136A.A137A.A139A.A140A.A141A</t>
  </si>
  <si>
    <t>2LZM.A146C</t>
  </si>
  <si>
    <t>2LZM.A45A</t>
  </si>
  <si>
    <t>2LZM.A16E.A119E.A135E.A147E</t>
  </si>
  <si>
    <t>2LZM.A53A.A55A.A57A</t>
  </si>
  <si>
    <t>2LZM.A53A.A55A.A57A.A128A.A131A.A132A</t>
  </si>
  <si>
    <t>2LZM.A40A.A44A.A45A.A47A.A48A.A127A.A128A.A131A.A132A</t>
  </si>
  <si>
    <t>2LZM.A129L</t>
  </si>
  <si>
    <t>2LZM.A129M</t>
  </si>
  <si>
    <t>2LZM.A131D</t>
  </si>
  <si>
    <t>2LZM.A131G</t>
  </si>
  <si>
    <t>2LZM.A131I</t>
  </si>
  <si>
    <t>2LZM.A131L</t>
  </si>
  <si>
    <t>2LZM.A131S</t>
  </si>
  <si>
    <t>2LZM.A131M</t>
  </si>
  <si>
    <t>2LZM.A131E</t>
  </si>
  <si>
    <t>2LZM.A105A</t>
  </si>
  <si>
    <t>2LZM.A157A</t>
  </si>
  <si>
    <t>2LZM.A157C</t>
  </si>
  <si>
    <t>2LZM.A157D</t>
  </si>
  <si>
    <t>2LZM.A157E</t>
  </si>
  <si>
    <t>2LZM.A157F</t>
  </si>
  <si>
    <t>2LZM.A157G</t>
  </si>
  <si>
    <t>2LZM.A157H</t>
  </si>
  <si>
    <t>2LZM.A157I</t>
  </si>
  <si>
    <t>2LZM.A157L</t>
  </si>
  <si>
    <t>2LZM.A157N</t>
  </si>
  <si>
    <t>2LZM.A157R</t>
  </si>
  <si>
    <t>2LZM.A157S</t>
  </si>
  <si>
    <t>2LZM.A157V</t>
  </si>
  <si>
    <t>2LZM.A156D</t>
  </si>
  <si>
    <t>2LZM.A3V</t>
  </si>
  <si>
    <t>2LZM.A3Y</t>
  </si>
  <si>
    <t>2LZM.A38D</t>
  </si>
  <si>
    <t>2LZM.A144D</t>
  </si>
  <si>
    <t>2LZM.A55G</t>
  </si>
  <si>
    <t>2LZM.A124G</t>
  </si>
  <si>
    <t>2LZM.A77A</t>
  </si>
  <si>
    <t>2LZM.A82P</t>
  </si>
  <si>
    <t>2LZM.A86A</t>
  </si>
  <si>
    <t>2LZM.A86C</t>
  </si>
  <si>
    <t>2LZM.A86D</t>
  </si>
  <si>
    <t>2LZM.A86G</t>
  </si>
  <si>
    <t>2LZM.A86H</t>
  </si>
  <si>
    <t>2LZM.A86L</t>
  </si>
  <si>
    <t>2LZM.A86R</t>
  </si>
  <si>
    <t>2LZM.A86S</t>
  </si>
  <si>
    <t>2LZM.A131A</t>
  </si>
  <si>
    <t>2LZM.A96H</t>
  </si>
  <si>
    <t>2LZM.A128A.A131A.A132A</t>
  </si>
  <si>
    <t>2LZM.A115E</t>
  </si>
  <si>
    <t>2LZM.A123E</t>
  </si>
  <si>
    <t>2LZM.A144E</t>
  </si>
  <si>
    <t>2LZM.A83H.A112D</t>
  </si>
  <si>
    <t>2LZM.A16E</t>
  </si>
  <si>
    <t>2LZM.A119E</t>
  </si>
  <si>
    <t>2LZM.A135E</t>
  </si>
  <si>
    <t>2LZM.A147E</t>
  </si>
  <si>
    <t>2LZM.A154E</t>
  </si>
  <si>
    <t>2LZM.A98V</t>
  </si>
  <si>
    <t>2LZM.A98V.A152S</t>
  </si>
  <si>
    <t>2LZM.A98V.A149C.A152S</t>
  </si>
  <si>
    <t>2LZM.A98V.A149I.A152S</t>
  </si>
  <si>
    <t>2LZM.A152S</t>
  </si>
  <si>
    <t>2LZM.A149C</t>
  </si>
  <si>
    <t>2LZM.A102K</t>
  </si>
  <si>
    <t>2LZM.A92N</t>
  </si>
  <si>
    <t>2LZM.A60P</t>
  </si>
  <si>
    <t>2LZM.A116D</t>
  </si>
  <si>
    <t>2LZM.A143A</t>
  </si>
  <si>
    <t>2LZM.A109N</t>
  </si>
  <si>
    <t>2LZM.A113A</t>
  </si>
  <si>
    <t>2LZM.A38N</t>
  </si>
  <si>
    <t>2LZM.A109D</t>
  </si>
  <si>
    <t>2LZM.A54T.A97A</t>
  </si>
  <si>
    <t>2LZM.A47A</t>
  </si>
  <si>
    <t>2LZM.A43A</t>
  </si>
  <si>
    <t>2LZM.A46A</t>
  </si>
  <si>
    <t>2LZM.A44A</t>
  </si>
  <si>
    <t>2LZM.A68A</t>
  </si>
  <si>
    <t>2LZM.A133A</t>
  </si>
  <si>
    <t>2LZM.A131A.A132A</t>
  </si>
  <si>
    <t>2LZM.A128A.A131A</t>
  </si>
  <si>
    <t>2LZM.A127A.A128A</t>
  </si>
  <si>
    <t>2LZM.A127A.A128A.A131A.A132A</t>
  </si>
  <si>
    <t>2LZM.A128A.A131A.A132A.A133A</t>
  </si>
  <si>
    <t>2LZM.A127A.A128A.A131A.A132A.A133A</t>
  </si>
  <si>
    <t>2LZM.A72P</t>
  </si>
  <si>
    <t>2LZM.A102L</t>
  </si>
  <si>
    <t>2LZM.A153A</t>
  </si>
  <si>
    <t>2LZM.A153I</t>
  </si>
  <si>
    <t>2LZM.A153L</t>
  </si>
  <si>
    <t>2LZM.A153M</t>
  </si>
  <si>
    <t>2LZM.A99A.A153A</t>
  </si>
  <si>
    <t>2LZM.A99A</t>
  </si>
  <si>
    <t>2LZM.A99F</t>
  </si>
  <si>
    <t>2LZM.A99I</t>
  </si>
  <si>
    <t>2LZM.A99M</t>
  </si>
  <si>
    <t>2LZM.A99V</t>
  </si>
  <si>
    <t>2LZM.A153V</t>
  </si>
  <si>
    <t>2LZM.A3P</t>
  </si>
  <si>
    <t>2LZM.A105E</t>
  </si>
  <si>
    <t>2LZM.A105G</t>
  </si>
  <si>
    <t>2LZM.A59V</t>
  </si>
  <si>
    <t>2LZM.A59S</t>
  </si>
  <si>
    <t>2LZM.A59N</t>
  </si>
  <si>
    <t>2LZM.A59G</t>
  </si>
  <si>
    <t>2LZM.A59D</t>
  </si>
  <si>
    <t>2LZM.A59A</t>
  </si>
  <si>
    <t>2LZM.A98L</t>
  </si>
  <si>
    <t>2LZM.A98C</t>
  </si>
  <si>
    <t>2LZM.A11H</t>
  </si>
  <si>
    <t>2LZM.A11N</t>
  </si>
  <si>
    <t>2LZM.A42V</t>
  </si>
  <si>
    <t>2LZM.A129F</t>
  </si>
  <si>
    <t>2LZM.A129W</t>
  </si>
  <si>
    <t>2LZM.A98M</t>
  </si>
  <si>
    <t>2LZM.A117F</t>
  </si>
  <si>
    <t>2LZM.A121A</t>
  </si>
  <si>
    <t>2LZM.A42S</t>
  </si>
  <si>
    <t>2LZM.A44W</t>
  </si>
  <si>
    <t>2LZM.A44E</t>
  </si>
  <si>
    <t>2LZM.A49S</t>
  </si>
  <si>
    <t>2LZM.A93S</t>
  </si>
  <si>
    <t>2LZM.A104A</t>
  </si>
  <si>
    <t>2LZM.A6L</t>
  </si>
  <si>
    <t>2LZM.A120K</t>
  </si>
  <si>
    <t>2LZM.A120L</t>
  </si>
  <si>
    <t>2LZM.A111A</t>
  </si>
  <si>
    <t>2LZM.A87A</t>
  </si>
  <si>
    <t>2LZM.A149A</t>
  </si>
  <si>
    <t>2LZM.A103A</t>
  </si>
  <si>
    <t>2LZM.A17A</t>
  </si>
  <si>
    <t>2LZM.A27A</t>
  </si>
  <si>
    <t>2LZM.A29A</t>
  </si>
  <si>
    <t>2LZM.A50A</t>
  </si>
  <si>
    <t>2LZM.A58A</t>
  </si>
  <si>
    <t>2LZM.A100A</t>
  </si>
  <si>
    <t>2LZM.A67A</t>
  </si>
  <si>
    <t>2LZM.A84A</t>
  </si>
  <si>
    <t>2LZM.A20A</t>
  </si>
  <si>
    <t>2LZM.A20S</t>
  </si>
  <si>
    <t>2LZM.A20N</t>
  </si>
  <si>
    <t>2LZM.A111I</t>
  </si>
  <si>
    <t>2RN2.A77A</t>
  </si>
  <si>
    <t>2RN2.A134A</t>
  </si>
  <si>
    <t>2RN2.A134H</t>
  </si>
  <si>
    <t>2RN2.A134N</t>
  </si>
  <si>
    <t>2RN2.A74L</t>
  </si>
  <si>
    <t>2RN2.A74I</t>
  </si>
  <si>
    <t>2RN2.A95N</t>
  </si>
  <si>
    <t>2RN2.A62P</t>
  </si>
  <si>
    <t>2RN2.A62A</t>
  </si>
  <si>
    <t>2RN2.A95G</t>
  </si>
  <si>
    <t>2RN2.A95A</t>
  </si>
  <si>
    <t>2RN2.A10N</t>
  </si>
  <si>
    <t>2RN2.A48Q</t>
  </si>
  <si>
    <t>2RN2.A70N</t>
  </si>
  <si>
    <t>451C.A7A.A13M.A34Y.A43Y.A78I</t>
  </si>
  <si>
    <t>4LYZ.A91T</t>
  </si>
  <si>
    <t>4LYZ.A55V.A91T</t>
  </si>
  <si>
    <t>4LYZ.A55V</t>
  </si>
  <si>
    <t>4LYZ.A40S.A55V.A91T</t>
  </si>
  <si>
    <t>4LYZ.A40S.A91T</t>
  </si>
  <si>
    <t>4LYZ.A40S</t>
  </si>
  <si>
    <t>4LYZ.A35A</t>
  </si>
  <si>
    <t>4LYZ.A91A</t>
  </si>
  <si>
    <t>8</t>
  </si>
  <si>
    <t>30+51</t>
  </si>
  <si>
    <t>23</t>
  </si>
  <si>
    <t>22</t>
  </si>
  <si>
    <t>45</t>
  </si>
  <si>
    <t>43</t>
  </si>
  <si>
    <t>35</t>
  </si>
  <si>
    <t>2</t>
  </si>
  <si>
    <t>74</t>
  </si>
  <si>
    <t>110</t>
  </si>
  <si>
    <t>77</t>
  </si>
  <si>
    <t>71</t>
  </si>
  <si>
    <t>103</t>
  </si>
  <si>
    <t>91</t>
  </si>
  <si>
    <t>47</t>
  </si>
  <si>
    <t>77+95</t>
  </si>
  <si>
    <t>56</t>
  </si>
  <si>
    <t>100</t>
  </si>
  <si>
    <t>121</t>
  </si>
  <si>
    <t>125</t>
  </si>
  <si>
    <t>130</t>
  </si>
  <si>
    <t>93</t>
  </si>
  <si>
    <t>99</t>
  </si>
  <si>
    <t>63</t>
  </si>
  <si>
    <t>124</t>
  </si>
  <si>
    <t>20</t>
  </si>
  <si>
    <t>38</t>
  </si>
  <si>
    <t>54</t>
  </si>
  <si>
    <t>89</t>
  </si>
  <si>
    <t>106</t>
  </si>
  <si>
    <t>59</t>
  </si>
  <si>
    <t>46</t>
  </si>
  <si>
    <t>31</t>
  </si>
  <si>
    <t>116</t>
  </si>
  <si>
    <t>117</t>
  </si>
  <si>
    <t>66</t>
  </si>
  <si>
    <t>35+47</t>
  </si>
  <si>
    <t>41</t>
  </si>
  <si>
    <t>166</t>
  </si>
  <si>
    <t>76</t>
  </si>
  <si>
    <t>44</t>
  </si>
  <si>
    <t>134</t>
  </si>
  <si>
    <t>73</t>
  </si>
  <si>
    <t>82</t>
  </si>
  <si>
    <t>98</t>
  </si>
  <si>
    <t>149</t>
  </si>
  <si>
    <t>75</t>
  </si>
  <si>
    <t>87</t>
  </si>
  <si>
    <t>151</t>
  </si>
  <si>
    <t>26</t>
  </si>
  <si>
    <t>3</t>
  </si>
  <si>
    <t>6</t>
  </si>
  <si>
    <t>34+35+36+37</t>
  </si>
  <si>
    <t>120</t>
  </si>
  <si>
    <t>122</t>
  </si>
  <si>
    <t>123</t>
  </si>
  <si>
    <t>119</t>
  </si>
  <si>
    <t>115</t>
  </si>
  <si>
    <t>128+131+132+135+136+137</t>
  </si>
  <si>
    <t>128+131+132+135+136+137+139+140+141</t>
  </si>
  <si>
    <t>146</t>
  </si>
  <si>
    <t>16+119+135+147</t>
  </si>
  <si>
    <t>53+55+57</t>
  </si>
  <si>
    <t>53+55+57+128+131+132</t>
  </si>
  <si>
    <t>40+44+45+47+48+127+128+131+132</t>
  </si>
  <si>
    <t>129</t>
  </si>
  <si>
    <t>131</t>
  </si>
  <si>
    <t>105</t>
  </si>
  <si>
    <t>157</t>
  </si>
  <si>
    <t>156</t>
  </si>
  <si>
    <t>144</t>
  </si>
  <si>
    <t>55</t>
  </si>
  <si>
    <t>86</t>
  </si>
  <si>
    <t>96</t>
  </si>
  <si>
    <t>128+131+132</t>
  </si>
  <si>
    <t>83+112</t>
  </si>
  <si>
    <t>16</t>
  </si>
  <si>
    <t>135</t>
  </si>
  <si>
    <t>147</t>
  </si>
  <si>
    <t>154</t>
  </si>
  <si>
    <t>98+152</t>
  </si>
  <si>
    <t>98+149+152</t>
  </si>
  <si>
    <t>152</t>
  </si>
  <si>
    <t>102</t>
  </si>
  <si>
    <t>92</t>
  </si>
  <si>
    <t>60</t>
  </si>
  <si>
    <t>109</t>
  </si>
  <si>
    <t>113</t>
  </si>
  <si>
    <t>54+97</t>
  </si>
  <si>
    <t>68</t>
  </si>
  <si>
    <t>133</t>
  </si>
  <si>
    <t>131+132</t>
  </si>
  <si>
    <t>128+131</t>
  </si>
  <si>
    <t>127+128</t>
  </si>
  <si>
    <t>127+128+131+132</t>
  </si>
  <si>
    <t>128+131+132+133</t>
  </si>
  <si>
    <t>127+128+131+132+133</t>
  </si>
  <si>
    <t>72</t>
  </si>
  <si>
    <t>153</t>
  </si>
  <si>
    <t>99+153</t>
  </si>
  <si>
    <t>11</t>
  </si>
  <si>
    <t>42</t>
  </si>
  <si>
    <t>49</t>
  </si>
  <si>
    <t>104</t>
  </si>
  <si>
    <t>111</t>
  </si>
  <si>
    <t>17</t>
  </si>
  <si>
    <t>27</t>
  </si>
  <si>
    <t>29</t>
  </si>
  <si>
    <t>50</t>
  </si>
  <si>
    <t>58</t>
  </si>
  <si>
    <t>67</t>
  </si>
  <si>
    <t>84</t>
  </si>
  <si>
    <t>95</t>
  </si>
  <si>
    <t>62</t>
  </si>
  <si>
    <t>10</t>
  </si>
  <si>
    <t>48</t>
  </si>
  <si>
    <t>70</t>
  </si>
  <si>
    <t>7+13+34+43+78</t>
  </si>
  <si>
    <t>55+91</t>
  </si>
  <si>
    <t>40+55+91</t>
  </si>
  <si>
    <t>40+91</t>
  </si>
  <si>
    <t>40</t>
  </si>
  <si>
    <t>1BPI.A30V</t>
  </si>
  <si>
    <t>2LZM.A54T</t>
  </si>
  <si>
    <t>2LZM.A98V.A149I</t>
  </si>
  <si>
    <t>451C.A7A.A13M.A34Y</t>
  </si>
  <si>
    <t>1BPI.A30A</t>
  </si>
  <si>
    <t>1VQB.A35A</t>
  </si>
  <si>
    <t>2CI2.I31A</t>
  </si>
  <si>
    <t>2CI2.I31A.I33A</t>
  </si>
  <si>
    <t>2CI2.I31G</t>
  </si>
  <si>
    <t>2CI2.I31G.I33A</t>
  </si>
  <si>
    <t>2CI2.I33A</t>
  </si>
  <si>
    <t>2LZM.A127A</t>
  </si>
  <si>
    <t>2LZM.A127A.A128A.A131A</t>
  </si>
  <si>
    <t>2LZM.A128A</t>
  </si>
  <si>
    <t>2LZM.A128A.A131A.A132A.A135A</t>
  </si>
  <si>
    <t>2LZM.A128A.A131A.A132A.A135A.A136A</t>
  </si>
  <si>
    <t>2LZM.A128A.A131A.A132A.A135A.A136A.A137A.A139A</t>
  </si>
  <si>
    <t>2LZM.A128A.A131A.A132A.A135A.A136A.A137A.A139A.A140A</t>
  </si>
  <si>
    <t>2LZM.A16E.A119E</t>
  </si>
  <si>
    <t>2LZM.A16E.A119E.A135E</t>
  </si>
  <si>
    <t>2LZM.A34A</t>
  </si>
  <si>
    <t>2LZM.A34A.A35A</t>
  </si>
  <si>
    <t>2LZM.A34A.A35A.A36A</t>
  </si>
  <si>
    <t>2LZM.A34A.A35A.A36A.A37A.A38D</t>
  </si>
  <si>
    <t>2LZM.A34A.A35A.A36A.A37A.A38D.A40A</t>
  </si>
  <si>
    <t>2LZM.A40A</t>
  </si>
  <si>
    <t>2LZM.A40A.A44A</t>
  </si>
  <si>
    <t>2LZM.A40A.A44A.A45A</t>
  </si>
  <si>
    <t>2LZM.A40A.A44A.A45A.A47A</t>
  </si>
  <si>
    <t>2LZM.A40A.A44A.A45A.A47A.A48A</t>
  </si>
  <si>
    <t>2LZM.A40A.A44A.A45A.A47A.A48A.A127A</t>
  </si>
  <si>
    <t>2LZM.A40A.A44A.A45A.A47A.A48A.A127A.A128A</t>
  </si>
  <si>
    <t>2LZM.A40A.A44A.A45A.A47A.A48A.A127A.A128A.A131A</t>
  </si>
  <si>
    <t>2LZM.A53A</t>
  </si>
  <si>
    <t>2LZM.A53A.A55A</t>
  </si>
  <si>
    <t>2LZM.A53A.A55A.A57A.A128A</t>
  </si>
  <si>
    <t>2LZM.A53A.A55A.A57A.A128A.A131A</t>
  </si>
  <si>
    <t>2LZM.A83H</t>
  </si>
  <si>
    <t>2LZM.A98V.A149C</t>
  </si>
  <si>
    <t>451C.A7A</t>
  </si>
  <si>
    <t>451C.A7A.A13M</t>
  </si>
  <si>
    <t>451C.A7A.A13M.A34Y.A43Y</t>
  </si>
  <si>
    <t>4LYZ.A40S.A55V</t>
  </si>
  <si>
    <t>Result</t>
  </si>
  <si>
    <t>Target</t>
  </si>
  <si>
    <t>RMSE All</t>
  </si>
  <si>
    <t>RMSE Residue</t>
  </si>
  <si>
    <t>1QIR</t>
  </si>
  <si>
    <t>1QIS</t>
  </si>
  <si>
    <t>1QIT</t>
  </si>
  <si>
    <t>5EAA</t>
  </si>
  <si>
    <t>1E6K</t>
  </si>
  <si>
    <t>1E6L</t>
  </si>
  <si>
    <t>1E6M</t>
  </si>
  <si>
    <t>1HIB</t>
  </si>
  <si>
    <t>1HNL</t>
  </si>
  <si>
    <t>1KAB</t>
  </si>
  <si>
    <t>1SYD</t>
  </si>
  <si>
    <t>1SYG</t>
  </si>
  <si>
    <t>1YHB</t>
  </si>
  <si>
    <t>1YPA</t>
  </si>
  <si>
    <t>1YPB</t>
  </si>
  <si>
    <t>1YPC</t>
  </si>
  <si>
    <t>166H</t>
  </si>
  <si>
    <t>166L</t>
  </si>
  <si>
    <t>1L26</t>
  </si>
  <si>
    <t>1L30</t>
  </si>
  <si>
    <t>1L32</t>
  </si>
  <si>
    <t>1L58</t>
  </si>
  <si>
    <t>Resulting Filename</t>
  </si>
  <si>
    <t>Mutations</t>
  </si>
  <si>
    <t>Num Chains</t>
  </si>
  <si>
    <t>1AMQ</t>
  </si>
  <si>
    <t>1CEY</t>
  </si>
  <si>
    <t>1IOB</t>
  </si>
  <si>
    <t>2LZM.A34A.A35A.A36A.A37A.A38D.A40A.A44A</t>
  </si>
  <si>
    <t>2LZM.A34A.A35A.A36A.A37A.A38D.A40A.A44A.A45A</t>
  </si>
  <si>
    <t>2LZM.A34A.A35A.A36A.A37A.A38D.A40A.A44A.A45A.A47A</t>
  </si>
  <si>
    <t>Input</t>
  </si>
  <si>
    <t>EM?</t>
  </si>
  <si>
    <t>ProMute</t>
  </si>
  <si>
    <t>Yes</t>
  </si>
  <si>
    <t>No</t>
  </si>
  <si>
    <t>RMSE Residues</t>
  </si>
  <si>
    <t>Combined SASA</t>
  </si>
  <si>
    <t>Error</t>
  </si>
  <si>
    <t>174L</t>
  </si>
  <si>
    <t>2LZM.A34A.A35A.A36A.A37A.A38D.A40A.A44A.A45A.A47A.A48A</t>
  </si>
  <si>
    <t>C 191 Y</t>
  </si>
  <si>
    <t>C 191 F</t>
  </si>
  <si>
    <t>C 191 W</t>
  </si>
  <si>
    <t>C 191 S</t>
  </si>
  <si>
    <t>D 12 A</t>
  </si>
  <si>
    <t>D 13 A</t>
  </si>
  <si>
    <t>D 57 A</t>
  </si>
  <si>
    <t>T 9 G</t>
  </si>
  <si>
    <t>C 77 A</t>
  </si>
  <si>
    <t>K 116 G</t>
  </si>
  <si>
    <t>P 117 A</t>
  </si>
  <si>
    <t>Y 41 F</t>
  </si>
  <si>
    <t>S 31 A, E 33 A, E 34 A</t>
  </si>
  <si>
    <t>S 31 G, E 33 A, E 34 A</t>
  </si>
  <si>
    <t>E 33 A, E 34 A</t>
  </si>
  <si>
    <t>T 115 A</t>
  </si>
  <si>
    <t>T 34 A, K 35 A, S 36 A, P 37 A, S 38 D, N 40 A, S 44 A, E 45 A, D 47 A, K 48 A</t>
  </si>
  <si>
    <t>P 86 C</t>
  </si>
  <si>
    <t>P 86 L</t>
  </si>
  <si>
    <t>P 86 S</t>
  </si>
  <si>
    <t>P 143 A</t>
  </si>
  <si>
    <t>191</t>
  </si>
  <si>
    <t>12</t>
  </si>
  <si>
    <t>13</t>
  </si>
  <si>
    <t>57</t>
  </si>
  <si>
    <t>9</t>
  </si>
  <si>
    <t>31+33+34</t>
  </si>
  <si>
    <t>33+34</t>
  </si>
  <si>
    <t>34+35+36+37+38+40+44+45+47+48</t>
  </si>
  <si>
    <t>143</t>
  </si>
  <si>
    <t>Single</t>
  </si>
  <si>
    <t>Multi</t>
  </si>
  <si>
    <t>&gt;= 50</t>
  </si>
  <si>
    <t>&lt; 50</t>
  </si>
  <si>
    <t>L-&gt;S</t>
  </si>
  <si>
    <t>S-&gt;L</t>
  </si>
  <si>
    <t>Size</t>
  </si>
  <si>
    <t>Multi Mutation</t>
  </si>
  <si>
    <t>Count</t>
  </si>
  <si>
    <t>Ave RMSE All</t>
  </si>
  <si>
    <t>Ave RMSE Residues</t>
  </si>
  <si>
    <t>17.36, 0</t>
  </si>
  <si>
    <t>17.16, 0.03</t>
  </si>
  <si>
    <t>3.16, 0.07</t>
  </si>
  <si>
    <t>21.27, 98.09, 95.08</t>
  </si>
  <si>
    <t>98.09, 95.08</t>
  </si>
  <si>
    <t>20.89, 164.08, 38.8, 139.77</t>
  </si>
  <si>
    <t>89.98, 97.74, 27.32, 172.18, 18.13, 156.48</t>
  </si>
  <si>
    <t>89.98, 97.74, 27.32, 172.18, 18.13, 156.48, 52.09, 115.04, 86.04</t>
  </si>
  <si>
    <t>122.09, 124.05, 172.18, 96.4</t>
  </si>
  <si>
    <t>147.14, 119.79, 66.04</t>
  </si>
  <si>
    <t>147.14, 119.79, 66.04, 89.98, 97.74, 27.32</t>
  </si>
  <si>
    <t>128.13, 78.57, 44.11, 26.76, 179.49, 99.65, 89.98, 97.74, 27.32</t>
  </si>
  <si>
    <t>89.98, 97.74, 27.32</t>
  </si>
  <si>
    <t>149.75, 6.41</t>
  </si>
  <si>
    <t>0, 0</t>
  </si>
  <si>
    <t>0, 0, 0</t>
  </si>
  <si>
    <t>1.91, 13.29</t>
  </si>
  <si>
    <t>97.74, 27.32</t>
  </si>
  <si>
    <t>89.98, 97.74</t>
  </si>
  <si>
    <t>99.65, 89.98</t>
  </si>
  <si>
    <t>99.65, 89.98, 97.74, 27.32</t>
  </si>
  <si>
    <t>89.98, 97.74, 27.32, 0</t>
  </si>
  <si>
    <t>99.65, 89.98, 97.74, 27.32, 0</t>
  </si>
  <si>
    <t>11.78, 58.42, 11.36, 100.93, 0</t>
  </si>
  <si>
    <t>SASA (Last)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</si>
</sst>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Chart!$F$1</c:f>
              <c:strCache>
                <c:ptCount val="1"/>
                <c:pt idx="0">
                  <c:v>RMSE Residues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Chart!$D$2:$D$337</c:f>
              <c:numCache>
                <c:formatCode>General</c:formatCode>
                <c:ptCount val="33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35.22</c:v>
                </c:pt>
                <c:pt idx="5">
                  <c:v>0</c:v>
                </c:pt>
                <c:pt idx="6">
                  <c:v>0.78</c:v>
                </c:pt>
                <c:pt idx="7">
                  <c:v>16.16</c:v>
                </c:pt>
                <c:pt idx="8">
                  <c:v>13.35</c:v>
                </c:pt>
                <c:pt idx="9">
                  <c:v>0</c:v>
                </c:pt>
                <c:pt idx="10">
                  <c:v>0</c:v>
                </c:pt>
                <c:pt idx="11">
                  <c:v>11.9</c:v>
                </c:pt>
                <c:pt idx="12">
                  <c:v>0</c:v>
                </c:pt>
                <c:pt idx="13">
                  <c:v>46.85</c:v>
                </c:pt>
                <c:pt idx="14">
                  <c:v>0</c:v>
                </c:pt>
                <c:pt idx="15">
                  <c:v>1.2</c:v>
                </c:pt>
                <c:pt idx="16">
                  <c:v>107.58</c:v>
                </c:pt>
                <c:pt idx="17">
                  <c:v>97.42</c:v>
                </c:pt>
                <c:pt idx="18">
                  <c:v>100.54</c:v>
                </c:pt>
                <c:pt idx="19">
                  <c:v>107.58</c:v>
                </c:pt>
                <c:pt idx="20">
                  <c:v>107.58</c:v>
                </c:pt>
                <c:pt idx="21">
                  <c:v>97.42</c:v>
                </c:pt>
                <c:pt idx="22">
                  <c:v>100.54</c:v>
                </c:pt>
                <c:pt idx="23">
                  <c:v>107.58</c:v>
                </c:pt>
                <c:pt idx="24">
                  <c:v>97.42</c:v>
                </c:pt>
                <c:pt idx="25">
                  <c:v>100.54</c:v>
                </c:pt>
                <c:pt idx="26">
                  <c:v>107.58</c:v>
                </c:pt>
                <c:pt idx="27">
                  <c:v>97.42</c:v>
                </c:pt>
                <c:pt idx="28">
                  <c:v>100.54</c:v>
                </c:pt>
                <c:pt idx="29">
                  <c:v>107.58</c:v>
                </c:pt>
                <c:pt idx="30">
                  <c:v>97.42</c:v>
                </c:pt>
                <c:pt idx="31">
                  <c:v>100.54</c:v>
                </c:pt>
                <c:pt idx="32">
                  <c:v>97.42</c:v>
                </c:pt>
                <c:pt idx="33">
                  <c:v>97.42</c:v>
                </c:pt>
                <c:pt idx="34">
                  <c:v>97.42</c:v>
                </c:pt>
                <c:pt idx="35">
                  <c:v>97.42</c:v>
                </c:pt>
                <c:pt idx="36">
                  <c:v>97.42</c:v>
                </c:pt>
                <c:pt idx="37">
                  <c:v>100.54</c:v>
                </c:pt>
                <c:pt idx="38">
                  <c:v>100.54</c:v>
                </c:pt>
                <c:pt idx="39">
                  <c:v>100.54</c:v>
                </c:pt>
                <c:pt idx="40">
                  <c:v>100.54</c:v>
                </c:pt>
                <c:pt idx="41">
                  <c:v>100.54</c:v>
                </c:pt>
                <c:pt idx="42">
                  <c:v>107.58</c:v>
                </c:pt>
                <c:pt idx="43">
                  <c:v>107.58</c:v>
                </c:pt>
                <c:pt idx="44">
                  <c:v>107.58</c:v>
                </c:pt>
                <c:pt idx="45">
                  <c:v>107.58</c:v>
                </c:pt>
                <c:pt idx="46">
                  <c:v>107.58</c:v>
                </c:pt>
                <c:pt idx="47">
                  <c:v>97.42</c:v>
                </c:pt>
                <c:pt idx="48">
                  <c:v>97.42</c:v>
                </c:pt>
                <c:pt idx="49">
                  <c:v>97.42</c:v>
                </c:pt>
                <c:pt idx="50">
                  <c:v>97.42</c:v>
                </c:pt>
                <c:pt idx="51">
                  <c:v>100.54</c:v>
                </c:pt>
                <c:pt idx="52">
                  <c:v>100.54</c:v>
                </c:pt>
                <c:pt idx="53">
                  <c:v>100.54</c:v>
                </c:pt>
                <c:pt idx="54">
                  <c:v>17.16</c:v>
                </c:pt>
                <c:pt idx="55">
                  <c:v>100.54</c:v>
                </c:pt>
                <c:pt idx="56">
                  <c:v>100.54</c:v>
                </c:pt>
                <c:pt idx="57">
                  <c:v>78.95</c:v>
                </c:pt>
                <c:pt idx="58">
                  <c:v>164.69</c:v>
                </c:pt>
                <c:pt idx="59">
                  <c:v>49.91</c:v>
                </c:pt>
                <c:pt idx="60">
                  <c:v>94.44</c:v>
                </c:pt>
                <c:pt idx="61">
                  <c:v>0.03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100.54</c:v>
                </c:pt>
                <c:pt idx="66">
                  <c:v>5.19</c:v>
                </c:pt>
                <c:pt idx="67">
                  <c:v>18.66</c:v>
                </c:pt>
                <c:pt idx="68">
                  <c:v>75.22</c:v>
                </c:pt>
                <c:pt idx="69">
                  <c:v>107.58</c:v>
                </c:pt>
                <c:pt idx="70">
                  <c:v>97.42</c:v>
                </c:pt>
                <c:pt idx="71">
                  <c:v>0.47</c:v>
                </c:pt>
                <c:pt idx="72">
                  <c:v>0</c:v>
                </c:pt>
                <c:pt idx="73">
                  <c:v>119.74</c:v>
                </c:pt>
                <c:pt idx="74">
                  <c:v>5.84</c:v>
                </c:pt>
                <c:pt idx="75">
                  <c:v>46.91</c:v>
                </c:pt>
                <c:pt idx="76">
                  <c:v>12.8</c:v>
                </c:pt>
                <c:pt idx="77">
                  <c:v>119.2</c:v>
                </c:pt>
                <c:pt idx="78">
                  <c:v>10.59</c:v>
                </c:pt>
                <c:pt idx="79">
                  <c:v>119.74</c:v>
                </c:pt>
                <c:pt idx="80">
                  <c:v>0.09</c:v>
                </c:pt>
                <c:pt idx="81">
                  <c:v>0.59</c:v>
                </c:pt>
                <c:pt idx="82">
                  <c:v>4.28</c:v>
                </c:pt>
                <c:pt idx="83">
                  <c:v>0</c:v>
                </c:pt>
                <c:pt idx="84">
                  <c:v>0</c:v>
                </c:pt>
                <c:pt idx="85">
                  <c:v>0.09</c:v>
                </c:pt>
                <c:pt idx="86">
                  <c:v>0.59</c:v>
                </c:pt>
                <c:pt idx="87">
                  <c:v>4.28</c:v>
                </c:pt>
                <c:pt idx="88">
                  <c:v>0</c:v>
                </c:pt>
                <c:pt idx="89">
                  <c:v>0</c:v>
                </c:pt>
                <c:pt idx="90">
                  <c:v>0.09</c:v>
                </c:pt>
                <c:pt idx="91">
                  <c:v>0</c:v>
                </c:pt>
                <c:pt idx="92">
                  <c:v>100.54</c:v>
                </c:pt>
                <c:pt idx="93">
                  <c:v>5.19</c:v>
                </c:pt>
                <c:pt idx="94">
                  <c:v>18.66</c:v>
                </c:pt>
                <c:pt idx="95">
                  <c:v>75.22</c:v>
                </c:pt>
                <c:pt idx="96">
                  <c:v>97.42</c:v>
                </c:pt>
                <c:pt idx="97">
                  <c:v>0.47</c:v>
                </c:pt>
                <c:pt idx="98">
                  <c:v>0</c:v>
                </c:pt>
                <c:pt idx="99">
                  <c:v>0.59</c:v>
                </c:pt>
                <c:pt idx="100">
                  <c:v>4.28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0.09</c:v>
                </c:pt>
                <c:pt idx="105">
                  <c:v>24.1</c:v>
                </c:pt>
                <c:pt idx="106">
                  <c:v>24.1</c:v>
                </c:pt>
                <c:pt idx="107">
                  <c:v>0</c:v>
                </c:pt>
                <c:pt idx="108">
                  <c:v>205.66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0.17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3.16</c:v>
                </c:pt>
                <c:pt idx="124">
                  <c:v>202.72</c:v>
                </c:pt>
                <c:pt idx="125">
                  <c:v>0.06</c:v>
                </c:pt>
                <c:pt idx="126">
                  <c:v>95.08</c:v>
                </c:pt>
                <c:pt idx="127">
                  <c:v>95.08</c:v>
                </c:pt>
                <c:pt idx="128">
                  <c:v>95.08</c:v>
                </c:pt>
                <c:pt idx="129">
                  <c:v>78.569999999999993</c:v>
                </c:pt>
                <c:pt idx="130">
                  <c:v>78.569999999999993</c:v>
                </c:pt>
                <c:pt idx="131">
                  <c:v>78.569999999999993</c:v>
                </c:pt>
                <c:pt idx="132">
                  <c:v>78.569999999999993</c:v>
                </c:pt>
                <c:pt idx="133">
                  <c:v>78.569999999999993</c:v>
                </c:pt>
                <c:pt idx="134">
                  <c:v>78.569999999999993</c:v>
                </c:pt>
                <c:pt idx="135">
                  <c:v>78.569999999999993</c:v>
                </c:pt>
                <c:pt idx="136">
                  <c:v>78.569999999999993</c:v>
                </c:pt>
                <c:pt idx="137">
                  <c:v>78.569999999999993</c:v>
                </c:pt>
                <c:pt idx="138">
                  <c:v>2.08</c:v>
                </c:pt>
                <c:pt idx="139">
                  <c:v>22.95</c:v>
                </c:pt>
                <c:pt idx="140">
                  <c:v>34.950000000000003</c:v>
                </c:pt>
                <c:pt idx="141">
                  <c:v>45.97</c:v>
                </c:pt>
                <c:pt idx="142">
                  <c:v>96.42</c:v>
                </c:pt>
                <c:pt idx="143">
                  <c:v>0</c:v>
                </c:pt>
                <c:pt idx="144">
                  <c:v>0</c:v>
                </c:pt>
                <c:pt idx="145">
                  <c:v>30.82</c:v>
                </c:pt>
                <c:pt idx="146">
                  <c:v>0.6</c:v>
                </c:pt>
                <c:pt idx="147">
                  <c:v>81.13</c:v>
                </c:pt>
                <c:pt idx="148">
                  <c:v>81.13</c:v>
                </c:pt>
                <c:pt idx="149">
                  <c:v>26.04</c:v>
                </c:pt>
                <c:pt idx="150">
                  <c:v>1.31</c:v>
                </c:pt>
                <c:pt idx="151">
                  <c:v>78.569999999999993</c:v>
                </c:pt>
                <c:pt idx="152">
                  <c:v>16.579999999999998</c:v>
                </c:pt>
                <c:pt idx="153">
                  <c:v>0</c:v>
                </c:pt>
                <c:pt idx="154">
                  <c:v>139.77000000000001</c:v>
                </c:pt>
                <c:pt idx="155">
                  <c:v>26.75</c:v>
                </c:pt>
                <c:pt idx="156">
                  <c:v>85.1</c:v>
                </c:pt>
                <c:pt idx="157">
                  <c:v>78.63</c:v>
                </c:pt>
                <c:pt idx="158">
                  <c:v>93.79</c:v>
                </c:pt>
                <c:pt idx="159">
                  <c:v>124.05</c:v>
                </c:pt>
                <c:pt idx="160">
                  <c:v>0</c:v>
                </c:pt>
                <c:pt idx="161">
                  <c:v>82.9</c:v>
                </c:pt>
                <c:pt idx="162">
                  <c:v>82.9</c:v>
                </c:pt>
                <c:pt idx="163">
                  <c:v>156.47999999999999</c:v>
                </c:pt>
                <c:pt idx="164">
                  <c:v>86.04</c:v>
                </c:pt>
                <c:pt idx="165">
                  <c:v>0</c:v>
                </c:pt>
                <c:pt idx="166">
                  <c:v>44.11</c:v>
                </c:pt>
                <c:pt idx="167">
                  <c:v>96.4</c:v>
                </c:pt>
                <c:pt idx="168">
                  <c:v>66.040000000000006</c:v>
                </c:pt>
                <c:pt idx="169">
                  <c:v>27.32</c:v>
                </c:pt>
                <c:pt idx="170">
                  <c:v>27.32</c:v>
                </c:pt>
                <c:pt idx="171">
                  <c:v>0</c:v>
                </c:pt>
                <c:pt idx="172">
                  <c:v>0</c:v>
                </c:pt>
                <c:pt idx="173">
                  <c:v>97.74</c:v>
                </c:pt>
                <c:pt idx="174">
                  <c:v>97.74</c:v>
                </c:pt>
                <c:pt idx="175">
                  <c:v>97.74</c:v>
                </c:pt>
                <c:pt idx="176">
                  <c:v>97.74</c:v>
                </c:pt>
                <c:pt idx="177">
                  <c:v>97.74</c:v>
                </c:pt>
                <c:pt idx="178">
                  <c:v>97.74</c:v>
                </c:pt>
                <c:pt idx="179">
                  <c:v>97.74</c:v>
                </c:pt>
                <c:pt idx="180">
                  <c:v>41.04</c:v>
                </c:pt>
                <c:pt idx="181">
                  <c:v>60.56</c:v>
                </c:pt>
                <c:pt idx="182">
                  <c:v>60.56</c:v>
                </c:pt>
                <c:pt idx="183">
                  <c:v>60.56</c:v>
                </c:pt>
                <c:pt idx="184">
                  <c:v>60.56</c:v>
                </c:pt>
                <c:pt idx="185">
                  <c:v>60.56</c:v>
                </c:pt>
                <c:pt idx="186">
                  <c:v>60.56</c:v>
                </c:pt>
                <c:pt idx="187">
                  <c:v>60.56</c:v>
                </c:pt>
                <c:pt idx="188">
                  <c:v>60.56</c:v>
                </c:pt>
                <c:pt idx="189">
                  <c:v>60.56</c:v>
                </c:pt>
                <c:pt idx="190">
                  <c:v>60.56</c:v>
                </c:pt>
                <c:pt idx="191">
                  <c:v>60.56</c:v>
                </c:pt>
                <c:pt idx="192">
                  <c:v>60.56</c:v>
                </c:pt>
                <c:pt idx="193">
                  <c:v>60.56</c:v>
                </c:pt>
                <c:pt idx="194">
                  <c:v>60.56</c:v>
                </c:pt>
                <c:pt idx="195">
                  <c:v>16.850000000000001</c:v>
                </c:pt>
                <c:pt idx="196">
                  <c:v>16.579999999999998</c:v>
                </c:pt>
                <c:pt idx="197">
                  <c:v>16.579999999999998</c:v>
                </c:pt>
                <c:pt idx="198">
                  <c:v>60.86</c:v>
                </c:pt>
                <c:pt idx="199">
                  <c:v>109.58</c:v>
                </c:pt>
                <c:pt idx="200">
                  <c:v>119.79</c:v>
                </c:pt>
                <c:pt idx="201">
                  <c:v>110.64</c:v>
                </c:pt>
                <c:pt idx="202">
                  <c:v>0.8</c:v>
                </c:pt>
                <c:pt idx="203">
                  <c:v>96.42</c:v>
                </c:pt>
                <c:pt idx="204">
                  <c:v>57.01</c:v>
                </c:pt>
                <c:pt idx="205">
                  <c:v>57.01</c:v>
                </c:pt>
                <c:pt idx="206">
                  <c:v>57.01</c:v>
                </c:pt>
                <c:pt idx="207">
                  <c:v>57.01</c:v>
                </c:pt>
                <c:pt idx="208">
                  <c:v>57.01</c:v>
                </c:pt>
                <c:pt idx="209">
                  <c:v>57.01</c:v>
                </c:pt>
                <c:pt idx="210">
                  <c:v>57.01</c:v>
                </c:pt>
                <c:pt idx="211">
                  <c:v>57.01</c:v>
                </c:pt>
                <c:pt idx="212">
                  <c:v>97.74</c:v>
                </c:pt>
                <c:pt idx="213">
                  <c:v>74.73</c:v>
                </c:pt>
                <c:pt idx="214">
                  <c:v>27.32</c:v>
                </c:pt>
                <c:pt idx="215">
                  <c:v>82.9</c:v>
                </c:pt>
                <c:pt idx="216">
                  <c:v>93.79</c:v>
                </c:pt>
                <c:pt idx="217">
                  <c:v>109.58</c:v>
                </c:pt>
                <c:pt idx="218">
                  <c:v>6.41</c:v>
                </c:pt>
                <c:pt idx="219">
                  <c:v>122.09</c:v>
                </c:pt>
                <c:pt idx="220">
                  <c:v>122.09</c:v>
                </c:pt>
                <c:pt idx="221">
                  <c:v>124.05</c:v>
                </c:pt>
                <c:pt idx="222">
                  <c:v>172.18</c:v>
                </c:pt>
                <c:pt idx="223">
                  <c:v>96.4</c:v>
                </c:pt>
                <c:pt idx="224">
                  <c:v>83.56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59.72</c:v>
                </c:pt>
                <c:pt idx="233">
                  <c:v>128.02000000000001</c:v>
                </c:pt>
                <c:pt idx="234">
                  <c:v>85.1</c:v>
                </c:pt>
                <c:pt idx="235">
                  <c:v>56.82</c:v>
                </c:pt>
                <c:pt idx="236">
                  <c:v>137.38</c:v>
                </c:pt>
                <c:pt idx="237">
                  <c:v>64.63</c:v>
                </c:pt>
                <c:pt idx="238">
                  <c:v>60.86</c:v>
                </c:pt>
                <c:pt idx="239">
                  <c:v>137.38</c:v>
                </c:pt>
                <c:pt idx="240">
                  <c:v>13.29</c:v>
                </c:pt>
                <c:pt idx="241">
                  <c:v>26.76</c:v>
                </c:pt>
                <c:pt idx="242">
                  <c:v>38.950000000000003</c:v>
                </c:pt>
                <c:pt idx="243">
                  <c:v>0</c:v>
                </c:pt>
                <c:pt idx="244">
                  <c:v>78.569999999999993</c:v>
                </c:pt>
                <c:pt idx="245">
                  <c:v>81.849999999999994</c:v>
                </c:pt>
                <c:pt idx="246">
                  <c:v>0</c:v>
                </c:pt>
                <c:pt idx="247">
                  <c:v>27.32</c:v>
                </c:pt>
                <c:pt idx="248">
                  <c:v>97.74</c:v>
                </c:pt>
                <c:pt idx="249">
                  <c:v>89.98</c:v>
                </c:pt>
                <c:pt idx="250">
                  <c:v>27.32</c:v>
                </c:pt>
                <c:pt idx="251">
                  <c:v>0</c:v>
                </c:pt>
                <c:pt idx="252">
                  <c:v>0</c:v>
                </c:pt>
                <c:pt idx="253">
                  <c:v>71.62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16.579999999999998</c:v>
                </c:pt>
                <c:pt idx="267">
                  <c:v>16.579999999999998</c:v>
                </c:pt>
                <c:pt idx="268">
                  <c:v>41.04</c:v>
                </c:pt>
                <c:pt idx="269">
                  <c:v>41.04</c:v>
                </c:pt>
                <c:pt idx="270">
                  <c:v>75.260000000000005</c:v>
                </c:pt>
                <c:pt idx="271">
                  <c:v>75.260000000000005</c:v>
                </c:pt>
                <c:pt idx="272">
                  <c:v>75.260000000000005</c:v>
                </c:pt>
                <c:pt idx="273">
                  <c:v>75.260000000000005</c:v>
                </c:pt>
                <c:pt idx="274">
                  <c:v>75.260000000000005</c:v>
                </c:pt>
                <c:pt idx="275">
                  <c:v>75.260000000000005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23.63</c:v>
                </c:pt>
                <c:pt idx="280">
                  <c:v>23.63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78.569999999999993</c:v>
                </c:pt>
                <c:pt idx="289">
                  <c:v>78.569999999999993</c:v>
                </c:pt>
                <c:pt idx="290">
                  <c:v>31.71</c:v>
                </c:pt>
                <c:pt idx="291">
                  <c:v>81.13</c:v>
                </c:pt>
                <c:pt idx="292">
                  <c:v>17.82</c:v>
                </c:pt>
                <c:pt idx="293">
                  <c:v>0</c:v>
                </c:pt>
                <c:pt idx="294">
                  <c:v>26.75</c:v>
                </c:pt>
                <c:pt idx="295">
                  <c:v>26.75</c:v>
                </c:pt>
                <c:pt idx="296">
                  <c:v>0</c:v>
                </c:pt>
                <c:pt idx="297">
                  <c:v>0.6</c:v>
                </c:pt>
                <c:pt idx="298">
                  <c:v>0</c:v>
                </c:pt>
                <c:pt idx="299">
                  <c:v>3.42</c:v>
                </c:pt>
                <c:pt idx="300">
                  <c:v>16.07</c:v>
                </c:pt>
                <c:pt idx="301">
                  <c:v>0</c:v>
                </c:pt>
                <c:pt idx="302">
                  <c:v>0</c:v>
                </c:pt>
                <c:pt idx="303">
                  <c:v>25.3</c:v>
                </c:pt>
                <c:pt idx="304">
                  <c:v>1.41</c:v>
                </c:pt>
                <c:pt idx="305">
                  <c:v>4.58</c:v>
                </c:pt>
                <c:pt idx="306">
                  <c:v>2.69</c:v>
                </c:pt>
                <c:pt idx="307">
                  <c:v>0</c:v>
                </c:pt>
                <c:pt idx="308">
                  <c:v>34.44</c:v>
                </c:pt>
                <c:pt idx="309">
                  <c:v>34.44</c:v>
                </c:pt>
                <c:pt idx="310">
                  <c:v>34.44</c:v>
                </c:pt>
                <c:pt idx="311">
                  <c:v>0</c:v>
                </c:pt>
                <c:pt idx="312">
                  <c:v>0</c:v>
                </c:pt>
                <c:pt idx="313">
                  <c:v>41.67</c:v>
                </c:pt>
                <c:pt idx="314">
                  <c:v>41.67</c:v>
                </c:pt>
                <c:pt idx="315">
                  <c:v>41.67</c:v>
                </c:pt>
                <c:pt idx="316">
                  <c:v>0</c:v>
                </c:pt>
                <c:pt idx="317">
                  <c:v>0</c:v>
                </c:pt>
                <c:pt idx="318">
                  <c:v>155.35</c:v>
                </c:pt>
                <c:pt idx="319">
                  <c:v>137.97999999999999</c:v>
                </c:pt>
                <c:pt idx="320">
                  <c:v>137.97999999999999</c:v>
                </c:pt>
                <c:pt idx="321">
                  <c:v>155.35</c:v>
                </c:pt>
                <c:pt idx="322">
                  <c:v>155.35</c:v>
                </c:pt>
                <c:pt idx="323">
                  <c:v>155.35</c:v>
                </c:pt>
                <c:pt idx="324">
                  <c:v>5.46</c:v>
                </c:pt>
                <c:pt idx="325">
                  <c:v>12.04</c:v>
                </c:pt>
                <c:pt idx="326">
                  <c:v>36.4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19.64</c:v>
                </c:pt>
                <c:pt idx="335">
                  <c:v>0</c:v>
                </c:pt>
              </c:numCache>
            </c:numRef>
          </c:xVal>
          <c:yVal>
            <c:numRef>
              <c:f>Chart!$F$2:$F$337</c:f>
              <c:numCache>
                <c:formatCode>General</c:formatCode>
                <c:ptCount val="336"/>
                <c:pt idx="0">
                  <c:v>1.1259999999999999</c:v>
                </c:pt>
                <c:pt idx="1">
                  <c:v>0.36799999999999999</c:v>
                </c:pt>
                <c:pt idx="2">
                  <c:v>1.2569999999999999</c:v>
                </c:pt>
                <c:pt idx="3">
                  <c:v>0.17599999999999999</c:v>
                </c:pt>
                <c:pt idx="4">
                  <c:v>6.7039999999999997</c:v>
                </c:pt>
                <c:pt idx="5">
                  <c:v>0.47299999999999998</c:v>
                </c:pt>
                <c:pt idx="6">
                  <c:v>9.4E-2</c:v>
                </c:pt>
                <c:pt idx="7">
                  <c:v>5.1999999999999998E-2</c:v>
                </c:pt>
                <c:pt idx="8">
                  <c:v>9.1999999999999998E-2</c:v>
                </c:pt>
                <c:pt idx="9">
                  <c:v>3.7999999999999999E-2</c:v>
                </c:pt>
                <c:pt idx="10">
                  <c:v>0.224</c:v>
                </c:pt>
                <c:pt idx="11">
                  <c:v>0.624</c:v>
                </c:pt>
                <c:pt idx="12">
                  <c:v>0.17599999999999999</c:v>
                </c:pt>
                <c:pt idx="13">
                  <c:v>0.09</c:v>
                </c:pt>
                <c:pt idx="14">
                  <c:v>0.38700000000000001</c:v>
                </c:pt>
                <c:pt idx="15">
                  <c:v>0.05</c:v>
                </c:pt>
                <c:pt idx="16">
                  <c:v>0.872</c:v>
                </c:pt>
                <c:pt idx="17">
                  <c:v>0.126</c:v>
                </c:pt>
                <c:pt idx="18">
                  <c:v>4.5999999999999999E-2</c:v>
                </c:pt>
                <c:pt idx="19">
                  <c:v>0.28199999999999997</c:v>
                </c:pt>
                <c:pt idx="20">
                  <c:v>2.4E-2</c:v>
                </c:pt>
                <c:pt idx="21">
                  <c:v>0.70799999999999996</c:v>
                </c:pt>
                <c:pt idx="22">
                  <c:v>7.3999999999999996E-2</c:v>
                </c:pt>
                <c:pt idx="23">
                  <c:v>1.4990000000000001</c:v>
                </c:pt>
                <c:pt idx="24">
                  <c:v>0.84299999999999997</c:v>
                </c:pt>
                <c:pt idx="25">
                  <c:v>0.79400000000000004</c:v>
                </c:pt>
                <c:pt idx="26">
                  <c:v>0.877</c:v>
                </c:pt>
                <c:pt idx="27">
                  <c:v>0.69599999999999995</c:v>
                </c:pt>
                <c:pt idx="28">
                  <c:v>5.7000000000000002E-2</c:v>
                </c:pt>
                <c:pt idx="29">
                  <c:v>0.29499999999999998</c:v>
                </c:pt>
                <c:pt idx="30">
                  <c:v>0.69499999999999995</c:v>
                </c:pt>
                <c:pt idx="31">
                  <c:v>5.8999999999999997E-2</c:v>
                </c:pt>
                <c:pt idx="32">
                  <c:v>0.73499999999999999</c:v>
                </c:pt>
                <c:pt idx="33">
                  <c:v>1.0189999999999999</c:v>
                </c:pt>
                <c:pt idx="34">
                  <c:v>0.155</c:v>
                </c:pt>
                <c:pt idx="35">
                  <c:v>0.26900000000000002</c:v>
                </c:pt>
                <c:pt idx="36">
                  <c:v>3.2000000000000001E-2</c:v>
                </c:pt>
                <c:pt idx="37">
                  <c:v>8.7999999999999995E-2</c:v>
                </c:pt>
                <c:pt idx="38">
                  <c:v>0.91600000000000004</c:v>
                </c:pt>
                <c:pt idx="39">
                  <c:v>1.2330000000000001</c:v>
                </c:pt>
                <c:pt idx="40">
                  <c:v>1.0289999999999999</c:v>
                </c:pt>
                <c:pt idx="41">
                  <c:v>1.4510000000000001</c:v>
                </c:pt>
                <c:pt idx="42">
                  <c:v>0.189</c:v>
                </c:pt>
                <c:pt idx="43">
                  <c:v>1.349</c:v>
                </c:pt>
                <c:pt idx="44">
                  <c:v>1.0920000000000001</c:v>
                </c:pt>
                <c:pt idx="45">
                  <c:v>0.59799999999999998</c:v>
                </c:pt>
                <c:pt idx="46">
                  <c:v>0.77600000000000002</c:v>
                </c:pt>
                <c:pt idx="47">
                  <c:v>0.79</c:v>
                </c:pt>
                <c:pt idx="48">
                  <c:v>1.208</c:v>
                </c:pt>
                <c:pt idx="49">
                  <c:v>1.117</c:v>
                </c:pt>
                <c:pt idx="50">
                  <c:v>0.23799999999999999</c:v>
                </c:pt>
                <c:pt idx="51">
                  <c:v>1.329</c:v>
                </c:pt>
                <c:pt idx="52">
                  <c:v>1.4259999999999999</c:v>
                </c:pt>
                <c:pt idx="53">
                  <c:v>0.379</c:v>
                </c:pt>
                <c:pt idx="54">
                  <c:v>0.39500000000000002</c:v>
                </c:pt>
                <c:pt idx="55">
                  <c:v>0.89100000000000001</c:v>
                </c:pt>
                <c:pt idx="56">
                  <c:v>0.10199999999999999</c:v>
                </c:pt>
                <c:pt idx="57">
                  <c:v>0.23799999999999999</c:v>
                </c:pt>
                <c:pt idx="58">
                  <c:v>0.376</c:v>
                </c:pt>
                <c:pt idx="59">
                  <c:v>7.8E-2</c:v>
                </c:pt>
                <c:pt idx="60">
                  <c:v>0.04</c:v>
                </c:pt>
                <c:pt idx="61">
                  <c:v>0.21299999999999999</c:v>
                </c:pt>
                <c:pt idx="62">
                  <c:v>3.5999999999999997E-2</c:v>
                </c:pt>
                <c:pt idx="63">
                  <c:v>0.152</c:v>
                </c:pt>
                <c:pt idx="64">
                  <c:v>0.113</c:v>
                </c:pt>
                <c:pt idx="65">
                  <c:v>7.4999999999999997E-2</c:v>
                </c:pt>
                <c:pt idx="66">
                  <c:v>3.4000000000000002E-2</c:v>
                </c:pt>
                <c:pt idx="67">
                  <c:v>4.5999999999999999E-2</c:v>
                </c:pt>
                <c:pt idx="68">
                  <c:v>7.2999999999999995E-2</c:v>
                </c:pt>
                <c:pt idx="69">
                  <c:v>0.104</c:v>
                </c:pt>
                <c:pt idx="70">
                  <c:v>0.69099999999999995</c:v>
                </c:pt>
                <c:pt idx="71">
                  <c:v>2.7E-2</c:v>
                </c:pt>
                <c:pt idx="72">
                  <c:v>3.5000000000000003E-2</c:v>
                </c:pt>
                <c:pt idx="73">
                  <c:v>1.413</c:v>
                </c:pt>
                <c:pt idx="74">
                  <c:v>1.3839999999999999</c:v>
                </c:pt>
                <c:pt idx="75">
                  <c:v>8.5000000000000006E-2</c:v>
                </c:pt>
                <c:pt idx="76">
                  <c:v>1.1639999999999999</c:v>
                </c:pt>
                <c:pt idx="77">
                  <c:v>0.13</c:v>
                </c:pt>
                <c:pt idx="78">
                  <c:v>6.3E-2</c:v>
                </c:pt>
                <c:pt idx="79">
                  <c:v>0.247</c:v>
                </c:pt>
                <c:pt idx="80">
                  <c:v>0.64300000000000002</c:v>
                </c:pt>
                <c:pt idx="81">
                  <c:v>6.7000000000000004E-2</c:v>
                </c:pt>
                <c:pt idx="82">
                  <c:v>0.109</c:v>
                </c:pt>
                <c:pt idx="83">
                  <c:v>0.14099999999999999</c:v>
                </c:pt>
                <c:pt idx="84">
                  <c:v>1.0429999999999999</c:v>
                </c:pt>
                <c:pt idx="85">
                  <c:v>0.125</c:v>
                </c:pt>
                <c:pt idx="86">
                  <c:v>9.7000000000000003E-2</c:v>
                </c:pt>
                <c:pt idx="87">
                  <c:v>0.10100000000000001</c:v>
                </c:pt>
                <c:pt idx="88">
                  <c:v>0.10299999999999999</c:v>
                </c:pt>
                <c:pt idx="89">
                  <c:v>0.1</c:v>
                </c:pt>
                <c:pt idx="90">
                  <c:v>4.9000000000000002E-2</c:v>
                </c:pt>
                <c:pt idx="91">
                  <c:v>8.1000000000000003E-2</c:v>
                </c:pt>
                <c:pt idx="92">
                  <c:v>9.5000000000000001E-2</c:v>
                </c:pt>
                <c:pt idx="93">
                  <c:v>4.7E-2</c:v>
                </c:pt>
                <c:pt idx="94">
                  <c:v>3.5000000000000003E-2</c:v>
                </c:pt>
                <c:pt idx="95">
                  <c:v>0.502</c:v>
                </c:pt>
                <c:pt idx="96">
                  <c:v>0.69299999999999995</c:v>
                </c:pt>
                <c:pt idx="97">
                  <c:v>0.03</c:v>
                </c:pt>
                <c:pt idx="98">
                  <c:v>4.2000000000000003E-2</c:v>
                </c:pt>
                <c:pt idx="99">
                  <c:v>3.9E-2</c:v>
                </c:pt>
                <c:pt idx="100">
                  <c:v>3.9E-2</c:v>
                </c:pt>
                <c:pt idx="101">
                  <c:v>4.4999999999999998E-2</c:v>
                </c:pt>
                <c:pt idx="102">
                  <c:v>4.9000000000000002E-2</c:v>
                </c:pt>
                <c:pt idx="103">
                  <c:v>3.1E-2</c:v>
                </c:pt>
                <c:pt idx="104">
                  <c:v>0.10100000000000001</c:v>
                </c:pt>
                <c:pt idx="105">
                  <c:v>0.36499999999999999</c:v>
                </c:pt>
                <c:pt idx="106">
                  <c:v>0.09</c:v>
                </c:pt>
                <c:pt idx="107">
                  <c:v>0.316</c:v>
                </c:pt>
                <c:pt idx="108">
                  <c:v>0.13200000000000001</c:v>
                </c:pt>
                <c:pt idx="109">
                  <c:v>4.7E-2</c:v>
                </c:pt>
                <c:pt idx="110">
                  <c:v>7.8E-2</c:v>
                </c:pt>
                <c:pt idx="111">
                  <c:v>3.5999999999999997E-2</c:v>
                </c:pt>
                <c:pt idx="112">
                  <c:v>0.61099999999999999</c:v>
                </c:pt>
                <c:pt idx="113">
                  <c:v>7.6999999999999999E-2</c:v>
                </c:pt>
                <c:pt idx="114">
                  <c:v>0.35699999999999998</c:v>
                </c:pt>
                <c:pt idx="115">
                  <c:v>0.26</c:v>
                </c:pt>
                <c:pt idx="116">
                  <c:v>0.29299999999999998</c:v>
                </c:pt>
                <c:pt idx="117">
                  <c:v>0.182</c:v>
                </c:pt>
                <c:pt idx="118">
                  <c:v>0.27600000000000002</c:v>
                </c:pt>
                <c:pt idx="119">
                  <c:v>7.8E-2</c:v>
                </c:pt>
                <c:pt idx="120">
                  <c:v>0.17199999999999999</c:v>
                </c:pt>
                <c:pt idx="121">
                  <c:v>0.13900000000000001</c:v>
                </c:pt>
                <c:pt idx="122">
                  <c:v>8.5000000000000006E-2</c:v>
                </c:pt>
                <c:pt idx="123">
                  <c:v>3.6999999999999998E-2</c:v>
                </c:pt>
                <c:pt idx="124">
                  <c:v>0.78700000000000003</c:v>
                </c:pt>
                <c:pt idx="125">
                  <c:v>8.5999999999999993E-2</c:v>
                </c:pt>
                <c:pt idx="126">
                  <c:v>0.14000000000000001</c:v>
                </c:pt>
                <c:pt idx="127">
                  <c:v>0.182</c:v>
                </c:pt>
                <c:pt idx="128">
                  <c:v>0.10299999999999999</c:v>
                </c:pt>
                <c:pt idx="129">
                  <c:v>4.2000000000000003E-2</c:v>
                </c:pt>
                <c:pt idx="130">
                  <c:v>8.8999999999999996E-2</c:v>
                </c:pt>
                <c:pt idx="131">
                  <c:v>0.95499999999999996</c:v>
                </c:pt>
                <c:pt idx="132">
                  <c:v>0.71299999999999997</c:v>
                </c:pt>
                <c:pt idx="133">
                  <c:v>0.6</c:v>
                </c:pt>
                <c:pt idx="134">
                  <c:v>0.121</c:v>
                </c:pt>
                <c:pt idx="135">
                  <c:v>0.85399999999999998</c:v>
                </c:pt>
                <c:pt idx="136">
                  <c:v>1.107</c:v>
                </c:pt>
                <c:pt idx="137">
                  <c:v>0.127</c:v>
                </c:pt>
                <c:pt idx="138">
                  <c:v>7.6999999999999999E-2</c:v>
                </c:pt>
                <c:pt idx="139">
                  <c:v>0.60699999999999998</c:v>
                </c:pt>
                <c:pt idx="140">
                  <c:v>0.65100000000000002</c:v>
                </c:pt>
                <c:pt idx="141">
                  <c:v>0.05</c:v>
                </c:pt>
                <c:pt idx="142">
                  <c:v>0.35799999999999998</c:v>
                </c:pt>
                <c:pt idx="143">
                  <c:v>0.34799999999999998</c:v>
                </c:pt>
                <c:pt idx="144">
                  <c:v>7.2999999999999995E-2</c:v>
                </c:pt>
                <c:pt idx="145">
                  <c:v>0.121</c:v>
                </c:pt>
                <c:pt idx="146">
                  <c:v>0.05</c:v>
                </c:pt>
                <c:pt idx="147">
                  <c:v>5.6000000000000001E-2</c:v>
                </c:pt>
                <c:pt idx="148">
                  <c:v>0.92</c:v>
                </c:pt>
                <c:pt idx="149">
                  <c:v>7.4999999999999997E-2</c:v>
                </c:pt>
                <c:pt idx="150">
                  <c:v>0.59599999999999997</c:v>
                </c:pt>
                <c:pt idx="151">
                  <c:v>1.496</c:v>
                </c:pt>
                <c:pt idx="152">
                  <c:v>0.14699999999999999</c:v>
                </c:pt>
                <c:pt idx="153">
                  <c:v>0.59099999999999997</c:v>
                </c:pt>
                <c:pt idx="154">
                  <c:v>0.61599999999999999</c:v>
                </c:pt>
                <c:pt idx="155">
                  <c:v>6.3E-2</c:v>
                </c:pt>
                <c:pt idx="156">
                  <c:v>5.1999999999999998E-2</c:v>
                </c:pt>
                <c:pt idx="157">
                  <c:v>3.5999999999999997E-2</c:v>
                </c:pt>
                <c:pt idx="158">
                  <c:v>5.2999999999999999E-2</c:v>
                </c:pt>
                <c:pt idx="159">
                  <c:v>0.13800000000000001</c:v>
                </c:pt>
                <c:pt idx="160">
                  <c:v>0.111</c:v>
                </c:pt>
                <c:pt idx="161">
                  <c:v>0</c:v>
                </c:pt>
                <c:pt idx="162">
                  <c:v>8.8999999999999996E-2</c:v>
                </c:pt>
                <c:pt idx="163">
                  <c:v>0.52500000000000002</c:v>
                </c:pt>
                <c:pt idx="164">
                  <c:v>0.65700000000000003</c:v>
                </c:pt>
                <c:pt idx="165">
                  <c:v>0.34100000000000003</c:v>
                </c:pt>
                <c:pt idx="166">
                  <c:v>0.127</c:v>
                </c:pt>
                <c:pt idx="167">
                  <c:v>1.6850000000000001</c:v>
                </c:pt>
                <c:pt idx="168">
                  <c:v>0.11700000000000001</c:v>
                </c:pt>
                <c:pt idx="169">
                  <c:v>0.25900000000000001</c:v>
                </c:pt>
                <c:pt idx="170">
                  <c:v>0.41299999999999998</c:v>
                </c:pt>
                <c:pt idx="171">
                  <c:v>0.66300000000000003</c:v>
                </c:pt>
                <c:pt idx="172">
                  <c:v>0.10100000000000001</c:v>
                </c:pt>
                <c:pt idx="173">
                  <c:v>9.1999999999999998E-2</c:v>
                </c:pt>
                <c:pt idx="174">
                  <c:v>4.1000000000000002E-2</c:v>
                </c:pt>
                <c:pt idx="175">
                  <c:v>0.186</c:v>
                </c:pt>
                <c:pt idx="176">
                  <c:v>1.4159999999999999</c:v>
                </c:pt>
                <c:pt idx="177">
                  <c:v>0.112</c:v>
                </c:pt>
                <c:pt idx="178">
                  <c:v>0.55500000000000005</c:v>
                </c:pt>
                <c:pt idx="179">
                  <c:v>1.3640000000000001</c:v>
                </c:pt>
                <c:pt idx="180">
                  <c:v>9.9000000000000005E-2</c:v>
                </c:pt>
                <c:pt idx="181">
                  <c:v>5.0999999999999997E-2</c:v>
                </c:pt>
                <c:pt idx="182">
                  <c:v>9.6000000000000002E-2</c:v>
                </c:pt>
                <c:pt idx="183">
                  <c:v>0.85799999999999998</c:v>
                </c:pt>
                <c:pt idx="184">
                  <c:v>0.17899999999999999</c:v>
                </c:pt>
                <c:pt idx="185">
                  <c:v>0.86</c:v>
                </c:pt>
                <c:pt idx="186">
                  <c:v>0.23300000000000001</c:v>
                </c:pt>
                <c:pt idx="187">
                  <c:v>4.3999999999999997E-2</c:v>
                </c:pt>
                <c:pt idx="188">
                  <c:v>1.1259999999999999</c:v>
                </c:pt>
                <c:pt idx="189">
                  <c:v>9.2999999999999999E-2</c:v>
                </c:pt>
                <c:pt idx="190">
                  <c:v>0.108</c:v>
                </c:pt>
                <c:pt idx="191">
                  <c:v>8.7999999999999995E-2</c:v>
                </c:pt>
                <c:pt idx="192">
                  <c:v>0.97899999999999998</c:v>
                </c:pt>
                <c:pt idx="193">
                  <c:v>0.72399999999999998</c:v>
                </c:pt>
                <c:pt idx="194">
                  <c:v>4.9000000000000002E-2</c:v>
                </c:pt>
                <c:pt idx="195">
                  <c:v>1.121</c:v>
                </c:pt>
                <c:pt idx="196">
                  <c:v>0.91800000000000004</c:v>
                </c:pt>
                <c:pt idx="197">
                  <c:v>0.88500000000000001</c:v>
                </c:pt>
                <c:pt idx="198">
                  <c:v>1.409</c:v>
                </c:pt>
                <c:pt idx="199">
                  <c:v>0.62</c:v>
                </c:pt>
                <c:pt idx="200">
                  <c:v>3.9E-2</c:v>
                </c:pt>
                <c:pt idx="201">
                  <c:v>2.1999999999999999E-2</c:v>
                </c:pt>
                <c:pt idx="202">
                  <c:v>5.2999999999999999E-2</c:v>
                </c:pt>
                <c:pt idx="203">
                  <c:v>0.191</c:v>
                </c:pt>
                <c:pt idx="204">
                  <c:v>6.6000000000000003E-2</c:v>
                </c:pt>
                <c:pt idx="205">
                  <c:v>5.7000000000000002E-2</c:v>
                </c:pt>
                <c:pt idx="206">
                  <c:v>0.123</c:v>
                </c:pt>
                <c:pt idx="207">
                  <c:v>3.4000000000000002E-2</c:v>
                </c:pt>
                <c:pt idx="208">
                  <c:v>1.1160000000000001</c:v>
                </c:pt>
                <c:pt idx="209">
                  <c:v>0.191</c:v>
                </c:pt>
                <c:pt idx="210">
                  <c:v>0.68</c:v>
                </c:pt>
                <c:pt idx="211">
                  <c:v>0.79500000000000004</c:v>
                </c:pt>
                <c:pt idx="212">
                  <c:v>0.11799999999999999</c:v>
                </c:pt>
                <c:pt idx="213">
                  <c:v>1.137</c:v>
                </c:pt>
                <c:pt idx="214">
                  <c:v>0.151</c:v>
                </c:pt>
                <c:pt idx="215">
                  <c:v>0.67300000000000004</c:v>
                </c:pt>
                <c:pt idx="216">
                  <c:v>0.126</c:v>
                </c:pt>
                <c:pt idx="217">
                  <c:v>1.1539999999999999</c:v>
                </c:pt>
                <c:pt idx="218">
                  <c:v>0.93799999999999994</c:v>
                </c:pt>
                <c:pt idx="219">
                  <c:v>7.4999999999999997E-2</c:v>
                </c:pt>
                <c:pt idx="220">
                  <c:v>1.026</c:v>
                </c:pt>
                <c:pt idx="221">
                  <c:v>1.016</c:v>
                </c:pt>
                <c:pt idx="222">
                  <c:v>1.2</c:v>
                </c:pt>
                <c:pt idx="223">
                  <c:v>9.8000000000000004E-2</c:v>
                </c:pt>
                <c:pt idx="224">
                  <c:v>0.19500000000000001</c:v>
                </c:pt>
                <c:pt idx="225">
                  <c:v>9.1999999999999998E-2</c:v>
                </c:pt>
                <c:pt idx="226">
                  <c:v>0.32700000000000001</c:v>
                </c:pt>
                <c:pt idx="227">
                  <c:v>0.29199999999999998</c:v>
                </c:pt>
                <c:pt idx="228">
                  <c:v>0.42</c:v>
                </c:pt>
                <c:pt idx="229">
                  <c:v>0.71199999999999997</c:v>
                </c:pt>
                <c:pt idx="230">
                  <c:v>0.83299999999999996</c:v>
                </c:pt>
                <c:pt idx="231">
                  <c:v>0.63500000000000001</c:v>
                </c:pt>
                <c:pt idx="232">
                  <c:v>0.19700000000000001</c:v>
                </c:pt>
                <c:pt idx="233">
                  <c:v>0.20899999999999999</c:v>
                </c:pt>
                <c:pt idx="234">
                  <c:v>1.0109999999999999</c:v>
                </c:pt>
                <c:pt idx="235">
                  <c:v>7.9000000000000001E-2</c:v>
                </c:pt>
                <c:pt idx="236">
                  <c:v>0.59499999999999997</c:v>
                </c:pt>
                <c:pt idx="237">
                  <c:v>5.8000000000000003E-2</c:v>
                </c:pt>
                <c:pt idx="238">
                  <c:v>1.155</c:v>
                </c:pt>
                <c:pt idx="239">
                  <c:v>0.11799999999999999</c:v>
                </c:pt>
                <c:pt idx="240">
                  <c:v>0.13300000000000001</c:v>
                </c:pt>
                <c:pt idx="241">
                  <c:v>3.3000000000000002E-2</c:v>
                </c:pt>
                <c:pt idx="242">
                  <c:v>7.6999999999999999E-2</c:v>
                </c:pt>
                <c:pt idx="243">
                  <c:v>7.8E-2</c:v>
                </c:pt>
                <c:pt idx="244">
                  <c:v>7.2999999999999995E-2</c:v>
                </c:pt>
                <c:pt idx="245">
                  <c:v>4.9000000000000002E-2</c:v>
                </c:pt>
                <c:pt idx="246">
                  <c:v>0.10299999999999999</c:v>
                </c:pt>
                <c:pt idx="247">
                  <c:v>9.4E-2</c:v>
                </c:pt>
                <c:pt idx="248">
                  <c:v>0.16900000000000001</c:v>
                </c:pt>
                <c:pt idx="249">
                  <c:v>0.104</c:v>
                </c:pt>
                <c:pt idx="250">
                  <c:v>0.16200000000000001</c:v>
                </c:pt>
                <c:pt idx="251">
                  <c:v>0.154</c:v>
                </c:pt>
                <c:pt idx="252">
                  <c:v>0.19900000000000001</c:v>
                </c:pt>
                <c:pt idx="253">
                  <c:v>0.215</c:v>
                </c:pt>
                <c:pt idx="254">
                  <c:v>1.3420000000000001</c:v>
                </c:pt>
                <c:pt idx="255">
                  <c:v>3.9E-2</c:v>
                </c:pt>
                <c:pt idx="256">
                  <c:v>0.63100000000000001</c:v>
                </c:pt>
                <c:pt idx="257">
                  <c:v>0.14199999999999999</c:v>
                </c:pt>
                <c:pt idx="258">
                  <c:v>0.89</c:v>
                </c:pt>
                <c:pt idx="259">
                  <c:v>0.33800000000000002</c:v>
                </c:pt>
                <c:pt idx="260">
                  <c:v>4.1000000000000002E-2</c:v>
                </c:pt>
                <c:pt idx="261">
                  <c:v>0.19900000000000001</c:v>
                </c:pt>
                <c:pt idx="262">
                  <c:v>4.9000000000000002E-2</c:v>
                </c:pt>
                <c:pt idx="263">
                  <c:v>1.06</c:v>
                </c:pt>
                <c:pt idx="264">
                  <c:v>0.99</c:v>
                </c:pt>
                <c:pt idx="265">
                  <c:v>0.61299999999999999</c:v>
                </c:pt>
                <c:pt idx="266">
                  <c:v>0.17799999999999999</c:v>
                </c:pt>
                <c:pt idx="267">
                  <c:v>9.2999999999999999E-2</c:v>
                </c:pt>
                <c:pt idx="268">
                  <c:v>0.14000000000000001</c:v>
                </c:pt>
                <c:pt idx="269">
                  <c:v>9.1999999999999998E-2</c:v>
                </c:pt>
                <c:pt idx="270">
                  <c:v>8.2000000000000003E-2</c:v>
                </c:pt>
                <c:pt idx="271">
                  <c:v>0.76</c:v>
                </c:pt>
                <c:pt idx="272">
                  <c:v>1.258</c:v>
                </c:pt>
                <c:pt idx="273">
                  <c:v>4.3999999999999997E-2</c:v>
                </c:pt>
                <c:pt idx="274">
                  <c:v>0.68300000000000005</c:v>
                </c:pt>
                <c:pt idx="275">
                  <c:v>4.9000000000000002E-2</c:v>
                </c:pt>
                <c:pt idx="276">
                  <c:v>0.127</c:v>
                </c:pt>
                <c:pt idx="277">
                  <c:v>9.8000000000000004E-2</c:v>
                </c:pt>
                <c:pt idx="278">
                  <c:v>0.111</c:v>
                </c:pt>
                <c:pt idx="279">
                  <c:v>0.111</c:v>
                </c:pt>
                <c:pt idx="280">
                  <c:v>9.8000000000000004E-2</c:v>
                </c:pt>
                <c:pt idx="281">
                  <c:v>1.1599999999999999</c:v>
                </c:pt>
                <c:pt idx="282">
                  <c:v>0.27600000000000002</c:v>
                </c:pt>
                <c:pt idx="283">
                  <c:v>0.191</c:v>
                </c:pt>
                <c:pt idx="284">
                  <c:v>0.16800000000000001</c:v>
                </c:pt>
                <c:pt idx="285">
                  <c:v>0.20200000000000001</c:v>
                </c:pt>
                <c:pt idx="286">
                  <c:v>3.9E-2</c:v>
                </c:pt>
                <c:pt idx="287">
                  <c:v>0.57399999999999995</c:v>
                </c:pt>
                <c:pt idx="288">
                  <c:v>1.1779999999999999</c:v>
                </c:pt>
                <c:pt idx="289">
                  <c:v>0.36799999999999999</c:v>
                </c:pt>
                <c:pt idx="290">
                  <c:v>3.6999999999999998E-2</c:v>
                </c:pt>
                <c:pt idx="291">
                  <c:v>0.54</c:v>
                </c:pt>
                <c:pt idx="292">
                  <c:v>0.104</c:v>
                </c:pt>
                <c:pt idx="293">
                  <c:v>0.40100000000000002</c:v>
                </c:pt>
                <c:pt idx="294">
                  <c:v>0.11899999999999999</c:v>
                </c:pt>
                <c:pt idx="295">
                  <c:v>0.11799999999999999</c:v>
                </c:pt>
                <c:pt idx="296">
                  <c:v>3.9E-2</c:v>
                </c:pt>
                <c:pt idx="297">
                  <c:v>4.2999999999999997E-2</c:v>
                </c:pt>
                <c:pt idx="298">
                  <c:v>5.3999999999999999E-2</c:v>
                </c:pt>
                <c:pt idx="299">
                  <c:v>0.1</c:v>
                </c:pt>
                <c:pt idx="300">
                  <c:v>0.10199999999999999</c:v>
                </c:pt>
                <c:pt idx="301">
                  <c:v>3.4000000000000002E-2</c:v>
                </c:pt>
                <c:pt idx="302">
                  <c:v>8.5000000000000006E-2</c:v>
                </c:pt>
                <c:pt idx="303">
                  <c:v>0.10100000000000001</c:v>
                </c:pt>
                <c:pt idx="304">
                  <c:v>0.152</c:v>
                </c:pt>
                <c:pt idx="305">
                  <c:v>4.4999999999999998E-2</c:v>
                </c:pt>
                <c:pt idx="306">
                  <c:v>9.4E-2</c:v>
                </c:pt>
                <c:pt idx="307">
                  <c:v>6.0999999999999999E-2</c:v>
                </c:pt>
                <c:pt idx="308">
                  <c:v>0.27100000000000002</c:v>
                </c:pt>
                <c:pt idx="309">
                  <c:v>0.67200000000000004</c:v>
                </c:pt>
                <c:pt idx="310">
                  <c:v>0.84799999999999998</c:v>
                </c:pt>
                <c:pt idx="311">
                  <c:v>8.6999999999999994E-2</c:v>
                </c:pt>
                <c:pt idx="312">
                  <c:v>6.3E-2</c:v>
                </c:pt>
                <c:pt idx="313">
                  <c:v>5.2999999999999999E-2</c:v>
                </c:pt>
                <c:pt idx="314">
                  <c:v>3.6999999999999998E-2</c:v>
                </c:pt>
                <c:pt idx="315">
                  <c:v>0.23100000000000001</c:v>
                </c:pt>
                <c:pt idx="316">
                  <c:v>1.29</c:v>
                </c:pt>
                <c:pt idx="317">
                  <c:v>0.14000000000000001</c:v>
                </c:pt>
                <c:pt idx="318">
                  <c:v>0.48199999999999998</c:v>
                </c:pt>
                <c:pt idx="319">
                  <c:v>0.30499999999999999</c:v>
                </c:pt>
                <c:pt idx="320">
                  <c:v>7.1999999999999995E-2</c:v>
                </c:pt>
                <c:pt idx="321">
                  <c:v>0.105</c:v>
                </c:pt>
                <c:pt idx="322">
                  <c:v>0.55700000000000005</c:v>
                </c:pt>
                <c:pt idx="323">
                  <c:v>4.2999999999999997E-2</c:v>
                </c:pt>
                <c:pt idx="324">
                  <c:v>9.2999999999999999E-2</c:v>
                </c:pt>
                <c:pt idx="325">
                  <c:v>0.13900000000000001</c:v>
                </c:pt>
                <c:pt idx="326">
                  <c:v>1.1299999999999999</c:v>
                </c:pt>
                <c:pt idx="327">
                  <c:v>1.0029999999999999</c:v>
                </c:pt>
                <c:pt idx="328">
                  <c:v>0.39100000000000001</c:v>
                </c:pt>
                <c:pt idx="329">
                  <c:v>0.28999999999999998</c:v>
                </c:pt>
                <c:pt idx="330">
                  <c:v>0.18</c:v>
                </c:pt>
                <c:pt idx="331">
                  <c:v>0.44</c:v>
                </c:pt>
                <c:pt idx="332">
                  <c:v>0.22900000000000001</c:v>
                </c:pt>
                <c:pt idx="333">
                  <c:v>0.68300000000000005</c:v>
                </c:pt>
                <c:pt idx="334">
                  <c:v>4.7E-2</c:v>
                </c:pt>
                <c:pt idx="335">
                  <c:v>9.9000000000000005E-2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1920"/>
        <c:axId val="488772704"/>
      </c:scatterChart>
      <c:valAx>
        <c:axId val="488771920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SASA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2704"/>
        <c:crosses val="autoZero"/>
        <c:crossBetween val="midCat"/>
        <c:majorUnit val="25"/>
      </c:valAx>
      <c:valAx>
        <c:axId val="488772704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114300</xdr:rowOff>
    </xdr:from>
    <xdr:to>
      <xdr:col>13</xdr:col>
      <xdr:colOff>449580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workbookViewId="0">
      <selection activeCell="C17" sqref="C17"/>
    </sheetView>
  </sheetViews>
  <sheetFormatPr defaultRowHeight="14.4"/>
  <sheetData>
    <row r="1" spans="1:5">
      <c r="A1" s="2"/>
      <c r="B1" s="2" t="s">
        <v>33</v>
      </c>
      <c r="C1" s="2" t="s">
        <v>34</v>
      </c>
      <c r="D1" s="2"/>
      <c r="E1" s="2"/>
    </row>
    <row r="2" spans="1:5">
      <c r="A2" t="s">
        <v>629</v>
      </c>
      <c r="B2" t="s">
        <v>1124</v>
      </c>
      <c r="C2" t="s">
        <v>1099</v>
      </c>
      <c r="D2" t="s">
        <v>1140</v>
      </c>
      <c r="E2" t="s">
        <v>1161</v>
      </c>
    </row>
    <row r="3" spans="1:5">
      <c r="A3" t="s">
        <v>630</v>
      </c>
      <c r="B3" t="s">
        <v>1124</v>
      </c>
      <c r="C3" t="s">
        <v>1100</v>
      </c>
      <c r="D3" t="s">
        <v>1141</v>
      </c>
      <c r="E3" t="s">
        <v>1161</v>
      </c>
    </row>
    <row r="4" spans="1:5">
      <c r="A4" t="s">
        <v>631</v>
      </c>
      <c r="B4" t="s">
        <v>1124</v>
      </c>
      <c r="C4" t="s">
        <v>1101</v>
      </c>
      <c r="D4" t="s">
        <v>1142</v>
      </c>
      <c r="E4" t="s">
        <v>1161</v>
      </c>
    </row>
    <row r="5" spans="1:5">
      <c r="A5" t="s">
        <v>632</v>
      </c>
      <c r="B5" t="s">
        <v>1124</v>
      </c>
      <c r="C5" t="s">
        <v>1102</v>
      </c>
      <c r="D5" t="s">
        <v>1143</v>
      </c>
      <c r="E5" t="s">
        <v>1161</v>
      </c>
    </row>
    <row r="6" spans="1:5">
      <c r="A6" t="s">
        <v>633</v>
      </c>
      <c r="B6" t="s">
        <v>157</v>
      </c>
      <c r="C6" t="s">
        <v>158</v>
      </c>
      <c r="D6" t="s">
        <v>159</v>
      </c>
      <c r="E6" t="s">
        <v>930</v>
      </c>
    </row>
    <row r="7" spans="1:5">
      <c r="A7" t="s">
        <v>634</v>
      </c>
      <c r="B7" t="s">
        <v>64</v>
      </c>
      <c r="C7" t="s">
        <v>452</v>
      </c>
      <c r="D7" t="s">
        <v>453</v>
      </c>
      <c r="E7" t="s">
        <v>931</v>
      </c>
    </row>
    <row r="8" spans="1:5">
      <c r="A8" t="s">
        <v>635</v>
      </c>
      <c r="B8" t="s">
        <v>64</v>
      </c>
      <c r="C8" t="s">
        <v>413</v>
      </c>
      <c r="D8" t="s">
        <v>414</v>
      </c>
      <c r="E8" t="s">
        <v>932</v>
      </c>
    </row>
    <row r="9" spans="1:5">
      <c r="A9" t="s">
        <v>636</v>
      </c>
      <c r="B9" t="s">
        <v>64</v>
      </c>
      <c r="C9" t="s">
        <v>411</v>
      </c>
      <c r="D9" t="s">
        <v>412</v>
      </c>
      <c r="E9" t="s">
        <v>933</v>
      </c>
    </row>
    <row r="10" spans="1:5">
      <c r="A10" t="s">
        <v>637</v>
      </c>
      <c r="B10" t="s">
        <v>64</v>
      </c>
      <c r="C10" t="s">
        <v>415</v>
      </c>
      <c r="D10" t="s">
        <v>416</v>
      </c>
      <c r="E10" t="s">
        <v>934</v>
      </c>
    </row>
    <row r="11" spans="1:5">
      <c r="A11" t="s">
        <v>638</v>
      </c>
      <c r="B11" t="s">
        <v>64</v>
      </c>
      <c r="C11" t="s">
        <v>67</v>
      </c>
      <c r="D11" t="s">
        <v>68</v>
      </c>
      <c r="E11" t="s">
        <v>935</v>
      </c>
    </row>
    <row r="12" spans="1:5">
      <c r="A12" t="s">
        <v>639</v>
      </c>
      <c r="B12" t="s">
        <v>64</v>
      </c>
      <c r="C12" t="s">
        <v>450</v>
      </c>
      <c r="D12" t="s">
        <v>451</v>
      </c>
      <c r="E12" t="s">
        <v>931</v>
      </c>
    </row>
    <row r="13" spans="1:5">
      <c r="A13" t="s">
        <v>640</v>
      </c>
      <c r="B13" t="s">
        <v>64</v>
      </c>
      <c r="C13" t="s">
        <v>65</v>
      </c>
      <c r="D13" t="s">
        <v>66</v>
      </c>
      <c r="E13" t="s">
        <v>936</v>
      </c>
    </row>
    <row r="14" spans="1:5">
      <c r="A14" t="s">
        <v>641</v>
      </c>
      <c r="B14" t="s">
        <v>1125</v>
      </c>
      <c r="C14" t="s">
        <v>1103</v>
      </c>
      <c r="D14" t="s">
        <v>1144</v>
      </c>
      <c r="E14" t="s">
        <v>1162</v>
      </c>
    </row>
    <row r="15" spans="1:5">
      <c r="A15" t="s">
        <v>642</v>
      </c>
      <c r="B15" t="s">
        <v>1125</v>
      </c>
      <c r="C15" t="s">
        <v>1104</v>
      </c>
      <c r="D15" t="s">
        <v>1145</v>
      </c>
      <c r="E15" t="s">
        <v>1163</v>
      </c>
    </row>
    <row r="16" spans="1:5">
      <c r="A16" t="s">
        <v>643</v>
      </c>
      <c r="B16" t="s">
        <v>1125</v>
      </c>
      <c r="C16" t="s">
        <v>1105</v>
      </c>
      <c r="D16" t="s">
        <v>1146</v>
      </c>
      <c r="E16" t="s">
        <v>1164</v>
      </c>
    </row>
    <row r="17" spans="1:5">
      <c r="A17" t="s">
        <v>644</v>
      </c>
      <c r="B17" t="s">
        <v>1126</v>
      </c>
      <c r="C17" t="s">
        <v>1106</v>
      </c>
      <c r="D17" t="s">
        <v>1147</v>
      </c>
      <c r="E17" t="s">
        <v>1165</v>
      </c>
    </row>
    <row r="18" spans="1:5">
      <c r="A18" t="s">
        <v>645</v>
      </c>
      <c r="B18" t="s">
        <v>44</v>
      </c>
      <c r="C18" t="s">
        <v>550</v>
      </c>
      <c r="D18" t="s">
        <v>551</v>
      </c>
      <c r="E18" t="s">
        <v>937</v>
      </c>
    </row>
    <row r="19" spans="1:5">
      <c r="A19" t="s">
        <v>646</v>
      </c>
      <c r="B19" t="s">
        <v>44</v>
      </c>
      <c r="C19" t="s">
        <v>550</v>
      </c>
      <c r="D19" t="s">
        <v>107</v>
      </c>
      <c r="E19" t="s">
        <v>938</v>
      </c>
    </row>
    <row r="20" spans="1:5">
      <c r="A20" t="s">
        <v>647</v>
      </c>
      <c r="B20" t="s">
        <v>44</v>
      </c>
      <c r="C20" t="s">
        <v>550</v>
      </c>
      <c r="D20" t="s">
        <v>569</v>
      </c>
      <c r="E20" t="s">
        <v>939</v>
      </c>
    </row>
    <row r="21" spans="1:5">
      <c r="A21" t="s">
        <v>648</v>
      </c>
      <c r="B21" t="s">
        <v>44</v>
      </c>
      <c r="C21" t="s">
        <v>548</v>
      </c>
      <c r="D21" t="s">
        <v>549</v>
      </c>
      <c r="E21" t="s">
        <v>937</v>
      </c>
    </row>
    <row r="22" spans="1:5">
      <c r="A22" t="s">
        <v>649</v>
      </c>
      <c r="B22" t="s">
        <v>44</v>
      </c>
      <c r="C22" t="s">
        <v>546</v>
      </c>
      <c r="D22" t="s">
        <v>547</v>
      </c>
      <c r="E22" t="s">
        <v>937</v>
      </c>
    </row>
    <row r="23" spans="1:5">
      <c r="A23" t="s">
        <v>650</v>
      </c>
      <c r="B23" t="s">
        <v>44</v>
      </c>
      <c r="C23" t="s">
        <v>546</v>
      </c>
      <c r="D23" t="s">
        <v>557</v>
      </c>
      <c r="E23" t="s">
        <v>938</v>
      </c>
    </row>
    <row r="24" spans="1:5">
      <c r="A24" t="s">
        <v>651</v>
      </c>
      <c r="B24" t="s">
        <v>44</v>
      </c>
      <c r="C24" t="s">
        <v>546</v>
      </c>
      <c r="D24" t="s">
        <v>565</v>
      </c>
      <c r="E24" t="s">
        <v>939</v>
      </c>
    </row>
    <row r="25" spans="1:5">
      <c r="A25" t="s">
        <v>648</v>
      </c>
      <c r="B25" t="s">
        <v>44</v>
      </c>
      <c r="C25" t="s">
        <v>574</v>
      </c>
      <c r="D25" t="s">
        <v>549</v>
      </c>
      <c r="E25" t="s">
        <v>937</v>
      </c>
    </row>
    <row r="26" spans="1:5">
      <c r="A26" t="s">
        <v>652</v>
      </c>
      <c r="B26" t="s">
        <v>44</v>
      </c>
      <c r="C26" t="s">
        <v>574</v>
      </c>
      <c r="D26" t="s">
        <v>114</v>
      </c>
      <c r="E26" t="s">
        <v>938</v>
      </c>
    </row>
    <row r="27" spans="1:5">
      <c r="A27" t="s">
        <v>653</v>
      </c>
      <c r="B27" t="s">
        <v>44</v>
      </c>
      <c r="C27" t="s">
        <v>574</v>
      </c>
      <c r="D27" t="s">
        <v>567</v>
      </c>
      <c r="E27" t="s">
        <v>939</v>
      </c>
    </row>
    <row r="28" spans="1:5">
      <c r="A28" t="s">
        <v>654</v>
      </c>
      <c r="B28" t="s">
        <v>44</v>
      </c>
      <c r="C28" t="s">
        <v>552</v>
      </c>
      <c r="D28" t="s">
        <v>553</v>
      </c>
      <c r="E28" t="s">
        <v>937</v>
      </c>
    </row>
    <row r="29" spans="1:5">
      <c r="A29" t="s">
        <v>655</v>
      </c>
      <c r="B29" t="s">
        <v>44</v>
      </c>
      <c r="C29" t="s">
        <v>552</v>
      </c>
      <c r="D29" t="s">
        <v>561</v>
      </c>
      <c r="E29" t="s">
        <v>938</v>
      </c>
    </row>
    <row r="30" spans="1:5">
      <c r="A30" t="s">
        <v>656</v>
      </c>
      <c r="B30" t="s">
        <v>44</v>
      </c>
      <c r="C30" t="s">
        <v>552</v>
      </c>
      <c r="D30" t="s">
        <v>571</v>
      </c>
      <c r="E30" t="s">
        <v>939</v>
      </c>
    </row>
    <row r="31" spans="1:5">
      <c r="A31" t="s">
        <v>657</v>
      </c>
      <c r="B31" t="s">
        <v>44</v>
      </c>
      <c r="C31" t="s">
        <v>554</v>
      </c>
      <c r="D31" t="s">
        <v>555</v>
      </c>
      <c r="E31" t="s">
        <v>937</v>
      </c>
    </row>
    <row r="32" spans="1:5">
      <c r="A32" t="s">
        <v>658</v>
      </c>
      <c r="B32" t="s">
        <v>44</v>
      </c>
      <c r="C32" t="s">
        <v>554</v>
      </c>
      <c r="D32" t="s">
        <v>563</v>
      </c>
      <c r="E32" t="s">
        <v>938</v>
      </c>
    </row>
    <row r="33" spans="1:5">
      <c r="A33" t="s">
        <v>659</v>
      </c>
      <c r="B33" t="s">
        <v>44</v>
      </c>
      <c r="C33" t="s">
        <v>554</v>
      </c>
      <c r="D33" t="s">
        <v>573</v>
      </c>
      <c r="E33" t="s">
        <v>939</v>
      </c>
    </row>
    <row r="34" spans="1:5">
      <c r="A34" t="s">
        <v>650</v>
      </c>
      <c r="B34" t="s">
        <v>44</v>
      </c>
      <c r="C34" t="s">
        <v>556</v>
      </c>
      <c r="D34" t="s">
        <v>557</v>
      </c>
      <c r="E34" t="s">
        <v>938</v>
      </c>
    </row>
    <row r="35" spans="1:5">
      <c r="A35" t="s">
        <v>652</v>
      </c>
      <c r="B35" t="s">
        <v>44</v>
      </c>
      <c r="C35" t="s">
        <v>558</v>
      </c>
      <c r="D35" t="s">
        <v>114</v>
      </c>
      <c r="E35" t="s">
        <v>938</v>
      </c>
    </row>
    <row r="36" spans="1:5">
      <c r="A36" t="s">
        <v>646</v>
      </c>
      <c r="B36" t="s">
        <v>44</v>
      </c>
      <c r="C36" t="s">
        <v>559</v>
      </c>
      <c r="D36" t="s">
        <v>107</v>
      </c>
      <c r="E36" t="s">
        <v>938</v>
      </c>
    </row>
    <row r="37" spans="1:5">
      <c r="A37" t="s">
        <v>655</v>
      </c>
      <c r="B37" t="s">
        <v>44</v>
      </c>
      <c r="C37" t="s">
        <v>560</v>
      </c>
      <c r="D37" t="s">
        <v>561</v>
      </c>
      <c r="E37" t="s">
        <v>938</v>
      </c>
    </row>
    <row r="38" spans="1:5">
      <c r="A38" t="s">
        <v>658</v>
      </c>
      <c r="B38" t="s">
        <v>44</v>
      </c>
      <c r="C38" t="s">
        <v>562</v>
      </c>
      <c r="D38" t="s">
        <v>563</v>
      </c>
      <c r="E38" t="s">
        <v>938</v>
      </c>
    </row>
    <row r="39" spans="1:5">
      <c r="A39" t="s">
        <v>651</v>
      </c>
      <c r="B39" t="s">
        <v>44</v>
      </c>
      <c r="C39" t="s">
        <v>564</v>
      </c>
      <c r="D39" t="s">
        <v>565</v>
      </c>
      <c r="E39" t="s">
        <v>939</v>
      </c>
    </row>
    <row r="40" spans="1:5">
      <c r="A40" t="s">
        <v>653</v>
      </c>
      <c r="B40" t="s">
        <v>44</v>
      </c>
      <c r="C40" t="s">
        <v>566</v>
      </c>
      <c r="D40" t="s">
        <v>567</v>
      </c>
      <c r="E40" t="s">
        <v>939</v>
      </c>
    </row>
    <row r="41" spans="1:5">
      <c r="A41" t="s">
        <v>647</v>
      </c>
      <c r="B41" t="s">
        <v>44</v>
      </c>
      <c r="C41" t="s">
        <v>568</v>
      </c>
      <c r="D41" t="s">
        <v>569</v>
      </c>
      <c r="E41" t="s">
        <v>939</v>
      </c>
    </row>
    <row r="42" spans="1:5">
      <c r="A42" t="s">
        <v>656</v>
      </c>
      <c r="B42" t="s">
        <v>44</v>
      </c>
      <c r="C42" t="s">
        <v>570</v>
      </c>
      <c r="D42" t="s">
        <v>571</v>
      </c>
      <c r="E42" t="s">
        <v>939</v>
      </c>
    </row>
    <row r="43" spans="1:5">
      <c r="A43" t="s">
        <v>659</v>
      </c>
      <c r="B43" t="s">
        <v>44</v>
      </c>
      <c r="C43" t="s">
        <v>572</v>
      </c>
      <c r="D43" t="s">
        <v>573</v>
      </c>
      <c r="E43" t="s">
        <v>939</v>
      </c>
    </row>
    <row r="44" spans="1:5">
      <c r="A44" t="s">
        <v>660</v>
      </c>
      <c r="B44" t="s">
        <v>44</v>
      </c>
      <c r="C44" t="s">
        <v>578</v>
      </c>
      <c r="D44" t="s">
        <v>579</v>
      </c>
      <c r="E44" t="s">
        <v>937</v>
      </c>
    </row>
    <row r="45" spans="1:5">
      <c r="A45" t="s">
        <v>661</v>
      </c>
      <c r="B45" t="s">
        <v>44</v>
      </c>
      <c r="C45" t="s">
        <v>580</v>
      </c>
      <c r="D45" t="s">
        <v>581</v>
      </c>
      <c r="E45" t="s">
        <v>937</v>
      </c>
    </row>
    <row r="46" spans="1:5">
      <c r="A46" t="s">
        <v>662</v>
      </c>
      <c r="B46" t="s">
        <v>44</v>
      </c>
      <c r="C46" t="s">
        <v>582</v>
      </c>
      <c r="D46" t="s">
        <v>583</v>
      </c>
      <c r="E46" t="s">
        <v>937</v>
      </c>
    </row>
    <row r="47" spans="1:5">
      <c r="A47" t="s">
        <v>663</v>
      </c>
      <c r="B47" t="s">
        <v>44</v>
      </c>
      <c r="C47" t="s">
        <v>584</v>
      </c>
      <c r="D47" t="s">
        <v>585</v>
      </c>
      <c r="E47" t="s">
        <v>937</v>
      </c>
    </row>
    <row r="48" spans="1:5">
      <c r="A48" t="s">
        <v>664</v>
      </c>
      <c r="B48" t="s">
        <v>44</v>
      </c>
      <c r="C48" t="s">
        <v>586</v>
      </c>
      <c r="D48" t="s">
        <v>587</v>
      </c>
      <c r="E48" t="s">
        <v>937</v>
      </c>
    </row>
    <row r="49" spans="1:5">
      <c r="A49" t="s">
        <v>665</v>
      </c>
      <c r="B49" t="s">
        <v>44</v>
      </c>
      <c r="C49" t="s">
        <v>588</v>
      </c>
      <c r="D49" t="s">
        <v>589</v>
      </c>
      <c r="E49" t="s">
        <v>938</v>
      </c>
    </row>
    <row r="50" spans="1:5">
      <c r="A50" t="s">
        <v>666</v>
      </c>
      <c r="B50" t="s">
        <v>44</v>
      </c>
      <c r="C50" t="s">
        <v>590</v>
      </c>
      <c r="D50" t="s">
        <v>591</v>
      </c>
      <c r="E50" t="s">
        <v>938</v>
      </c>
    </row>
    <row r="51" spans="1:5">
      <c r="A51" t="s">
        <v>667</v>
      </c>
      <c r="B51" t="s">
        <v>44</v>
      </c>
      <c r="C51" t="s">
        <v>592</v>
      </c>
      <c r="D51" t="s">
        <v>593</v>
      </c>
      <c r="E51" t="s">
        <v>938</v>
      </c>
    </row>
    <row r="52" spans="1:5">
      <c r="A52" t="s">
        <v>668</v>
      </c>
      <c r="B52" t="s">
        <v>44</v>
      </c>
      <c r="C52" t="s">
        <v>594</v>
      </c>
      <c r="D52" t="s">
        <v>595</v>
      </c>
      <c r="E52" t="s">
        <v>938</v>
      </c>
    </row>
    <row r="53" spans="1:5">
      <c r="A53" t="s">
        <v>669</v>
      </c>
      <c r="B53" t="s">
        <v>44</v>
      </c>
      <c r="C53" t="s">
        <v>596</v>
      </c>
      <c r="D53" t="s">
        <v>597</v>
      </c>
      <c r="E53" t="s">
        <v>939</v>
      </c>
    </row>
    <row r="54" spans="1:5">
      <c r="A54" t="s">
        <v>670</v>
      </c>
      <c r="B54" t="s">
        <v>44</v>
      </c>
      <c r="C54" t="s">
        <v>598</v>
      </c>
      <c r="D54" t="s">
        <v>599</v>
      </c>
      <c r="E54" t="s">
        <v>939</v>
      </c>
    </row>
    <row r="55" spans="1:5">
      <c r="A55" t="s">
        <v>671</v>
      </c>
      <c r="B55" t="s">
        <v>44</v>
      </c>
      <c r="C55" t="s">
        <v>600</v>
      </c>
      <c r="D55" t="s">
        <v>601</v>
      </c>
      <c r="E55" t="s">
        <v>939</v>
      </c>
    </row>
    <row r="56" spans="1:5">
      <c r="A56" t="s">
        <v>672</v>
      </c>
      <c r="B56" t="s">
        <v>44</v>
      </c>
      <c r="C56" t="s">
        <v>1107</v>
      </c>
      <c r="D56" t="s">
        <v>1148</v>
      </c>
      <c r="E56" t="s">
        <v>940</v>
      </c>
    </row>
    <row r="57" spans="1:5">
      <c r="A57" t="s">
        <v>673</v>
      </c>
      <c r="B57" t="s">
        <v>44</v>
      </c>
      <c r="C57" t="s">
        <v>602</v>
      </c>
      <c r="D57" t="s">
        <v>603</v>
      </c>
      <c r="E57" t="s">
        <v>939</v>
      </c>
    </row>
    <row r="58" spans="1:5">
      <c r="A58" t="s">
        <v>674</v>
      </c>
      <c r="B58" t="s">
        <v>44</v>
      </c>
      <c r="C58" t="s">
        <v>81</v>
      </c>
      <c r="D58" t="s">
        <v>82</v>
      </c>
      <c r="E58" t="s">
        <v>939</v>
      </c>
    </row>
    <row r="59" spans="1:5">
      <c r="A59" t="s">
        <v>675</v>
      </c>
      <c r="B59" t="s">
        <v>44</v>
      </c>
      <c r="C59" t="s">
        <v>73</v>
      </c>
      <c r="D59" t="s">
        <v>74</v>
      </c>
      <c r="E59" t="s">
        <v>941</v>
      </c>
    </row>
    <row r="60" spans="1:5">
      <c r="A60" t="s">
        <v>676</v>
      </c>
      <c r="B60" t="s">
        <v>44</v>
      </c>
      <c r="C60" t="s">
        <v>75</v>
      </c>
      <c r="D60" t="s">
        <v>76</v>
      </c>
      <c r="E60" t="s">
        <v>942</v>
      </c>
    </row>
    <row r="61" spans="1:5">
      <c r="A61" t="s">
        <v>677</v>
      </c>
      <c r="B61" t="s">
        <v>44</v>
      </c>
      <c r="C61" t="s">
        <v>79</v>
      </c>
      <c r="D61" t="s">
        <v>80</v>
      </c>
      <c r="E61" t="s">
        <v>943</v>
      </c>
    </row>
    <row r="62" spans="1:5">
      <c r="A62" t="s">
        <v>678</v>
      </c>
      <c r="B62" t="s">
        <v>44</v>
      </c>
      <c r="C62" t="s">
        <v>77</v>
      </c>
      <c r="D62" t="s">
        <v>78</v>
      </c>
      <c r="E62" t="s">
        <v>944</v>
      </c>
    </row>
    <row r="63" spans="1:5">
      <c r="A63" t="s">
        <v>679</v>
      </c>
      <c r="B63" t="s">
        <v>44</v>
      </c>
      <c r="C63" t="s">
        <v>145</v>
      </c>
      <c r="D63" t="s">
        <v>146</v>
      </c>
      <c r="E63" t="s">
        <v>945</v>
      </c>
    </row>
    <row r="64" spans="1:5">
      <c r="A64" t="s">
        <v>680</v>
      </c>
      <c r="B64" t="s">
        <v>44</v>
      </c>
      <c r="C64" t="s">
        <v>619</v>
      </c>
      <c r="D64" t="s">
        <v>126</v>
      </c>
      <c r="E64" t="s">
        <v>946</v>
      </c>
    </row>
    <row r="65" spans="1:5">
      <c r="A65" t="s">
        <v>680</v>
      </c>
      <c r="B65" t="s">
        <v>44</v>
      </c>
      <c r="C65" t="s">
        <v>620</v>
      </c>
      <c r="D65" t="s">
        <v>126</v>
      </c>
      <c r="E65" t="s">
        <v>946</v>
      </c>
    </row>
    <row r="66" spans="1:5">
      <c r="A66" t="s">
        <v>681</v>
      </c>
      <c r="B66" t="s">
        <v>44</v>
      </c>
      <c r="C66" t="s">
        <v>135</v>
      </c>
      <c r="D66" t="s">
        <v>136</v>
      </c>
      <c r="E66" t="s">
        <v>947</v>
      </c>
    </row>
    <row r="67" spans="1:5">
      <c r="A67" t="s">
        <v>682</v>
      </c>
      <c r="B67" t="s">
        <v>44</v>
      </c>
      <c r="C67" t="s">
        <v>137</v>
      </c>
      <c r="D67" t="s">
        <v>138</v>
      </c>
      <c r="E67" t="s">
        <v>939</v>
      </c>
    </row>
    <row r="68" spans="1:5">
      <c r="A68" t="s">
        <v>683</v>
      </c>
      <c r="B68" t="s">
        <v>44</v>
      </c>
      <c r="C68" t="s">
        <v>139</v>
      </c>
      <c r="D68" t="s">
        <v>140</v>
      </c>
      <c r="E68" t="s">
        <v>948</v>
      </c>
    </row>
    <row r="69" spans="1:5">
      <c r="A69" t="s">
        <v>684</v>
      </c>
      <c r="B69" t="s">
        <v>44</v>
      </c>
      <c r="C69" t="s">
        <v>141</v>
      </c>
      <c r="D69" t="s">
        <v>142</v>
      </c>
      <c r="E69" t="s">
        <v>949</v>
      </c>
    </row>
    <row r="70" spans="1:5">
      <c r="A70" t="s">
        <v>685</v>
      </c>
      <c r="B70" t="s">
        <v>44</v>
      </c>
      <c r="C70" t="s">
        <v>143</v>
      </c>
      <c r="D70" t="s">
        <v>144</v>
      </c>
      <c r="E70" t="s">
        <v>950</v>
      </c>
    </row>
    <row r="71" spans="1:5">
      <c r="A71" t="s">
        <v>686</v>
      </c>
      <c r="B71" t="s">
        <v>44</v>
      </c>
      <c r="C71" t="s">
        <v>127</v>
      </c>
      <c r="D71" t="s">
        <v>128</v>
      </c>
      <c r="E71" t="s">
        <v>937</v>
      </c>
    </row>
    <row r="72" spans="1:5">
      <c r="A72" t="s">
        <v>687</v>
      </c>
      <c r="B72" t="s">
        <v>44</v>
      </c>
      <c r="C72" t="s">
        <v>129</v>
      </c>
      <c r="D72" t="s">
        <v>130</v>
      </c>
      <c r="E72" t="s">
        <v>938</v>
      </c>
    </row>
    <row r="73" spans="1:5">
      <c r="A73" t="s">
        <v>688</v>
      </c>
      <c r="B73" t="s">
        <v>44</v>
      </c>
      <c r="C73" t="s">
        <v>131</v>
      </c>
      <c r="D73" t="s">
        <v>132</v>
      </c>
      <c r="E73" t="s">
        <v>951</v>
      </c>
    </row>
    <row r="74" spans="1:5">
      <c r="A74" t="s">
        <v>689</v>
      </c>
      <c r="B74" t="s">
        <v>44</v>
      </c>
      <c r="C74" t="s">
        <v>133</v>
      </c>
      <c r="D74" t="s">
        <v>134</v>
      </c>
      <c r="E74" t="s">
        <v>952</v>
      </c>
    </row>
    <row r="75" spans="1:5">
      <c r="A75" t="s">
        <v>690</v>
      </c>
      <c r="B75" t="s">
        <v>44</v>
      </c>
      <c r="C75" t="s">
        <v>621</v>
      </c>
      <c r="D75" t="s">
        <v>509</v>
      </c>
      <c r="E75" t="s">
        <v>953</v>
      </c>
    </row>
    <row r="76" spans="1:5">
      <c r="A76" t="s">
        <v>691</v>
      </c>
      <c r="B76" t="s">
        <v>44</v>
      </c>
      <c r="C76" t="s">
        <v>510</v>
      </c>
      <c r="D76" t="s">
        <v>511</v>
      </c>
      <c r="E76" t="s">
        <v>954</v>
      </c>
    </row>
    <row r="77" spans="1:5">
      <c r="A77" t="s">
        <v>692</v>
      </c>
      <c r="B77" t="s">
        <v>44</v>
      </c>
      <c r="C77" t="s">
        <v>501</v>
      </c>
      <c r="D77" t="s">
        <v>502</v>
      </c>
      <c r="E77" t="s">
        <v>955</v>
      </c>
    </row>
    <row r="78" spans="1:5">
      <c r="A78" t="s">
        <v>693</v>
      </c>
      <c r="B78" t="s">
        <v>44</v>
      </c>
      <c r="C78" t="s">
        <v>503</v>
      </c>
      <c r="D78" t="s">
        <v>504</v>
      </c>
      <c r="E78" t="s">
        <v>956</v>
      </c>
    </row>
    <row r="79" spans="1:5">
      <c r="A79" t="s">
        <v>694</v>
      </c>
      <c r="B79" t="s">
        <v>44</v>
      </c>
      <c r="C79" t="s">
        <v>505</v>
      </c>
      <c r="D79" t="s">
        <v>506</v>
      </c>
      <c r="E79" t="s">
        <v>934</v>
      </c>
    </row>
    <row r="80" spans="1:5">
      <c r="A80" t="s">
        <v>695</v>
      </c>
      <c r="B80" t="s">
        <v>44</v>
      </c>
      <c r="C80" t="s">
        <v>507</v>
      </c>
      <c r="D80" t="s">
        <v>508</v>
      </c>
      <c r="E80" t="s">
        <v>957</v>
      </c>
    </row>
    <row r="81" spans="1:5">
      <c r="A81" t="s">
        <v>690</v>
      </c>
      <c r="B81" t="s">
        <v>44</v>
      </c>
      <c r="C81" t="s">
        <v>524</v>
      </c>
      <c r="D81" t="s">
        <v>509</v>
      </c>
      <c r="E81" t="s">
        <v>953</v>
      </c>
    </row>
    <row r="82" spans="1:5">
      <c r="A82" t="s">
        <v>696</v>
      </c>
      <c r="B82" t="s">
        <v>44</v>
      </c>
      <c r="C82" t="s">
        <v>525</v>
      </c>
      <c r="D82" t="s">
        <v>123</v>
      </c>
      <c r="E82" t="s">
        <v>958</v>
      </c>
    </row>
    <row r="83" spans="1:5">
      <c r="A83" t="s">
        <v>697</v>
      </c>
      <c r="B83" t="s">
        <v>44</v>
      </c>
      <c r="C83" t="s">
        <v>124</v>
      </c>
      <c r="D83" t="s">
        <v>125</v>
      </c>
      <c r="E83" t="s">
        <v>959</v>
      </c>
    </row>
    <row r="84" spans="1:5">
      <c r="A84" t="s">
        <v>698</v>
      </c>
      <c r="B84" t="s">
        <v>44</v>
      </c>
      <c r="C84" t="s">
        <v>116</v>
      </c>
      <c r="D84" t="s">
        <v>117</v>
      </c>
      <c r="E84" t="s">
        <v>932</v>
      </c>
    </row>
    <row r="85" spans="1:5">
      <c r="A85" t="s">
        <v>699</v>
      </c>
      <c r="B85" t="s">
        <v>44</v>
      </c>
      <c r="C85" t="s">
        <v>118</v>
      </c>
      <c r="D85" t="s">
        <v>119</v>
      </c>
      <c r="E85" t="s">
        <v>946</v>
      </c>
    </row>
    <row r="86" spans="1:5">
      <c r="A86" t="s">
        <v>700</v>
      </c>
      <c r="B86" t="s">
        <v>44</v>
      </c>
      <c r="C86" t="s">
        <v>120</v>
      </c>
      <c r="D86" t="s">
        <v>121</v>
      </c>
      <c r="E86" t="s">
        <v>960</v>
      </c>
    </row>
    <row r="87" spans="1:5">
      <c r="A87" t="s">
        <v>696</v>
      </c>
      <c r="B87" t="s">
        <v>44</v>
      </c>
      <c r="C87" t="s">
        <v>122</v>
      </c>
      <c r="D87" t="s">
        <v>123</v>
      </c>
      <c r="E87" t="s">
        <v>958</v>
      </c>
    </row>
    <row r="88" spans="1:5">
      <c r="A88" t="s">
        <v>697</v>
      </c>
      <c r="B88" t="s">
        <v>44</v>
      </c>
      <c r="C88" t="s">
        <v>492</v>
      </c>
      <c r="D88" t="s">
        <v>125</v>
      </c>
      <c r="E88" t="s">
        <v>959</v>
      </c>
    </row>
    <row r="89" spans="1:5">
      <c r="A89" t="s">
        <v>698</v>
      </c>
      <c r="B89" t="s">
        <v>44</v>
      </c>
      <c r="C89" t="s">
        <v>488</v>
      </c>
      <c r="D89" t="s">
        <v>117</v>
      </c>
      <c r="E89" t="s">
        <v>932</v>
      </c>
    </row>
    <row r="90" spans="1:5">
      <c r="A90" t="s">
        <v>699</v>
      </c>
      <c r="B90" t="s">
        <v>44</v>
      </c>
      <c r="C90" t="s">
        <v>489</v>
      </c>
      <c r="D90" t="s">
        <v>119</v>
      </c>
      <c r="E90" t="s">
        <v>946</v>
      </c>
    </row>
    <row r="91" spans="1:5">
      <c r="A91" t="s">
        <v>700</v>
      </c>
      <c r="B91" t="s">
        <v>44</v>
      </c>
      <c r="C91" t="s">
        <v>490</v>
      </c>
      <c r="D91" t="s">
        <v>121</v>
      </c>
      <c r="E91" t="s">
        <v>960</v>
      </c>
    </row>
    <row r="92" spans="1:5">
      <c r="A92" t="s">
        <v>696</v>
      </c>
      <c r="B92" t="s">
        <v>44</v>
      </c>
      <c r="C92" t="s">
        <v>491</v>
      </c>
      <c r="D92" t="s">
        <v>123</v>
      </c>
      <c r="E92" t="s">
        <v>958</v>
      </c>
    </row>
    <row r="93" spans="1:5">
      <c r="A93" t="s">
        <v>681</v>
      </c>
      <c r="B93" t="s">
        <v>44</v>
      </c>
      <c r="C93" t="s">
        <v>496</v>
      </c>
      <c r="D93" t="s">
        <v>136</v>
      </c>
      <c r="E93" t="s">
        <v>947</v>
      </c>
    </row>
    <row r="94" spans="1:5">
      <c r="A94" t="s">
        <v>682</v>
      </c>
      <c r="B94" t="s">
        <v>44</v>
      </c>
      <c r="C94" t="s">
        <v>497</v>
      </c>
      <c r="D94" t="s">
        <v>138</v>
      </c>
      <c r="E94" t="s">
        <v>939</v>
      </c>
    </row>
    <row r="95" spans="1:5">
      <c r="A95" t="s">
        <v>683</v>
      </c>
      <c r="B95" t="s">
        <v>44</v>
      </c>
      <c r="C95" t="s">
        <v>498</v>
      </c>
      <c r="D95" t="s">
        <v>140</v>
      </c>
      <c r="E95" t="s">
        <v>948</v>
      </c>
    </row>
    <row r="96" spans="1:5">
      <c r="A96" t="s">
        <v>684</v>
      </c>
      <c r="B96" t="s">
        <v>44</v>
      </c>
      <c r="C96" t="s">
        <v>499</v>
      </c>
      <c r="D96" t="s">
        <v>142</v>
      </c>
      <c r="E96" t="s">
        <v>949</v>
      </c>
    </row>
    <row r="97" spans="1:5">
      <c r="A97" t="s">
        <v>685</v>
      </c>
      <c r="B97" t="s">
        <v>44</v>
      </c>
      <c r="C97" t="s">
        <v>500</v>
      </c>
      <c r="D97" t="s">
        <v>144</v>
      </c>
      <c r="E97" t="s">
        <v>950</v>
      </c>
    </row>
    <row r="98" spans="1:5">
      <c r="A98" t="s">
        <v>687</v>
      </c>
      <c r="B98" t="s">
        <v>44</v>
      </c>
      <c r="C98" t="s">
        <v>493</v>
      </c>
      <c r="D98" t="s">
        <v>130</v>
      </c>
      <c r="E98" t="s">
        <v>938</v>
      </c>
    </row>
    <row r="99" spans="1:5">
      <c r="A99" t="s">
        <v>688</v>
      </c>
      <c r="B99" t="s">
        <v>44</v>
      </c>
      <c r="C99" t="s">
        <v>494</v>
      </c>
      <c r="D99" t="s">
        <v>132</v>
      </c>
      <c r="E99" t="s">
        <v>951</v>
      </c>
    </row>
    <row r="100" spans="1:5">
      <c r="A100" t="s">
        <v>689</v>
      </c>
      <c r="B100" t="s">
        <v>44</v>
      </c>
      <c r="C100" t="s">
        <v>495</v>
      </c>
      <c r="D100" t="s">
        <v>134</v>
      </c>
      <c r="E100" t="s">
        <v>952</v>
      </c>
    </row>
    <row r="101" spans="1:5">
      <c r="A101" t="s">
        <v>701</v>
      </c>
      <c r="B101" t="s">
        <v>44</v>
      </c>
      <c r="C101" t="s">
        <v>520</v>
      </c>
      <c r="D101" t="s">
        <v>521</v>
      </c>
      <c r="E101" t="s">
        <v>959</v>
      </c>
    </row>
    <row r="102" spans="1:5">
      <c r="A102" t="s">
        <v>702</v>
      </c>
      <c r="B102" t="s">
        <v>44</v>
      </c>
      <c r="C102" t="s">
        <v>512</v>
      </c>
      <c r="D102" t="s">
        <v>513</v>
      </c>
      <c r="E102" t="s">
        <v>932</v>
      </c>
    </row>
    <row r="103" spans="1:5">
      <c r="A103" t="s">
        <v>703</v>
      </c>
      <c r="B103" t="s">
        <v>44</v>
      </c>
      <c r="C103" t="s">
        <v>514</v>
      </c>
      <c r="D103" t="s">
        <v>515</v>
      </c>
      <c r="E103" t="s">
        <v>946</v>
      </c>
    </row>
    <row r="104" spans="1:5">
      <c r="A104" t="s">
        <v>704</v>
      </c>
      <c r="B104" t="s">
        <v>44</v>
      </c>
      <c r="C104" t="s">
        <v>516</v>
      </c>
      <c r="D104" t="s">
        <v>517</v>
      </c>
      <c r="E104" t="s">
        <v>960</v>
      </c>
    </row>
    <row r="105" spans="1:5">
      <c r="A105" t="s">
        <v>705</v>
      </c>
      <c r="B105" t="s">
        <v>44</v>
      </c>
      <c r="C105" t="s">
        <v>522</v>
      </c>
      <c r="D105" t="s">
        <v>523</v>
      </c>
      <c r="E105" t="s">
        <v>960</v>
      </c>
    </row>
    <row r="106" spans="1:5">
      <c r="A106" t="s">
        <v>706</v>
      </c>
      <c r="B106" t="s">
        <v>44</v>
      </c>
      <c r="C106" t="s">
        <v>518</v>
      </c>
      <c r="D106" t="s">
        <v>519</v>
      </c>
      <c r="E106" t="s">
        <v>958</v>
      </c>
    </row>
    <row r="107" spans="1:5">
      <c r="A107" t="s">
        <v>707</v>
      </c>
      <c r="B107" t="s">
        <v>445</v>
      </c>
      <c r="C107" t="s">
        <v>446</v>
      </c>
      <c r="D107" t="s">
        <v>447</v>
      </c>
      <c r="E107" t="s">
        <v>961</v>
      </c>
    </row>
    <row r="108" spans="1:5">
      <c r="A108" t="s">
        <v>708</v>
      </c>
      <c r="B108" t="s">
        <v>445</v>
      </c>
      <c r="C108" t="s">
        <v>448</v>
      </c>
      <c r="D108" t="s">
        <v>449</v>
      </c>
      <c r="E108" t="s">
        <v>961</v>
      </c>
    </row>
    <row r="109" spans="1:5">
      <c r="A109" t="s">
        <v>709</v>
      </c>
      <c r="B109" t="s">
        <v>530</v>
      </c>
      <c r="C109" t="s">
        <v>531</v>
      </c>
      <c r="D109" t="s">
        <v>532</v>
      </c>
      <c r="E109" t="s">
        <v>962</v>
      </c>
    </row>
    <row r="110" spans="1:5">
      <c r="A110" t="s">
        <v>710</v>
      </c>
      <c r="B110" t="s">
        <v>69</v>
      </c>
      <c r="C110" t="s">
        <v>1108</v>
      </c>
      <c r="D110" t="s">
        <v>1149</v>
      </c>
      <c r="E110" t="s">
        <v>963</v>
      </c>
    </row>
    <row r="111" spans="1:5">
      <c r="A111" t="s">
        <v>711</v>
      </c>
      <c r="B111" t="s">
        <v>69</v>
      </c>
      <c r="C111" t="s">
        <v>622</v>
      </c>
      <c r="D111" t="s">
        <v>70</v>
      </c>
      <c r="E111" t="s">
        <v>964</v>
      </c>
    </row>
    <row r="112" spans="1:5">
      <c r="A112" t="s">
        <v>711</v>
      </c>
      <c r="B112" t="s">
        <v>69</v>
      </c>
      <c r="C112" t="s">
        <v>623</v>
      </c>
      <c r="D112" t="s">
        <v>70</v>
      </c>
      <c r="E112" t="s">
        <v>964</v>
      </c>
    </row>
    <row r="113" spans="1:5">
      <c r="A113" t="s">
        <v>711</v>
      </c>
      <c r="B113" t="s">
        <v>69</v>
      </c>
      <c r="C113" t="s">
        <v>1109</v>
      </c>
      <c r="D113" t="s">
        <v>70</v>
      </c>
      <c r="E113" t="s">
        <v>964</v>
      </c>
    </row>
    <row r="114" spans="1:5">
      <c r="A114" t="s">
        <v>712</v>
      </c>
      <c r="B114" t="s">
        <v>69</v>
      </c>
      <c r="C114" t="s">
        <v>71</v>
      </c>
      <c r="D114" t="s">
        <v>72</v>
      </c>
      <c r="E114" t="s">
        <v>964</v>
      </c>
    </row>
    <row r="115" spans="1:5">
      <c r="A115" t="s">
        <v>713</v>
      </c>
      <c r="B115" t="s">
        <v>69</v>
      </c>
      <c r="C115" t="s">
        <v>1110</v>
      </c>
      <c r="D115" t="s">
        <v>1150</v>
      </c>
      <c r="E115" t="s">
        <v>964</v>
      </c>
    </row>
    <row r="116" spans="1:5">
      <c r="A116" t="s">
        <v>714</v>
      </c>
      <c r="B116" t="s">
        <v>69</v>
      </c>
      <c r="C116" t="s">
        <v>409</v>
      </c>
      <c r="D116" t="s">
        <v>410</v>
      </c>
      <c r="E116" t="s">
        <v>965</v>
      </c>
    </row>
    <row r="117" spans="1:5">
      <c r="A117" t="s">
        <v>715</v>
      </c>
      <c r="B117" t="s">
        <v>95</v>
      </c>
      <c r="C117" t="s">
        <v>147</v>
      </c>
      <c r="D117" t="s">
        <v>148</v>
      </c>
      <c r="E117" t="s">
        <v>966</v>
      </c>
    </row>
    <row r="118" spans="1:5">
      <c r="A118" t="s">
        <v>716</v>
      </c>
      <c r="B118" t="s">
        <v>95</v>
      </c>
      <c r="C118" t="s">
        <v>155</v>
      </c>
      <c r="D118" t="s">
        <v>156</v>
      </c>
      <c r="E118" t="s">
        <v>966</v>
      </c>
    </row>
    <row r="119" spans="1:5">
      <c r="A119" t="s">
        <v>717</v>
      </c>
      <c r="B119" t="s">
        <v>95</v>
      </c>
      <c r="C119" t="s">
        <v>151</v>
      </c>
      <c r="D119" t="s">
        <v>152</v>
      </c>
      <c r="E119" t="s">
        <v>966</v>
      </c>
    </row>
    <row r="120" spans="1:5">
      <c r="A120" t="s">
        <v>718</v>
      </c>
      <c r="B120" t="s">
        <v>95</v>
      </c>
      <c r="C120" t="s">
        <v>153</v>
      </c>
      <c r="D120" t="s">
        <v>154</v>
      </c>
      <c r="E120" t="s">
        <v>966</v>
      </c>
    </row>
    <row r="121" spans="1:5">
      <c r="A121" t="s">
        <v>719</v>
      </c>
      <c r="B121" t="s">
        <v>95</v>
      </c>
      <c r="C121" t="s">
        <v>149</v>
      </c>
      <c r="D121" t="s">
        <v>150</v>
      </c>
      <c r="E121" t="s">
        <v>966</v>
      </c>
    </row>
    <row r="122" spans="1:5">
      <c r="A122" t="s">
        <v>720</v>
      </c>
      <c r="B122" t="s">
        <v>95</v>
      </c>
      <c r="C122" t="s">
        <v>98</v>
      </c>
      <c r="D122" t="s">
        <v>99</v>
      </c>
      <c r="E122" t="s">
        <v>944</v>
      </c>
    </row>
    <row r="123" spans="1:5">
      <c r="A123" t="s">
        <v>721</v>
      </c>
      <c r="B123" t="s">
        <v>95</v>
      </c>
      <c r="C123" t="s">
        <v>100</v>
      </c>
      <c r="D123" t="s">
        <v>101</v>
      </c>
      <c r="E123" t="s">
        <v>944</v>
      </c>
    </row>
    <row r="124" spans="1:5">
      <c r="A124" t="s">
        <v>722</v>
      </c>
      <c r="B124" t="s">
        <v>95</v>
      </c>
      <c r="C124" t="s">
        <v>102</v>
      </c>
      <c r="D124" t="s">
        <v>103</v>
      </c>
      <c r="E124" t="s">
        <v>944</v>
      </c>
    </row>
    <row r="125" spans="1:5">
      <c r="A125" t="s">
        <v>723</v>
      </c>
      <c r="B125" t="s">
        <v>95</v>
      </c>
      <c r="C125" t="s">
        <v>96</v>
      </c>
      <c r="D125" t="s">
        <v>97</v>
      </c>
      <c r="E125" t="s">
        <v>936</v>
      </c>
    </row>
    <row r="126" spans="1:5">
      <c r="A126" t="s">
        <v>724</v>
      </c>
      <c r="B126" t="s">
        <v>95</v>
      </c>
      <c r="C126" t="s">
        <v>1111</v>
      </c>
      <c r="D126" t="s">
        <v>1151</v>
      </c>
      <c r="E126" t="s">
        <v>967</v>
      </c>
    </row>
    <row r="127" spans="1:5">
      <c r="A127" t="s">
        <v>725</v>
      </c>
      <c r="B127" t="s">
        <v>616</v>
      </c>
      <c r="C127" t="s">
        <v>617</v>
      </c>
      <c r="D127" t="s">
        <v>618</v>
      </c>
      <c r="E127" t="s">
        <v>968</v>
      </c>
    </row>
    <row r="128" spans="1:5">
      <c r="A128" t="s">
        <v>726</v>
      </c>
      <c r="B128" t="s">
        <v>433</v>
      </c>
      <c r="C128" t="s">
        <v>434</v>
      </c>
      <c r="D128" t="s">
        <v>42</v>
      </c>
      <c r="E128" t="s">
        <v>969</v>
      </c>
    </row>
    <row r="129" spans="1:5">
      <c r="A129" t="s">
        <v>727</v>
      </c>
      <c r="B129" t="s">
        <v>433</v>
      </c>
      <c r="C129" t="s">
        <v>1112</v>
      </c>
      <c r="D129" t="s">
        <v>1152</v>
      </c>
      <c r="E129" t="s">
        <v>1166</v>
      </c>
    </row>
    <row r="130" spans="1:5">
      <c r="A130" t="s">
        <v>728</v>
      </c>
      <c r="B130" t="s">
        <v>433</v>
      </c>
      <c r="C130" t="s">
        <v>1113</v>
      </c>
      <c r="D130" t="s">
        <v>1153</v>
      </c>
      <c r="E130" t="s">
        <v>1166</v>
      </c>
    </row>
    <row r="131" spans="1:5">
      <c r="A131" t="s">
        <v>729</v>
      </c>
      <c r="B131" t="s">
        <v>433</v>
      </c>
      <c r="C131" t="s">
        <v>1114</v>
      </c>
      <c r="D131" t="s">
        <v>1154</v>
      </c>
      <c r="E131" t="s">
        <v>1167</v>
      </c>
    </row>
    <row r="132" spans="1:5">
      <c r="A132" t="s">
        <v>730</v>
      </c>
      <c r="B132" t="s">
        <v>55</v>
      </c>
      <c r="C132" t="s">
        <v>353</v>
      </c>
      <c r="D132" t="s">
        <v>354</v>
      </c>
      <c r="E132" t="s">
        <v>970</v>
      </c>
    </row>
    <row r="133" spans="1:5">
      <c r="A133" t="s">
        <v>731</v>
      </c>
      <c r="B133" t="s">
        <v>55</v>
      </c>
      <c r="C133" t="s">
        <v>335</v>
      </c>
      <c r="D133" t="s">
        <v>336</v>
      </c>
      <c r="E133" t="s">
        <v>970</v>
      </c>
    </row>
    <row r="134" spans="1:5">
      <c r="A134" t="s">
        <v>732</v>
      </c>
      <c r="B134" t="s">
        <v>55</v>
      </c>
      <c r="C134" t="s">
        <v>339</v>
      </c>
      <c r="D134" t="s">
        <v>340</v>
      </c>
      <c r="E134" t="s">
        <v>970</v>
      </c>
    </row>
    <row r="135" spans="1:5">
      <c r="A135" t="s">
        <v>733</v>
      </c>
      <c r="B135" t="s">
        <v>55</v>
      </c>
      <c r="C135" t="s">
        <v>333</v>
      </c>
      <c r="D135" t="s">
        <v>334</v>
      </c>
      <c r="E135" t="s">
        <v>970</v>
      </c>
    </row>
    <row r="136" spans="1:5">
      <c r="A136" t="s">
        <v>734</v>
      </c>
      <c r="B136" t="s">
        <v>55</v>
      </c>
      <c r="C136" t="s">
        <v>351</v>
      </c>
      <c r="D136" t="s">
        <v>352</v>
      </c>
      <c r="E136" t="s">
        <v>970</v>
      </c>
    </row>
    <row r="137" spans="1:5">
      <c r="A137" t="s">
        <v>735</v>
      </c>
      <c r="B137" t="s">
        <v>55</v>
      </c>
      <c r="C137" t="s">
        <v>355</v>
      </c>
      <c r="D137" t="s">
        <v>356</v>
      </c>
      <c r="E137" t="s">
        <v>970</v>
      </c>
    </row>
    <row r="138" spans="1:5">
      <c r="A138" t="s">
        <v>736</v>
      </c>
      <c r="B138" t="s">
        <v>55</v>
      </c>
      <c r="C138" t="s">
        <v>337</v>
      </c>
      <c r="D138" t="s">
        <v>338</v>
      </c>
      <c r="E138" t="s">
        <v>970</v>
      </c>
    </row>
    <row r="139" spans="1:5">
      <c r="A139" t="s">
        <v>737</v>
      </c>
      <c r="B139" t="s">
        <v>55</v>
      </c>
      <c r="C139" t="s">
        <v>347</v>
      </c>
      <c r="D139" t="s">
        <v>348</v>
      </c>
      <c r="E139" t="s">
        <v>970</v>
      </c>
    </row>
    <row r="140" spans="1:5">
      <c r="A140" t="s">
        <v>738</v>
      </c>
      <c r="B140" t="s">
        <v>55</v>
      </c>
      <c r="C140" t="s">
        <v>341</v>
      </c>
      <c r="D140" t="s">
        <v>342</v>
      </c>
      <c r="E140" t="s">
        <v>970</v>
      </c>
    </row>
    <row r="141" spans="1:5">
      <c r="A141" t="s">
        <v>739</v>
      </c>
      <c r="B141" t="s">
        <v>55</v>
      </c>
      <c r="C141" t="s">
        <v>235</v>
      </c>
      <c r="D141" t="s">
        <v>236</v>
      </c>
      <c r="E141" t="s">
        <v>950</v>
      </c>
    </row>
    <row r="142" spans="1:5">
      <c r="A142" t="s">
        <v>740</v>
      </c>
      <c r="B142" t="s">
        <v>55</v>
      </c>
      <c r="C142" t="s">
        <v>237</v>
      </c>
      <c r="D142" t="s">
        <v>238</v>
      </c>
      <c r="E142" t="s">
        <v>971</v>
      </c>
    </row>
    <row r="143" spans="1:5">
      <c r="A143" t="s">
        <v>741</v>
      </c>
      <c r="B143" t="s">
        <v>55</v>
      </c>
      <c r="C143" t="s">
        <v>221</v>
      </c>
      <c r="D143" t="s">
        <v>222</v>
      </c>
      <c r="E143" t="s">
        <v>967</v>
      </c>
    </row>
    <row r="144" spans="1:5">
      <c r="A144" t="s">
        <v>742</v>
      </c>
      <c r="B144" t="s">
        <v>55</v>
      </c>
      <c r="C144" t="s">
        <v>227</v>
      </c>
      <c r="D144" t="s">
        <v>228</v>
      </c>
      <c r="E144" t="s">
        <v>972</v>
      </c>
    </row>
    <row r="145" spans="1:5">
      <c r="A145" t="s">
        <v>743</v>
      </c>
      <c r="B145" t="s">
        <v>55</v>
      </c>
      <c r="C145" t="s">
        <v>229</v>
      </c>
      <c r="D145" t="s">
        <v>230</v>
      </c>
      <c r="E145" t="s">
        <v>973</v>
      </c>
    </row>
    <row r="146" spans="1:5">
      <c r="A146" t="s">
        <v>744</v>
      </c>
      <c r="B146" t="s">
        <v>55</v>
      </c>
      <c r="C146" t="s">
        <v>233</v>
      </c>
      <c r="D146" t="s">
        <v>234</v>
      </c>
      <c r="E146" t="s">
        <v>974</v>
      </c>
    </row>
    <row r="147" spans="1:5">
      <c r="A147" t="s">
        <v>745</v>
      </c>
      <c r="B147" t="s">
        <v>55</v>
      </c>
      <c r="C147" t="s">
        <v>243</v>
      </c>
      <c r="D147" t="s">
        <v>244</v>
      </c>
      <c r="E147" t="s">
        <v>975</v>
      </c>
    </row>
    <row r="148" spans="1:5">
      <c r="A148" t="s">
        <v>746</v>
      </c>
      <c r="B148" t="s">
        <v>55</v>
      </c>
      <c r="C148" t="s">
        <v>239</v>
      </c>
      <c r="D148" t="s">
        <v>240</v>
      </c>
      <c r="E148" t="s">
        <v>976</v>
      </c>
    </row>
    <row r="149" spans="1:5">
      <c r="A149" t="s">
        <v>747</v>
      </c>
      <c r="B149" t="s">
        <v>55</v>
      </c>
      <c r="C149" t="s">
        <v>241</v>
      </c>
      <c r="D149" t="s">
        <v>242</v>
      </c>
      <c r="E149" t="s">
        <v>977</v>
      </c>
    </row>
    <row r="150" spans="1:5">
      <c r="A150" t="s">
        <v>748</v>
      </c>
      <c r="B150" t="s">
        <v>55</v>
      </c>
      <c r="C150" t="s">
        <v>241</v>
      </c>
      <c r="D150" t="s">
        <v>190</v>
      </c>
      <c r="E150" t="s">
        <v>951</v>
      </c>
    </row>
    <row r="151" spans="1:5">
      <c r="A151" t="s">
        <v>748</v>
      </c>
      <c r="B151" t="s">
        <v>55</v>
      </c>
      <c r="C151" t="s">
        <v>189</v>
      </c>
      <c r="D151" t="s">
        <v>190</v>
      </c>
      <c r="E151" t="s">
        <v>951</v>
      </c>
    </row>
    <row r="152" spans="1:5">
      <c r="A152" t="s">
        <v>749</v>
      </c>
      <c r="B152" t="s">
        <v>55</v>
      </c>
      <c r="C152" t="s">
        <v>191</v>
      </c>
      <c r="D152" t="s">
        <v>192</v>
      </c>
      <c r="E152" t="s">
        <v>978</v>
      </c>
    </row>
    <row r="153" spans="1:5">
      <c r="A153" t="s">
        <v>750</v>
      </c>
      <c r="B153" t="s">
        <v>55</v>
      </c>
      <c r="C153" t="s">
        <v>187</v>
      </c>
      <c r="D153" t="s">
        <v>188</v>
      </c>
      <c r="E153" t="s">
        <v>979</v>
      </c>
    </row>
    <row r="154" spans="1:5">
      <c r="A154" t="s">
        <v>751</v>
      </c>
      <c r="B154" t="s">
        <v>55</v>
      </c>
      <c r="C154" t="s">
        <v>343</v>
      </c>
      <c r="D154" t="s">
        <v>344</v>
      </c>
      <c r="E154" t="s">
        <v>970</v>
      </c>
    </row>
    <row r="155" spans="1:5">
      <c r="A155" t="s">
        <v>752</v>
      </c>
      <c r="B155" t="s">
        <v>55</v>
      </c>
      <c r="C155" t="s">
        <v>306</v>
      </c>
      <c r="D155" t="s">
        <v>307</v>
      </c>
      <c r="E155" t="s">
        <v>980</v>
      </c>
    </row>
    <row r="156" spans="1:5">
      <c r="A156" t="s">
        <v>753</v>
      </c>
      <c r="B156" t="s">
        <v>55</v>
      </c>
      <c r="C156" t="s">
        <v>454</v>
      </c>
      <c r="D156" t="s">
        <v>455</v>
      </c>
      <c r="E156" t="s">
        <v>981</v>
      </c>
    </row>
    <row r="157" spans="1:5">
      <c r="A157" t="s">
        <v>754</v>
      </c>
      <c r="B157" t="s">
        <v>55</v>
      </c>
      <c r="C157" t="s">
        <v>610</v>
      </c>
      <c r="D157" t="s">
        <v>611</v>
      </c>
      <c r="E157" t="s">
        <v>982</v>
      </c>
    </row>
    <row r="158" spans="1:5">
      <c r="A158" t="s">
        <v>755</v>
      </c>
      <c r="B158" t="s">
        <v>55</v>
      </c>
      <c r="C158" t="s">
        <v>207</v>
      </c>
      <c r="D158" t="s">
        <v>208</v>
      </c>
      <c r="E158" t="s">
        <v>983</v>
      </c>
    </row>
    <row r="159" spans="1:5">
      <c r="A159" t="s">
        <v>756</v>
      </c>
      <c r="B159" t="s">
        <v>55</v>
      </c>
      <c r="C159" t="s">
        <v>201</v>
      </c>
      <c r="D159" t="s">
        <v>202</v>
      </c>
      <c r="E159" t="s">
        <v>963</v>
      </c>
    </row>
    <row r="160" spans="1:5">
      <c r="A160" t="s">
        <v>757</v>
      </c>
      <c r="B160" t="s">
        <v>55</v>
      </c>
      <c r="C160" t="s">
        <v>209</v>
      </c>
      <c r="D160" t="s">
        <v>210</v>
      </c>
      <c r="E160" t="s">
        <v>984</v>
      </c>
    </row>
    <row r="161" spans="1:5">
      <c r="A161" t="s">
        <v>758</v>
      </c>
      <c r="B161" t="s">
        <v>55</v>
      </c>
      <c r="C161" t="s">
        <v>211</v>
      </c>
      <c r="D161" t="s">
        <v>212</v>
      </c>
      <c r="E161" t="s">
        <v>985</v>
      </c>
    </row>
    <row r="162" spans="1:5">
      <c r="A162" t="s">
        <v>759</v>
      </c>
      <c r="B162" t="s">
        <v>55</v>
      </c>
      <c r="C162" t="s">
        <v>205</v>
      </c>
      <c r="D162" t="s">
        <v>206</v>
      </c>
      <c r="E162" t="s">
        <v>986</v>
      </c>
    </row>
    <row r="163" spans="1:5">
      <c r="A163" t="s">
        <v>760</v>
      </c>
      <c r="B163" t="s">
        <v>55</v>
      </c>
      <c r="C163" t="s">
        <v>203</v>
      </c>
      <c r="D163" t="s">
        <v>204</v>
      </c>
      <c r="E163" t="s">
        <v>964</v>
      </c>
    </row>
    <row r="164" spans="1:5">
      <c r="A164" t="s">
        <v>761</v>
      </c>
      <c r="B164" t="s">
        <v>55</v>
      </c>
      <c r="C164" t="s">
        <v>1115</v>
      </c>
      <c r="D164" t="s">
        <v>1155</v>
      </c>
      <c r="E164" t="s">
        <v>987</v>
      </c>
    </row>
    <row r="165" spans="1:5">
      <c r="A165" t="s">
        <v>761</v>
      </c>
      <c r="B165" t="s">
        <v>55</v>
      </c>
      <c r="C165" t="s">
        <v>1116</v>
      </c>
      <c r="D165" t="s">
        <v>1155</v>
      </c>
      <c r="E165" t="s">
        <v>987</v>
      </c>
    </row>
    <row r="166" spans="1:5">
      <c r="A166" t="s">
        <v>762</v>
      </c>
      <c r="B166" t="s">
        <v>55</v>
      </c>
      <c r="C166" t="s">
        <v>604</v>
      </c>
      <c r="D166" t="s">
        <v>605</v>
      </c>
      <c r="E166" t="s">
        <v>988</v>
      </c>
    </row>
    <row r="167" spans="1:5">
      <c r="A167" t="s">
        <v>763</v>
      </c>
      <c r="B167" t="s">
        <v>55</v>
      </c>
      <c r="C167" t="s">
        <v>606</v>
      </c>
      <c r="D167" t="s">
        <v>607</v>
      </c>
      <c r="E167" t="s">
        <v>989</v>
      </c>
    </row>
    <row r="168" spans="1:5">
      <c r="A168" t="s">
        <v>764</v>
      </c>
      <c r="B168" t="s">
        <v>55</v>
      </c>
      <c r="C168" t="s">
        <v>528</v>
      </c>
      <c r="D168" t="s">
        <v>529</v>
      </c>
      <c r="E168" t="s">
        <v>990</v>
      </c>
    </row>
    <row r="169" spans="1:5">
      <c r="A169" t="s">
        <v>765</v>
      </c>
      <c r="B169" t="s">
        <v>55</v>
      </c>
      <c r="C169" t="s">
        <v>183</v>
      </c>
      <c r="D169" t="s">
        <v>184</v>
      </c>
      <c r="E169" t="s">
        <v>934</v>
      </c>
    </row>
    <row r="170" spans="1:5">
      <c r="A170" t="s">
        <v>766</v>
      </c>
      <c r="B170" t="s">
        <v>55</v>
      </c>
      <c r="C170" t="s">
        <v>177</v>
      </c>
      <c r="D170" t="s">
        <v>178</v>
      </c>
      <c r="E170" t="s">
        <v>991</v>
      </c>
    </row>
    <row r="171" spans="1:5">
      <c r="A171" t="s">
        <v>1139</v>
      </c>
      <c r="B171" t="s">
        <v>55</v>
      </c>
      <c r="C171" t="s">
        <v>1138</v>
      </c>
      <c r="D171" t="s">
        <v>1156</v>
      </c>
      <c r="E171" t="s">
        <v>1168</v>
      </c>
    </row>
    <row r="172" spans="1:5">
      <c r="A172" t="s">
        <v>767</v>
      </c>
      <c r="B172" t="s">
        <v>55</v>
      </c>
      <c r="C172" t="s">
        <v>612</v>
      </c>
      <c r="D172" t="s">
        <v>613</v>
      </c>
      <c r="E172" t="s">
        <v>992</v>
      </c>
    </row>
    <row r="173" spans="1:5">
      <c r="A173" t="s">
        <v>768</v>
      </c>
      <c r="B173" t="s">
        <v>55</v>
      </c>
      <c r="C173" t="s">
        <v>614</v>
      </c>
      <c r="D173" t="s">
        <v>615</v>
      </c>
      <c r="E173" t="s">
        <v>993</v>
      </c>
    </row>
    <row r="174" spans="1:5">
      <c r="A174" t="s">
        <v>769</v>
      </c>
      <c r="B174" t="s">
        <v>55</v>
      </c>
      <c r="C174" t="s">
        <v>608</v>
      </c>
      <c r="D174" t="s">
        <v>609</v>
      </c>
      <c r="E174" t="s">
        <v>994</v>
      </c>
    </row>
    <row r="175" spans="1:5">
      <c r="A175" t="s">
        <v>770</v>
      </c>
      <c r="B175" t="s">
        <v>55</v>
      </c>
      <c r="C175" t="s">
        <v>197</v>
      </c>
      <c r="D175" t="s">
        <v>198</v>
      </c>
      <c r="E175" t="s">
        <v>995</v>
      </c>
    </row>
    <row r="176" spans="1:5">
      <c r="A176" t="s">
        <v>771</v>
      </c>
      <c r="B176" t="s">
        <v>55</v>
      </c>
      <c r="C176" t="s">
        <v>199</v>
      </c>
      <c r="D176" t="s">
        <v>200</v>
      </c>
      <c r="E176" t="s">
        <v>995</v>
      </c>
    </row>
    <row r="177" spans="1:5">
      <c r="A177" t="s">
        <v>772</v>
      </c>
      <c r="B177" t="s">
        <v>55</v>
      </c>
      <c r="C177" t="s">
        <v>367</v>
      </c>
      <c r="D177" t="s">
        <v>368</v>
      </c>
      <c r="E177" t="s">
        <v>996</v>
      </c>
    </row>
    <row r="178" spans="1:5">
      <c r="A178" t="s">
        <v>773</v>
      </c>
      <c r="B178" t="s">
        <v>55</v>
      </c>
      <c r="C178" t="s">
        <v>369</v>
      </c>
      <c r="D178" t="s">
        <v>370</v>
      </c>
      <c r="E178" t="s">
        <v>996</v>
      </c>
    </row>
    <row r="179" spans="1:5">
      <c r="A179" t="s">
        <v>774</v>
      </c>
      <c r="B179" t="s">
        <v>55</v>
      </c>
      <c r="C179" t="s">
        <v>361</v>
      </c>
      <c r="D179" t="s">
        <v>362</v>
      </c>
      <c r="E179" t="s">
        <v>996</v>
      </c>
    </row>
    <row r="180" spans="1:5">
      <c r="A180" t="s">
        <v>775</v>
      </c>
      <c r="B180" t="s">
        <v>55</v>
      </c>
      <c r="C180" t="s">
        <v>357</v>
      </c>
      <c r="D180" t="s">
        <v>358</v>
      </c>
      <c r="E180" t="s">
        <v>996</v>
      </c>
    </row>
    <row r="181" spans="1:5">
      <c r="A181" t="s">
        <v>776</v>
      </c>
      <c r="B181" t="s">
        <v>55</v>
      </c>
      <c r="C181" t="s">
        <v>365</v>
      </c>
      <c r="D181" t="s">
        <v>366</v>
      </c>
      <c r="E181" t="s">
        <v>996</v>
      </c>
    </row>
    <row r="182" spans="1:5">
      <c r="A182" t="s">
        <v>777</v>
      </c>
      <c r="B182" t="s">
        <v>55</v>
      </c>
      <c r="C182" t="s">
        <v>359</v>
      </c>
      <c r="D182" t="s">
        <v>360</v>
      </c>
      <c r="E182" t="s">
        <v>996</v>
      </c>
    </row>
    <row r="183" spans="1:5">
      <c r="A183" t="s">
        <v>778</v>
      </c>
      <c r="B183" t="s">
        <v>55</v>
      </c>
      <c r="C183" t="s">
        <v>363</v>
      </c>
      <c r="D183" t="s">
        <v>364</v>
      </c>
      <c r="E183" t="s">
        <v>996</v>
      </c>
    </row>
    <row r="184" spans="1:5">
      <c r="A184" t="s">
        <v>779</v>
      </c>
      <c r="B184" t="s">
        <v>55</v>
      </c>
      <c r="C184" t="s">
        <v>213</v>
      </c>
      <c r="D184" t="s">
        <v>214</v>
      </c>
      <c r="E184" t="s">
        <v>997</v>
      </c>
    </row>
    <row r="185" spans="1:5">
      <c r="A185" t="s">
        <v>780</v>
      </c>
      <c r="B185" t="s">
        <v>55</v>
      </c>
      <c r="C185" t="s">
        <v>290</v>
      </c>
      <c r="D185" t="s">
        <v>291</v>
      </c>
      <c r="E185" t="s">
        <v>998</v>
      </c>
    </row>
    <row r="186" spans="1:5">
      <c r="A186" t="s">
        <v>781</v>
      </c>
      <c r="B186" t="s">
        <v>55</v>
      </c>
      <c r="C186" t="s">
        <v>284</v>
      </c>
      <c r="D186" t="s">
        <v>285</v>
      </c>
      <c r="E186" t="s">
        <v>998</v>
      </c>
    </row>
    <row r="187" spans="1:5">
      <c r="A187" t="s">
        <v>782</v>
      </c>
      <c r="B187" t="s">
        <v>55</v>
      </c>
      <c r="C187" t="s">
        <v>624</v>
      </c>
      <c r="D187" t="s">
        <v>281</v>
      </c>
      <c r="E187" t="s">
        <v>998</v>
      </c>
    </row>
    <row r="188" spans="1:5">
      <c r="A188" t="s">
        <v>782</v>
      </c>
      <c r="B188" t="s">
        <v>55</v>
      </c>
      <c r="C188" t="s">
        <v>526</v>
      </c>
      <c r="D188" t="s">
        <v>281</v>
      </c>
      <c r="E188" t="s">
        <v>998</v>
      </c>
    </row>
    <row r="189" spans="1:5">
      <c r="A189" t="s">
        <v>783</v>
      </c>
      <c r="B189" t="s">
        <v>55</v>
      </c>
      <c r="C189" t="s">
        <v>292</v>
      </c>
      <c r="D189" t="s">
        <v>293</v>
      </c>
      <c r="E189" t="s">
        <v>998</v>
      </c>
    </row>
    <row r="190" spans="1:5">
      <c r="A190" t="s">
        <v>784</v>
      </c>
      <c r="B190" t="s">
        <v>55</v>
      </c>
      <c r="C190" t="s">
        <v>298</v>
      </c>
      <c r="D190" t="s">
        <v>299</v>
      </c>
      <c r="E190" t="s">
        <v>998</v>
      </c>
    </row>
    <row r="191" spans="1:5">
      <c r="A191" t="s">
        <v>785</v>
      </c>
      <c r="B191" t="s">
        <v>55</v>
      </c>
      <c r="C191" t="s">
        <v>282</v>
      </c>
      <c r="D191" t="s">
        <v>283</v>
      </c>
      <c r="E191" t="s">
        <v>998</v>
      </c>
    </row>
    <row r="192" spans="1:5">
      <c r="A192" t="s">
        <v>786</v>
      </c>
      <c r="B192" t="s">
        <v>55</v>
      </c>
      <c r="C192" t="s">
        <v>296</v>
      </c>
      <c r="D192" t="s">
        <v>297</v>
      </c>
      <c r="E192" t="s">
        <v>998</v>
      </c>
    </row>
    <row r="193" spans="1:5">
      <c r="A193" t="s">
        <v>787</v>
      </c>
      <c r="B193" t="s">
        <v>55</v>
      </c>
      <c r="C193" t="s">
        <v>275</v>
      </c>
      <c r="D193" t="s">
        <v>276</v>
      </c>
      <c r="E193" t="s">
        <v>998</v>
      </c>
    </row>
    <row r="194" spans="1:5">
      <c r="A194" t="s">
        <v>788</v>
      </c>
      <c r="B194" t="s">
        <v>55</v>
      </c>
      <c r="C194" t="s">
        <v>286</v>
      </c>
      <c r="D194" t="s">
        <v>287</v>
      </c>
      <c r="E194" t="s">
        <v>998</v>
      </c>
    </row>
    <row r="195" spans="1:5">
      <c r="A195" t="s">
        <v>789</v>
      </c>
      <c r="B195" t="s">
        <v>55</v>
      </c>
      <c r="C195" t="s">
        <v>277</v>
      </c>
      <c r="D195" t="s">
        <v>278</v>
      </c>
      <c r="E195" t="s">
        <v>998</v>
      </c>
    </row>
    <row r="196" spans="1:5">
      <c r="A196" t="s">
        <v>790</v>
      </c>
      <c r="B196" t="s">
        <v>55</v>
      </c>
      <c r="C196" t="s">
        <v>288</v>
      </c>
      <c r="D196" t="s">
        <v>289</v>
      </c>
      <c r="E196" t="s">
        <v>998</v>
      </c>
    </row>
    <row r="197" spans="1:5">
      <c r="A197" t="s">
        <v>791</v>
      </c>
      <c r="B197" t="s">
        <v>55</v>
      </c>
      <c r="C197" t="s">
        <v>279</v>
      </c>
      <c r="D197" t="s">
        <v>280</v>
      </c>
      <c r="E197" t="s">
        <v>998</v>
      </c>
    </row>
    <row r="198" spans="1:5">
      <c r="A198" t="s">
        <v>792</v>
      </c>
      <c r="B198" t="s">
        <v>55</v>
      </c>
      <c r="C198" t="s">
        <v>294</v>
      </c>
      <c r="D198" t="s">
        <v>295</v>
      </c>
      <c r="E198" t="s">
        <v>998</v>
      </c>
    </row>
    <row r="199" spans="1:5">
      <c r="A199" t="s">
        <v>793</v>
      </c>
      <c r="B199" t="s">
        <v>55</v>
      </c>
      <c r="C199" t="s">
        <v>273</v>
      </c>
      <c r="D199" t="s">
        <v>274</v>
      </c>
      <c r="E199" t="s">
        <v>999</v>
      </c>
    </row>
    <row r="200" spans="1:5">
      <c r="A200" t="s">
        <v>794</v>
      </c>
      <c r="B200" t="s">
        <v>55</v>
      </c>
      <c r="C200" t="s">
        <v>308</v>
      </c>
      <c r="D200" t="s">
        <v>309</v>
      </c>
      <c r="E200" t="s">
        <v>980</v>
      </c>
    </row>
    <row r="201" spans="1:5">
      <c r="A201" t="s">
        <v>795</v>
      </c>
      <c r="B201" t="s">
        <v>55</v>
      </c>
      <c r="C201" t="s">
        <v>304</v>
      </c>
      <c r="D201" t="s">
        <v>305</v>
      </c>
      <c r="E201" t="s">
        <v>980</v>
      </c>
    </row>
    <row r="202" spans="1:5">
      <c r="A202" t="s">
        <v>796</v>
      </c>
      <c r="B202" t="s">
        <v>55</v>
      </c>
      <c r="C202" t="s">
        <v>83</v>
      </c>
      <c r="D202" t="s">
        <v>84</v>
      </c>
      <c r="E202" t="s">
        <v>956</v>
      </c>
    </row>
    <row r="203" spans="1:5">
      <c r="A203" t="s">
        <v>797</v>
      </c>
      <c r="B203" t="s">
        <v>55</v>
      </c>
      <c r="C203" t="s">
        <v>89</v>
      </c>
      <c r="D203" t="s">
        <v>90</v>
      </c>
      <c r="E203" t="s">
        <v>1000</v>
      </c>
    </row>
    <row r="204" spans="1:5">
      <c r="A204" t="s">
        <v>798</v>
      </c>
      <c r="B204" t="s">
        <v>55</v>
      </c>
      <c r="C204" t="s">
        <v>300</v>
      </c>
      <c r="D204" t="s">
        <v>301</v>
      </c>
      <c r="E204" t="s">
        <v>1001</v>
      </c>
    </row>
    <row r="205" spans="1:5">
      <c r="A205" t="s">
        <v>799</v>
      </c>
      <c r="B205" t="s">
        <v>55</v>
      </c>
      <c r="C205" t="s">
        <v>302</v>
      </c>
      <c r="D205" t="s">
        <v>303</v>
      </c>
      <c r="E205" t="s">
        <v>954</v>
      </c>
    </row>
    <row r="206" spans="1:5">
      <c r="A206" t="s">
        <v>800</v>
      </c>
      <c r="B206" t="s">
        <v>55</v>
      </c>
      <c r="C206" t="s">
        <v>58</v>
      </c>
      <c r="D206" t="s">
        <v>59</v>
      </c>
      <c r="E206" t="s">
        <v>940</v>
      </c>
    </row>
    <row r="207" spans="1:5">
      <c r="A207" t="s">
        <v>801</v>
      </c>
      <c r="B207" t="s">
        <v>55</v>
      </c>
      <c r="C207" t="s">
        <v>60</v>
      </c>
      <c r="D207" t="s">
        <v>61</v>
      </c>
      <c r="E207" t="s">
        <v>973</v>
      </c>
    </row>
    <row r="208" spans="1:5">
      <c r="A208" t="s">
        <v>802</v>
      </c>
      <c r="B208" t="s">
        <v>55</v>
      </c>
      <c r="C208" t="s">
        <v>310</v>
      </c>
      <c r="D208" t="s">
        <v>311</v>
      </c>
      <c r="E208" t="s">
        <v>1002</v>
      </c>
    </row>
    <row r="209" spans="1:5">
      <c r="A209" t="s">
        <v>803</v>
      </c>
      <c r="B209" t="s">
        <v>55</v>
      </c>
      <c r="C209" t="s">
        <v>1117</v>
      </c>
      <c r="D209" t="s">
        <v>1157</v>
      </c>
      <c r="E209" t="s">
        <v>1002</v>
      </c>
    </row>
    <row r="210" spans="1:5">
      <c r="A210" t="s">
        <v>804</v>
      </c>
      <c r="B210" t="s">
        <v>55</v>
      </c>
      <c r="C210" t="s">
        <v>314</v>
      </c>
      <c r="D210" t="s">
        <v>315</v>
      </c>
      <c r="E210" t="s">
        <v>1002</v>
      </c>
    </row>
    <row r="211" spans="1:5">
      <c r="A211" t="s">
        <v>805</v>
      </c>
      <c r="B211" t="s">
        <v>55</v>
      </c>
      <c r="C211" t="s">
        <v>316</v>
      </c>
      <c r="D211" t="s">
        <v>317</v>
      </c>
      <c r="E211" t="s">
        <v>1002</v>
      </c>
    </row>
    <row r="212" spans="1:5">
      <c r="A212" t="s">
        <v>806</v>
      </c>
      <c r="B212" t="s">
        <v>55</v>
      </c>
      <c r="C212" t="s">
        <v>318</v>
      </c>
      <c r="D212" t="s">
        <v>319</v>
      </c>
      <c r="E212" t="s">
        <v>1002</v>
      </c>
    </row>
    <row r="213" spans="1:5">
      <c r="A213" t="s">
        <v>807</v>
      </c>
      <c r="B213" t="s">
        <v>55</v>
      </c>
      <c r="C213" t="s">
        <v>1118</v>
      </c>
      <c r="D213" t="s">
        <v>1158</v>
      </c>
      <c r="E213" t="s">
        <v>1002</v>
      </c>
    </row>
    <row r="214" spans="1:5">
      <c r="A214" t="s">
        <v>808</v>
      </c>
      <c r="B214" t="s">
        <v>55</v>
      </c>
      <c r="C214" t="s">
        <v>312</v>
      </c>
      <c r="D214" t="s">
        <v>313</v>
      </c>
      <c r="E214" t="s">
        <v>1002</v>
      </c>
    </row>
    <row r="215" spans="1:5">
      <c r="A215" t="s">
        <v>809</v>
      </c>
      <c r="B215" t="s">
        <v>55</v>
      </c>
      <c r="C215" t="s">
        <v>1119</v>
      </c>
      <c r="D215" t="s">
        <v>1159</v>
      </c>
      <c r="E215" t="s">
        <v>1002</v>
      </c>
    </row>
    <row r="216" spans="1:5">
      <c r="A216" t="s">
        <v>810</v>
      </c>
      <c r="B216" t="s">
        <v>55</v>
      </c>
      <c r="C216" t="s">
        <v>253</v>
      </c>
      <c r="D216" t="s">
        <v>254</v>
      </c>
      <c r="E216" t="s">
        <v>996</v>
      </c>
    </row>
    <row r="217" spans="1:5">
      <c r="A217" t="s">
        <v>811</v>
      </c>
      <c r="B217" t="s">
        <v>55</v>
      </c>
      <c r="C217" t="s">
        <v>251</v>
      </c>
      <c r="D217" t="s">
        <v>252</v>
      </c>
      <c r="E217" t="s">
        <v>1003</v>
      </c>
    </row>
    <row r="218" spans="1:5">
      <c r="A218" t="s">
        <v>812</v>
      </c>
      <c r="B218" t="s">
        <v>55</v>
      </c>
      <c r="C218" t="s">
        <v>261</v>
      </c>
      <c r="D218" t="s">
        <v>262</v>
      </c>
      <c r="E218" t="s">
        <v>1004</v>
      </c>
    </row>
    <row r="219" spans="1:5">
      <c r="A219" t="s">
        <v>813</v>
      </c>
      <c r="B219" t="s">
        <v>55</v>
      </c>
      <c r="C219" t="s">
        <v>85</v>
      </c>
      <c r="D219" t="s">
        <v>86</v>
      </c>
      <c r="E219" t="s">
        <v>987</v>
      </c>
    </row>
    <row r="220" spans="1:5">
      <c r="A220" t="s">
        <v>814</v>
      </c>
      <c r="B220" t="s">
        <v>55</v>
      </c>
      <c r="C220" t="s">
        <v>91</v>
      </c>
      <c r="D220" t="s">
        <v>92</v>
      </c>
      <c r="E220" t="s">
        <v>985</v>
      </c>
    </row>
    <row r="221" spans="1:5">
      <c r="A221" t="s">
        <v>815</v>
      </c>
      <c r="B221" t="s">
        <v>55</v>
      </c>
      <c r="C221" t="s">
        <v>93</v>
      </c>
      <c r="D221" t="s">
        <v>94</v>
      </c>
      <c r="E221" t="s">
        <v>1000</v>
      </c>
    </row>
    <row r="222" spans="1:5">
      <c r="A222" t="s">
        <v>816</v>
      </c>
      <c r="B222" t="s">
        <v>55</v>
      </c>
      <c r="C222" t="s">
        <v>443</v>
      </c>
      <c r="D222" t="s">
        <v>444</v>
      </c>
      <c r="E222" t="s">
        <v>1005</v>
      </c>
    </row>
    <row r="223" spans="1:5">
      <c r="A223" t="s">
        <v>817</v>
      </c>
      <c r="B223" t="s">
        <v>55</v>
      </c>
      <c r="C223" t="s">
        <v>625</v>
      </c>
      <c r="D223" t="s">
        <v>168</v>
      </c>
      <c r="E223" t="s">
        <v>1006</v>
      </c>
    </row>
    <row r="224" spans="1:5">
      <c r="A224" t="s">
        <v>817</v>
      </c>
      <c r="B224" t="s">
        <v>55</v>
      </c>
      <c r="C224" t="s">
        <v>626</v>
      </c>
      <c r="D224" t="s">
        <v>168</v>
      </c>
      <c r="E224" t="s">
        <v>1006</v>
      </c>
    </row>
    <row r="225" spans="1:5">
      <c r="A225" t="s">
        <v>818</v>
      </c>
      <c r="B225" t="s">
        <v>55</v>
      </c>
      <c r="C225" t="s">
        <v>169</v>
      </c>
      <c r="D225" t="s">
        <v>170</v>
      </c>
      <c r="E225" t="s">
        <v>986</v>
      </c>
    </row>
    <row r="226" spans="1:5">
      <c r="A226" t="s">
        <v>819</v>
      </c>
      <c r="B226" t="s">
        <v>55</v>
      </c>
      <c r="C226" t="s">
        <v>171</v>
      </c>
      <c r="D226" t="s">
        <v>172</v>
      </c>
      <c r="E226" t="s">
        <v>1007</v>
      </c>
    </row>
    <row r="227" spans="1:5">
      <c r="A227" t="s">
        <v>820</v>
      </c>
      <c r="B227" t="s">
        <v>55</v>
      </c>
      <c r="C227" t="s">
        <v>173</v>
      </c>
      <c r="D227" t="s">
        <v>174</v>
      </c>
      <c r="E227" t="s">
        <v>1008</v>
      </c>
    </row>
    <row r="228" spans="1:5">
      <c r="A228" t="s">
        <v>821</v>
      </c>
      <c r="B228" t="s">
        <v>55</v>
      </c>
      <c r="C228" t="s">
        <v>175</v>
      </c>
      <c r="D228" t="s">
        <v>176</v>
      </c>
      <c r="E228" t="s">
        <v>1009</v>
      </c>
    </row>
    <row r="229" spans="1:5">
      <c r="A229" t="s">
        <v>822</v>
      </c>
      <c r="B229" t="s">
        <v>55</v>
      </c>
      <c r="C229" t="s">
        <v>271</v>
      </c>
      <c r="D229" t="s">
        <v>272</v>
      </c>
      <c r="E229" t="s">
        <v>974</v>
      </c>
    </row>
    <row r="230" spans="1:5">
      <c r="A230" t="s">
        <v>823</v>
      </c>
      <c r="B230" t="s">
        <v>55</v>
      </c>
      <c r="C230" t="s">
        <v>399</v>
      </c>
      <c r="D230" t="s">
        <v>400</v>
      </c>
      <c r="E230" t="s">
        <v>1010</v>
      </c>
    </row>
    <row r="231" spans="1:5">
      <c r="A231" t="s">
        <v>824</v>
      </c>
      <c r="B231" t="s">
        <v>55</v>
      </c>
      <c r="C231" t="s">
        <v>401</v>
      </c>
      <c r="D231" t="s">
        <v>402</v>
      </c>
      <c r="E231" t="s">
        <v>1011</v>
      </c>
    </row>
    <row r="232" spans="1:5">
      <c r="A232" t="s">
        <v>825</v>
      </c>
      <c r="B232" t="s">
        <v>55</v>
      </c>
      <c r="C232" t="s">
        <v>403</v>
      </c>
      <c r="D232" t="s">
        <v>404</v>
      </c>
      <c r="E232" t="s">
        <v>1011</v>
      </c>
    </row>
    <row r="233" spans="1:5">
      <c r="A233" t="s">
        <v>826</v>
      </c>
      <c r="B233" t="s">
        <v>55</v>
      </c>
      <c r="C233" t="s">
        <v>405</v>
      </c>
      <c r="D233" t="s">
        <v>406</v>
      </c>
      <c r="E233" t="s">
        <v>1012</v>
      </c>
    </row>
    <row r="234" spans="1:5">
      <c r="A234" t="s">
        <v>827</v>
      </c>
      <c r="B234" t="s">
        <v>55</v>
      </c>
      <c r="C234" t="s">
        <v>407</v>
      </c>
      <c r="D234" t="s">
        <v>408</v>
      </c>
      <c r="E234" t="s">
        <v>975</v>
      </c>
    </row>
    <row r="235" spans="1:5">
      <c r="A235" t="s">
        <v>828</v>
      </c>
      <c r="B235" t="s">
        <v>55</v>
      </c>
      <c r="C235" t="s">
        <v>269</v>
      </c>
      <c r="D235" t="s">
        <v>270</v>
      </c>
      <c r="E235" t="s">
        <v>1013</v>
      </c>
    </row>
    <row r="236" spans="1:5">
      <c r="A236" t="s">
        <v>829</v>
      </c>
      <c r="B236" t="s">
        <v>55</v>
      </c>
      <c r="C236" t="s">
        <v>437</v>
      </c>
      <c r="D236" t="s">
        <v>438</v>
      </c>
      <c r="E236" t="s">
        <v>1014</v>
      </c>
    </row>
    <row r="237" spans="1:5">
      <c r="A237" t="s">
        <v>830</v>
      </c>
      <c r="B237" t="s">
        <v>55</v>
      </c>
      <c r="C237" t="s">
        <v>56</v>
      </c>
      <c r="D237" t="s">
        <v>57</v>
      </c>
      <c r="E237" t="s">
        <v>1015</v>
      </c>
    </row>
    <row r="238" spans="1:5">
      <c r="A238" t="s">
        <v>831</v>
      </c>
      <c r="B238" t="s">
        <v>55</v>
      </c>
      <c r="C238" t="s">
        <v>87</v>
      </c>
      <c r="D238" t="s">
        <v>88</v>
      </c>
      <c r="E238" t="s">
        <v>963</v>
      </c>
    </row>
    <row r="239" spans="1:5">
      <c r="A239" t="s">
        <v>832</v>
      </c>
      <c r="B239" t="s">
        <v>55</v>
      </c>
      <c r="C239" t="s">
        <v>1120</v>
      </c>
      <c r="D239" t="s">
        <v>1160</v>
      </c>
      <c r="E239" t="s">
        <v>1169</v>
      </c>
    </row>
    <row r="240" spans="1:5">
      <c r="A240" t="s">
        <v>833</v>
      </c>
      <c r="B240" t="s">
        <v>55</v>
      </c>
      <c r="C240" t="s">
        <v>441</v>
      </c>
      <c r="D240" t="s">
        <v>442</v>
      </c>
      <c r="E240" t="s">
        <v>1016</v>
      </c>
    </row>
    <row r="241" spans="1:5">
      <c r="A241" t="s">
        <v>834</v>
      </c>
      <c r="B241" t="s">
        <v>55</v>
      </c>
      <c r="C241" t="s">
        <v>62</v>
      </c>
      <c r="D241" t="s">
        <v>63</v>
      </c>
      <c r="E241" t="s">
        <v>1017</v>
      </c>
    </row>
    <row r="242" spans="1:5">
      <c r="A242" t="s">
        <v>835</v>
      </c>
      <c r="B242" t="s">
        <v>55</v>
      </c>
      <c r="C242" t="s">
        <v>435</v>
      </c>
      <c r="D242" t="s">
        <v>436</v>
      </c>
      <c r="E242" t="s">
        <v>956</v>
      </c>
    </row>
    <row r="243" spans="1:5">
      <c r="A243" t="s">
        <v>836</v>
      </c>
      <c r="B243" t="s">
        <v>55</v>
      </c>
      <c r="C243" t="s">
        <v>439</v>
      </c>
      <c r="D243" t="s">
        <v>440</v>
      </c>
      <c r="E243" t="s">
        <v>1016</v>
      </c>
    </row>
    <row r="244" spans="1:5">
      <c r="A244" t="s">
        <v>837</v>
      </c>
      <c r="B244" t="s">
        <v>55</v>
      </c>
      <c r="C244" t="s">
        <v>321</v>
      </c>
      <c r="D244" t="s">
        <v>322</v>
      </c>
      <c r="E244" t="s">
        <v>1018</v>
      </c>
    </row>
    <row r="245" spans="1:5">
      <c r="A245" t="s">
        <v>838</v>
      </c>
      <c r="B245" t="s">
        <v>55</v>
      </c>
      <c r="C245" t="s">
        <v>185</v>
      </c>
      <c r="D245" t="s">
        <v>186</v>
      </c>
      <c r="E245" t="s">
        <v>944</v>
      </c>
    </row>
    <row r="246" spans="1:5">
      <c r="A246" t="s">
        <v>839</v>
      </c>
      <c r="B246" t="s">
        <v>55</v>
      </c>
      <c r="C246" t="s">
        <v>179</v>
      </c>
      <c r="D246" t="s">
        <v>180</v>
      </c>
      <c r="E246" t="s">
        <v>935</v>
      </c>
    </row>
    <row r="247" spans="1:5">
      <c r="A247" t="s">
        <v>840</v>
      </c>
      <c r="B247" t="s">
        <v>55</v>
      </c>
      <c r="C247" t="s">
        <v>160</v>
      </c>
      <c r="D247" t="s">
        <v>161</v>
      </c>
      <c r="E247" t="s">
        <v>961</v>
      </c>
    </row>
    <row r="248" spans="1:5">
      <c r="A248" t="s">
        <v>841</v>
      </c>
      <c r="B248" t="s">
        <v>55</v>
      </c>
      <c r="C248" t="s">
        <v>181</v>
      </c>
      <c r="D248" t="s">
        <v>182</v>
      </c>
      <c r="E248" t="s">
        <v>970</v>
      </c>
    </row>
    <row r="249" spans="1:5">
      <c r="A249" t="s">
        <v>842</v>
      </c>
      <c r="B249" t="s">
        <v>55</v>
      </c>
      <c r="C249" t="s">
        <v>181</v>
      </c>
      <c r="D249" t="s">
        <v>527</v>
      </c>
      <c r="E249" t="s">
        <v>1019</v>
      </c>
    </row>
    <row r="250" spans="1:5">
      <c r="A250" t="s">
        <v>843</v>
      </c>
      <c r="B250" t="s">
        <v>55</v>
      </c>
      <c r="C250" t="s">
        <v>164</v>
      </c>
      <c r="D250" t="s">
        <v>165</v>
      </c>
      <c r="E250" t="s">
        <v>1020</v>
      </c>
    </row>
    <row r="251" spans="1:5">
      <c r="A251" t="s">
        <v>844</v>
      </c>
      <c r="B251" t="s">
        <v>55</v>
      </c>
      <c r="C251" t="s">
        <v>259</v>
      </c>
      <c r="D251" t="s">
        <v>260</v>
      </c>
      <c r="E251" t="s">
        <v>1021</v>
      </c>
    </row>
    <row r="252" spans="1:5">
      <c r="A252" t="s">
        <v>845</v>
      </c>
      <c r="B252" t="s">
        <v>55</v>
      </c>
      <c r="C252" t="s">
        <v>257</v>
      </c>
      <c r="D252" t="s">
        <v>258</v>
      </c>
      <c r="E252" t="s">
        <v>1022</v>
      </c>
    </row>
    <row r="253" spans="1:5">
      <c r="A253" t="s">
        <v>846</v>
      </c>
      <c r="B253" t="s">
        <v>55</v>
      </c>
      <c r="C253" t="s">
        <v>255</v>
      </c>
      <c r="D253" t="s">
        <v>256</v>
      </c>
      <c r="E253" t="s">
        <v>1023</v>
      </c>
    </row>
    <row r="254" spans="1:5">
      <c r="A254" t="s">
        <v>847</v>
      </c>
      <c r="B254" t="s">
        <v>55</v>
      </c>
      <c r="C254" t="s">
        <v>263</v>
      </c>
      <c r="D254" t="s">
        <v>264</v>
      </c>
      <c r="E254" t="s">
        <v>1024</v>
      </c>
    </row>
    <row r="255" spans="1:5">
      <c r="A255" t="s">
        <v>848</v>
      </c>
      <c r="B255" t="s">
        <v>55</v>
      </c>
      <c r="C255" t="s">
        <v>265</v>
      </c>
      <c r="D255" t="s">
        <v>266</v>
      </c>
      <c r="E255" t="s">
        <v>1025</v>
      </c>
    </row>
    <row r="256" spans="1:5">
      <c r="A256" t="s">
        <v>849</v>
      </c>
      <c r="B256" t="s">
        <v>55</v>
      </c>
      <c r="C256" t="s">
        <v>267</v>
      </c>
      <c r="D256" t="s">
        <v>268</v>
      </c>
      <c r="E256" t="s">
        <v>1026</v>
      </c>
    </row>
    <row r="257" spans="1:5">
      <c r="A257" t="s">
        <v>850</v>
      </c>
      <c r="B257" t="s">
        <v>55</v>
      </c>
      <c r="C257" t="s">
        <v>245</v>
      </c>
      <c r="D257" t="s">
        <v>246</v>
      </c>
      <c r="E257" t="s">
        <v>1027</v>
      </c>
    </row>
    <row r="258" spans="1:5">
      <c r="A258" t="s">
        <v>851</v>
      </c>
      <c r="B258" t="s">
        <v>55</v>
      </c>
      <c r="C258" t="s">
        <v>247</v>
      </c>
      <c r="D258" t="s">
        <v>248</v>
      </c>
      <c r="E258" t="s">
        <v>1013</v>
      </c>
    </row>
    <row r="259" spans="1:5">
      <c r="A259" t="s">
        <v>852</v>
      </c>
      <c r="B259" t="s">
        <v>55</v>
      </c>
      <c r="C259" t="s">
        <v>166</v>
      </c>
      <c r="D259" t="s">
        <v>167</v>
      </c>
      <c r="E259" t="s">
        <v>1028</v>
      </c>
    </row>
    <row r="260" spans="1:5">
      <c r="A260" t="s">
        <v>853</v>
      </c>
      <c r="B260" t="s">
        <v>55</v>
      </c>
      <c r="C260" t="s">
        <v>383</v>
      </c>
      <c r="D260" t="s">
        <v>384</v>
      </c>
      <c r="E260" t="s">
        <v>1028</v>
      </c>
    </row>
    <row r="261" spans="1:5">
      <c r="A261" t="s">
        <v>854</v>
      </c>
      <c r="B261" t="s">
        <v>55</v>
      </c>
      <c r="C261" t="s">
        <v>193</v>
      </c>
      <c r="D261" t="s">
        <v>194</v>
      </c>
      <c r="E261" t="s">
        <v>1028</v>
      </c>
    </row>
    <row r="262" spans="1:5">
      <c r="A262" t="s">
        <v>855</v>
      </c>
      <c r="B262" t="s">
        <v>55</v>
      </c>
      <c r="C262" t="s">
        <v>195</v>
      </c>
      <c r="D262" t="s">
        <v>196</v>
      </c>
      <c r="E262" t="s">
        <v>1028</v>
      </c>
    </row>
    <row r="263" spans="1:5">
      <c r="A263" t="s">
        <v>856</v>
      </c>
      <c r="B263" t="s">
        <v>55</v>
      </c>
      <c r="C263" t="s">
        <v>385</v>
      </c>
      <c r="D263" t="s">
        <v>386</v>
      </c>
      <c r="E263" t="s">
        <v>1029</v>
      </c>
    </row>
    <row r="264" spans="1:5">
      <c r="A264" t="s">
        <v>857</v>
      </c>
      <c r="B264" t="s">
        <v>55</v>
      </c>
      <c r="C264" t="s">
        <v>371</v>
      </c>
      <c r="D264" t="s">
        <v>372</v>
      </c>
      <c r="E264" t="s">
        <v>952</v>
      </c>
    </row>
    <row r="265" spans="1:5">
      <c r="A265" t="s">
        <v>858</v>
      </c>
      <c r="B265" t="s">
        <v>55</v>
      </c>
      <c r="C265" t="s">
        <v>379</v>
      </c>
      <c r="D265" t="s">
        <v>380</v>
      </c>
      <c r="E265" t="s">
        <v>952</v>
      </c>
    </row>
    <row r="266" spans="1:5">
      <c r="A266" t="s">
        <v>859</v>
      </c>
      <c r="B266" t="s">
        <v>55</v>
      </c>
      <c r="C266" t="s">
        <v>375</v>
      </c>
      <c r="D266" t="s">
        <v>376</v>
      </c>
      <c r="E266" t="s">
        <v>952</v>
      </c>
    </row>
    <row r="267" spans="1:5">
      <c r="A267" t="s">
        <v>860</v>
      </c>
      <c r="B267" t="s">
        <v>55</v>
      </c>
      <c r="C267" t="s">
        <v>377</v>
      </c>
      <c r="D267" t="s">
        <v>378</v>
      </c>
      <c r="E267" t="s">
        <v>952</v>
      </c>
    </row>
    <row r="268" spans="1:5">
      <c r="A268" t="s">
        <v>861</v>
      </c>
      <c r="B268" t="s">
        <v>55</v>
      </c>
      <c r="C268" t="s">
        <v>373</v>
      </c>
      <c r="D268" t="s">
        <v>374</v>
      </c>
      <c r="E268" t="s">
        <v>952</v>
      </c>
    </row>
    <row r="269" spans="1:5">
      <c r="A269" t="s">
        <v>862</v>
      </c>
      <c r="B269" t="s">
        <v>55</v>
      </c>
      <c r="C269" t="s">
        <v>381</v>
      </c>
      <c r="D269" t="s">
        <v>382</v>
      </c>
      <c r="E269" t="s">
        <v>1028</v>
      </c>
    </row>
    <row r="270" spans="1:5">
      <c r="A270" t="s">
        <v>863</v>
      </c>
      <c r="B270" t="s">
        <v>55</v>
      </c>
      <c r="C270" t="s">
        <v>627</v>
      </c>
      <c r="D270" t="s">
        <v>320</v>
      </c>
      <c r="E270" t="s">
        <v>980</v>
      </c>
    </row>
    <row r="271" spans="1:5">
      <c r="A271" t="s">
        <v>863</v>
      </c>
      <c r="B271" t="s">
        <v>55</v>
      </c>
      <c r="C271" t="s">
        <v>628</v>
      </c>
      <c r="D271" t="s">
        <v>320</v>
      </c>
      <c r="E271" t="s">
        <v>980</v>
      </c>
    </row>
    <row r="272" spans="1:5">
      <c r="A272" t="s">
        <v>864</v>
      </c>
      <c r="B272" t="s">
        <v>55</v>
      </c>
      <c r="C272" t="s">
        <v>215</v>
      </c>
      <c r="D272" t="s">
        <v>216</v>
      </c>
      <c r="E272" t="s">
        <v>997</v>
      </c>
    </row>
    <row r="273" spans="1:5">
      <c r="A273" t="s">
        <v>865</v>
      </c>
      <c r="B273" t="s">
        <v>55</v>
      </c>
      <c r="C273" t="s">
        <v>217</v>
      </c>
      <c r="D273" t="s">
        <v>218</v>
      </c>
      <c r="E273" t="s">
        <v>997</v>
      </c>
    </row>
    <row r="274" spans="1:5">
      <c r="A274" t="s">
        <v>866</v>
      </c>
      <c r="B274" t="s">
        <v>55</v>
      </c>
      <c r="C274" t="s">
        <v>395</v>
      </c>
      <c r="D274" t="s">
        <v>396</v>
      </c>
      <c r="E274" t="s">
        <v>960</v>
      </c>
    </row>
    <row r="275" spans="1:5">
      <c r="A275" t="s">
        <v>867</v>
      </c>
      <c r="B275" t="s">
        <v>55</v>
      </c>
      <c r="C275" t="s">
        <v>389</v>
      </c>
      <c r="D275" t="s">
        <v>390</v>
      </c>
      <c r="E275" t="s">
        <v>960</v>
      </c>
    </row>
    <row r="276" spans="1:5">
      <c r="A276" t="s">
        <v>868</v>
      </c>
      <c r="B276" t="s">
        <v>55</v>
      </c>
      <c r="C276" t="s">
        <v>387</v>
      </c>
      <c r="D276" t="s">
        <v>388</v>
      </c>
      <c r="E276" t="s">
        <v>960</v>
      </c>
    </row>
    <row r="277" spans="1:5">
      <c r="A277" t="s">
        <v>869</v>
      </c>
      <c r="B277" t="s">
        <v>55</v>
      </c>
      <c r="C277" t="s">
        <v>393</v>
      </c>
      <c r="D277" t="s">
        <v>394</v>
      </c>
      <c r="E277" t="s">
        <v>960</v>
      </c>
    </row>
    <row r="278" spans="1:5">
      <c r="A278" t="s">
        <v>870</v>
      </c>
      <c r="B278" t="s">
        <v>55</v>
      </c>
      <c r="C278" t="s">
        <v>391</v>
      </c>
      <c r="D278" t="s">
        <v>392</v>
      </c>
      <c r="E278" t="s">
        <v>960</v>
      </c>
    </row>
    <row r="279" spans="1:5">
      <c r="A279" t="s">
        <v>871</v>
      </c>
      <c r="B279" t="s">
        <v>55</v>
      </c>
      <c r="C279" t="s">
        <v>397</v>
      </c>
      <c r="D279" t="s">
        <v>398</v>
      </c>
      <c r="E279" t="s">
        <v>960</v>
      </c>
    </row>
    <row r="280" spans="1:5">
      <c r="A280" t="s">
        <v>872</v>
      </c>
      <c r="B280" t="s">
        <v>55</v>
      </c>
      <c r="C280" t="s">
        <v>538</v>
      </c>
      <c r="D280" t="s">
        <v>539</v>
      </c>
      <c r="E280" t="s">
        <v>974</v>
      </c>
    </row>
    <row r="281" spans="1:5">
      <c r="A281" t="s">
        <v>822</v>
      </c>
      <c r="B281" t="s">
        <v>55</v>
      </c>
      <c r="C281" t="s">
        <v>537</v>
      </c>
      <c r="D281" t="s">
        <v>272</v>
      </c>
      <c r="E281" t="s">
        <v>974</v>
      </c>
    </row>
    <row r="282" spans="1:5">
      <c r="A282" t="s">
        <v>873</v>
      </c>
      <c r="B282" t="s">
        <v>55</v>
      </c>
      <c r="C282" t="s">
        <v>535</v>
      </c>
      <c r="D282" t="s">
        <v>536</v>
      </c>
      <c r="E282" t="s">
        <v>974</v>
      </c>
    </row>
    <row r="283" spans="1:5">
      <c r="A283" t="s">
        <v>874</v>
      </c>
      <c r="B283" t="s">
        <v>55</v>
      </c>
      <c r="C283" t="s">
        <v>323</v>
      </c>
      <c r="D283" t="s">
        <v>324</v>
      </c>
      <c r="E283" t="s">
        <v>1030</v>
      </c>
    </row>
    <row r="284" spans="1:5">
      <c r="A284" t="s">
        <v>875</v>
      </c>
      <c r="B284" t="s">
        <v>55</v>
      </c>
      <c r="C284" t="s">
        <v>325</v>
      </c>
      <c r="D284" t="s">
        <v>326</v>
      </c>
      <c r="E284" t="s">
        <v>1030</v>
      </c>
    </row>
    <row r="285" spans="1:5">
      <c r="A285" t="s">
        <v>876</v>
      </c>
      <c r="B285" t="s">
        <v>55</v>
      </c>
      <c r="C285" t="s">
        <v>533</v>
      </c>
      <c r="D285" t="s">
        <v>534</v>
      </c>
      <c r="E285" t="s">
        <v>1031</v>
      </c>
    </row>
    <row r="286" spans="1:5">
      <c r="A286" t="s">
        <v>877</v>
      </c>
      <c r="B286" t="s">
        <v>55</v>
      </c>
      <c r="C286" t="s">
        <v>542</v>
      </c>
      <c r="D286" t="s">
        <v>543</v>
      </c>
      <c r="E286" t="s">
        <v>995</v>
      </c>
    </row>
    <row r="287" spans="1:5">
      <c r="A287" t="s">
        <v>878</v>
      </c>
      <c r="B287" t="s">
        <v>55</v>
      </c>
      <c r="C287" t="s">
        <v>544</v>
      </c>
      <c r="D287" t="s">
        <v>545</v>
      </c>
      <c r="E287" t="s">
        <v>995</v>
      </c>
    </row>
    <row r="288" spans="1:5">
      <c r="A288" t="s">
        <v>879</v>
      </c>
      <c r="B288" t="s">
        <v>55</v>
      </c>
      <c r="C288" t="s">
        <v>540</v>
      </c>
      <c r="D288" t="s">
        <v>541</v>
      </c>
      <c r="E288" t="s">
        <v>974</v>
      </c>
    </row>
    <row r="289" spans="1:5">
      <c r="A289" t="s">
        <v>880</v>
      </c>
      <c r="B289" t="s">
        <v>55</v>
      </c>
      <c r="C289" t="s">
        <v>219</v>
      </c>
      <c r="D289" t="s">
        <v>220</v>
      </c>
      <c r="E289" t="s">
        <v>964</v>
      </c>
    </row>
    <row r="290" spans="1:5">
      <c r="A290" t="s">
        <v>881</v>
      </c>
      <c r="B290" t="s">
        <v>55</v>
      </c>
      <c r="C290" t="s">
        <v>162</v>
      </c>
      <c r="D290" t="s">
        <v>163</v>
      </c>
      <c r="E290" t="s">
        <v>948</v>
      </c>
    </row>
    <row r="291" spans="1:5">
      <c r="A291" t="s">
        <v>882</v>
      </c>
      <c r="B291" t="s">
        <v>55</v>
      </c>
      <c r="C291" t="s">
        <v>223</v>
      </c>
      <c r="D291" t="s">
        <v>224</v>
      </c>
      <c r="E291" t="s">
        <v>1031</v>
      </c>
    </row>
    <row r="292" spans="1:5">
      <c r="A292" t="s">
        <v>883</v>
      </c>
      <c r="B292" t="s">
        <v>55</v>
      </c>
      <c r="C292" t="s">
        <v>345</v>
      </c>
      <c r="D292" t="s">
        <v>346</v>
      </c>
      <c r="E292" t="s">
        <v>970</v>
      </c>
    </row>
    <row r="293" spans="1:5">
      <c r="A293" t="s">
        <v>884</v>
      </c>
      <c r="B293" t="s">
        <v>55</v>
      </c>
      <c r="C293" t="s">
        <v>349</v>
      </c>
      <c r="D293" t="s">
        <v>350</v>
      </c>
      <c r="E293" t="s">
        <v>970</v>
      </c>
    </row>
    <row r="294" spans="1:5">
      <c r="A294" t="s">
        <v>885</v>
      </c>
      <c r="B294" t="s">
        <v>55</v>
      </c>
      <c r="C294" t="s">
        <v>225</v>
      </c>
      <c r="D294" t="s">
        <v>226</v>
      </c>
      <c r="E294" t="s">
        <v>1032</v>
      </c>
    </row>
    <row r="295" spans="1:5">
      <c r="A295" t="s">
        <v>886</v>
      </c>
      <c r="B295" t="s">
        <v>55</v>
      </c>
      <c r="C295" t="s">
        <v>231</v>
      </c>
      <c r="D295" t="s">
        <v>232</v>
      </c>
      <c r="E295" t="s">
        <v>951</v>
      </c>
    </row>
    <row r="296" spans="1:5">
      <c r="A296" t="s">
        <v>887</v>
      </c>
      <c r="B296" t="s">
        <v>55</v>
      </c>
      <c r="C296" t="s">
        <v>478</v>
      </c>
      <c r="D296" t="s">
        <v>479</v>
      </c>
      <c r="E296" t="s">
        <v>1033</v>
      </c>
    </row>
    <row r="297" spans="1:5">
      <c r="A297" t="s">
        <v>888</v>
      </c>
      <c r="B297" t="s">
        <v>55</v>
      </c>
      <c r="C297" t="s">
        <v>482</v>
      </c>
      <c r="D297" t="s">
        <v>483</v>
      </c>
      <c r="E297" t="s">
        <v>981</v>
      </c>
    </row>
    <row r="298" spans="1:5">
      <c r="A298" t="s">
        <v>889</v>
      </c>
      <c r="B298" t="s">
        <v>55</v>
      </c>
      <c r="C298" t="s">
        <v>486</v>
      </c>
      <c r="D298" t="s">
        <v>487</v>
      </c>
      <c r="E298" t="s">
        <v>983</v>
      </c>
    </row>
    <row r="299" spans="1:5">
      <c r="A299" t="s">
        <v>890</v>
      </c>
      <c r="B299" t="s">
        <v>55</v>
      </c>
      <c r="C299" t="s">
        <v>484</v>
      </c>
      <c r="D299" t="s">
        <v>485</v>
      </c>
      <c r="E299" t="s">
        <v>983</v>
      </c>
    </row>
    <row r="300" spans="1:5">
      <c r="A300" t="s">
        <v>891</v>
      </c>
      <c r="B300" t="s">
        <v>55</v>
      </c>
      <c r="C300" t="s">
        <v>472</v>
      </c>
      <c r="D300" t="s">
        <v>473</v>
      </c>
      <c r="E300" t="s">
        <v>1034</v>
      </c>
    </row>
    <row r="301" spans="1:5">
      <c r="A301" t="s">
        <v>892</v>
      </c>
      <c r="B301" t="s">
        <v>55</v>
      </c>
      <c r="C301" t="s">
        <v>468</v>
      </c>
      <c r="D301" t="s">
        <v>469</v>
      </c>
      <c r="E301" t="s">
        <v>977</v>
      </c>
    </row>
    <row r="302" spans="1:5">
      <c r="A302" t="s">
        <v>893</v>
      </c>
      <c r="B302" t="s">
        <v>55</v>
      </c>
      <c r="C302" t="s">
        <v>474</v>
      </c>
      <c r="D302" t="s">
        <v>475</v>
      </c>
      <c r="E302" t="s">
        <v>975</v>
      </c>
    </row>
    <row r="303" spans="1:5">
      <c r="A303" t="s">
        <v>894</v>
      </c>
      <c r="B303" t="s">
        <v>55</v>
      </c>
      <c r="C303" t="s">
        <v>470</v>
      </c>
      <c r="D303" t="s">
        <v>471</v>
      </c>
      <c r="E303" t="s">
        <v>942</v>
      </c>
    </row>
    <row r="304" spans="1:5">
      <c r="A304" t="s">
        <v>895</v>
      </c>
      <c r="B304" t="s">
        <v>55</v>
      </c>
      <c r="C304" t="s">
        <v>456</v>
      </c>
      <c r="D304" t="s">
        <v>457</v>
      </c>
      <c r="E304" t="s">
        <v>1035</v>
      </c>
    </row>
    <row r="305" spans="1:5">
      <c r="A305" t="s">
        <v>896</v>
      </c>
      <c r="B305" t="s">
        <v>55</v>
      </c>
      <c r="C305" t="s">
        <v>458</v>
      </c>
      <c r="D305" t="s">
        <v>459</v>
      </c>
      <c r="E305" t="s">
        <v>1036</v>
      </c>
    </row>
    <row r="306" spans="1:5">
      <c r="A306" t="s">
        <v>897</v>
      </c>
      <c r="B306" t="s">
        <v>55</v>
      </c>
      <c r="C306" t="s">
        <v>460</v>
      </c>
      <c r="D306" t="s">
        <v>461</v>
      </c>
      <c r="E306" t="s">
        <v>1037</v>
      </c>
    </row>
    <row r="307" spans="1:5">
      <c r="A307" t="s">
        <v>898</v>
      </c>
      <c r="B307" t="s">
        <v>55</v>
      </c>
      <c r="C307" t="s">
        <v>462</v>
      </c>
      <c r="D307" t="s">
        <v>463</v>
      </c>
      <c r="E307" t="s">
        <v>1038</v>
      </c>
    </row>
    <row r="308" spans="1:5">
      <c r="A308" t="s">
        <v>899</v>
      </c>
      <c r="B308" t="s">
        <v>55</v>
      </c>
      <c r="C308" t="s">
        <v>464</v>
      </c>
      <c r="D308" t="s">
        <v>465</v>
      </c>
      <c r="E308" t="s">
        <v>1039</v>
      </c>
    </row>
    <row r="309" spans="1:5">
      <c r="A309" t="s">
        <v>900</v>
      </c>
      <c r="B309" t="s">
        <v>55</v>
      </c>
      <c r="C309" t="s">
        <v>466</v>
      </c>
      <c r="D309" t="s">
        <v>467</v>
      </c>
      <c r="E309" t="s">
        <v>947</v>
      </c>
    </row>
    <row r="310" spans="1:5">
      <c r="A310" t="s">
        <v>901</v>
      </c>
      <c r="B310" t="s">
        <v>55</v>
      </c>
      <c r="C310" t="s">
        <v>476</v>
      </c>
      <c r="D310" t="s">
        <v>477</v>
      </c>
      <c r="E310" t="s">
        <v>1040</v>
      </c>
    </row>
    <row r="311" spans="1:5">
      <c r="A311" t="s">
        <v>902</v>
      </c>
      <c r="B311" t="s">
        <v>55</v>
      </c>
      <c r="C311" t="s">
        <v>480</v>
      </c>
      <c r="D311" t="s">
        <v>481</v>
      </c>
      <c r="E311" t="s">
        <v>1041</v>
      </c>
    </row>
    <row r="312" spans="1:5">
      <c r="A312" t="s">
        <v>903</v>
      </c>
      <c r="B312" t="s">
        <v>55</v>
      </c>
      <c r="C312" t="s">
        <v>331</v>
      </c>
      <c r="D312" t="s">
        <v>332</v>
      </c>
      <c r="E312" t="s">
        <v>955</v>
      </c>
    </row>
    <row r="313" spans="1:5">
      <c r="A313" t="s">
        <v>904</v>
      </c>
      <c r="B313" t="s">
        <v>55</v>
      </c>
      <c r="C313" t="s">
        <v>329</v>
      </c>
      <c r="D313" t="s">
        <v>330</v>
      </c>
      <c r="E313" t="s">
        <v>955</v>
      </c>
    </row>
    <row r="314" spans="1:5">
      <c r="A314" t="s">
        <v>905</v>
      </c>
      <c r="B314" t="s">
        <v>55</v>
      </c>
      <c r="C314" t="s">
        <v>327</v>
      </c>
      <c r="D314" t="s">
        <v>328</v>
      </c>
      <c r="E314" t="s">
        <v>955</v>
      </c>
    </row>
    <row r="315" spans="1:5">
      <c r="A315" t="s">
        <v>906</v>
      </c>
      <c r="B315" t="s">
        <v>55</v>
      </c>
      <c r="C315" t="s">
        <v>249</v>
      </c>
      <c r="D315" t="s">
        <v>250</v>
      </c>
      <c r="E315" t="s">
        <v>1034</v>
      </c>
    </row>
    <row r="316" spans="1:5">
      <c r="A316" t="s">
        <v>907</v>
      </c>
      <c r="B316" t="s">
        <v>35</v>
      </c>
      <c r="C316" t="s">
        <v>112</v>
      </c>
      <c r="D316" t="s">
        <v>59</v>
      </c>
      <c r="E316" t="s">
        <v>940</v>
      </c>
    </row>
    <row r="317" spans="1:5">
      <c r="A317" t="s">
        <v>908</v>
      </c>
      <c r="B317" t="s">
        <v>35</v>
      </c>
      <c r="C317" t="s">
        <v>53</v>
      </c>
      <c r="D317" t="s">
        <v>54</v>
      </c>
      <c r="E317" t="s">
        <v>971</v>
      </c>
    </row>
    <row r="318" spans="1:5">
      <c r="A318" t="s">
        <v>909</v>
      </c>
      <c r="B318" t="s">
        <v>35</v>
      </c>
      <c r="C318" t="s">
        <v>108</v>
      </c>
      <c r="D318" t="s">
        <v>109</v>
      </c>
      <c r="E318" t="s">
        <v>971</v>
      </c>
    </row>
    <row r="319" spans="1:5">
      <c r="A319" t="s">
        <v>910</v>
      </c>
      <c r="B319" t="s">
        <v>35</v>
      </c>
      <c r="C319" t="s">
        <v>51</v>
      </c>
      <c r="D319" t="s">
        <v>52</v>
      </c>
      <c r="E319" t="s">
        <v>971</v>
      </c>
    </row>
    <row r="320" spans="1:5">
      <c r="A320" t="s">
        <v>911</v>
      </c>
      <c r="B320" t="s">
        <v>35</v>
      </c>
      <c r="C320" t="s">
        <v>106</v>
      </c>
      <c r="D320" t="s">
        <v>107</v>
      </c>
      <c r="E320" t="s">
        <v>938</v>
      </c>
    </row>
    <row r="321" spans="1:5">
      <c r="A321" t="s">
        <v>912</v>
      </c>
      <c r="B321" t="s">
        <v>35</v>
      </c>
      <c r="C321" t="s">
        <v>113</v>
      </c>
      <c r="D321" t="s">
        <v>114</v>
      </c>
      <c r="E321" t="s">
        <v>938</v>
      </c>
    </row>
    <row r="322" spans="1:5">
      <c r="A322" t="s">
        <v>913</v>
      </c>
      <c r="B322" t="s">
        <v>35</v>
      </c>
      <c r="C322" t="s">
        <v>115</v>
      </c>
      <c r="D322" t="s">
        <v>41</v>
      </c>
      <c r="E322" t="s">
        <v>1042</v>
      </c>
    </row>
    <row r="323" spans="1:5">
      <c r="A323" t="s">
        <v>914</v>
      </c>
      <c r="B323" t="s">
        <v>35</v>
      </c>
      <c r="C323" t="s">
        <v>104</v>
      </c>
      <c r="D323" t="s">
        <v>105</v>
      </c>
      <c r="E323" t="s">
        <v>1043</v>
      </c>
    </row>
    <row r="324" spans="1:5">
      <c r="A324" t="s">
        <v>915</v>
      </c>
      <c r="B324" t="s">
        <v>35</v>
      </c>
      <c r="C324" t="s">
        <v>110</v>
      </c>
      <c r="D324" t="s">
        <v>111</v>
      </c>
      <c r="E324" t="s">
        <v>1043</v>
      </c>
    </row>
    <row r="325" spans="1:5">
      <c r="A325" t="s">
        <v>916</v>
      </c>
      <c r="B325" t="s">
        <v>35</v>
      </c>
      <c r="C325" t="s">
        <v>36</v>
      </c>
      <c r="D325" t="s">
        <v>37</v>
      </c>
      <c r="E325" t="s">
        <v>1042</v>
      </c>
    </row>
    <row r="326" spans="1:5">
      <c r="A326" t="s">
        <v>913</v>
      </c>
      <c r="B326" t="s">
        <v>35</v>
      </c>
      <c r="C326" t="s">
        <v>40</v>
      </c>
      <c r="D326" t="s">
        <v>41</v>
      </c>
      <c r="E326" t="s">
        <v>1042</v>
      </c>
    </row>
    <row r="327" spans="1:5">
      <c r="A327" t="s">
        <v>917</v>
      </c>
      <c r="B327" t="s">
        <v>35</v>
      </c>
      <c r="C327" t="s">
        <v>38</v>
      </c>
      <c r="D327" t="s">
        <v>39</v>
      </c>
      <c r="E327" t="s">
        <v>1042</v>
      </c>
    </row>
    <row r="328" spans="1:5">
      <c r="A328" t="s">
        <v>918</v>
      </c>
      <c r="B328" t="s">
        <v>35</v>
      </c>
      <c r="C328" t="s">
        <v>45</v>
      </c>
      <c r="D328" t="s">
        <v>46</v>
      </c>
      <c r="E328" t="s">
        <v>1044</v>
      </c>
    </row>
    <row r="329" spans="1:5">
      <c r="A329" t="s">
        <v>919</v>
      </c>
      <c r="B329" t="s">
        <v>35</v>
      </c>
      <c r="C329" t="s">
        <v>47</v>
      </c>
      <c r="D329" t="s">
        <v>48</v>
      </c>
      <c r="E329" t="s">
        <v>1045</v>
      </c>
    </row>
    <row r="330" spans="1:5">
      <c r="A330" t="s">
        <v>920</v>
      </c>
      <c r="B330" t="s">
        <v>35</v>
      </c>
      <c r="C330" t="s">
        <v>49</v>
      </c>
      <c r="D330" t="s">
        <v>50</v>
      </c>
      <c r="E330" t="s">
        <v>1046</v>
      </c>
    </row>
    <row r="331" spans="1:5">
      <c r="A331" t="s">
        <v>921</v>
      </c>
      <c r="B331" t="s">
        <v>575</v>
      </c>
      <c r="C331" t="s">
        <v>576</v>
      </c>
      <c r="D331" t="s">
        <v>577</v>
      </c>
      <c r="E331" t="s">
        <v>1047</v>
      </c>
    </row>
    <row r="332" spans="1:5">
      <c r="A332" t="s">
        <v>922</v>
      </c>
      <c r="B332" t="s">
        <v>417</v>
      </c>
      <c r="C332" t="s">
        <v>420</v>
      </c>
      <c r="D332" t="s">
        <v>421</v>
      </c>
      <c r="E332" t="s">
        <v>943</v>
      </c>
    </row>
    <row r="333" spans="1:5">
      <c r="A333" t="s">
        <v>923</v>
      </c>
      <c r="B333" t="s">
        <v>417</v>
      </c>
      <c r="C333" t="s">
        <v>424</v>
      </c>
      <c r="D333" t="s">
        <v>425</v>
      </c>
      <c r="E333" t="s">
        <v>1048</v>
      </c>
    </row>
    <row r="334" spans="1:5">
      <c r="A334" t="s">
        <v>924</v>
      </c>
      <c r="B334" t="s">
        <v>417</v>
      </c>
      <c r="C334" t="s">
        <v>431</v>
      </c>
      <c r="D334" t="s">
        <v>432</v>
      </c>
      <c r="E334" t="s">
        <v>1001</v>
      </c>
    </row>
    <row r="335" spans="1:5">
      <c r="A335" t="s">
        <v>925</v>
      </c>
      <c r="B335" t="s">
        <v>417</v>
      </c>
      <c r="C335" t="s">
        <v>429</v>
      </c>
      <c r="D335" t="s">
        <v>430</v>
      </c>
      <c r="E335" t="s">
        <v>1049</v>
      </c>
    </row>
    <row r="336" spans="1:5">
      <c r="A336" t="s">
        <v>926</v>
      </c>
      <c r="B336" t="s">
        <v>417</v>
      </c>
      <c r="C336" t="s">
        <v>422</v>
      </c>
      <c r="D336" t="s">
        <v>423</v>
      </c>
      <c r="E336" t="s">
        <v>1050</v>
      </c>
    </row>
    <row r="337" spans="1:5">
      <c r="A337" t="s">
        <v>927</v>
      </c>
      <c r="B337" t="s">
        <v>417</v>
      </c>
      <c r="C337" t="s">
        <v>427</v>
      </c>
      <c r="D337" t="s">
        <v>428</v>
      </c>
      <c r="E337" t="s">
        <v>1051</v>
      </c>
    </row>
    <row r="338" spans="1:5">
      <c r="A338" t="s">
        <v>928</v>
      </c>
      <c r="B338" t="s">
        <v>417</v>
      </c>
      <c r="C338" t="s">
        <v>418</v>
      </c>
      <c r="D338" t="s">
        <v>419</v>
      </c>
      <c r="E338" t="s">
        <v>936</v>
      </c>
    </row>
    <row r="339" spans="1:5">
      <c r="A339" t="s">
        <v>929</v>
      </c>
      <c r="B339" t="s">
        <v>417</v>
      </c>
      <c r="C339" t="s">
        <v>426</v>
      </c>
      <c r="D339" t="s">
        <v>43</v>
      </c>
      <c r="E339" t="s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selection sqref="A1:A1048576"/>
    </sheetView>
  </sheetViews>
  <sheetFormatPr defaultRowHeight="14.4"/>
  <cols>
    <col min="1" max="1" width="9.109375" customWidth="1"/>
  </cols>
  <sheetData>
    <row r="1" spans="1:12" s="1" customFormat="1">
      <c r="A1" s="1" t="s">
        <v>32</v>
      </c>
      <c r="B1" s="1" t="s">
        <v>1130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1131</v>
      </c>
      <c r="L1" s="1" t="s">
        <v>1136</v>
      </c>
    </row>
    <row r="2" spans="1:12">
      <c r="A2" t="s">
        <v>630</v>
      </c>
      <c r="B2" t="s">
        <v>1124</v>
      </c>
      <c r="C2" t="s">
        <v>0</v>
      </c>
      <c r="D2">
        <v>191</v>
      </c>
      <c r="E2" t="s">
        <v>1</v>
      </c>
      <c r="F2" t="s">
        <v>2</v>
      </c>
      <c r="G2">
        <v>1.55</v>
      </c>
      <c r="H2" t="s">
        <v>1134</v>
      </c>
      <c r="I2" t="s">
        <v>3</v>
      </c>
      <c r="J2" t="s">
        <v>4</v>
      </c>
      <c r="K2" t="s">
        <v>1133</v>
      </c>
      <c r="L2">
        <f t="shared" ref="L2:L65" si="0">IF(B2=A1,CONCATENATE(L1,", ",G2),G2)</f>
        <v>1.55</v>
      </c>
    </row>
    <row r="3" spans="1:12">
      <c r="A3" t="s">
        <v>632</v>
      </c>
      <c r="B3" t="s">
        <v>1124</v>
      </c>
      <c r="C3" t="s">
        <v>0</v>
      </c>
      <c r="D3">
        <v>191</v>
      </c>
      <c r="E3" t="s">
        <v>5</v>
      </c>
      <c r="F3" t="s">
        <v>2</v>
      </c>
      <c r="G3">
        <v>1.55</v>
      </c>
      <c r="H3" t="s">
        <v>1134</v>
      </c>
      <c r="I3" t="s">
        <v>3</v>
      </c>
      <c r="J3" t="s">
        <v>1132</v>
      </c>
      <c r="K3" t="s">
        <v>1133</v>
      </c>
      <c r="L3">
        <f t="shared" si="0"/>
        <v>1.55</v>
      </c>
    </row>
    <row r="4" spans="1:12">
      <c r="A4" t="s">
        <v>631</v>
      </c>
      <c r="B4" t="s">
        <v>1124</v>
      </c>
      <c r="C4" t="s">
        <v>0</v>
      </c>
      <c r="D4">
        <v>191</v>
      </c>
      <c r="E4" t="s">
        <v>6</v>
      </c>
      <c r="F4" t="s">
        <v>2</v>
      </c>
      <c r="G4">
        <v>1.55</v>
      </c>
      <c r="H4" t="s">
        <v>1134</v>
      </c>
      <c r="I4" t="s">
        <v>3</v>
      </c>
      <c r="J4" t="s">
        <v>4</v>
      </c>
      <c r="K4" t="s">
        <v>1133</v>
      </c>
      <c r="L4">
        <f t="shared" si="0"/>
        <v>1.55</v>
      </c>
    </row>
    <row r="5" spans="1:12">
      <c r="A5" t="s">
        <v>629</v>
      </c>
      <c r="B5" t="s">
        <v>1124</v>
      </c>
      <c r="C5" t="s">
        <v>0</v>
      </c>
      <c r="D5">
        <v>191</v>
      </c>
      <c r="E5" t="s">
        <v>7</v>
      </c>
      <c r="F5" t="s">
        <v>2</v>
      </c>
      <c r="G5">
        <v>1.55</v>
      </c>
      <c r="H5" t="s">
        <v>1134</v>
      </c>
      <c r="I5" t="s">
        <v>3</v>
      </c>
      <c r="J5" t="s">
        <v>4</v>
      </c>
      <c r="K5" t="s">
        <v>1133</v>
      </c>
      <c r="L5">
        <f t="shared" si="0"/>
        <v>1.55</v>
      </c>
    </row>
    <row r="6" spans="1:12">
      <c r="A6" t="s">
        <v>633</v>
      </c>
      <c r="B6" t="s">
        <v>157</v>
      </c>
      <c r="C6" t="s">
        <v>0</v>
      </c>
      <c r="D6">
        <v>8</v>
      </c>
      <c r="E6" t="s">
        <v>8</v>
      </c>
      <c r="F6" t="s">
        <v>9</v>
      </c>
      <c r="G6">
        <v>35.22</v>
      </c>
      <c r="H6" t="s">
        <v>1134</v>
      </c>
      <c r="I6" t="s">
        <v>10</v>
      </c>
      <c r="J6" t="s">
        <v>4</v>
      </c>
      <c r="K6" t="s">
        <v>1133</v>
      </c>
      <c r="L6">
        <f t="shared" si="0"/>
        <v>35.22</v>
      </c>
    </row>
    <row r="7" spans="1:12">
      <c r="A7" t="s">
        <v>636</v>
      </c>
      <c r="B7" t="s">
        <v>64</v>
      </c>
      <c r="C7" t="s">
        <v>0</v>
      </c>
      <c r="D7">
        <v>22</v>
      </c>
      <c r="E7" t="s">
        <v>0</v>
      </c>
      <c r="F7" t="s">
        <v>1</v>
      </c>
      <c r="G7">
        <v>16.16</v>
      </c>
      <c r="H7" t="s">
        <v>1133</v>
      </c>
      <c r="I7" t="s">
        <v>3</v>
      </c>
      <c r="J7" t="s">
        <v>1132</v>
      </c>
      <c r="K7" t="s">
        <v>1134</v>
      </c>
      <c r="L7">
        <f t="shared" si="0"/>
        <v>16.16</v>
      </c>
    </row>
    <row r="8" spans="1:12">
      <c r="A8" t="s">
        <v>635</v>
      </c>
      <c r="B8" t="s">
        <v>64</v>
      </c>
      <c r="C8" t="s">
        <v>0</v>
      </c>
      <c r="D8">
        <v>23</v>
      </c>
      <c r="E8" t="s">
        <v>0</v>
      </c>
      <c r="F8" t="s">
        <v>7</v>
      </c>
      <c r="G8">
        <v>0.78</v>
      </c>
      <c r="H8" t="s">
        <v>1133</v>
      </c>
      <c r="I8" t="s">
        <v>3</v>
      </c>
      <c r="J8" t="s">
        <v>1132</v>
      </c>
      <c r="K8" t="s">
        <v>1134</v>
      </c>
      <c r="L8">
        <f t="shared" si="0"/>
        <v>0.78</v>
      </c>
    </row>
    <row r="9" spans="1:12">
      <c r="A9" t="s">
        <v>1056</v>
      </c>
      <c r="B9" t="s">
        <v>64</v>
      </c>
      <c r="C9" t="s">
        <v>0</v>
      </c>
      <c r="D9">
        <v>30</v>
      </c>
      <c r="E9" t="s">
        <v>0</v>
      </c>
      <c r="F9" t="s">
        <v>2</v>
      </c>
      <c r="G9">
        <v>17.36</v>
      </c>
      <c r="H9" t="s">
        <v>1133</v>
      </c>
      <c r="I9" t="s">
        <v>3</v>
      </c>
      <c r="J9" t="s">
        <v>1132</v>
      </c>
      <c r="K9" t="s">
        <v>1134</v>
      </c>
      <c r="L9">
        <f t="shared" si="0"/>
        <v>17.36</v>
      </c>
    </row>
    <row r="10" spans="1:12">
      <c r="A10" t="s">
        <v>639</v>
      </c>
      <c r="B10" t="s">
        <v>1056</v>
      </c>
      <c r="C10" t="s">
        <v>0</v>
      </c>
      <c r="D10">
        <v>51</v>
      </c>
      <c r="E10" t="s">
        <v>0</v>
      </c>
      <c r="F10" t="s">
        <v>2</v>
      </c>
      <c r="G10">
        <v>0</v>
      </c>
      <c r="H10" t="s">
        <v>1133</v>
      </c>
      <c r="I10" t="s">
        <v>3</v>
      </c>
      <c r="J10" t="s">
        <v>1132</v>
      </c>
      <c r="K10" t="s">
        <v>1134</v>
      </c>
      <c r="L10" t="str">
        <f t="shared" si="0"/>
        <v>17.36, 0</v>
      </c>
    </row>
    <row r="11" spans="1:12">
      <c r="A11" t="s">
        <v>1052</v>
      </c>
      <c r="B11" t="s">
        <v>64</v>
      </c>
      <c r="C11" t="s">
        <v>0</v>
      </c>
      <c r="D11">
        <v>30</v>
      </c>
      <c r="E11" t="s">
        <v>11</v>
      </c>
      <c r="F11" t="s">
        <v>2</v>
      </c>
      <c r="G11">
        <v>17.36</v>
      </c>
      <c r="H11" t="s">
        <v>1134</v>
      </c>
      <c r="I11" t="s">
        <v>3</v>
      </c>
      <c r="J11" t="s">
        <v>4</v>
      </c>
      <c r="K11" t="s">
        <v>1133</v>
      </c>
      <c r="L11">
        <f t="shared" si="0"/>
        <v>17.36</v>
      </c>
    </row>
    <row r="12" spans="1:12">
      <c r="A12" t="s">
        <v>634</v>
      </c>
      <c r="B12" t="s">
        <v>1052</v>
      </c>
      <c r="C12" t="s">
        <v>0</v>
      </c>
      <c r="D12">
        <v>51</v>
      </c>
      <c r="E12" t="s">
        <v>0</v>
      </c>
      <c r="F12" t="s">
        <v>2</v>
      </c>
      <c r="G12">
        <v>0</v>
      </c>
      <c r="H12" t="s">
        <v>1133</v>
      </c>
      <c r="I12" t="s">
        <v>3</v>
      </c>
      <c r="J12" t="s">
        <v>1132</v>
      </c>
      <c r="K12" t="s">
        <v>1134</v>
      </c>
      <c r="L12" t="str">
        <f t="shared" si="0"/>
        <v>17.36, 0</v>
      </c>
    </row>
    <row r="13" spans="1:12">
      <c r="A13" t="s">
        <v>640</v>
      </c>
      <c r="B13" t="s">
        <v>64</v>
      </c>
      <c r="C13" t="s">
        <v>0</v>
      </c>
      <c r="D13">
        <v>35</v>
      </c>
      <c r="E13" t="s">
        <v>12</v>
      </c>
      <c r="F13" t="s">
        <v>7</v>
      </c>
      <c r="G13">
        <v>11.9</v>
      </c>
      <c r="H13" t="s">
        <v>1133</v>
      </c>
      <c r="I13" t="s">
        <v>3</v>
      </c>
      <c r="J13" t="s">
        <v>1132</v>
      </c>
      <c r="K13" t="s">
        <v>1134</v>
      </c>
      <c r="L13">
        <f t="shared" si="0"/>
        <v>11.9</v>
      </c>
    </row>
    <row r="14" spans="1:12">
      <c r="A14" t="s">
        <v>638</v>
      </c>
      <c r="B14" t="s">
        <v>64</v>
      </c>
      <c r="C14" t="s">
        <v>0</v>
      </c>
      <c r="D14">
        <v>43</v>
      </c>
      <c r="E14" t="s">
        <v>12</v>
      </c>
      <c r="F14" t="s">
        <v>13</v>
      </c>
      <c r="G14">
        <v>0</v>
      </c>
      <c r="H14" t="s">
        <v>1133</v>
      </c>
      <c r="I14" t="s">
        <v>3</v>
      </c>
      <c r="J14" t="s">
        <v>1132</v>
      </c>
      <c r="K14" t="s">
        <v>1134</v>
      </c>
      <c r="L14">
        <f t="shared" si="0"/>
        <v>0</v>
      </c>
    </row>
    <row r="15" spans="1:12">
      <c r="A15" t="s">
        <v>637</v>
      </c>
      <c r="B15" t="s">
        <v>64</v>
      </c>
      <c r="C15" t="s">
        <v>0</v>
      </c>
      <c r="D15">
        <v>45</v>
      </c>
      <c r="E15" t="s">
        <v>0</v>
      </c>
      <c r="F15" t="s">
        <v>1</v>
      </c>
      <c r="G15">
        <v>13.35</v>
      </c>
      <c r="H15" t="s">
        <v>1133</v>
      </c>
      <c r="I15" t="s">
        <v>3</v>
      </c>
      <c r="J15" t="s">
        <v>1132</v>
      </c>
      <c r="K15" t="s">
        <v>1134</v>
      </c>
      <c r="L15">
        <f t="shared" si="0"/>
        <v>13.35</v>
      </c>
    </row>
    <row r="16" spans="1:12">
      <c r="A16" t="s">
        <v>641</v>
      </c>
      <c r="B16" t="s">
        <v>1125</v>
      </c>
      <c r="C16" t="s">
        <v>0</v>
      </c>
      <c r="D16">
        <v>12</v>
      </c>
      <c r="E16" t="s">
        <v>0</v>
      </c>
      <c r="F16" t="s">
        <v>14</v>
      </c>
      <c r="G16">
        <v>0</v>
      </c>
      <c r="H16" t="s">
        <v>1133</v>
      </c>
      <c r="I16" t="s">
        <v>3</v>
      </c>
      <c r="J16" t="s">
        <v>1132</v>
      </c>
      <c r="K16" t="s">
        <v>1134</v>
      </c>
      <c r="L16">
        <f t="shared" si="0"/>
        <v>0</v>
      </c>
    </row>
    <row r="17" spans="1:12">
      <c r="A17" t="s">
        <v>642</v>
      </c>
      <c r="B17" t="s">
        <v>1125</v>
      </c>
      <c r="C17" t="s">
        <v>0</v>
      </c>
      <c r="D17">
        <v>13</v>
      </c>
      <c r="E17" t="s">
        <v>0</v>
      </c>
      <c r="F17" t="s">
        <v>14</v>
      </c>
      <c r="G17">
        <v>46.85</v>
      </c>
      <c r="H17" t="s">
        <v>1133</v>
      </c>
      <c r="I17" t="s">
        <v>3</v>
      </c>
      <c r="J17" t="s">
        <v>1132</v>
      </c>
      <c r="K17" t="s">
        <v>1134</v>
      </c>
      <c r="L17">
        <f t="shared" si="0"/>
        <v>46.85</v>
      </c>
    </row>
    <row r="18" spans="1:12">
      <c r="A18" t="s">
        <v>643</v>
      </c>
      <c r="B18" t="s">
        <v>1125</v>
      </c>
      <c r="C18" t="s">
        <v>0</v>
      </c>
      <c r="D18">
        <v>57</v>
      </c>
      <c r="E18" t="s">
        <v>0</v>
      </c>
      <c r="F18" t="s">
        <v>14</v>
      </c>
      <c r="G18">
        <v>0</v>
      </c>
      <c r="H18" t="s">
        <v>1133</v>
      </c>
      <c r="I18" t="s">
        <v>3</v>
      </c>
      <c r="J18" t="s">
        <v>1132</v>
      </c>
      <c r="K18" t="s">
        <v>1134</v>
      </c>
      <c r="L18">
        <f t="shared" si="0"/>
        <v>0</v>
      </c>
    </row>
    <row r="19" spans="1:12">
      <c r="A19" t="s">
        <v>644</v>
      </c>
      <c r="B19" t="s">
        <v>1126</v>
      </c>
      <c r="C19" t="s">
        <v>0</v>
      </c>
      <c r="D19">
        <v>9</v>
      </c>
      <c r="E19" t="s">
        <v>12</v>
      </c>
      <c r="F19" t="s">
        <v>15</v>
      </c>
      <c r="G19">
        <v>1.2</v>
      </c>
      <c r="H19" t="s">
        <v>1133</v>
      </c>
      <c r="I19" t="s">
        <v>3</v>
      </c>
      <c r="J19" t="s">
        <v>1132</v>
      </c>
      <c r="K19" t="s">
        <v>1134</v>
      </c>
      <c r="L19">
        <f t="shared" si="0"/>
        <v>1.2</v>
      </c>
    </row>
    <row r="20" spans="1:12">
      <c r="A20" t="s">
        <v>681</v>
      </c>
      <c r="B20" t="s">
        <v>44</v>
      </c>
      <c r="C20" t="s">
        <v>0</v>
      </c>
      <c r="D20">
        <v>100</v>
      </c>
      <c r="E20" t="s">
        <v>0</v>
      </c>
      <c r="F20" t="s">
        <v>11</v>
      </c>
      <c r="G20">
        <v>0</v>
      </c>
      <c r="H20" t="s">
        <v>1133</v>
      </c>
      <c r="I20" t="s">
        <v>3</v>
      </c>
      <c r="J20" t="s">
        <v>1132</v>
      </c>
      <c r="K20" t="s">
        <v>1134</v>
      </c>
      <c r="L20">
        <f t="shared" si="0"/>
        <v>0</v>
      </c>
    </row>
    <row r="21" spans="1:12">
      <c r="A21" t="s">
        <v>676</v>
      </c>
      <c r="B21" t="s">
        <v>44</v>
      </c>
      <c r="C21" t="s">
        <v>0</v>
      </c>
      <c r="D21">
        <v>103</v>
      </c>
      <c r="E21" t="s">
        <v>12</v>
      </c>
      <c r="F21" t="s">
        <v>9</v>
      </c>
      <c r="G21">
        <v>164.69</v>
      </c>
      <c r="H21" t="s">
        <v>1133</v>
      </c>
      <c r="I21" t="s">
        <v>3</v>
      </c>
      <c r="J21" t="s">
        <v>1132</v>
      </c>
      <c r="K21" t="s">
        <v>1134</v>
      </c>
      <c r="L21">
        <f t="shared" si="0"/>
        <v>164.69</v>
      </c>
    </row>
    <row r="22" spans="1:12">
      <c r="A22" t="s">
        <v>701</v>
      </c>
      <c r="B22" t="s">
        <v>44</v>
      </c>
      <c r="C22" t="s">
        <v>0</v>
      </c>
      <c r="D22">
        <v>106</v>
      </c>
      <c r="E22" t="s">
        <v>0</v>
      </c>
      <c r="F22" t="s">
        <v>16</v>
      </c>
      <c r="G22">
        <v>0.59</v>
      </c>
      <c r="H22" t="s">
        <v>1133</v>
      </c>
      <c r="I22" t="s">
        <v>3</v>
      </c>
      <c r="J22" t="s">
        <v>1132</v>
      </c>
      <c r="K22" t="s">
        <v>1134</v>
      </c>
      <c r="L22">
        <f t="shared" si="0"/>
        <v>0.59</v>
      </c>
    </row>
    <row r="23" spans="1:12">
      <c r="A23" t="s">
        <v>697</v>
      </c>
      <c r="B23" t="s">
        <v>44</v>
      </c>
      <c r="C23" t="s">
        <v>0</v>
      </c>
      <c r="D23">
        <v>106</v>
      </c>
      <c r="E23" t="s">
        <v>11</v>
      </c>
      <c r="F23" t="s">
        <v>16</v>
      </c>
      <c r="G23">
        <v>0.59</v>
      </c>
      <c r="H23" t="s">
        <v>1133</v>
      </c>
      <c r="I23" t="s">
        <v>3</v>
      </c>
      <c r="J23" t="s">
        <v>4</v>
      </c>
      <c r="K23" t="s">
        <v>1134</v>
      </c>
      <c r="L23">
        <f t="shared" si="0"/>
        <v>0.59</v>
      </c>
    </row>
    <row r="24" spans="1:12">
      <c r="A24" t="s">
        <v>682</v>
      </c>
      <c r="B24" t="s">
        <v>44</v>
      </c>
      <c r="C24" t="s">
        <v>0</v>
      </c>
      <c r="D24">
        <v>110</v>
      </c>
      <c r="E24" t="s">
        <v>0</v>
      </c>
      <c r="F24" t="s">
        <v>11</v>
      </c>
      <c r="G24">
        <v>100.54</v>
      </c>
      <c r="H24" t="s">
        <v>1133</v>
      </c>
      <c r="I24" t="s">
        <v>3</v>
      </c>
      <c r="J24" t="s">
        <v>1132</v>
      </c>
      <c r="K24" t="s">
        <v>1134</v>
      </c>
      <c r="L24">
        <f t="shared" si="0"/>
        <v>100.54</v>
      </c>
    </row>
    <row r="25" spans="1:12">
      <c r="A25" t="s">
        <v>670</v>
      </c>
      <c r="B25" t="s">
        <v>44</v>
      </c>
      <c r="C25" t="s">
        <v>0</v>
      </c>
      <c r="D25">
        <v>110</v>
      </c>
      <c r="E25" t="s">
        <v>14</v>
      </c>
      <c r="F25" t="s">
        <v>11</v>
      </c>
      <c r="G25">
        <v>100.54</v>
      </c>
      <c r="H25" t="s">
        <v>1133</v>
      </c>
      <c r="I25" t="s">
        <v>3</v>
      </c>
      <c r="J25" t="s">
        <v>4</v>
      </c>
      <c r="K25" t="s">
        <v>1134</v>
      </c>
      <c r="L25">
        <f t="shared" si="0"/>
        <v>100.54</v>
      </c>
    </row>
    <row r="26" spans="1:12">
      <c r="A26" t="s">
        <v>659</v>
      </c>
      <c r="B26" t="s">
        <v>44</v>
      </c>
      <c r="C26" t="s">
        <v>0</v>
      </c>
      <c r="D26">
        <v>110</v>
      </c>
      <c r="E26" t="s">
        <v>1</v>
      </c>
      <c r="F26" t="s">
        <v>11</v>
      </c>
      <c r="G26">
        <v>100.54</v>
      </c>
      <c r="H26" t="s">
        <v>1134</v>
      </c>
      <c r="I26" t="s">
        <v>3</v>
      </c>
      <c r="J26" t="s">
        <v>4</v>
      </c>
      <c r="K26" t="s">
        <v>1134</v>
      </c>
      <c r="L26">
        <f t="shared" si="0"/>
        <v>100.54</v>
      </c>
    </row>
    <row r="27" spans="1:12">
      <c r="A27" t="s">
        <v>651</v>
      </c>
      <c r="B27" t="s">
        <v>44</v>
      </c>
      <c r="C27" t="s">
        <v>0</v>
      </c>
      <c r="D27">
        <v>110</v>
      </c>
      <c r="E27" t="s">
        <v>12</v>
      </c>
      <c r="F27" t="s">
        <v>11</v>
      </c>
      <c r="G27">
        <v>100.54</v>
      </c>
      <c r="H27" t="s">
        <v>1133</v>
      </c>
      <c r="I27" t="s">
        <v>3</v>
      </c>
      <c r="J27" t="s">
        <v>1132</v>
      </c>
      <c r="K27" t="s">
        <v>1134</v>
      </c>
      <c r="L27">
        <f t="shared" si="0"/>
        <v>100.54</v>
      </c>
    </row>
    <row r="28" spans="1:12">
      <c r="A28" t="s">
        <v>653</v>
      </c>
      <c r="B28" t="s">
        <v>44</v>
      </c>
      <c r="C28" t="s">
        <v>0</v>
      </c>
      <c r="D28">
        <v>110</v>
      </c>
      <c r="E28" t="s">
        <v>16</v>
      </c>
      <c r="F28" t="s">
        <v>11</v>
      </c>
      <c r="G28">
        <v>100.54</v>
      </c>
      <c r="H28" t="s">
        <v>1134</v>
      </c>
      <c r="I28" t="s">
        <v>3</v>
      </c>
      <c r="J28" t="s">
        <v>4</v>
      </c>
      <c r="K28" t="s">
        <v>1134</v>
      </c>
      <c r="L28">
        <f t="shared" si="0"/>
        <v>100.54</v>
      </c>
    </row>
    <row r="29" spans="1:12">
      <c r="A29" t="s">
        <v>647</v>
      </c>
      <c r="B29" t="s">
        <v>44</v>
      </c>
      <c r="C29" t="s">
        <v>0</v>
      </c>
      <c r="D29">
        <v>110</v>
      </c>
      <c r="E29" t="s">
        <v>8</v>
      </c>
      <c r="F29" t="s">
        <v>11</v>
      </c>
      <c r="G29">
        <v>100.54</v>
      </c>
      <c r="H29" t="s">
        <v>1134</v>
      </c>
      <c r="I29" t="s">
        <v>3</v>
      </c>
      <c r="J29" t="s">
        <v>4</v>
      </c>
      <c r="K29" t="s">
        <v>1134</v>
      </c>
      <c r="L29">
        <f t="shared" si="0"/>
        <v>100.54</v>
      </c>
    </row>
    <row r="30" spans="1:12">
      <c r="A30" t="s">
        <v>656</v>
      </c>
      <c r="B30" t="s">
        <v>44</v>
      </c>
      <c r="C30" t="s">
        <v>0</v>
      </c>
      <c r="D30">
        <v>110</v>
      </c>
      <c r="E30" t="s">
        <v>17</v>
      </c>
      <c r="F30" t="s">
        <v>11</v>
      </c>
      <c r="G30">
        <v>100.54</v>
      </c>
      <c r="H30" t="s">
        <v>1134</v>
      </c>
      <c r="I30" t="s">
        <v>3</v>
      </c>
      <c r="J30" t="s">
        <v>4</v>
      </c>
      <c r="K30" t="s">
        <v>1134</v>
      </c>
      <c r="L30">
        <f t="shared" si="0"/>
        <v>100.54</v>
      </c>
    </row>
    <row r="31" spans="1:12">
      <c r="A31" t="s">
        <v>671</v>
      </c>
      <c r="B31" t="s">
        <v>44</v>
      </c>
      <c r="C31" t="s">
        <v>0</v>
      </c>
      <c r="D31">
        <v>110</v>
      </c>
      <c r="E31" t="s">
        <v>13</v>
      </c>
      <c r="F31" t="s">
        <v>11</v>
      </c>
      <c r="G31">
        <v>100.54</v>
      </c>
      <c r="H31" t="s">
        <v>1133</v>
      </c>
      <c r="I31" t="s">
        <v>3</v>
      </c>
      <c r="J31" t="s">
        <v>4</v>
      </c>
      <c r="K31" t="s">
        <v>1134</v>
      </c>
      <c r="L31">
        <f t="shared" si="0"/>
        <v>100.54</v>
      </c>
    </row>
    <row r="32" spans="1:12">
      <c r="A32" t="s">
        <v>674</v>
      </c>
      <c r="B32" t="s">
        <v>44</v>
      </c>
      <c r="C32" t="s">
        <v>0</v>
      </c>
      <c r="D32">
        <v>110</v>
      </c>
      <c r="E32" t="s">
        <v>9</v>
      </c>
      <c r="F32" t="s">
        <v>11</v>
      </c>
      <c r="G32">
        <v>100.54</v>
      </c>
      <c r="H32" t="s">
        <v>1133</v>
      </c>
      <c r="I32" t="s">
        <v>3</v>
      </c>
      <c r="J32" t="s">
        <v>4</v>
      </c>
      <c r="K32" t="s">
        <v>1134</v>
      </c>
      <c r="L32">
        <f t="shared" si="0"/>
        <v>100.54</v>
      </c>
    </row>
    <row r="33" spans="1:12">
      <c r="A33" t="s">
        <v>673</v>
      </c>
      <c r="B33" t="s">
        <v>44</v>
      </c>
      <c r="C33" t="s">
        <v>0</v>
      </c>
      <c r="D33">
        <v>110</v>
      </c>
      <c r="E33" t="s">
        <v>18</v>
      </c>
      <c r="F33" t="s">
        <v>11</v>
      </c>
      <c r="G33">
        <v>100.54</v>
      </c>
      <c r="H33" t="s">
        <v>1134</v>
      </c>
      <c r="I33" t="s">
        <v>3</v>
      </c>
      <c r="J33" t="s">
        <v>4</v>
      </c>
      <c r="K33" t="s">
        <v>1134</v>
      </c>
      <c r="L33">
        <f t="shared" si="0"/>
        <v>100.54</v>
      </c>
    </row>
    <row r="34" spans="1:12">
      <c r="A34" t="s">
        <v>669</v>
      </c>
      <c r="B34" t="s">
        <v>44</v>
      </c>
      <c r="C34" t="s">
        <v>0</v>
      </c>
      <c r="D34">
        <v>110</v>
      </c>
      <c r="E34" t="s">
        <v>7</v>
      </c>
      <c r="F34" t="s">
        <v>11</v>
      </c>
      <c r="G34">
        <v>100.54</v>
      </c>
      <c r="H34" t="s">
        <v>1134</v>
      </c>
      <c r="I34" t="s">
        <v>3</v>
      </c>
      <c r="J34" t="s">
        <v>4</v>
      </c>
      <c r="K34" t="s">
        <v>1134</v>
      </c>
      <c r="L34">
        <f t="shared" si="0"/>
        <v>100.54</v>
      </c>
    </row>
    <row r="35" spans="1:12">
      <c r="A35" t="s">
        <v>683</v>
      </c>
      <c r="B35" t="s">
        <v>44</v>
      </c>
      <c r="C35" t="s">
        <v>0</v>
      </c>
      <c r="D35">
        <v>121</v>
      </c>
      <c r="E35" t="s">
        <v>0</v>
      </c>
      <c r="F35" t="s">
        <v>11</v>
      </c>
      <c r="G35">
        <v>5.19</v>
      </c>
      <c r="H35" t="s">
        <v>1133</v>
      </c>
      <c r="I35" t="s">
        <v>3</v>
      </c>
      <c r="J35" t="s">
        <v>1132</v>
      </c>
      <c r="K35" t="s">
        <v>1134</v>
      </c>
      <c r="L35">
        <f t="shared" si="0"/>
        <v>5.19</v>
      </c>
    </row>
    <row r="36" spans="1:12">
      <c r="A36" t="s">
        <v>691</v>
      </c>
      <c r="B36" t="s">
        <v>44</v>
      </c>
      <c r="C36" t="s">
        <v>0</v>
      </c>
      <c r="D36">
        <v>124</v>
      </c>
      <c r="E36" t="s">
        <v>1</v>
      </c>
      <c r="F36" t="s">
        <v>7</v>
      </c>
      <c r="G36">
        <v>5.84</v>
      </c>
      <c r="H36" t="s">
        <v>1133</v>
      </c>
      <c r="I36" t="s">
        <v>3</v>
      </c>
      <c r="J36" t="s">
        <v>4</v>
      </c>
      <c r="K36" t="s">
        <v>1134</v>
      </c>
      <c r="L36">
        <f t="shared" si="0"/>
        <v>5.84</v>
      </c>
    </row>
    <row r="37" spans="1:12">
      <c r="A37" t="s">
        <v>684</v>
      </c>
      <c r="B37" t="s">
        <v>44</v>
      </c>
      <c r="C37" t="s">
        <v>0</v>
      </c>
      <c r="D37">
        <v>125</v>
      </c>
      <c r="E37" t="s">
        <v>0</v>
      </c>
      <c r="F37" t="s">
        <v>11</v>
      </c>
      <c r="G37">
        <v>18.66</v>
      </c>
      <c r="H37" t="s">
        <v>1133</v>
      </c>
      <c r="I37" t="s">
        <v>3</v>
      </c>
      <c r="J37" t="s">
        <v>1132</v>
      </c>
      <c r="K37" t="s">
        <v>1134</v>
      </c>
      <c r="L37">
        <f t="shared" si="0"/>
        <v>18.66</v>
      </c>
    </row>
    <row r="38" spans="1:12">
      <c r="A38" t="s">
        <v>685</v>
      </c>
      <c r="B38" t="s">
        <v>44</v>
      </c>
      <c r="C38" t="s">
        <v>0</v>
      </c>
      <c r="D38">
        <v>130</v>
      </c>
      <c r="E38" t="s">
        <v>0</v>
      </c>
      <c r="F38" t="s">
        <v>11</v>
      </c>
      <c r="G38">
        <v>75.22</v>
      </c>
      <c r="H38" t="s">
        <v>1133</v>
      </c>
      <c r="I38" t="s">
        <v>3</v>
      </c>
      <c r="J38" t="s">
        <v>1132</v>
      </c>
      <c r="K38" t="s">
        <v>1134</v>
      </c>
      <c r="L38">
        <f t="shared" si="0"/>
        <v>75.22</v>
      </c>
    </row>
    <row r="39" spans="1:12">
      <c r="A39" t="s">
        <v>692</v>
      </c>
      <c r="B39" t="s">
        <v>44</v>
      </c>
      <c r="C39" t="s">
        <v>0</v>
      </c>
      <c r="D39">
        <v>20</v>
      </c>
      <c r="E39" t="s">
        <v>1</v>
      </c>
      <c r="F39" t="s">
        <v>7</v>
      </c>
      <c r="G39">
        <v>46.91</v>
      </c>
      <c r="H39" t="s">
        <v>1133</v>
      </c>
      <c r="I39" t="s">
        <v>3</v>
      </c>
      <c r="J39" t="s">
        <v>4</v>
      </c>
      <c r="K39" t="s">
        <v>1134</v>
      </c>
      <c r="L39">
        <f t="shared" si="0"/>
        <v>46.91</v>
      </c>
    </row>
    <row r="40" spans="1:12">
      <c r="A40" t="s">
        <v>702</v>
      </c>
      <c r="B40" t="s">
        <v>44</v>
      </c>
      <c r="C40" t="s">
        <v>0</v>
      </c>
      <c r="D40">
        <v>23</v>
      </c>
      <c r="E40" t="s">
        <v>0</v>
      </c>
      <c r="F40" t="s">
        <v>16</v>
      </c>
      <c r="G40">
        <v>4.28</v>
      </c>
      <c r="H40" t="s">
        <v>1133</v>
      </c>
      <c r="I40" t="s">
        <v>3</v>
      </c>
      <c r="J40" t="s">
        <v>1132</v>
      </c>
      <c r="K40" t="s">
        <v>1134</v>
      </c>
      <c r="L40">
        <f t="shared" si="0"/>
        <v>4.28</v>
      </c>
    </row>
    <row r="41" spans="1:12">
      <c r="A41" t="s">
        <v>698</v>
      </c>
      <c r="B41" t="s">
        <v>44</v>
      </c>
      <c r="C41" t="s">
        <v>0</v>
      </c>
      <c r="D41">
        <v>23</v>
      </c>
      <c r="E41" t="s">
        <v>11</v>
      </c>
      <c r="F41" t="s">
        <v>16</v>
      </c>
      <c r="G41">
        <v>4.28</v>
      </c>
      <c r="H41" t="s">
        <v>1133</v>
      </c>
      <c r="I41" t="s">
        <v>3</v>
      </c>
      <c r="J41" t="s">
        <v>4</v>
      </c>
      <c r="K41" t="s">
        <v>1134</v>
      </c>
      <c r="L41">
        <f t="shared" si="0"/>
        <v>4.28</v>
      </c>
    </row>
    <row r="42" spans="1:12">
      <c r="A42" t="s">
        <v>686</v>
      </c>
      <c r="B42" t="s">
        <v>44</v>
      </c>
      <c r="C42" t="s">
        <v>0</v>
      </c>
      <c r="D42">
        <v>2</v>
      </c>
      <c r="E42" t="s">
        <v>0</v>
      </c>
      <c r="F42" t="s">
        <v>11</v>
      </c>
      <c r="G42">
        <v>107.58</v>
      </c>
      <c r="H42" t="s">
        <v>1133</v>
      </c>
      <c r="I42" t="s">
        <v>3</v>
      </c>
      <c r="J42" t="s">
        <v>1132</v>
      </c>
      <c r="K42" t="s">
        <v>1134</v>
      </c>
      <c r="L42">
        <f t="shared" si="0"/>
        <v>107.58</v>
      </c>
    </row>
    <row r="43" spans="1:12">
      <c r="A43" t="s">
        <v>662</v>
      </c>
      <c r="B43" t="s">
        <v>44</v>
      </c>
      <c r="C43" t="s">
        <v>0</v>
      </c>
      <c r="D43">
        <v>2</v>
      </c>
      <c r="E43" t="s">
        <v>14</v>
      </c>
      <c r="F43" t="s">
        <v>11</v>
      </c>
      <c r="G43">
        <v>107.58</v>
      </c>
      <c r="H43" t="s">
        <v>1133</v>
      </c>
      <c r="I43" t="s">
        <v>3</v>
      </c>
      <c r="J43" t="s">
        <v>4</v>
      </c>
      <c r="K43" t="s">
        <v>1134</v>
      </c>
      <c r="L43">
        <f t="shared" si="0"/>
        <v>107.58</v>
      </c>
    </row>
    <row r="44" spans="1:12">
      <c r="A44" t="s">
        <v>657</v>
      </c>
      <c r="B44" t="s">
        <v>44</v>
      </c>
      <c r="C44" t="s">
        <v>0</v>
      </c>
      <c r="D44">
        <v>2</v>
      </c>
      <c r="E44" t="s">
        <v>1</v>
      </c>
      <c r="F44" t="s">
        <v>11</v>
      </c>
      <c r="G44">
        <v>107.58</v>
      </c>
      <c r="H44" t="s">
        <v>1134</v>
      </c>
      <c r="I44" t="s">
        <v>3</v>
      </c>
      <c r="J44" t="s">
        <v>4</v>
      </c>
      <c r="K44" t="s">
        <v>1134</v>
      </c>
      <c r="L44">
        <f t="shared" si="0"/>
        <v>107.58</v>
      </c>
    </row>
    <row r="45" spans="1:12">
      <c r="A45" t="s">
        <v>649</v>
      </c>
      <c r="B45" t="s">
        <v>44</v>
      </c>
      <c r="C45" t="s">
        <v>0</v>
      </c>
      <c r="D45">
        <v>2</v>
      </c>
      <c r="E45" t="s">
        <v>12</v>
      </c>
      <c r="F45" t="s">
        <v>11</v>
      </c>
      <c r="G45">
        <v>107.58</v>
      </c>
      <c r="H45" t="s">
        <v>1133</v>
      </c>
      <c r="I45" t="s">
        <v>3</v>
      </c>
      <c r="J45" t="s">
        <v>1132</v>
      </c>
      <c r="K45" t="s">
        <v>1134</v>
      </c>
      <c r="L45">
        <f t="shared" si="0"/>
        <v>107.58</v>
      </c>
    </row>
    <row r="46" spans="1:12">
      <c r="A46" t="s">
        <v>648</v>
      </c>
      <c r="B46" t="s">
        <v>44</v>
      </c>
      <c r="C46" t="s">
        <v>0</v>
      </c>
      <c r="D46">
        <v>2</v>
      </c>
      <c r="E46" t="s">
        <v>16</v>
      </c>
      <c r="F46" t="s">
        <v>11</v>
      </c>
      <c r="G46">
        <v>107.58</v>
      </c>
      <c r="H46" t="s">
        <v>1134</v>
      </c>
      <c r="I46" t="s">
        <v>3</v>
      </c>
      <c r="J46" t="s">
        <v>4</v>
      </c>
      <c r="K46" t="s">
        <v>1134</v>
      </c>
      <c r="L46">
        <f t="shared" si="0"/>
        <v>107.58</v>
      </c>
    </row>
    <row r="47" spans="1:12">
      <c r="A47" t="s">
        <v>645</v>
      </c>
      <c r="B47" t="s">
        <v>44</v>
      </c>
      <c r="C47" t="s">
        <v>0</v>
      </c>
      <c r="D47">
        <v>2</v>
      </c>
      <c r="E47" t="s">
        <v>8</v>
      </c>
      <c r="F47" t="s">
        <v>11</v>
      </c>
      <c r="G47">
        <v>107.58</v>
      </c>
      <c r="H47" t="s">
        <v>1134</v>
      </c>
      <c r="I47" t="s">
        <v>3</v>
      </c>
      <c r="J47" t="s">
        <v>4</v>
      </c>
      <c r="K47" t="s">
        <v>1134</v>
      </c>
      <c r="L47">
        <f t="shared" si="0"/>
        <v>107.58</v>
      </c>
    </row>
    <row r="48" spans="1:12">
      <c r="A48" t="s">
        <v>654</v>
      </c>
      <c r="B48" t="s">
        <v>44</v>
      </c>
      <c r="C48" t="s">
        <v>0</v>
      </c>
      <c r="D48">
        <v>2</v>
      </c>
      <c r="E48" t="s">
        <v>17</v>
      </c>
      <c r="F48" t="s">
        <v>11</v>
      </c>
      <c r="G48">
        <v>107.58</v>
      </c>
      <c r="H48" t="s">
        <v>1134</v>
      </c>
      <c r="I48" t="s">
        <v>3</v>
      </c>
      <c r="J48" t="s">
        <v>4</v>
      </c>
      <c r="K48" t="s">
        <v>1134</v>
      </c>
      <c r="L48">
        <f t="shared" si="0"/>
        <v>107.58</v>
      </c>
    </row>
    <row r="49" spans="1:12">
      <c r="A49" t="s">
        <v>663</v>
      </c>
      <c r="B49" t="s">
        <v>44</v>
      </c>
      <c r="C49" t="s">
        <v>0</v>
      </c>
      <c r="D49">
        <v>2</v>
      </c>
      <c r="E49" t="s">
        <v>13</v>
      </c>
      <c r="F49" t="s">
        <v>11</v>
      </c>
      <c r="G49">
        <v>107.58</v>
      </c>
      <c r="H49" t="s">
        <v>1133</v>
      </c>
      <c r="I49" t="s">
        <v>3</v>
      </c>
      <c r="J49" t="s">
        <v>4</v>
      </c>
      <c r="K49" t="s">
        <v>1134</v>
      </c>
      <c r="L49">
        <f t="shared" si="0"/>
        <v>107.58</v>
      </c>
    </row>
    <row r="50" spans="1:12">
      <c r="A50" t="s">
        <v>664</v>
      </c>
      <c r="B50" t="s">
        <v>44</v>
      </c>
      <c r="C50" t="s">
        <v>0</v>
      </c>
      <c r="D50">
        <v>2</v>
      </c>
      <c r="E50" t="s">
        <v>18</v>
      </c>
      <c r="F50" t="s">
        <v>11</v>
      </c>
      <c r="G50">
        <v>107.58</v>
      </c>
      <c r="H50" t="s">
        <v>1134</v>
      </c>
      <c r="I50" t="s">
        <v>3</v>
      </c>
      <c r="J50" t="s">
        <v>4</v>
      </c>
      <c r="K50" t="s">
        <v>1134</v>
      </c>
      <c r="L50">
        <f t="shared" si="0"/>
        <v>107.58</v>
      </c>
    </row>
    <row r="51" spans="1:12">
      <c r="A51" t="s">
        <v>660</v>
      </c>
      <c r="B51" t="s">
        <v>44</v>
      </c>
      <c r="C51" t="s">
        <v>0</v>
      </c>
      <c r="D51">
        <v>2</v>
      </c>
      <c r="E51" t="s">
        <v>5</v>
      </c>
      <c r="F51" t="s">
        <v>11</v>
      </c>
      <c r="G51">
        <v>107.58</v>
      </c>
      <c r="H51" t="s">
        <v>1133</v>
      </c>
      <c r="I51" t="s">
        <v>3</v>
      </c>
      <c r="J51" t="s">
        <v>1132</v>
      </c>
      <c r="K51" t="s">
        <v>1134</v>
      </c>
      <c r="L51">
        <f t="shared" si="0"/>
        <v>107.58</v>
      </c>
    </row>
    <row r="52" spans="1:12">
      <c r="A52" t="s">
        <v>661</v>
      </c>
      <c r="B52" t="s">
        <v>44</v>
      </c>
      <c r="C52" t="s">
        <v>0</v>
      </c>
      <c r="D52">
        <v>2</v>
      </c>
      <c r="E52" t="s">
        <v>7</v>
      </c>
      <c r="F52" t="s">
        <v>11</v>
      </c>
      <c r="G52">
        <v>107.58</v>
      </c>
      <c r="H52" t="s">
        <v>1134</v>
      </c>
      <c r="I52" t="s">
        <v>3</v>
      </c>
      <c r="J52" t="s">
        <v>4</v>
      </c>
      <c r="K52" t="s">
        <v>1134</v>
      </c>
      <c r="L52">
        <f t="shared" si="0"/>
        <v>107.58</v>
      </c>
    </row>
    <row r="53" spans="1:12">
      <c r="A53" t="s">
        <v>693</v>
      </c>
      <c r="B53" t="s">
        <v>44</v>
      </c>
      <c r="C53" t="s">
        <v>0</v>
      </c>
      <c r="D53">
        <v>38</v>
      </c>
      <c r="E53" t="s">
        <v>1</v>
      </c>
      <c r="F53" t="s">
        <v>7</v>
      </c>
      <c r="G53">
        <v>12.8</v>
      </c>
      <c r="H53" t="s">
        <v>1133</v>
      </c>
      <c r="I53" t="s">
        <v>3</v>
      </c>
      <c r="J53" t="s">
        <v>4</v>
      </c>
      <c r="K53" t="s">
        <v>1134</v>
      </c>
      <c r="L53">
        <f t="shared" si="0"/>
        <v>12.8</v>
      </c>
    </row>
    <row r="54" spans="1:12">
      <c r="A54" t="s">
        <v>694</v>
      </c>
      <c r="B54" t="s">
        <v>44</v>
      </c>
      <c r="C54" t="s">
        <v>0</v>
      </c>
      <c r="D54">
        <v>45</v>
      </c>
      <c r="E54" t="s">
        <v>1</v>
      </c>
      <c r="F54" t="s">
        <v>7</v>
      </c>
      <c r="G54">
        <v>119.2</v>
      </c>
      <c r="H54" t="s">
        <v>1133</v>
      </c>
      <c r="I54" t="s">
        <v>3</v>
      </c>
      <c r="J54" t="s">
        <v>4</v>
      </c>
      <c r="K54" t="s">
        <v>1134</v>
      </c>
      <c r="L54">
        <f t="shared" si="0"/>
        <v>119.2</v>
      </c>
    </row>
    <row r="55" spans="1:12">
      <c r="A55" t="s">
        <v>678</v>
      </c>
      <c r="B55" t="s">
        <v>44</v>
      </c>
      <c r="C55" t="s">
        <v>0</v>
      </c>
      <c r="D55">
        <v>47</v>
      </c>
      <c r="E55" t="s">
        <v>9</v>
      </c>
      <c r="F55" t="s">
        <v>0</v>
      </c>
      <c r="G55">
        <v>94.44</v>
      </c>
      <c r="H55" t="s">
        <v>1134</v>
      </c>
      <c r="I55" t="s">
        <v>3</v>
      </c>
      <c r="J55" t="s">
        <v>4</v>
      </c>
      <c r="K55" t="s">
        <v>1134</v>
      </c>
      <c r="L55">
        <f t="shared" si="0"/>
        <v>94.44</v>
      </c>
    </row>
    <row r="56" spans="1:12">
      <c r="A56" t="s">
        <v>695</v>
      </c>
      <c r="B56" t="s">
        <v>44</v>
      </c>
      <c r="C56" t="s">
        <v>0</v>
      </c>
      <c r="D56">
        <v>54</v>
      </c>
      <c r="E56" t="s">
        <v>1</v>
      </c>
      <c r="F56" t="s">
        <v>7</v>
      </c>
      <c r="G56">
        <v>10.59</v>
      </c>
      <c r="H56" t="s">
        <v>1133</v>
      </c>
      <c r="I56" t="s">
        <v>3</v>
      </c>
      <c r="J56" t="s">
        <v>4</v>
      </c>
      <c r="K56" t="s">
        <v>1134</v>
      </c>
      <c r="L56">
        <f t="shared" si="0"/>
        <v>10.59</v>
      </c>
    </row>
    <row r="57" spans="1:12">
      <c r="A57" t="s">
        <v>703</v>
      </c>
      <c r="B57" t="s">
        <v>44</v>
      </c>
      <c r="C57" t="s">
        <v>0</v>
      </c>
      <c r="D57">
        <v>56</v>
      </c>
      <c r="E57" t="s">
        <v>0</v>
      </c>
      <c r="F57" t="s">
        <v>16</v>
      </c>
      <c r="G57">
        <v>0</v>
      </c>
      <c r="H57" t="s">
        <v>1133</v>
      </c>
      <c r="I57" t="s">
        <v>3</v>
      </c>
      <c r="J57" t="s">
        <v>1132</v>
      </c>
      <c r="K57" t="s">
        <v>1134</v>
      </c>
      <c r="L57">
        <f t="shared" si="0"/>
        <v>0</v>
      </c>
    </row>
    <row r="58" spans="1:12">
      <c r="A58" t="s">
        <v>680</v>
      </c>
      <c r="B58" t="s">
        <v>44</v>
      </c>
      <c r="C58" t="s">
        <v>0</v>
      </c>
      <c r="D58">
        <v>56</v>
      </c>
      <c r="E58" t="s">
        <v>15</v>
      </c>
      <c r="F58" t="s">
        <v>16</v>
      </c>
      <c r="G58">
        <v>0</v>
      </c>
      <c r="H58" t="s">
        <v>1133</v>
      </c>
      <c r="I58" t="s">
        <v>3</v>
      </c>
      <c r="J58" t="s">
        <v>4</v>
      </c>
      <c r="K58" t="s">
        <v>1134</v>
      </c>
      <c r="L58">
        <f t="shared" si="0"/>
        <v>0</v>
      </c>
    </row>
    <row r="59" spans="1:12">
      <c r="A59" t="s">
        <v>699</v>
      </c>
      <c r="B59" t="s">
        <v>44</v>
      </c>
      <c r="C59" t="s">
        <v>0</v>
      </c>
      <c r="D59">
        <v>56</v>
      </c>
      <c r="E59" t="s">
        <v>11</v>
      </c>
      <c r="F59" t="s">
        <v>16</v>
      </c>
      <c r="G59">
        <v>0</v>
      </c>
      <c r="H59" t="s">
        <v>1133</v>
      </c>
      <c r="I59" t="s">
        <v>3</v>
      </c>
      <c r="J59" t="s">
        <v>4</v>
      </c>
      <c r="K59" t="s">
        <v>1134</v>
      </c>
      <c r="L59">
        <f t="shared" si="0"/>
        <v>0</v>
      </c>
    </row>
    <row r="60" spans="1:12">
      <c r="A60" t="s">
        <v>704</v>
      </c>
      <c r="B60" t="s">
        <v>44</v>
      </c>
      <c r="C60" t="s">
        <v>0</v>
      </c>
      <c r="D60">
        <v>59</v>
      </c>
      <c r="E60" t="s">
        <v>0</v>
      </c>
      <c r="F60" t="s">
        <v>16</v>
      </c>
      <c r="G60">
        <v>0</v>
      </c>
      <c r="H60" t="s">
        <v>1133</v>
      </c>
      <c r="I60" t="s">
        <v>3</v>
      </c>
      <c r="J60" t="s">
        <v>1132</v>
      </c>
      <c r="K60" t="s">
        <v>1134</v>
      </c>
      <c r="L60">
        <f t="shared" si="0"/>
        <v>0</v>
      </c>
    </row>
    <row r="61" spans="1:12">
      <c r="A61" t="s">
        <v>705</v>
      </c>
      <c r="B61" t="s">
        <v>44</v>
      </c>
      <c r="C61" t="s">
        <v>0</v>
      </c>
      <c r="D61">
        <v>59</v>
      </c>
      <c r="E61" t="s">
        <v>12</v>
      </c>
      <c r="F61" t="s">
        <v>16</v>
      </c>
      <c r="G61">
        <v>0</v>
      </c>
      <c r="H61" t="s">
        <v>1133</v>
      </c>
      <c r="I61" t="s">
        <v>3</v>
      </c>
      <c r="J61" t="s">
        <v>1132</v>
      </c>
      <c r="K61" t="s">
        <v>1134</v>
      </c>
      <c r="L61">
        <f t="shared" si="0"/>
        <v>0</v>
      </c>
    </row>
    <row r="62" spans="1:12">
      <c r="A62" t="s">
        <v>700</v>
      </c>
      <c r="B62" t="s">
        <v>44</v>
      </c>
      <c r="C62" t="s">
        <v>0</v>
      </c>
      <c r="D62">
        <v>59</v>
      </c>
      <c r="E62" t="s">
        <v>11</v>
      </c>
      <c r="F62" t="s">
        <v>16</v>
      </c>
      <c r="G62">
        <v>0</v>
      </c>
      <c r="H62" t="s">
        <v>1133</v>
      </c>
      <c r="I62" t="s">
        <v>3</v>
      </c>
      <c r="J62" t="s">
        <v>4</v>
      </c>
      <c r="K62" t="s">
        <v>1134</v>
      </c>
      <c r="L62">
        <f t="shared" si="0"/>
        <v>0</v>
      </c>
    </row>
    <row r="63" spans="1:12">
      <c r="A63" t="s">
        <v>690</v>
      </c>
      <c r="B63" t="s">
        <v>44</v>
      </c>
      <c r="C63" t="s">
        <v>0</v>
      </c>
      <c r="D63">
        <v>63</v>
      </c>
      <c r="E63" t="s">
        <v>1</v>
      </c>
      <c r="F63" t="s">
        <v>7</v>
      </c>
      <c r="G63">
        <v>119.74</v>
      </c>
      <c r="H63" t="s">
        <v>1133</v>
      </c>
      <c r="I63" t="s">
        <v>3</v>
      </c>
      <c r="J63" t="s">
        <v>4</v>
      </c>
      <c r="K63" t="s">
        <v>1134</v>
      </c>
      <c r="L63">
        <f t="shared" si="0"/>
        <v>119.74</v>
      </c>
    </row>
    <row r="64" spans="1:12">
      <c r="A64" t="s">
        <v>675</v>
      </c>
      <c r="B64" t="s">
        <v>44</v>
      </c>
      <c r="C64" t="s">
        <v>0</v>
      </c>
      <c r="D64">
        <v>71</v>
      </c>
      <c r="E64" t="s">
        <v>12</v>
      </c>
      <c r="F64" t="s">
        <v>9</v>
      </c>
      <c r="G64">
        <v>78.95</v>
      </c>
      <c r="H64" t="s">
        <v>1133</v>
      </c>
      <c r="I64" t="s">
        <v>3</v>
      </c>
      <c r="J64" t="s">
        <v>1132</v>
      </c>
      <c r="K64" t="s">
        <v>1134</v>
      </c>
      <c r="L64">
        <f t="shared" si="0"/>
        <v>78.95</v>
      </c>
    </row>
    <row r="65" spans="1:12">
      <c r="A65" t="s">
        <v>687</v>
      </c>
      <c r="B65" t="s">
        <v>44</v>
      </c>
      <c r="C65" t="s">
        <v>0</v>
      </c>
      <c r="D65">
        <v>74</v>
      </c>
      <c r="E65" t="s">
        <v>0</v>
      </c>
      <c r="F65" t="s">
        <v>11</v>
      </c>
      <c r="G65">
        <v>97.42</v>
      </c>
      <c r="H65" t="s">
        <v>1133</v>
      </c>
      <c r="I65" t="s">
        <v>3</v>
      </c>
      <c r="J65" t="s">
        <v>1132</v>
      </c>
      <c r="K65" t="s">
        <v>1134</v>
      </c>
      <c r="L65">
        <f t="shared" si="0"/>
        <v>97.42</v>
      </c>
    </row>
    <row r="66" spans="1:12">
      <c r="A66" t="s">
        <v>666</v>
      </c>
      <c r="B66" t="s">
        <v>44</v>
      </c>
      <c r="C66" t="s">
        <v>0</v>
      </c>
      <c r="D66">
        <v>74</v>
      </c>
      <c r="E66" t="s">
        <v>14</v>
      </c>
      <c r="F66" t="s">
        <v>11</v>
      </c>
      <c r="G66">
        <v>97.42</v>
      </c>
      <c r="H66" t="s">
        <v>1133</v>
      </c>
      <c r="I66" t="s">
        <v>3</v>
      </c>
      <c r="J66" t="s">
        <v>4</v>
      </c>
      <c r="K66" t="s">
        <v>1134</v>
      </c>
      <c r="L66">
        <f t="shared" ref="L66:L129" si="1">IF(B66=A65,CONCATENATE(L65,", ",G66),G66)</f>
        <v>97.42</v>
      </c>
    </row>
    <row r="67" spans="1:12">
      <c r="A67" t="s">
        <v>658</v>
      </c>
      <c r="B67" t="s">
        <v>44</v>
      </c>
      <c r="C67" t="s">
        <v>0</v>
      </c>
      <c r="D67">
        <v>74</v>
      </c>
      <c r="E67" t="s">
        <v>1</v>
      </c>
      <c r="F67" t="s">
        <v>11</v>
      </c>
      <c r="G67">
        <v>97.42</v>
      </c>
      <c r="H67" t="s">
        <v>1134</v>
      </c>
      <c r="I67" t="s">
        <v>3</v>
      </c>
      <c r="J67" t="s">
        <v>4</v>
      </c>
      <c r="K67" t="s">
        <v>1134</v>
      </c>
      <c r="L67">
        <f t="shared" si="1"/>
        <v>97.42</v>
      </c>
    </row>
    <row r="68" spans="1:12">
      <c r="A68" t="s">
        <v>650</v>
      </c>
      <c r="B68" t="s">
        <v>44</v>
      </c>
      <c r="C68" t="s">
        <v>0</v>
      </c>
      <c r="D68">
        <v>74</v>
      </c>
      <c r="E68" t="s">
        <v>12</v>
      </c>
      <c r="F68" t="s">
        <v>11</v>
      </c>
      <c r="G68">
        <v>97.42</v>
      </c>
      <c r="H68" t="s">
        <v>1133</v>
      </c>
      <c r="I68" t="s">
        <v>3</v>
      </c>
      <c r="J68" t="s">
        <v>1132</v>
      </c>
      <c r="K68" t="s">
        <v>1134</v>
      </c>
      <c r="L68">
        <f t="shared" si="1"/>
        <v>97.42</v>
      </c>
    </row>
    <row r="69" spans="1:12">
      <c r="A69" t="s">
        <v>652</v>
      </c>
      <c r="B69" t="s">
        <v>44</v>
      </c>
      <c r="C69" t="s">
        <v>0</v>
      </c>
      <c r="D69">
        <v>74</v>
      </c>
      <c r="E69" t="s">
        <v>16</v>
      </c>
      <c r="F69" t="s">
        <v>11</v>
      </c>
      <c r="G69">
        <v>97.42</v>
      </c>
      <c r="H69" t="s">
        <v>1134</v>
      </c>
      <c r="I69" t="s">
        <v>3</v>
      </c>
      <c r="J69" t="s">
        <v>4</v>
      </c>
      <c r="K69" t="s">
        <v>1134</v>
      </c>
      <c r="L69">
        <f t="shared" si="1"/>
        <v>97.42</v>
      </c>
    </row>
    <row r="70" spans="1:12">
      <c r="A70" t="s">
        <v>646</v>
      </c>
      <c r="B70" t="s">
        <v>44</v>
      </c>
      <c r="C70" t="s">
        <v>0</v>
      </c>
      <c r="D70">
        <v>74</v>
      </c>
      <c r="E70" t="s">
        <v>8</v>
      </c>
      <c r="F70" t="s">
        <v>11</v>
      </c>
      <c r="G70">
        <v>97.42</v>
      </c>
      <c r="H70" t="s">
        <v>1134</v>
      </c>
      <c r="I70" t="s">
        <v>3</v>
      </c>
      <c r="J70" t="s">
        <v>4</v>
      </c>
      <c r="K70" t="s">
        <v>1134</v>
      </c>
      <c r="L70">
        <f t="shared" si="1"/>
        <v>97.42</v>
      </c>
    </row>
    <row r="71" spans="1:12">
      <c r="A71" t="s">
        <v>655</v>
      </c>
      <c r="B71" t="s">
        <v>44</v>
      </c>
      <c r="C71" t="s">
        <v>0</v>
      </c>
      <c r="D71">
        <v>74</v>
      </c>
      <c r="E71" t="s">
        <v>17</v>
      </c>
      <c r="F71" t="s">
        <v>11</v>
      </c>
      <c r="G71">
        <v>97.42</v>
      </c>
      <c r="H71" t="s">
        <v>1134</v>
      </c>
      <c r="I71" t="s">
        <v>3</v>
      </c>
      <c r="J71" t="s">
        <v>4</v>
      </c>
      <c r="K71" t="s">
        <v>1134</v>
      </c>
      <c r="L71">
        <f t="shared" si="1"/>
        <v>97.42</v>
      </c>
    </row>
    <row r="72" spans="1:12">
      <c r="A72" t="s">
        <v>667</v>
      </c>
      <c r="B72" t="s">
        <v>44</v>
      </c>
      <c r="C72" t="s">
        <v>0</v>
      </c>
      <c r="D72">
        <v>74</v>
      </c>
      <c r="E72" t="s">
        <v>13</v>
      </c>
      <c r="F72" t="s">
        <v>11</v>
      </c>
      <c r="G72">
        <v>97.42</v>
      </c>
      <c r="H72" t="s">
        <v>1133</v>
      </c>
      <c r="I72" t="s">
        <v>3</v>
      </c>
      <c r="J72" t="s">
        <v>4</v>
      </c>
      <c r="K72" t="s">
        <v>1134</v>
      </c>
      <c r="L72">
        <f t="shared" si="1"/>
        <v>97.42</v>
      </c>
    </row>
    <row r="73" spans="1:12">
      <c r="A73" t="s">
        <v>668</v>
      </c>
      <c r="B73" t="s">
        <v>44</v>
      </c>
      <c r="C73" t="s">
        <v>0</v>
      </c>
      <c r="D73">
        <v>74</v>
      </c>
      <c r="E73" t="s">
        <v>18</v>
      </c>
      <c r="F73" t="s">
        <v>11</v>
      </c>
      <c r="G73">
        <v>97.42</v>
      </c>
      <c r="H73" t="s">
        <v>1134</v>
      </c>
      <c r="I73" t="s">
        <v>3</v>
      </c>
      <c r="J73" t="s">
        <v>4</v>
      </c>
      <c r="K73" t="s">
        <v>1134</v>
      </c>
      <c r="L73">
        <f t="shared" si="1"/>
        <v>97.42</v>
      </c>
    </row>
    <row r="74" spans="1:12">
      <c r="A74" t="s">
        <v>665</v>
      </c>
      <c r="B74" t="s">
        <v>44</v>
      </c>
      <c r="C74" t="s">
        <v>0</v>
      </c>
      <c r="D74">
        <v>74</v>
      </c>
      <c r="E74" t="s">
        <v>7</v>
      </c>
      <c r="F74" t="s">
        <v>11</v>
      </c>
      <c r="G74">
        <v>97.42</v>
      </c>
      <c r="H74" t="s">
        <v>1134</v>
      </c>
      <c r="I74" t="s">
        <v>3</v>
      </c>
      <c r="J74" t="s">
        <v>4</v>
      </c>
      <c r="K74" t="s">
        <v>1134</v>
      </c>
      <c r="L74">
        <f t="shared" si="1"/>
        <v>97.42</v>
      </c>
    </row>
    <row r="75" spans="1:12">
      <c r="A75" t="s">
        <v>672</v>
      </c>
      <c r="B75" t="s">
        <v>44</v>
      </c>
      <c r="C75" t="s">
        <v>0</v>
      </c>
      <c r="D75">
        <v>77</v>
      </c>
      <c r="E75" t="s">
        <v>0</v>
      </c>
      <c r="F75" t="s">
        <v>2</v>
      </c>
      <c r="G75">
        <v>17.16</v>
      </c>
      <c r="H75" t="s">
        <v>1133</v>
      </c>
      <c r="I75" t="s">
        <v>3</v>
      </c>
      <c r="J75" t="s">
        <v>1132</v>
      </c>
      <c r="K75" t="s">
        <v>1134</v>
      </c>
      <c r="L75">
        <f t="shared" si="1"/>
        <v>17.16</v>
      </c>
    </row>
    <row r="76" spans="1:12">
      <c r="A76" t="s">
        <v>672</v>
      </c>
      <c r="B76" t="s">
        <v>44</v>
      </c>
      <c r="C76" t="s">
        <v>0</v>
      </c>
      <c r="D76">
        <v>77</v>
      </c>
      <c r="E76" t="s">
        <v>0</v>
      </c>
      <c r="F76" t="s">
        <v>2</v>
      </c>
      <c r="G76">
        <v>17.16</v>
      </c>
      <c r="H76" t="s">
        <v>1133</v>
      </c>
      <c r="I76" t="s">
        <v>3</v>
      </c>
      <c r="J76" t="s">
        <v>1132</v>
      </c>
      <c r="K76" t="s">
        <v>1134</v>
      </c>
      <c r="L76">
        <f t="shared" si="1"/>
        <v>17.16</v>
      </c>
    </row>
    <row r="77" spans="1:12">
      <c r="A77" t="s">
        <v>679</v>
      </c>
      <c r="B77" t="s">
        <v>672</v>
      </c>
      <c r="C77" t="s">
        <v>0</v>
      </c>
      <c r="D77">
        <v>95</v>
      </c>
      <c r="E77" t="s">
        <v>0</v>
      </c>
      <c r="F77" t="s">
        <v>2</v>
      </c>
      <c r="G77">
        <v>0.03</v>
      </c>
      <c r="H77" t="s">
        <v>1133</v>
      </c>
      <c r="I77" t="s">
        <v>3</v>
      </c>
      <c r="J77" t="s">
        <v>1132</v>
      </c>
      <c r="K77" t="s">
        <v>1134</v>
      </c>
      <c r="L77" t="str">
        <f t="shared" si="1"/>
        <v>17.16, 0.03</v>
      </c>
    </row>
    <row r="78" spans="1:12">
      <c r="A78" t="s">
        <v>706</v>
      </c>
      <c r="B78" t="s">
        <v>44</v>
      </c>
      <c r="C78" t="s">
        <v>0</v>
      </c>
      <c r="D78">
        <v>89</v>
      </c>
      <c r="E78" t="s">
        <v>0</v>
      </c>
      <c r="F78" t="s">
        <v>16</v>
      </c>
      <c r="G78">
        <v>0.09</v>
      </c>
      <c r="H78" t="s">
        <v>1133</v>
      </c>
      <c r="I78" t="s">
        <v>3</v>
      </c>
      <c r="J78" t="s">
        <v>1132</v>
      </c>
      <c r="K78" t="s">
        <v>1134</v>
      </c>
      <c r="L78">
        <f t="shared" si="1"/>
        <v>0.09</v>
      </c>
    </row>
    <row r="79" spans="1:12">
      <c r="A79" t="s">
        <v>696</v>
      </c>
      <c r="B79" t="s">
        <v>44</v>
      </c>
      <c r="C79" t="s">
        <v>0</v>
      </c>
      <c r="D79">
        <v>89</v>
      </c>
      <c r="E79" t="s">
        <v>11</v>
      </c>
      <c r="F79" t="s">
        <v>16</v>
      </c>
      <c r="G79">
        <v>0.09</v>
      </c>
      <c r="H79" t="s">
        <v>1133</v>
      </c>
      <c r="I79" t="s">
        <v>3</v>
      </c>
      <c r="J79" t="s">
        <v>4</v>
      </c>
      <c r="K79" t="s">
        <v>1134</v>
      </c>
      <c r="L79">
        <f t="shared" si="1"/>
        <v>0.09</v>
      </c>
    </row>
    <row r="80" spans="1:12">
      <c r="A80" t="s">
        <v>677</v>
      </c>
      <c r="B80" t="s">
        <v>44</v>
      </c>
      <c r="C80" t="s">
        <v>0</v>
      </c>
      <c r="D80">
        <v>91</v>
      </c>
      <c r="E80" t="s">
        <v>9</v>
      </c>
      <c r="F80" t="s">
        <v>14</v>
      </c>
      <c r="G80">
        <v>49.91</v>
      </c>
      <c r="H80" t="s">
        <v>1134</v>
      </c>
      <c r="I80" t="s">
        <v>3</v>
      </c>
      <c r="J80" t="s">
        <v>4</v>
      </c>
      <c r="K80" t="s">
        <v>1133</v>
      </c>
      <c r="L80">
        <f t="shared" si="1"/>
        <v>49.91</v>
      </c>
    </row>
    <row r="81" spans="1:12">
      <c r="A81" t="s">
        <v>688</v>
      </c>
      <c r="B81" t="s">
        <v>44</v>
      </c>
      <c r="C81" t="s">
        <v>0</v>
      </c>
      <c r="D81">
        <v>93</v>
      </c>
      <c r="E81" t="s">
        <v>0</v>
      </c>
      <c r="F81" t="s">
        <v>11</v>
      </c>
      <c r="G81">
        <v>0.47</v>
      </c>
      <c r="H81" t="s">
        <v>1133</v>
      </c>
      <c r="I81" t="s">
        <v>3</v>
      </c>
      <c r="J81" t="s">
        <v>1132</v>
      </c>
      <c r="K81" t="s">
        <v>1134</v>
      </c>
      <c r="L81">
        <f t="shared" si="1"/>
        <v>0.47</v>
      </c>
    </row>
    <row r="82" spans="1:12">
      <c r="A82" t="s">
        <v>689</v>
      </c>
      <c r="B82" t="s">
        <v>44</v>
      </c>
      <c r="C82" t="s">
        <v>0</v>
      </c>
      <c r="D82">
        <v>99</v>
      </c>
      <c r="E82" t="s">
        <v>0</v>
      </c>
      <c r="F82" t="s">
        <v>11</v>
      </c>
      <c r="G82">
        <v>0</v>
      </c>
      <c r="H82" t="s">
        <v>1133</v>
      </c>
      <c r="I82" t="s">
        <v>3</v>
      </c>
      <c r="J82" t="s">
        <v>1132</v>
      </c>
      <c r="K82" t="s">
        <v>1134</v>
      </c>
      <c r="L82">
        <f t="shared" si="1"/>
        <v>0</v>
      </c>
    </row>
    <row r="83" spans="1:12">
      <c r="A83" t="s">
        <v>708</v>
      </c>
      <c r="B83" t="s">
        <v>445</v>
      </c>
      <c r="C83" t="s">
        <v>0</v>
      </c>
      <c r="D83">
        <v>46</v>
      </c>
      <c r="E83" t="s">
        <v>0</v>
      </c>
      <c r="F83" t="s">
        <v>5</v>
      </c>
      <c r="G83">
        <v>24.1</v>
      </c>
      <c r="H83" t="s">
        <v>1133</v>
      </c>
      <c r="I83" t="s">
        <v>3</v>
      </c>
      <c r="J83" t="s">
        <v>1132</v>
      </c>
      <c r="K83" t="s">
        <v>1134</v>
      </c>
      <c r="L83">
        <f t="shared" si="1"/>
        <v>24.1</v>
      </c>
    </row>
    <row r="84" spans="1:12">
      <c r="A84" t="s">
        <v>707</v>
      </c>
      <c r="B84" t="s">
        <v>445</v>
      </c>
      <c r="C84" t="s">
        <v>0</v>
      </c>
      <c r="D84">
        <v>46</v>
      </c>
      <c r="E84" t="s">
        <v>14</v>
      </c>
      <c r="F84" t="s">
        <v>5</v>
      </c>
      <c r="G84">
        <v>24.1</v>
      </c>
      <c r="H84" t="s">
        <v>1134</v>
      </c>
      <c r="I84" t="s">
        <v>3</v>
      </c>
      <c r="J84" t="s">
        <v>4</v>
      </c>
      <c r="K84" t="s">
        <v>1133</v>
      </c>
      <c r="L84">
        <f t="shared" si="1"/>
        <v>24.1</v>
      </c>
    </row>
    <row r="85" spans="1:12">
      <c r="A85" t="s">
        <v>709</v>
      </c>
      <c r="B85" t="s">
        <v>530</v>
      </c>
      <c r="C85" t="s">
        <v>0</v>
      </c>
      <c r="D85">
        <v>31</v>
      </c>
      <c r="E85" t="s">
        <v>0</v>
      </c>
      <c r="F85" t="s">
        <v>1</v>
      </c>
      <c r="G85">
        <v>0</v>
      </c>
      <c r="H85" t="s">
        <v>1133</v>
      </c>
      <c r="I85" t="s">
        <v>3</v>
      </c>
      <c r="J85" t="s">
        <v>1132</v>
      </c>
      <c r="K85" t="s">
        <v>1134</v>
      </c>
      <c r="L85">
        <f t="shared" si="1"/>
        <v>0</v>
      </c>
    </row>
    <row r="86" spans="1:12">
      <c r="A86" t="s">
        <v>710</v>
      </c>
      <c r="B86" t="s">
        <v>69</v>
      </c>
      <c r="C86" t="s">
        <v>0</v>
      </c>
      <c r="D86">
        <v>116</v>
      </c>
      <c r="E86" t="s">
        <v>12</v>
      </c>
      <c r="F86" t="s">
        <v>19</v>
      </c>
      <c r="G86">
        <v>205.66</v>
      </c>
      <c r="H86" t="s">
        <v>1133</v>
      </c>
      <c r="I86" t="s">
        <v>3</v>
      </c>
      <c r="J86" t="s">
        <v>1132</v>
      </c>
      <c r="K86" t="s">
        <v>1134</v>
      </c>
      <c r="L86">
        <f t="shared" si="1"/>
        <v>205.66</v>
      </c>
    </row>
    <row r="87" spans="1:12">
      <c r="A87" t="s">
        <v>713</v>
      </c>
      <c r="B87" t="s">
        <v>69</v>
      </c>
      <c r="C87" t="s">
        <v>0</v>
      </c>
      <c r="D87">
        <v>117</v>
      </c>
      <c r="E87" t="s">
        <v>0</v>
      </c>
      <c r="F87" t="s">
        <v>9</v>
      </c>
      <c r="G87">
        <v>68.75</v>
      </c>
      <c r="H87" t="s">
        <v>1133</v>
      </c>
      <c r="I87" t="s">
        <v>3</v>
      </c>
      <c r="J87" t="s">
        <v>1132</v>
      </c>
      <c r="K87" t="s">
        <v>1134</v>
      </c>
      <c r="L87">
        <f t="shared" si="1"/>
        <v>68.75</v>
      </c>
    </row>
    <row r="88" spans="1:12">
      <c r="A88" t="s">
        <v>711</v>
      </c>
      <c r="B88" t="s">
        <v>69</v>
      </c>
      <c r="C88" t="s">
        <v>0</v>
      </c>
      <c r="D88">
        <v>117</v>
      </c>
      <c r="E88" t="s">
        <v>12</v>
      </c>
      <c r="F88" t="s">
        <v>9</v>
      </c>
      <c r="G88">
        <v>68.75</v>
      </c>
      <c r="H88" t="s">
        <v>1133</v>
      </c>
      <c r="I88" t="s">
        <v>3</v>
      </c>
      <c r="J88" t="s">
        <v>1132</v>
      </c>
      <c r="K88" t="s">
        <v>1134</v>
      </c>
      <c r="L88">
        <f t="shared" si="1"/>
        <v>68.75</v>
      </c>
    </row>
    <row r="89" spans="1:12">
      <c r="A89" t="s">
        <v>712</v>
      </c>
      <c r="B89" t="s">
        <v>69</v>
      </c>
      <c r="C89" t="s">
        <v>0</v>
      </c>
      <c r="D89">
        <v>117</v>
      </c>
      <c r="E89" t="s">
        <v>15</v>
      </c>
      <c r="F89" t="s">
        <v>9</v>
      </c>
      <c r="G89">
        <v>68.75</v>
      </c>
      <c r="H89" t="s">
        <v>1134</v>
      </c>
      <c r="I89" t="s">
        <v>3</v>
      </c>
      <c r="J89" t="s">
        <v>4</v>
      </c>
      <c r="K89" t="s">
        <v>1134</v>
      </c>
      <c r="L89">
        <f t="shared" si="1"/>
        <v>68.75</v>
      </c>
    </row>
    <row r="90" spans="1:12">
      <c r="A90" t="s">
        <v>714</v>
      </c>
      <c r="B90" t="s">
        <v>69</v>
      </c>
      <c r="C90" t="s">
        <v>0</v>
      </c>
      <c r="D90">
        <v>66</v>
      </c>
      <c r="E90" t="s">
        <v>19</v>
      </c>
      <c r="F90" t="s">
        <v>11</v>
      </c>
      <c r="G90">
        <v>0.17</v>
      </c>
      <c r="H90" t="s">
        <v>1134</v>
      </c>
      <c r="I90" t="s">
        <v>3</v>
      </c>
      <c r="J90" t="s">
        <v>4</v>
      </c>
      <c r="K90" t="s">
        <v>1133</v>
      </c>
      <c r="L90">
        <f t="shared" si="1"/>
        <v>0.17</v>
      </c>
    </row>
    <row r="91" spans="1:12">
      <c r="A91" t="s">
        <v>1057</v>
      </c>
      <c r="B91" t="s">
        <v>95</v>
      </c>
      <c r="C91" t="s">
        <v>0</v>
      </c>
      <c r="D91">
        <v>35</v>
      </c>
      <c r="E91" t="s">
        <v>0</v>
      </c>
      <c r="F91" t="s">
        <v>11</v>
      </c>
      <c r="G91">
        <v>3.16</v>
      </c>
      <c r="H91" t="s">
        <v>1133</v>
      </c>
      <c r="I91" t="s">
        <v>3</v>
      </c>
      <c r="J91" t="s">
        <v>1132</v>
      </c>
      <c r="K91" t="s">
        <v>1134</v>
      </c>
      <c r="L91">
        <f t="shared" si="1"/>
        <v>3.16</v>
      </c>
    </row>
    <row r="92" spans="1:12">
      <c r="A92" t="s">
        <v>715</v>
      </c>
      <c r="B92" t="s">
        <v>1057</v>
      </c>
      <c r="C92" t="s">
        <v>0</v>
      </c>
      <c r="D92">
        <v>47</v>
      </c>
      <c r="E92" t="s">
        <v>8</v>
      </c>
      <c r="F92" t="s">
        <v>16</v>
      </c>
      <c r="G92">
        <v>7.0000000000000007E-2</v>
      </c>
      <c r="H92" t="s">
        <v>1134</v>
      </c>
      <c r="I92" t="s">
        <v>3</v>
      </c>
      <c r="J92" t="s">
        <v>4</v>
      </c>
      <c r="K92" t="s">
        <v>1133</v>
      </c>
      <c r="L92" t="str">
        <f t="shared" si="1"/>
        <v>3.16, 0.07</v>
      </c>
    </row>
    <row r="93" spans="1:12">
      <c r="A93" t="s">
        <v>723</v>
      </c>
      <c r="B93" t="s">
        <v>95</v>
      </c>
      <c r="C93" t="s">
        <v>0</v>
      </c>
      <c r="D93">
        <v>35</v>
      </c>
      <c r="E93" t="s">
        <v>16</v>
      </c>
      <c r="F93" t="s">
        <v>11</v>
      </c>
      <c r="G93">
        <v>3.16</v>
      </c>
      <c r="H93" t="s">
        <v>1134</v>
      </c>
      <c r="I93" t="s">
        <v>3</v>
      </c>
      <c r="J93" t="s">
        <v>4</v>
      </c>
      <c r="K93" t="s">
        <v>1133</v>
      </c>
      <c r="L93">
        <f t="shared" si="1"/>
        <v>3.16</v>
      </c>
    </row>
    <row r="94" spans="1:12">
      <c r="A94" t="s">
        <v>723</v>
      </c>
      <c r="B94" t="s">
        <v>95</v>
      </c>
      <c r="C94" t="s">
        <v>0</v>
      </c>
      <c r="D94">
        <v>35</v>
      </c>
      <c r="E94" t="s">
        <v>16</v>
      </c>
      <c r="F94" t="s">
        <v>11</v>
      </c>
      <c r="G94">
        <v>3.16</v>
      </c>
      <c r="H94" t="s">
        <v>1134</v>
      </c>
      <c r="I94" t="s">
        <v>3</v>
      </c>
      <c r="J94" t="s">
        <v>4</v>
      </c>
      <c r="K94" t="s">
        <v>1133</v>
      </c>
      <c r="L94">
        <f t="shared" si="1"/>
        <v>3.16</v>
      </c>
    </row>
    <row r="95" spans="1:12">
      <c r="A95" t="s">
        <v>716</v>
      </c>
      <c r="B95" t="s">
        <v>723</v>
      </c>
      <c r="C95" t="s">
        <v>0</v>
      </c>
      <c r="D95">
        <v>47</v>
      </c>
      <c r="E95" t="s">
        <v>1</v>
      </c>
      <c r="F95" t="s">
        <v>16</v>
      </c>
      <c r="G95">
        <v>7.0000000000000007E-2</v>
      </c>
      <c r="H95" t="s">
        <v>1134</v>
      </c>
      <c r="I95" t="s">
        <v>3</v>
      </c>
      <c r="J95" t="s">
        <v>4</v>
      </c>
      <c r="K95" t="s">
        <v>1133</v>
      </c>
      <c r="L95" t="str">
        <f t="shared" si="1"/>
        <v>3.16, 0.07</v>
      </c>
    </row>
    <row r="96" spans="1:12">
      <c r="A96" t="s">
        <v>723</v>
      </c>
      <c r="B96" t="s">
        <v>95</v>
      </c>
      <c r="C96" t="s">
        <v>0</v>
      </c>
      <c r="D96">
        <v>35</v>
      </c>
      <c r="E96" t="s">
        <v>16</v>
      </c>
      <c r="F96" t="s">
        <v>11</v>
      </c>
      <c r="G96">
        <v>3.16</v>
      </c>
      <c r="H96" t="s">
        <v>1134</v>
      </c>
      <c r="I96" t="s">
        <v>3</v>
      </c>
      <c r="J96" t="s">
        <v>4</v>
      </c>
      <c r="K96" t="s">
        <v>1133</v>
      </c>
      <c r="L96">
        <f t="shared" si="1"/>
        <v>3.16</v>
      </c>
    </row>
    <row r="97" spans="1:12">
      <c r="A97" t="s">
        <v>717</v>
      </c>
      <c r="B97" t="s">
        <v>723</v>
      </c>
      <c r="C97" t="s">
        <v>0</v>
      </c>
      <c r="D97">
        <v>47</v>
      </c>
      <c r="E97" t="s">
        <v>8</v>
      </c>
      <c r="F97" t="s">
        <v>16</v>
      </c>
      <c r="G97">
        <v>7.0000000000000007E-2</v>
      </c>
      <c r="H97" t="s">
        <v>1134</v>
      </c>
      <c r="I97" t="s">
        <v>3</v>
      </c>
      <c r="J97" t="s">
        <v>4</v>
      </c>
      <c r="K97" t="s">
        <v>1133</v>
      </c>
      <c r="L97" t="str">
        <f t="shared" si="1"/>
        <v>3.16, 0.07</v>
      </c>
    </row>
    <row r="98" spans="1:12">
      <c r="A98" t="s">
        <v>723</v>
      </c>
      <c r="B98" t="s">
        <v>95</v>
      </c>
      <c r="C98" t="s">
        <v>0</v>
      </c>
      <c r="D98">
        <v>35</v>
      </c>
      <c r="E98" t="s">
        <v>16</v>
      </c>
      <c r="F98" t="s">
        <v>11</v>
      </c>
      <c r="G98">
        <v>3.16</v>
      </c>
      <c r="H98" t="s">
        <v>1134</v>
      </c>
      <c r="I98" t="s">
        <v>3</v>
      </c>
      <c r="J98" t="s">
        <v>4</v>
      </c>
      <c r="K98" t="s">
        <v>1133</v>
      </c>
      <c r="L98">
        <f t="shared" si="1"/>
        <v>3.16</v>
      </c>
    </row>
    <row r="99" spans="1:12">
      <c r="A99" t="s">
        <v>718</v>
      </c>
      <c r="B99" t="s">
        <v>723</v>
      </c>
      <c r="C99" t="s">
        <v>0</v>
      </c>
      <c r="D99">
        <v>47</v>
      </c>
      <c r="E99" t="s">
        <v>17</v>
      </c>
      <c r="F99" t="s">
        <v>16</v>
      </c>
      <c r="G99">
        <v>7.0000000000000007E-2</v>
      </c>
      <c r="H99" t="s">
        <v>1133</v>
      </c>
      <c r="I99" t="s">
        <v>3</v>
      </c>
      <c r="J99" t="s">
        <v>4</v>
      </c>
      <c r="K99" t="s">
        <v>1134</v>
      </c>
      <c r="L99" t="str">
        <f t="shared" si="1"/>
        <v>3.16, 0.07</v>
      </c>
    </row>
    <row r="100" spans="1:12">
      <c r="A100" t="s">
        <v>723</v>
      </c>
      <c r="B100" t="s">
        <v>95</v>
      </c>
      <c r="C100" t="s">
        <v>0</v>
      </c>
      <c r="D100">
        <v>35</v>
      </c>
      <c r="E100" t="s">
        <v>16</v>
      </c>
      <c r="F100" t="s">
        <v>11</v>
      </c>
      <c r="G100">
        <v>3.16</v>
      </c>
      <c r="H100" t="s">
        <v>1134</v>
      </c>
      <c r="I100" t="s">
        <v>3</v>
      </c>
      <c r="J100" t="s">
        <v>4</v>
      </c>
      <c r="K100" t="s">
        <v>1133</v>
      </c>
      <c r="L100">
        <f t="shared" si="1"/>
        <v>3.16</v>
      </c>
    </row>
    <row r="101" spans="1:12">
      <c r="A101" t="s">
        <v>719</v>
      </c>
      <c r="B101" t="s">
        <v>723</v>
      </c>
      <c r="C101" t="s">
        <v>0</v>
      </c>
      <c r="D101">
        <v>47</v>
      </c>
      <c r="E101" t="s">
        <v>11</v>
      </c>
      <c r="F101" t="s">
        <v>16</v>
      </c>
      <c r="G101">
        <v>7.0000000000000007E-2</v>
      </c>
      <c r="H101" t="s">
        <v>1133</v>
      </c>
      <c r="I101" t="s">
        <v>3</v>
      </c>
      <c r="J101" t="s">
        <v>4</v>
      </c>
      <c r="K101" t="s">
        <v>1134</v>
      </c>
      <c r="L101" t="str">
        <f t="shared" si="1"/>
        <v>3.16, 0.07</v>
      </c>
    </row>
    <row r="102" spans="1:12">
      <c r="A102" t="s">
        <v>724</v>
      </c>
      <c r="B102" t="s">
        <v>95</v>
      </c>
      <c r="C102" t="s">
        <v>0</v>
      </c>
      <c r="D102">
        <v>41</v>
      </c>
      <c r="E102" t="s">
        <v>1</v>
      </c>
      <c r="F102" t="s">
        <v>7</v>
      </c>
      <c r="G102">
        <v>202.72</v>
      </c>
      <c r="H102" t="s">
        <v>1133</v>
      </c>
      <c r="I102" t="s">
        <v>3</v>
      </c>
      <c r="J102" t="s">
        <v>4</v>
      </c>
      <c r="K102" t="s">
        <v>1134</v>
      </c>
      <c r="L102">
        <f t="shared" si="1"/>
        <v>202.72</v>
      </c>
    </row>
    <row r="103" spans="1:12">
      <c r="A103" t="s">
        <v>720</v>
      </c>
      <c r="B103" t="s">
        <v>95</v>
      </c>
      <c r="C103" t="s">
        <v>0</v>
      </c>
      <c r="D103">
        <v>47</v>
      </c>
      <c r="E103" t="s">
        <v>8</v>
      </c>
      <c r="F103" t="s">
        <v>16</v>
      </c>
      <c r="G103">
        <v>7.0000000000000007E-2</v>
      </c>
      <c r="H103" t="s">
        <v>1134</v>
      </c>
      <c r="I103" t="s">
        <v>3</v>
      </c>
      <c r="J103" t="s">
        <v>4</v>
      </c>
      <c r="K103" t="s">
        <v>1133</v>
      </c>
      <c r="L103">
        <f t="shared" si="1"/>
        <v>7.0000000000000007E-2</v>
      </c>
    </row>
    <row r="104" spans="1:12">
      <c r="A104" t="s">
        <v>721</v>
      </c>
      <c r="B104" t="s">
        <v>95</v>
      </c>
      <c r="C104" t="s">
        <v>0</v>
      </c>
      <c r="D104">
        <v>47</v>
      </c>
      <c r="E104" t="s">
        <v>17</v>
      </c>
      <c r="F104" t="s">
        <v>16</v>
      </c>
      <c r="G104">
        <v>7.0000000000000007E-2</v>
      </c>
      <c r="H104" t="s">
        <v>1133</v>
      </c>
      <c r="I104" t="s">
        <v>3</v>
      </c>
      <c r="J104" t="s">
        <v>4</v>
      </c>
      <c r="K104" t="s">
        <v>1134</v>
      </c>
      <c r="L104">
        <f t="shared" si="1"/>
        <v>7.0000000000000007E-2</v>
      </c>
    </row>
    <row r="105" spans="1:12">
      <c r="A105" t="s">
        <v>722</v>
      </c>
      <c r="B105" t="s">
        <v>95</v>
      </c>
      <c r="C105" t="s">
        <v>0</v>
      </c>
      <c r="D105">
        <v>47</v>
      </c>
      <c r="E105" t="s">
        <v>11</v>
      </c>
      <c r="F105" t="s">
        <v>16</v>
      </c>
      <c r="G105">
        <v>7.0000000000000007E-2</v>
      </c>
      <c r="H105" t="s">
        <v>1133</v>
      </c>
      <c r="I105" t="s">
        <v>3</v>
      </c>
      <c r="J105" t="s">
        <v>4</v>
      </c>
      <c r="K105" t="s">
        <v>1134</v>
      </c>
      <c r="L105">
        <f t="shared" si="1"/>
        <v>7.0000000000000007E-2</v>
      </c>
    </row>
    <row r="106" spans="1:12">
      <c r="A106" t="s">
        <v>725</v>
      </c>
      <c r="B106" t="s">
        <v>616</v>
      </c>
      <c r="C106" t="s">
        <v>0</v>
      </c>
      <c r="D106">
        <v>166</v>
      </c>
      <c r="E106" t="s">
        <v>6</v>
      </c>
      <c r="F106" t="s">
        <v>1</v>
      </c>
      <c r="G106">
        <v>70.44</v>
      </c>
      <c r="H106" t="s">
        <v>1134</v>
      </c>
      <c r="I106" t="s">
        <v>3</v>
      </c>
      <c r="J106" t="s">
        <v>4</v>
      </c>
      <c r="K106" t="s">
        <v>1134</v>
      </c>
      <c r="L106">
        <f t="shared" si="1"/>
        <v>70.44</v>
      </c>
    </row>
    <row r="107" spans="1:12">
      <c r="A107" t="s">
        <v>1058</v>
      </c>
      <c r="B107" t="s">
        <v>433</v>
      </c>
      <c r="C107" t="s">
        <v>16</v>
      </c>
      <c r="D107">
        <v>31</v>
      </c>
      <c r="E107" t="s">
        <v>0</v>
      </c>
      <c r="F107" t="s">
        <v>5</v>
      </c>
      <c r="G107">
        <v>21.27</v>
      </c>
      <c r="H107" t="s">
        <v>1133</v>
      </c>
      <c r="I107" t="s">
        <v>3</v>
      </c>
      <c r="J107" t="s">
        <v>1132</v>
      </c>
      <c r="K107" t="s">
        <v>1134</v>
      </c>
      <c r="L107">
        <f t="shared" si="1"/>
        <v>21.27</v>
      </c>
    </row>
    <row r="108" spans="1:12">
      <c r="A108" t="s">
        <v>1059</v>
      </c>
      <c r="B108" t="s">
        <v>1058</v>
      </c>
      <c r="C108" t="s">
        <v>16</v>
      </c>
      <c r="D108">
        <v>33</v>
      </c>
      <c r="E108" t="s">
        <v>0</v>
      </c>
      <c r="F108" t="s">
        <v>20</v>
      </c>
      <c r="G108">
        <v>98.09</v>
      </c>
      <c r="H108" t="s">
        <v>1133</v>
      </c>
      <c r="I108" t="s">
        <v>3</v>
      </c>
      <c r="J108" t="s">
        <v>1132</v>
      </c>
      <c r="K108" t="s">
        <v>1134</v>
      </c>
      <c r="L108" t="str">
        <f t="shared" si="1"/>
        <v>21.27, 98.09</v>
      </c>
    </row>
    <row r="109" spans="1:12">
      <c r="A109" t="s">
        <v>727</v>
      </c>
      <c r="B109" t="s">
        <v>1059</v>
      </c>
      <c r="C109" t="s">
        <v>16</v>
      </c>
      <c r="D109">
        <v>34</v>
      </c>
      <c r="E109" t="s">
        <v>0</v>
      </c>
      <c r="F109" t="s">
        <v>20</v>
      </c>
      <c r="G109">
        <v>95.08</v>
      </c>
      <c r="H109" t="s">
        <v>1133</v>
      </c>
      <c r="I109" t="s">
        <v>3</v>
      </c>
      <c r="J109" t="s">
        <v>1132</v>
      </c>
      <c r="K109" t="s">
        <v>1134</v>
      </c>
      <c r="L109" t="str">
        <f t="shared" si="1"/>
        <v>21.27, 98.09, 95.08</v>
      </c>
    </row>
    <row r="110" spans="1:12">
      <c r="A110" t="s">
        <v>1060</v>
      </c>
      <c r="B110" t="s">
        <v>433</v>
      </c>
      <c r="C110" t="s">
        <v>16</v>
      </c>
      <c r="D110">
        <v>31</v>
      </c>
      <c r="E110" t="s">
        <v>12</v>
      </c>
      <c r="F110" t="s">
        <v>5</v>
      </c>
      <c r="G110">
        <v>21.27</v>
      </c>
      <c r="H110" t="s">
        <v>1133</v>
      </c>
      <c r="I110" t="s">
        <v>3</v>
      </c>
      <c r="J110" t="s">
        <v>1132</v>
      </c>
      <c r="K110" t="s">
        <v>1134</v>
      </c>
      <c r="L110">
        <f t="shared" si="1"/>
        <v>21.27</v>
      </c>
    </row>
    <row r="111" spans="1:12">
      <c r="A111" t="s">
        <v>1061</v>
      </c>
      <c r="B111" t="s">
        <v>1060</v>
      </c>
      <c r="C111" t="s">
        <v>16</v>
      </c>
      <c r="D111">
        <v>33</v>
      </c>
      <c r="E111" t="s">
        <v>0</v>
      </c>
      <c r="F111" t="s">
        <v>20</v>
      </c>
      <c r="G111">
        <v>98.09</v>
      </c>
      <c r="H111" t="s">
        <v>1133</v>
      </c>
      <c r="I111" t="s">
        <v>3</v>
      </c>
      <c r="J111" t="s">
        <v>1132</v>
      </c>
      <c r="K111" t="s">
        <v>1134</v>
      </c>
      <c r="L111" t="str">
        <f t="shared" si="1"/>
        <v>21.27, 98.09</v>
      </c>
    </row>
    <row r="112" spans="1:12">
      <c r="A112" t="s">
        <v>728</v>
      </c>
      <c r="B112" t="s">
        <v>1061</v>
      </c>
      <c r="C112" t="s">
        <v>16</v>
      </c>
      <c r="D112">
        <v>34</v>
      </c>
      <c r="E112" t="s">
        <v>0</v>
      </c>
      <c r="F112" t="s">
        <v>20</v>
      </c>
      <c r="G112">
        <v>95.08</v>
      </c>
      <c r="H112" t="s">
        <v>1133</v>
      </c>
      <c r="I112" t="s">
        <v>3</v>
      </c>
      <c r="J112" t="s">
        <v>1132</v>
      </c>
      <c r="K112" t="s">
        <v>1134</v>
      </c>
      <c r="L112" t="str">
        <f t="shared" si="1"/>
        <v>21.27, 98.09, 95.08</v>
      </c>
    </row>
    <row r="113" spans="1:12">
      <c r="A113" t="s">
        <v>1062</v>
      </c>
      <c r="B113" t="s">
        <v>433</v>
      </c>
      <c r="C113" t="s">
        <v>16</v>
      </c>
      <c r="D113">
        <v>33</v>
      </c>
      <c r="E113" t="s">
        <v>0</v>
      </c>
      <c r="F113" t="s">
        <v>20</v>
      </c>
      <c r="G113">
        <v>98.09</v>
      </c>
      <c r="H113" t="s">
        <v>1133</v>
      </c>
      <c r="I113" t="s">
        <v>3</v>
      </c>
      <c r="J113" t="s">
        <v>1132</v>
      </c>
      <c r="K113" t="s">
        <v>1134</v>
      </c>
      <c r="L113">
        <f t="shared" si="1"/>
        <v>98.09</v>
      </c>
    </row>
    <row r="114" spans="1:12">
      <c r="A114" t="s">
        <v>729</v>
      </c>
      <c r="B114" t="s">
        <v>1062</v>
      </c>
      <c r="C114" t="s">
        <v>16</v>
      </c>
      <c r="D114">
        <v>34</v>
      </c>
      <c r="E114" t="s">
        <v>0</v>
      </c>
      <c r="F114" t="s">
        <v>20</v>
      </c>
      <c r="G114">
        <v>95.08</v>
      </c>
      <c r="H114" t="s">
        <v>1133</v>
      </c>
      <c r="I114" t="s">
        <v>3</v>
      </c>
      <c r="J114" t="s">
        <v>1132</v>
      </c>
      <c r="K114" t="s">
        <v>1134</v>
      </c>
      <c r="L114" t="str">
        <f t="shared" si="1"/>
        <v>98.09, 95.08</v>
      </c>
    </row>
    <row r="115" spans="1:12">
      <c r="A115" t="s">
        <v>726</v>
      </c>
      <c r="B115" t="s">
        <v>433</v>
      </c>
      <c r="C115" t="s">
        <v>16</v>
      </c>
      <c r="D115">
        <v>76</v>
      </c>
      <c r="E115" t="s">
        <v>11</v>
      </c>
      <c r="F115" t="s">
        <v>16</v>
      </c>
      <c r="G115">
        <v>0.06</v>
      </c>
      <c r="H115" t="s">
        <v>1133</v>
      </c>
      <c r="I115" t="s">
        <v>3</v>
      </c>
      <c r="J115" t="s">
        <v>4</v>
      </c>
      <c r="K115" t="s">
        <v>1134</v>
      </c>
      <c r="L115">
        <f t="shared" si="1"/>
        <v>0.06</v>
      </c>
    </row>
    <row r="116" spans="1:12">
      <c r="A116" t="s">
        <v>900</v>
      </c>
      <c r="B116" t="s">
        <v>55</v>
      </c>
      <c r="C116" t="s">
        <v>0</v>
      </c>
      <c r="D116">
        <v>100</v>
      </c>
      <c r="E116" t="s">
        <v>0</v>
      </c>
      <c r="F116" t="s">
        <v>16</v>
      </c>
      <c r="G116">
        <v>4.58</v>
      </c>
      <c r="H116" t="s">
        <v>1133</v>
      </c>
      <c r="I116" t="s">
        <v>3</v>
      </c>
      <c r="J116" t="s">
        <v>1132</v>
      </c>
      <c r="K116" t="s">
        <v>1134</v>
      </c>
      <c r="L116">
        <f t="shared" si="1"/>
        <v>4.58</v>
      </c>
    </row>
    <row r="117" spans="1:12">
      <c r="A117" t="s">
        <v>828</v>
      </c>
      <c r="B117" t="s">
        <v>55</v>
      </c>
      <c r="C117" t="s">
        <v>0</v>
      </c>
      <c r="D117">
        <v>102</v>
      </c>
      <c r="E117" t="s">
        <v>19</v>
      </c>
      <c r="F117" t="s">
        <v>17</v>
      </c>
      <c r="G117">
        <v>0</v>
      </c>
      <c r="H117" t="s">
        <v>1134</v>
      </c>
      <c r="I117" t="s">
        <v>3</v>
      </c>
      <c r="J117" t="s">
        <v>4</v>
      </c>
      <c r="K117" t="s">
        <v>1133</v>
      </c>
      <c r="L117">
        <f t="shared" si="1"/>
        <v>0</v>
      </c>
    </row>
    <row r="118" spans="1:12">
      <c r="A118" t="s">
        <v>851</v>
      </c>
      <c r="B118" t="s">
        <v>55</v>
      </c>
      <c r="C118" t="s">
        <v>0</v>
      </c>
      <c r="D118">
        <v>102</v>
      </c>
      <c r="E118" t="s">
        <v>8</v>
      </c>
      <c r="F118" t="s">
        <v>17</v>
      </c>
      <c r="G118">
        <v>0</v>
      </c>
      <c r="H118" t="s">
        <v>1134</v>
      </c>
      <c r="I118" t="s">
        <v>3</v>
      </c>
      <c r="J118" t="s">
        <v>4</v>
      </c>
      <c r="K118" t="s">
        <v>1133</v>
      </c>
      <c r="L118">
        <f t="shared" si="1"/>
        <v>0</v>
      </c>
    </row>
    <row r="119" spans="1:12">
      <c r="A119" t="s">
        <v>894</v>
      </c>
      <c r="B119" t="s">
        <v>55</v>
      </c>
      <c r="C119" t="s">
        <v>0</v>
      </c>
      <c r="D119">
        <v>103</v>
      </c>
      <c r="E119" t="s">
        <v>0</v>
      </c>
      <c r="F119" t="s">
        <v>11</v>
      </c>
      <c r="G119">
        <v>3.42</v>
      </c>
      <c r="H119" t="s">
        <v>1133</v>
      </c>
      <c r="I119" t="s">
        <v>3</v>
      </c>
      <c r="J119" t="s">
        <v>1132</v>
      </c>
      <c r="K119" t="s">
        <v>1134</v>
      </c>
      <c r="L119">
        <f t="shared" si="1"/>
        <v>3.42</v>
      </c>
    </row>
    <row r="120" spans="1:12">
      <c r="A120" t="s">
        <v>887</v>
      </c>
      <c r="B120" t="s">
        <v>55</v>
      </c>
      <c r="C120" t="s">
        <v>0</v>
      </c>
      <c r="D120">
        <v>104</v>
      </c>
      <c r="E120" t="s">
        <v>0</v>
      </c>
      <c r="F120" t="s">
        <v>1</v>
      </c>
      <c r="G120">
        <v>17.82</v>
      </c>
      <c r="H120" t="s">
        <v>1133</v>
      </c>
      <c r="I120" t="s">
        <v>3</v>
      </c>
      <c r="J120" t="s">
        <v>1132</v>
      </c>
      <c r="K120" t="s">
        <v>1134</v>
      </c>
      <c r="L120">
        <f t="shared" si="1"/>
        <v>17.82</v>
      </c>
    </row>
    <row r="121" spans="1:12">
      <c r="A121" t="s">
        <v>779</v>
      </c>
      <c r="B121" t="s">
        <v>55</v>
      </c>
      <c r="C121" t="s">
        <v>0</v>
      </c>
      <c r="D121">
        <v>105</v>
      </c>
      <c r="E121" t="s">
        <v>0</v>
      </c>
      <c r="F121" t="s">
        <v>21</v>
      </c>
      <c r="G121">
        <v>41.04</v>
      </c>
      <c r="H121" t="s">
        <v>1133</v>
      </c>
      <c r="I121" t="s">
        <v>3</v>
      </c>
      <c r="J121" t="s">
        <v>1132</v>
      </c>
      <c r="K121" t="s">
        <v>1134</v>
      </c>
      <c r="L121">
        <f t="shared" si="1"/>
        <v>41.04</v>
      </c>
    </row>
    <row r="122" spans="1:12">
      <c r="A122" t="s">
        <v>864</v>
      </c>
      <c r="B122" t="s">
        <v>55</v>
      </c>
      <c r="C122" t="s">
        <v>0</v>
      </c>
      <c r="D122">
        <v>105</v>
      </c>
      <c r="E122" t="s">
        <v>20</v>
      </c>
      <c r="F122" t="s">
        <v>21</v>
      </c>
      <c r="G122">
        <v>41.04</v>
      </c>
      <c r="H122" t="s">
        <v>1133</v>
      </c>
      <c r="I122" t="s">
        <v>3</v>
      </c>
      <c r="J122" t="s">
        <v>4</v>
      </c>
      <c r="K122" t="s">
        <v>1134</v>
      </c>
      <c r="L122">
        <f t="shared" si="1"/>
        <v>41.04</v>
      </c>
    </row>
    <row r="123" spans="1:12">
      <c r="A123" t="s">
        <v>865</v>
      </c>
      <c r="B123" t="s">
        <v>55</v>
      </c>
      <c r="C123" t="s">
        <v>0</v>
      </c>
      <c r="D123">
        <v>105</v>
      </c>
      <c r="E123" t="s">
        <v>12</v>
      </c>
      <c r="F123" t="s">
        <v>21</v>
      </c>
      <c r="G123">
        <v>41.04</v>
      </c>
      <c r="H123" t="s">
        <v>1133</v>
      </c>
      <c r="I123" t="s">
        <v>3</v>
      </c>
      <c r="J123" t="s">
        <v>1132</v>
      </c>
      <c r="K123" t="s">
        <v>1134</v>
      </c>
      <c r="L123">
        <f t="shared" si="1"/>
        <v>41.04</v>
      </c>
    </row>
    <row r="124" spans="1:12">
      <c r="A124" t="s">
        <v>836</v>
      </c>
      <c r="B124" t="s">
        <v>55</v>
      </c>
      <c r="C124" t="s">
        <v>0</v>
      </c>
      <c r="D124">
        <v>109</v>
      </c>
      <c r="E124" t="s">
        <v>14</v>
      </c>
      <c r="F124" t="s">
        <v>15</v>
      </c>
      <c r="G124">
        <v>137.38</v>
      </c>
      <c r="H124" t="s">
        <v>1133</v>
      </c>
      <c r="I124" t="s">
        <v>3</v>
      </c>
      <c r="J124" t="s">
        <v>4</v>
      </c>
      <c r="K124" t="s">
        <v>1134</v>
      </c>
      <c r="L124">
        <f t="shared" si="1"/>
        <v>137.38</v>
      </c>
    </row>
    <row r="125" spans="1:12">
      <c r="A125" t="s">
        <v>833</v>
      </c>
      <c r="B125" t="s">
        <v>55</v>
      </c>
      <c r="C125" t="s">
        <v>0</v>
      </c>
      <c r="D125">
        <v>109</v>
      </c>
      <c r="E125" t="s">
        <v>13</v>
      </c>
      <c r="F125" t="s">
        <v>15</v>
      </c>
      <c r="G125">
        <v>137.38</v>
      </c>
      <c r="H125" t="s">
        <v>1134</v>
      </c>
      <c r="I125" t="s">
        <v>3</v>
      </c>
      <c r="J125" t="s">
        <v>4</v>
      </c>
      <c r="K125" t="s">
        <v>1134</v>
      </c>
      <c r="L125">
        <f t="shared" si="1"/>
        <v>137.38</v>
      </c>
    </row>
    <row r="126" spans="1:12">
      <c r="A126" t="s">
        <v>891</v>
      </c>
      <c r="B126" t="s">
        <v>55</v>
      </c>
      <c r="C126" t="s">
        <v>0</v>
      </c>
      <c r="D126">
        <v>111</v>
      </c>
      <c r="E126" t="s">
        <v>0</v>
      </c>
      <c r="F126" t="s">
        <v>11</v>
      </c>
      <c r="G126">
        <v>0</v>
      </c>
      <c r="H126" t="s">
        <v>1133</v>
      </c>
      <c r="I126" t="s">
        <v>3</v>
      </c>
      <c r="J126" t="s">
        <v>1132</v>
      </c>
      <c r="K126" t="s">
        <v>1134</v>
      </c>
      <c r="L126">
        <f t="shared" si="1"/>
        <v>0</v>
      </c>
    </row>
    <row r="127" spans="1:12">
      <c r="A127" t="s">
        <v>906</v>
      </c>
      <c r="B127" t="s">
        <v>55</v>
      </c>
      <c r="C127" t="s">
        <v>0</v>
      </c>
      <c r="D127">
        <v>111</v>
      </c>
      <c r="E127" t="s">
        <v>16</v>
      </c>
      <c r="F127" t="s">
        <v>11</v>
      </c>
      <c r="G127">
        <v>0</v>
      </c>
      <c r="H127" t="s">
        <v>1134</v>
      </c>
      <c r="I127" t="s">
        <v>3</v>
      </c>
      <c r="J127" t="s">
        <v>4</v>
      </c>
      <c r="K127" t="s">
        <v>1133</v>
      </c>
      <c r="L127">
        <f t="shared" si="1"/>
        <v>0</v>
      </c>
    </row>
    <row r="128" spans="1:12">
      <c r="A128" t="s">
        <v>834</v>
      </c>
      <c r="B128" t="s">
        <v>55</v>
      </c>
      <c r="C128" t="s">
        <v>0</v>
      </c>
      <c r="D128">
        <v>113</v>
      </c>
      <c r="E128" t="s">
        <v>0</v>
      </c>
      <c r="F128" t="s">
        <v>12</v>
      </c>
      <c r="G128">
        <v>64.63</v>
      </c>
      <c r="H128" t="s">
        <v>1134</v>
      </c>
      <c r="I128" t="s">
        <v>3</v>
      </c>
      <c r="J128" t="s">
        <v>4</v>
      </c>
      <c r="K128" t="s">
        <v>1134</v>
      </c>
      <c r="L128">
        <f t="shared" si="1"/>
        <v>64.63</v>
      </c>
    </row>
    <row r="129" spans="1:12">
      <c r="A129" t="s">
        <v>761</v>
      </c>
      <c r="B129" t="s">
        <v>55</v>
      </c>
      <c r="C129" t="s">
        <v>0</v>
      </c>
      <c r="D129">
        <v>115</v>
      </c>
      <c r="E129" t="s">
        <v>0</v>
      </c>
      <c r="F129" t="s">
        <v>15</v>
      </c>
      <c r="G129">
        <v>82.9</v>
      </c>
      <c r="H129" t="s">
        <v>1133</v>
      </c>
      <c r="I129" t="s">
        <v>3</v>
      </c>
      <c r="J129" t="s">
        <v>1132</v>
      </c>
      <c r="K129" t="s">
        <v>1134</v>
      </c>
      <c r="L129">
        <f t="shared" si="1"/>
        <v>82.9</v>
      </c>
    </row>
    <row r="130" spans="1:12">
      <c r="A130" t="s">
        <v>813</v>
      </c>
      <c r="B130" t="s">
        <v>55</v>
      </c>
      <c r="C130" t="s">
        <v>0</v>
      </c>
      <c r="D130">
        <v>115</v>
      </c>
      <c r="E130" t="s">
        <v>20</v>
      </c>
      <c r="F130" t="s">
        <v>15</v>
      </c>
      <c r="G130">
        <v>82.9</v>
      </c>
      <c r="H130" t="s">
        <v>1134</v>
      </c>
      <c r="I130" t="s">
        <v>3</v>
      </c>
      <c r="J130" t="s">
        <v>4</v>
      </c>
      <c r="K130" t="s">
        <v>1134</v>
      </c>
      <c r="L130">
        <f t="shared" ref="L130:L193" si="2">IF(B130=A129,CONCATENATE(L129,", ",G130),G130)</f>
        <v>82.9</v>
      </c>
    </row>
    <row r="131" spans="1:12">
      <c r="A131" t="s">
        <v>756</v>
      </c>
      <c r="B131" t="s">
        <v>55</v>
      </c>
      <c r="C131" t="s">
        <v>0</v>
      </c>
      <c r="D131">
        <v>116</v>
      </c>
      <c r="E131" t="s">
        <v>0</v>
      </c>
      <c r="F131" t="s">
        <v>13</v>
      </c>
      <c r="G131">
        <v>85.1</v>
      </c>
      <c r="H131" t="s">
        <v>1133</v>
      </c>
      <c r="I131" t="s">
        <v>3</v>
      </c>
      <c r="J131" t="s">
        <v>1132</v>
      </c>
      <c r="K131" t="s">
        <v>1134</v>
      </c>
      <c r="L131">
        <f t="shared" si="2"/>
        <v>85.1</v>
      </c>
    </row>
    <row r="132" spans="1:12">
      <c r="A132" t="s">
        <v>831</v>
      </c>
      <c r="B132" t="s">
        <v>55</v>
      </c>
      <c r="C132" t="s">
        <v>0</v>
      </c>
      <c r="D132">
        <v>116</v>
      </c>
      <c r="E132" t="s">
        <v>14</v>
      </c>
      <c r="F132" t="s">
        <v>13</v>
      </c>
      <c r="G132">
        <v>85.1</v>
      </c>
      <c r="H132" t="s">
        <v>1133</v>
      </c>
      <c r="I132" t="s">
        <v>3</v>
      </c>
      <c r="J132" t="s">
        <v>4</v>
      </c>
      <c r="K132" t="s">
        <v>1134</v>
      </c>
      <c r="L132">
        <f t="shared" si="2"/>
        <v>85.1</v>
      </c>
    </row>
    <row r="133" spans="1:12">
      <c r="A133" t="s">
        <v>760</v>
      </c>
      <c r="B133" t="s">
        <v>55</v>
      </c>
      <c r="C133" t="s">
        <v>0</v>
      </c>
      <c r="D133">
        <v>117</v>
      </c>
      <c r="E133" t="s">
        <v>0</v>
      </c>
      <c r="F133" t="s">
        <v>5</v>
      </c>
      <c r="G133">
        <v>0</v>
      </c>
      <c r="H133" t="s">
        <v>1133</v>
      </c>
      <c r="I133" t="s">
        <v>3</v>
      </c>
      <c r="J133" t="s">
        <v>1132</v>
      </c>
      <c r="K133" t="s">
        <v>1134</v>
      </c>
      <c r="L133">
        <f t="shared" si="2"/>
        <v>0</v>
      </c>
    </row>
    <row r="134" spans="1:12">
      <c r="A134" t="s">
        <v>880</v>
      </c>
      <c r="B134" t="s">
        <v>55</v>
      </c>
      <c r="C134" t="s">
        <v>0</v>
      </c>
      <c r="D134">
        <v>117</v>
      </c>
      <c r="E134" t="s">
        <v>1</v>
      </c>
      <c r="F134" t="s">
        <v>5</v>
      </c>
      <c r="G134">
        <v>0</v>
      </c>
      <c r="H134" t="s">
        <v>1134</v>
      </c>
      <c r="I134" t="s">
        <v>3</v>
      </c>
      <c r="J134" t="s">
        <v>4</v>
      </c>
      <c r="K134" t="s">
        <v>1133</v>
      </c>
      <c r="L134">
        <f t="shared" si="2"/>
        <v>0</v>
      </c>
    </row>
    <row r="135" spans="1:12">
      <c r="A135" t="s">
        <v>759</v>
      </c>
      <c r="B135" t="s">
        <v>55</v>
      </c>
      <c r="C135" t="s">
        <v>0</v>
      </c>
      <c r="D135">
        <v>119</v>
      </c>
      <c r="E135" t="s">
        <v>0</v>
      </c>
      <c r="F135" t="s">
        <v>18</v>
      </c>
      <c r="G135">
        <v>124.05</v>
      </c>
      <c r="H135" t="s">
        <v>1133</v>
      </c>
      <c r="I135" t="s">
        <v>3</v>
      </c>
      <c r="J135" t="s">
        <v>1132</v>
      </c>
      <c r="K135" t="s">
        <v>1134</v>
      </c>
      <c r="L135">
        <f t="shared" si="2"/>
        <v>124.05</v>
      </c>
    </row>
    <row r="136" spans="1:12">
      <c r="A136" t="s">
        <v>818</v>
      </c>
      <c r="B136" t="s">
        <v>55</v>
      </c>
      <c r="C136" t="s">
        <v>0</v>
      </c>
      <c r="D136">
        <v>119</v>
      </c>
      <c r="E136" t="s">
        <v>20</v>
      </c>
      <c r="F136" t="s">
        <v>18</v>
      </c>
      <c r="G136">
        <v>124.05</v>
      </c>
      <c r="H136" t="s">
        <v>1133</v>
      </c>
      <c r="I136" t="s">
        <v>3</v>
      </c>
      <c r="J136" t="s">
        <v>4</v>
      </c>
      <c r="K136" t="s">
        <v>1134</v>
      </c>
      <c r="L136">
        <f t="shared" si="2"/>
        <v>124.05</v>
      </c>
    </row>
    <row r="137" spans="1:12">
      <c r="A137" t="s">
        <v>874</v>
      </c>
      <c r="B137" t="s">
        <v>55</v>
      </c>
      <c r="C137" t="s">
        <v>0</v>
      </c>
      <c r="D137">
        <v>11</v>
      </c>
      <c r="E137" t="s">
        <v>22</v>
      </c>
      <c r="F137" t="s">
        <v>20</v>
      </c>
      <c r="G137">
        <v>23.63</v>
      </c>
      <c r="H137" t="s">
        <v>1134</v>
      </c>
      <c r="I137" t="s">
        <v>3</v>
      </c>
      <c r="J137" t="s">
        <v>4</v>
      </c>
      <c r="K137" t="s">
        <v>1133</v>
      </c>
      <c r="L137">
        <f t="shared" si="2"/>
        <v>23.63</v>
      </c>
    </row>
    <row r="138" spans="1:12">
      <c r="A138" t="s">
        <v>875</v>
      </c>
      <c r="B138" t="s">
        <v>55</v>
      </c>
      <c r="C138" t="s">
        <v>0</v>
      </c>
      <c r="D138">
        <v>11</v>
      </c>
      <c r="E138" t="s">
        <v>13</v>
      </c>
      <c r="F138" t="s">
        <v>20</v>
      </c>
      <c r="G138">
        <v>23.63</v>
      </c>
      <c r="H138" t="s">
        <v>1133</v>
      </c>
      <c r="I138" t="s">
        <v>3</v>
      </c>
      <c r="J138" t="s">
        <v>4</v>
      </c>
      <c r="K138" t="s">
        <v>1134</v>
      </c>
      <c r="L138">
        <f t="shared" si="2"/>
        <v>23.63</v>
      </c>
    </row>
    <row r="139" spans="1:12">
      <c r="A139" t="s">
        <v>755</v>
      </c>
      <c r="B139" t="s">
        <v>55</v>
      </c>
      <c r="C139" t="s">
        <v>0</v>
      </c>
      <c r="D139">
        <v>120</v>
      </c>
      <c r="E139" t="s">
        <v>0</v>
      </c>
      <c r="F139" t="s">
        <v>17</v>
      </c>
      <c r="G139">
        <v>26.75</v>
      </c>
      <c r="H139" t="s">
        <v>1133</v>
      </c>
      <c r="I139" t="s">
        <v>3</v>
      </c>
      <c r="J139" t="s">
        <v>1132</v>
      </c>
      <c r="K139" t="s">
        <v>1134</v>
      </c>
      <c r="L139">
        <f t="shared" si="2"/>
        <v>26.75</v>
      </c>
    </row>
    <row r="140" spans="1:12">
      <c r="A140" t="s">
        <v>889</v>
      </c>
      <c r="B140" t="s">
        <v>55</v>
      </c>
      <c r="C140" t="s">
        <v>0</v>
      </c>
      <c r="D140">
        <v>120</v>
      </c>
      <c r="E140" t="s">
        <v>19</v>
      </c>
      <c r="F140" t="s">
        <v>17</v>
      </c>
      <c r="G140">
        <v>26.75</v>
      </c>
      <c r="H140" t="s">
        <v>1134</v>
      </c>
      <c r="I140" t="s">
        <v>3</v>
      </c>
      <c r="J140" t="s">
        <v>4</v>
      </c>
      <c r="K140" t="s">
        <v>1133</v>
      </c>
      <c r="L140">
        <f t="shared" si="2"/>
        <v>26.75</v>
      </c>
    </row>
    <row r="141" spans="1:12">
      <c r="A141" t="s">
        <v>890</v>
      </c>
      <c r="B141" t="s">
        <v>55</v>
      </c>
      <c r="C141" t="s">
        <v>0</v>
      </c>
      <c r="D141">
        <v>120</v>
      </c>
      <c r="E141" t="s">
        <v>8</v>
      </c>
      <c r="F141" t="s">
        <v>17</v>
      </c>
      <c r="G141">
        <v>26.75</v>
      </c>
      <c r="H141" t="s">
        <v>1134</v>
      </c>
      <c r="I141" t="s">
        <v>3</v>
      </c>
      <c r="J141" t="s">
        <v>4</v>
      </c>
      <c r="K141" t="s">
        <v>1133</v>
      </c>
      <c r="L141">
        <f t="shared" si="2"/>
        <v>26.75</v>
      </c>
    </row>
    <row r="142" spans="1:12">
      <c r="A142" t="s">
        <v>881</v>
      </c>
      <c r="B142" t="s">
        <v>55</v>
      </c>
      <c r="C142" t="s">
        <v>0</v>
      </c>
      <c r="D142">
        <v>121</v>
      </c>
      <c r="E142" t="s">
        <v>0</v>
      </c>
      <c r="F142" t="s">
        <v>8</v>
      </c>
      <c r="G142">
        <v>0</v>
      </c>
      <c r="H142" t="s">
        <v>1133</v>
      </c>
      <c r="I142" t="s">
        <v>3</v>
      </c>
      <c r="J142" t="s">
        <v>1132</v>
      </c>
      <c r="K142" t="s">
        <v>1134</v>
      </c>
      <c r="L142">
        <f t="shared" si="2"/>
        <v>0</v>
      </c>
    </row>
    <row r="143" spans="1:12">
      <c r="A143" t="s">
        <v>757</v>
      </c>
      <c r="B143" t="s">
        <v>55</v>
      </c>
      <c r="C143" t="s">
        <v>0</v>
      </c>
      <c r="D143">
        <v>122</v>
      </c>
      <c r="E143" t="s">
        <v>0</v>
      </c>
      <c r="F143" t="s">
        <v>21</v>
      </c>
      <c r="G143">
        <v>78.63</v>
      </c>
      <c r="H143" t="s">
        <v>1133</v>
      </c>
      <c r="I143" t="s">
        <v>3</v>
      </c>
      <c r="J143" t="s">
        <v>1132</v>
      </c>
      <c r="K143" t="s">
        <v>1134</v>
      </c>
      <c r="L143">
        <f t="shared" si="2"/>
        <v>78.63</v>
      </c>
    </row>
    <row r="144" spans="1:12">
      <c r="A144" t="s">
        <v>758</v>
      </c>
      <c r="B144" t="s">
        <v>55</v>
      </c>
      <c r="C144" t="s">
        <v>0</v>
      </c>
      <c r="D144">
        <v>123</v>
      </c>
      <c r="E144" t="s">
        <v>0</v>
      </c>
      <c r="F144" t="s">
        <v>21</v>
      </c>
      <c r="G144">
        <v>93.79</v>
      </c>
      <c r="H144" t="s">
        <v>1133</v>
      </c>
      <c r="I144" t="s">
        <v>3</v>
      </c>
      <c r="J144" t="s">
        <v>1132</v>
      </c>
      <c r="K144" t="s">
        <v>1134</v>
      </c>
      <c r="L144">
        <f t="shared" si="2"/>
        <v>93.79</v>
      </c>
    </row>
    <row r="145" spans="1:12">
      <c r="A145" t="s">
        <v>814</v>
      </c>
      <c r="B145" t="s">
        <v>55</v>
      </c>
      <c r="C145" t="s">
        <v>0</v>
      </c>
      <c r="D145">
        <v>123</v>
      </c>
      <c r="E145" t="s">
        <v>20</v>
      </c>
      <c r="F145" t="s">
        <v>21</v>
      </c>
      <c r="G145">
        <v>93.79</v>
      </c>
      <c r="H145" t="s">
        <v>1133</v>
      </c>
      <c r="I145" t="s">
        <v>3</v>
      </c>
      <c r="J145" t="s">
        <v>4</v>
      </c>
      <c r="K145" t="s">
        <v>1134</v>
      </c>
      <c r="L145">
        <f t="shared" si="2"/>
        <v>93.79</v>
      </c>
    </row>
    <row r="146" spans="1:12">
      <c r="A146" t="s">
        <v>799</v>
      </c>
      <c r="B146" t="s">
        <v>55</v>
      </c>
      <c r="C146" t="s">
        <v>0</v>
      </c>
      <c r="D146">
        <v>124</v>
      </c>
      <c r="E146" t="s">
        <v>12</v>
      </c>
      <c r="F146" t="s">
        <v>19</v>
      </c>
      <c r="G146">
        <v>110.64</v>
      </c>
      <c r="H146" t="s">
        <v>1133</v>
      </c>
      <c r="I146" t="s">
        <v>3</v>
      </c>
      <c r="J146" t="s">
        <v>1132</v>
      </c>
      <c r="K146" t="s">
        <v>1134</v>
      </c>
      <c r="L146">
        <f t="shared" si="2"/>
        <v>110.64</v>
      </c>
    </row>
    <row r="147" spans="1:12">
      <c r="A147" t="s">
        <v>1063</v>
      </c>
      <c r="B147" t="s">
        <v>55</v>
      </c>
      <c r="C147" t="s">
        <v>0</v>
      </c>
      <c r="D147">
        <v>127</v>
      </c>
      <c r="E147" t="s">
        <v>0</v>
      </c>
      <c r="F147" t="s">
        <v>14</v>
      </c>
      <c r="G147">
        <v>99.65</v>
      </c>
      <c r="H147" t="s">
        <v>1133</v>
      </c>
      <c r="I147" t="s">
        <v>3</v>
      </c>
      <c r="J147" t="s">
        <v>1132</v>
      </c>
      <c r="K147" t="s">
        <v>1134</v>
      </c>
      <c r="L147">
        <f t="shared" si="2"/>
        <v>99.65</v>
      </c>
    </row>
    <row r="148" spans="1:12">
      <c r="A148" t="s">
        <v>846</v>
      </c>
      <c r="B148" t="s">
        <v>1063</v>
      </c>
      <c r="C148" t="s">
        <v>0</v>
      </c>
      <c r="D148">
        <v>128</v>
      </c>
      <c r="E148" t="s">
        <v>0</v>
      </c>
      <c r="F148" t="s">
        <v>20</v>
      </c>
      <c r="G148">
        <v>89.98</v>
      </c>
      <c r="H148" t="s">
        <v>1133</v>
      </c>
      <c r="I148" t="s">
        <v>3</v>
      </c>
      <c r="J148" t="s">
        <v>1132</v>
      </c>
      <c r="K148" t="s">
        <v>1134</v>
      </c>
      <c r="L148" t="str">
        <f t="shared" si="2"/>
        <v>99.65, 89.98</v>
      </c>
    </row>
    <row r="149" spans="1:12">
      <c r="A149" t="s">
        <v>1063</v>
      </c>
      <c r="B149" t="s">
        <v>55</v>
      </c>
      <c r="C149" t="s">
        <v>0</v>
      </c>
      <c r="D149">
        <v>127</v>
      </c>
      <c r="E149" t="s">
        <v>0</v>
      </c>
      <c r="F149" t="s">
        <v>14</v>
      </c>
      <c r="G149">
        <v>99.65</v>
      </c>
      <c r="H149" t="s">
        <v>1133</v>
      </c>
      <c r="I149" t="s">
        <v>3</v>
      </c>
      <c r="J149" t="s">
        <v>1132</v>
      </c>
      <c r="K149" t="s">
        <v>1134</v>
      </c>
      <c r="L149">
        <f t="shared" si="2"/>
        <v>99.65</v>
      </c>
    </row>
    <row r="150" spans="1:12">
      <c r="A150" t="s">
        <v>846</v>
      </c>
      <c r="B150" t="s">
        <v>1063</v>
      </c>
      <c r="C150" t="s">
        <v>0</v>
      </c>
      <c r="D150">
        <v>128</v>
      </c>
      <c r="E150" t="s">
        <v>0</v>
      </c>
      <c r="F150" t="s">
        <v>20</v>
      </c>
      <c r="G150">
        <v>89.98</v>
      </c>
      <c r="H150" t="s">
        <v>1133</v>
      </c>
      <c r="I150" t="s">
        <v>3</v>
      </c>
      <c r="J150" t="s">
        <v>1132</v>
      </c>
      <c r="K150" t="s">
        <v>1134</v>
      </c>
      <c r="L150" t="str">
        <f t="shared" si="2"/>
        <v>99.65, 89.98</v>
      </c>
    </row>
    <row r="151" spans="1:12">
      <c r="A151" t="s">
        <v>1064</v>
      </c>
      <c r="B151" t="s">
        <v>846</v>
      </c>
      <c r="C151" t="s">
        <v>0</v>
      </c>
      <c r="D151">
        <v>131</v>
      </c>
      <c r="E151" t="s">
        <v>0</v>
      </c>
      <c r="F151" t="s">
        <v>11</v>
      </c>
      <c r="G151">
        <v>97.74</v>
      </c>
      <c r="H151" t="s">
        <v>1133</v>
      </c>
      <c r="I151" t="s">
        <v>3</v>
      </c>
      <c r="J151" t="s">
        <v>1132</v>
      </c>
      <c r="K151" t="s">
        <v>1134</v>
      </c>
      <c r="L151" t="str">
        <f t="shared" si="2"/>
        <v>99.65, 89.98, 97.74</v>
      </c>
    </row>
    <row r="152" spans="1:12">
      <c r="A152" t="s">
        <v>847</v>
      </c>
      <c r="B152" t="s">
        <v>1064</v>
      </c>
      <c r="C152" t="s">
        <v>0</v>
      </c>
      <c r="D152">
        <v>132</v>
      </c>
      <c r="E152" t="s">
        <v>0</v>
      </c>
      <c r="F152" t="s">
        <v>13</v>
      </c>
      <c r="G152">
        <v>27.32</v>
      </c>
      <c r="H152" t="s">
        <v>1133</v>
      </c>
      <c r="I152" t="s">
        <v>3</v>
      </c>
      <c r="J152" t="s">
        <v>1132</v>
      </c>
      <c r="K152" t="s">
        <v>1134</v>
      </c>
      <c r="L152" t="str">
        <f t="shared" si="2"/>
        <v>99.65, 89.98, 97.74, 27.32</v>
      </c>
    </row>
    <row r="153" spans="1:12">
      <c r="A153" t="s">
        <v>1063</v>
      </c>
      <c r="B153" t="s">
        <v>55</v>
      </c>
      <c r="C153" t="s">
        <v>0</v>
      </c>
      <c r="D153">
        <v>127</v>
      </c>
      <c r="E153" t="s">
        <v>0</v>
      </c>
      <c r="F153" t="s">
        <v>14</v>
      </c>
      <c r="G153">
        <v>99.65</v>
      </c>
      <c r="H153" t="s">
        <v>1133</v>
      </c>
      <c r="I153" t="s">
        <v>3</v>
      </c>
      <c r="J153" t="s">
        <v>1132</v>
      </c>
      <c r="K153" t="s">
        <v>1134</v>
      </c>
      <c r="L153">
        <f t="shared" si="2"/>
        <v>99.65</v>
      </c>
    </row>
    <row r="154" spans="1:12">
      <c r="A154" t="s">
        <v>846</v>
      </c>
      <c r="B154" t="s">
        <v>1063</v>
      </c>
      <c r="C154" t="s">
        <v>0</v>
      </c>
      <c r="D154">
        <v>128</v>
      </c>
      <c r="E154" t="s">
        <v>0</v>
      </c>
      <c r="F154" t="s">
        <v>20</v>
      </c>
      <c r="G154">
        <v>89.98</v>
      </c>
      <c r="H154" t="s">
        <v>1133</v>
      </c>
      <c r="I154" t="s">
        <v>3</v>
      </c>
      <c r="J154" t="s">
        <v>1132</v>
      </c>
      <c r="K154" t="s">
        <v>1134</v>
      </c>
      <c r="L154" t="str">
        <f t="shared" si="2"/>
        <v>99.65, 89.98</v>
      </c>
    </row>
    <row r="155" spans="1:12">
      <c r="A155" t="s">
        <v>1064</v>
      </c>
      <c r="B155" t="s">
        <v>846</v>
      </c>
      <c r="C155" t="s">
        <v>0</v>
      </c>
      <c r="D155">
        <v>131</v>
      </c>
      <c r="E155" t="s">
        <v>0</v>
      </c>
      <c r="F155" t="s">
        <v>11</v>
      </c>
      <c r="G155">
        <v>97.74</v>
      </c>
      <c r="H155" t="s">
        <v>1133</v>
      </c>
      <c r="I155" t="s">
        <v>3</v>
      </c>
      <c r="J155" t="s">
        <v>1132</v>
      </c>
      <c r="K155" t="s">
        <v>1134</v>
      </c>
      <c r="L155" t="str">
        <f t="shared" si="2"/>
        <v>99.65, 89.98, 97.74</v>
      </c>
    </row>
    <row r="156" spans="1:12">
      <c r="A156" t="s">
        <v>847</v>
      </c>
      <c r="B156" t="s">
        <v>1064</v>
      </c>
      <c r="C156" t="s">
        <v>0</v>
      </c>
      <c r="D156">
        <v>132</v>
      </c>
      <c r="E156" t="s">
        <v>0</v>
      </c>
      <c r="F156" t="s">
        <v>13</v>
      </c>
      <c r="G156">
        <v>27.32</v>
      </c>
      <c r="H156" t="s">
        <v>1133</v>
      </c>
      <c r="I156" t="s">
        <v>3</v>
      </c>
      <c r="J156" t="s">
        <v>1132</v>
      </c>
      <c r="K156" t="s">
        <v>1134</v>
      </c>
      <c r="L156" t="str">
        <f t="shared" si="2"/>
        <v>99.65, 89.98, 97.74, 27.32</v>
      </c>
    </row>
    <row r="157" spans="1:12">
      <c r="A157" t="s">
        <v>849</v>
      </c>
      <c r="B157" t="s">
        <v>847</v>
      </c>
      <c r="C157" t="s">
        <v>0</v>
      </c>
      <c r="D157">
        <v>133</v>
      </c>
      <c r="E157" t="s">
        <v>0</v>
      </c>
      <c r="F157" t="s">
        <v>8</v>
      </c>
      <c r="G157">
        <v>0</v>
      </c>
      <c r="H157" t="s">
        <v>1133</v>
      </c>
      <c r="I157" t="s">
        <v>3</v>
      </c>
      <c r="J157" t="s">
        <v>1132</v>
      </c>
      <c r="K157" t="s">
        <v>1134</v>
      </c>
      <c r="L157" t="str">
        <f t="shared" si="2"/>
        <v>99.65, 89.98, 97.74, 27.32, 0</v>
      </c>
    </row>
    <row r="158" spans="1:12">
      <c r="A158" t="s">
        <v>1065</v>
      </c>
      <c r="B158" t="s">
        <v>55</v>
      </c>
      <c r="C158" t="s">
        <v>0</v>
      </c>
      <c r="D158">
        <v>128</v>
      </c>
      <c r="E158" t="s">
        <v>0</v>
      </c>
      <c r="F158" t="s">
        <v>20</v>
      </c>
      <c r="G158">
        <v>89.98</v>
      </c>
      <c r="H158" t="s">
        <v>1133</v>
      </c>
      <c r="I158" t="s">
        <v>3</v>
      </c>
      <c r="J158" t="s">
        <v>1132</v>
      </c>
      <c r="K158" t="s">
        <v>1134</v>
      </c>
      <c r="L158">
        <f t="shared" si="2"/>
        <v>89.98</v>
      </c>
    </row>
    <row r="159" spans="1:12">
      <c r="A159" t="s">
        <v>845</v>
      </c>
      <c r="B159" t="s">
        <v>1065</v>
      </c>
      <c r="C159" t="s">
        <v>0</v>
      </c>
      <c r="D159">
        <v>131</v>
      </c>
      <c r="E159" t="s">
        <v>0</v>
      </c>
      <c r="F159" t="s">
        <v>11</v>
      </c>
      <c r="G159">
        <v>97.74</v>
      </c>
      <c r="H159" t="s">
        <v>1133</v>
      </c>
      <c r="I159" t="s">
        <v>3</v>
      </c>
      <c r="J159" t="s">
        <v>1132</v>
      </c>
      <c r="K159" t="s">
        <v>1134</v>
      </c>
      <c r="L159" t="str">
        <f t="shared" si="2"/>
        <v>89.98, 97.74</v>
      </c>
    </row>
    <row r="160" spans="1:12">
      <c r="A160" t="s">
        <v>1065</v>
      </c>
      <c r="B160" t="s">
        <v>55</v>
      </c>
      <c r="C160" t="s">
        <v>0</v>
      </c>
      <c r="D160">
        <v>128</v>
      </c>
      <c r="E160" t="s">
        <v>0</v>
      </c>
      <c r="F160" t="s">
        <v>20</v>
      </c>
      <c r="G160">
        <v>89.98</v>
      </c>
      <c r="H160" t="s">
        <v>1133</v>
      </c>
      <c r="I160" t="s">
        <v>3</v>
      </c>
      <c r="J160" t="s">
        <v>1132</v>
      </c>
      <c r="K160" t="s">
        <v>1134</v>
      </c>
      <c r="L160">
        <f t="shared" si="2"/>
        <v>89.98</v>
      </c>
    </row>
    <row r="161" spans="1:12">
      <c r="A161" t="s">
        <v>845</v>
      </c>
      <c r="B161" t="s">
        <v>1065</v>
      </c>
      <c r="C161" t="s">
        <v>0</v>
      </c>
      <c r="D161">
        <v>131</v>
      </c>
      <c r="E161" t="s">
        <v>0</v>
      </c>
      <c r="F161" t="s">
        <v>11</v>
      </c>
      <c r="G161">
        <v>97.74</v>
      </c>
      <c r="H161" t="s">
        <v>1133</v>
      </c>
      <c r="I161" t="s">
        <v>3</v>
      </c>
      <c r="J161" t="s">
        <v>1132</v>
      </c>
      <c r="K161" t="s">
        <v>1134</v>
      </c>
      <c r="L161" t="str">
        <f t="shared" si="2"/>
        <v>89.98, 97.74</v>
      </c>
    </row>
    <row r="162" spans="1:12">
      <c r="A162" t="s">
        <v>812</v>
      </c>
      <c r="B162" t="s">
        <v>845</v>
      </c>
      <c r="C162" t="s">
        <v>0</v>
      </c>
      <c r="D162">
        <v>132</v>
      </c>
      <c r="E162" t="s">
        <v>0</v>
      </c>
      <c r="F162" t="s">
        <v>13</v>
      </c>
      <c r="G162">
        <v>27.32</v>
      </c>
      <c r="H162" t="s">
        <v>1133</v>
      </c>
      <c r="I162" t="s">
        <v>3</v>
      </c>
      <c r="J162" t="s">
        <v>1132</v>
      </c>
      <c r="K162" t="s">
        <v>1134</v>
      </c>
      <c r="L162" t="str">
        <f t="shared" si="2"/>
        <v>89.98, 97.74, 27.32</v>
      </c>
    </row>
    <row r="163" spans="1:12">
      <c r="A163" t="s">
        <v>1065</v>
      </c>
      <c r="B163" t="s">
        <v>55</v>
      </c>
      <c r="C163" t="s">
        <v>0</v>
      </c>
      <c r="D163">
        <v>128</v>
      </c>
      <c r="E163" t="s">
        <v>0</v>
      </c>
      <c r="F163" t="s">
        <v>20</v>
      </c>
      <c r="G163">
        <v>89.98</v>
      </c>
      <c r="H163" t="s">
        <v>1133</v>
      </c>
      <c r="I163" t="s">
        <v>3</v>
      </c>
      <c r="J163" t="s">
        <v>1132</v>
      </c>
      <c r="K163" t="s">
        <v>1134</v>
      </c>
      <c r="L163">
        <f t="shared" si="2"/>
        <v>89.98</v>
      </c>
    </row>
    <row r="164" spans="1:12">
      <c r="A164" t="s">
        <v>845</v>
      </c>
      <c r="B164" t="s">
        <v>1065</v>
      </c>
      <c r="C164" t="s">
        <v>0</v>
      </c>
      <c r="D164">
        <v>131</v>
      </c>
      <c r="E164" t="s">
        <v>0</v>
      </c>
      <c r="F164" t="s">
        <v>11</v>
      </c>
      <c r="G164">
        <v>97.74</v>
      </c>
      <c r="H164" t="s">
        <v>1133</v>
      </c>
      <c r="I164" t="s">
        <v>3</v>
      </c>
      <c r="J164" t="s">
        <v>1132</v>
      </c>
      <c r="K164" t="s">
        <v>1134</v>
      </c>
      <c r="L164" t="str">
        <f t="shared" si="2"/>
        <v>89.98, 97.74</v>
      </c>
    </row>
    <row r="165" spans="1:12">
      <c r="A165" t="s">
        <v>812</v>
      </c>
      <c r="B165" t="s">
        <v>845</v>
      </c>
      <c r="C165" t="s">
        <v>0</v>
      </c>
      <c r="D165">
        <v>132</v>
      </c>
      <c r="E165" t="s">
        <v>0</v>
      </c>
      <c r="F165" t="s">
        <v>13</v>
      </c>
      <c r="G165">
        <v>27.32</v>
      </c>
      <c r="H165" t="s">
        <v>1133</v>
      </c>
      <c r="I165" t="s">
        <v>3</v>
      </c>
      <c r="J165" t="s">
        <v>1132</v>
      </c>
      <c r="K165" t="s">
        <v>1134</v>
      </c>
      <c r="L165" t="str">
        <f t="shared" si="2"/>
        <v>89.98, 97.74, 27.32</v>
      </c>
    </row>
    <row r="166" spans="1:12">
      <c r="A166" t="s">
        <v>848</v>
      </c>
      <c r="B166" t="s">
        <v>812</v>
      </c>
      <c r="C166" t="s">
        <v>0</v>
      </c>
      <c r="D166">
        <v>133</v>
      </c>
      <c r="E166" t="s">
        <v>0</v>
      </c>
      <c r="F166" t="s">
        <v>8</v>
      </c>
      <c r="G166">
        <v>0</v>
      </c>
      <c r="H166" t="s">
        <v>1133</v>
      </c>
      <c r="I166" t="s">
        <v>3</v>
      </c>
      <c r="J166" t="s">
        <v>1132</v>
      </c>
      <c r="K166" t="s">
        <v>1134</v>
      </c>
      <c r="L166" t="str">
        <f t="shared" si="2"/>
        <v>89.98, 97.74, 27.32, 0</v>
      </c>
    </row>
    <row r="167" spans="1:12">
      <c r="A167" t="s">
        <v>1065</v>
      </c>
      <c r="B167" t="s">
        <v>55</v>
      </c>
      <c r="C167" t="s">
        <v>0</v>
      </c>
      <c r="D167">
        <v>128</v>
      </c>
      <c r="E167" t="s">
        <v>0</v>
      </c>
      <c r="F167" t="s">
        <v>20</v>
      </c>
      <c r="G167">
        <v>89.98</v>
      </c>
      <c r="H167" t="s">
        <v>1133</v>
      </c>
      <c r="I167" t="s">
        <v>3</v>
      </c>
      <c r="J167" t="s">
        <v>1132</v>
      </c>
      <c r="K167" t="s">
        <v>1134</v>
      </c>
      <c r="L167">
        <f t="shared" si="2"/>
        <v>89.98</v>
      </c>
    </row>
    <row r="168" spans="1:12">
      <c r="A168" t="s">
        <v>845</v>
      </c>
      <c r="B168" t="s">
        <v>1065</v>
      </c>
      <c r="C168" t="s">
        <v>0</v>
      </c>
      <c r="D168">
        <v>131</v>
      </c>
      <c r="E168" t="s">
        <v>0</v>
      </c>
      <c r="F168" t="s">
        <v>11</v>
      </c>
      <c r="G168">
        <v>97.74</v>
      </c>
      <c r="H168" t="s">
        <v>1133</v>
      </c>
      <c r="I168" t="s">
        <v>3</v>
      </c>
      <c r="J168" t="s">
        <v>1132</v>
      </c>
      <c r="K168" t="s">
        <v>1134</v>
      </c>
      <c r="L168" t="str">
        <f t="shared" si="2"/>
        <v>89.98, 97.74</v>
      </c>
    </row>
    <row r="169" spans="1:12">
      <c r="A169" t="s">
        <v>812</v>
      </c>
      <c r="B169" t="s">
        <v>845</v>
      </c>
      <c r="C169" t="s">
        <v>0</v>
      </c>
      <c r="D169">
        <v>132</v>
      </c>
      <c r="E169" t="s">
        <v>0</v>
      </c>
      <c r="F169" t="s">
        <v>13</v>
      </c>
      <c r="G169">
        <v>27.32</v>
      </c>
      <c r="H169" t="s">
        <v>1133</v>
      </c>
      <c r="I169" t="s">
        <v>3</v>
      </c>
      <c r="J169" t="s">
        <v>1132</v>
      </c>
      <c r="K169" t="s">
        <v>1134</v>
      </c>
      <c r="L169" t="str">
        <f t="shared" si="2"/>
        <v>89.98, 97.74, 27.32</v>
      </c>
    </row>
    <row r="170" spans="1:12">
      <c r="A170" t="s">
        <v>1066</v>
      </c>
      <c r="B170" t="s">
        <v>812</v>
      </c>
      <c r="C170" t="s">
        <v>0</v>
      </c>
      <c r="D170">
        <v>135</v>
      </c>
      <c r="E170" t="s">
        <v>0</v>
      </c>
      <c r="F170" t="s">
        <v>19</v>
      </c>
      <c r="G170">
        <v>172.18</v>
      </c>
      <c r="H170" t="s">
        <v>1133</v>
      </c>
      <c r="I170" t="s">
        <v>3</v>
      </c>
      <c r="J170" t="s">
        <v>1132</v>
      </c>
      <c r="K170" t="s">
        <v>1134</v>
      </c>
      <c r="L170" t="str">
        <f t="shared" si="2"/>
        <v>89.98, 97.74, 27.32, 172.18</v>
      </c>
    </row>
    <row r="171" spans="1:12">
      <c r="A171" t="s">
        <v>1067</v>
      </c>
      <c r="B171" t="s">
        <v>1066</v>
      </c>
      <c r="C171" t="s">
        <v>0</v>
      </c>
      <c r="D171">
        <v>136</v>
      </c>
      <c r="E171" t="s">
        <v>0</v>
      </c>
      <c r="F171" t="s">
        <v>5</v>
      </c>
      <c r="G171">
        <v>18.13</v>
      </c>
      <c r="H171" t="s">
        <v>1133</v>
      </c>
      <c r="I171" t="s">
        <v>3</v>
      </c>
      <c r="J171" t="s">
        <v>1132</v>
      </c>
      <c r="K171" t="s">
        <v>1134</v>
      </c>
      <c r="L171" t="str">
        <f t="shared" si="2"/>
        <v>89.98, 97.74, 27.32, 172.18, 18.13</v>
      </c>
    </row>
    <row r="172" spans="1:12">
      <c r="A172" t="s">
        <v>762</v>
      </c>
      <c r="B172" t="s">
        <v>1067</v>
      </c>
      <c r="C172" t="s">
        <v>0</v>
      </c>
      <c r="D172">
        <v>137</v>
      </c>
      <c r="E172" t="s">
        <v>0</v>
      </c>
      <c r="F172" t="s">
        <v>18</v>
      </c>
      <c r="G172">
        <v>156.47999999999999</v>
      </c>
      <c r="H172" t="s">
        <v>1133</v>
      </c>
      <c r="I172" t="s">
        <v>3</v>
      </c>
      <c r="J172" t="s">
        <v>1132</v>
      </c>
      <c r="K172" t="s">
        <v>1134</v>
      </c>
      <c r="L172" t="str">
        <f t="shared" si="2"/>
        <v>89.98, 97.74, 27.32, 172.18, 18.13, 156.48</v>
      </c>
    </row>
    <row r="173" spans="1:12">
      <c r="A173" t="s">
        <v>1065</v>
      </c>
      <c r="B173" t="s">
        <v>55</v>
      </c>
      <c r="C173" t="s">
        <v>0</v>
      </c>
      <c r="D173">
        <v>128</v>
      </c>
      <c r="E173" t="s">
        <v>0</v>
      </c>
      <c r="F173" t="s">
        <v>20</v>
      </c>
      <c r="G173">
        <v>89.98</v>
      </c>
      <c r="H173" t="s">
        <v>1133</v>
      </c>
      <c r="I173" t="s">
        <v>3</v>
      </c>
      <c r="J173" t="s">
        <v>1132</v>
      </c>
      <c r="K173" t="s">
        <v>1134</v>
      </c>
      <c r="L173">
        <f t="shared" si="2"/>
        <v>89.98</v>
      </c>
    </row>
    <row r="174" spans="1:12">
      <c r="A174" t="s">
        <v>845</v>
      </c>
      <c r="B174" t="s">
        <v>1065</v>
      </c>
      <c r="C174" t="s">
        <v>0</v>
      </c>
      <c r="D174">
        <v>131</v>
      </c>
      <c r="E174" t="s">
        <v>0</v>
      </c>
      <c r="F174" t="s">
        <v>11</v>
      </c>
      <c r="G174">
        <v>97.74</v>
      </c>
      <c r="H174" t="s">
        <v>1133</v>
      </c>
      <c r="I174" t="s">
        <v>3</v>
      </c>
      <c r="J174" t="s">
        <v>1132</v>
      </c>
      <c r="K174" t="s">
        <v>1134</v>
      </c>
      <c r="L174" t="str">
        <f t="shared" si="2"/>
        <v>89.98, 97.74</v>
      </c>
    </row>
    <row r="175" spans="1:12">
      <c r="A175" t="s">
        <v>812</v>
      </c>
      <c r="B175" t="s">
        <v>845</v>
      </c>
      <c r="C175" t="s">
        <v>0</v>
      </c>
      <c r="D175">
        <v>132</v>
      </c>
      <c r="E175" t="s">
        <v>0</v>
      </c>
      <c r="F175" t="s">
        <v>13</v>
      </c>
      <c r="G175">
        <v>27.32</v>
      </c>
      <c r="H175" t="s">
        <v>1133</v>
      </c>
      <c r="I175" t="s">
        <v>3</v>
      </c>
      <c r="J175" t="s">
        <v>1132</v>
      </c>
      <c r="K175" t="s">
        <v>1134</v>
      </c>
      <c r="L175" t="str">
        <f t="shared" si="2"/>
        <v>89.98, 97.74, 27.32</v>
      </c>
    </row>
    <row r="176" spans="1:12">
      <c r="A176" t="s">
        <v>1066</v>
      </c>
      <c r="B176" t="s">
        <v>812</v>
      </c>
      <c r="C176" t="s">
        <v>0</v>
      </c>
      <c r="D176">
        <v>135</v>
      </c>
      <c r="E176" t="s">
        <v>0</v>
      </c>
      <c r="F176" t="s">
        <v>19</v>
      </c>
      <c r="G176">
        <v>172.18</v>
      </c>
      <c r="H176" t="s">
        <v>1133</v>
      </c>
      <c r="I176" t="s">
        <v>3</v>
      </c>
      <c r="J176" t="s">
        <v>1132</v>
      </c>
      <c r="K176" t="s">
        <v>1134</v>
      </c>
      <c r="L176" t="str">
        <f t="shared" si="2"/>
        <v>89.98, 97.74, 27.32, 172.18</v>
      </c>
    </row>
    <row r="177" spans="1:12">
      <c r="A177" t="s">
        <v>1067</v>
      </c>
      <c r="B177" t="s">
        <v>1066</v>
      </c>
      <c r="C177" t="s">
        <v>0</v>
      </c>
      <c r="D177">
        <v>136</v>
      </c>
      <c r="E177" t="s">
        <v>0</v>
      </c>
      <c r="F177" t="s">
        <v>5</v>
      </c>
      <c r="G177">
        <v>18.13</v>
      </c>
      <c r="H177" t="s">
        <v>1133</v>
      </c>
      <c r="I177" t="s">
        <v>3</v>
      </c>
      <c r="J177" t="s">
        <v>1132</v>
      </c>
      <c r="K177" t="s">
        <v>1134</v>
      </c>
      <c r="L177" t="str">
        <f t="shared" si="2"/>
        <v>89.98, 97.74, 27.32, 172.18, 18.13</v>
      </c>
    </row>
    <row r="178" spans="1:12">
      <c r="A178" t="s">
        <v>762</v>
      </c>
      <c r="B178" t="s">
        <v>1067</v>
      </c>
      <c r="C178" t="s">
        <v>0</v>
      </c>
      <c r="D178">
        <v>137</v>
      </c>
      <c r="E178" t="s">
        <v>0</v>
      </c>
      <c r="F178" t="s">
        <v>18</v>
      </c>
      <c r="G178">
        <v>156.47999999999999</v>
      </c>
      <c r="H178" t="s">
        <v>1133</v>
      </c>
      <c r="I178" t="s">
        <v>3</v>
      </c>
      <c r="J178" t="s">
        <v>1132</v>
      </c>
      <c r="K178" t="s">
        <v>1134</v>
      </c>
      <c r="L178" t="str">
        <f t="shared" si="2"/>
        <v>89.98, 97.74, 27.32, 172.18, 18.13, 156.48</v>
      </c>
    </row>
    <row r="179" spans="1:12">
      <c r="A179" t="s">
        <v>1068</v>
      </c>
      <c r="B179" t="s">
        <v>762</v>
      </c>
      <c r="C179" t="s">
        <v>0</v>
      </c>
      <c r="D179">
        <v>139</v>
      </c>
      <c r="E179" t="s">
        <v>0</v>
      </c>
      <c r="F179" t="s">
        <v>7</v>
      </c>
      <c r="G179">
        <v>52.09</v>
      </c>
      <c r="H179" t="s">
        <v>1133</v>
      </c>
      <c r="I179" t="s">
        <v>3</v>
      </c>
      <c r="J179" t="s">
        <v>1132</v>
      </c>
      <c r="K179" t="s">
        <v>1134</v>
      </c>
      <c r="L179" t="str">
        <f t="shared" si="2"/>
        <v>89.98, 97.74, 27.32, 172.18, 18.13, 156.48, 52.09</v>
      </c>
    </row>
    <row r="180" spans="1:12">
      <c r="A180" t="s">
        <v>1069</v>
      </c>
      <c r="B180" t="s">
        <v>1068</v>
      </c>
      <c r="C180" t="s">
        <v>0</v>
      </c>
      <c r="D180">
        <v>140</v>
      </c>
      <c r="E180" t="s">
        <v>0</v>
      </c>
      <c r="F180" t="s">
        <v>13</v>
      </c>
      <c r="G180">
        <v>115.04</v>
      </c>
      <c r="H180" t="s">
        <v>1133</v>
      </c>
      <c r="I180" t="s">
        <v>3</v>
      </c>
      <c r="J180" t="s">
        <v>1132</v>
      </c>
      <c r="K180" t="s">
        <v>1134</v>
      </c>
      <c r="L180" t="str">
        <f t="shared" si="2"/>
        <v>89.98, 97.74, 27.32, 172.18, 18.13, 156.48, 52.09, 115.04</v>
      </c>
    </row>
    <row r="181" spans="1:12">
      <c r="A181" t="s">
        <v>763</v>
      </c>
      <c r="B181" t="s">
        <v>1069</v>
      </c>
      <c r="C181" t="s">
        <v>0</v>
      </c>
      <c r="D181">
        <v>141</v>
      </c>
      <c r="E181" t="s">
        <v>0</v>
      </c>
      <c r="F181" t="s">
        <v>21</v>
      </c>
      <c r="G181">
        <v>86.04</v>
      </c>
      <c r="H181" t="s">
        <v>1133</v>
      </c>
      <c r="I181" t="s">
        <v>3</v>
      </c>
      <c r="J181" t="s">
        <v>1132</v>
      </c>
      <c r="K181" t="s">
        <v>1134</v>
      </c>
      <c r="L181" t="str">
        <f t="shared" si="2"/>
        <v>89.98, 97.74, 27.32, 172.18, 18.13, 156.48, 52.09, 115.04, 86.04</v>
      </c>
    </row>
    <row r="182" spans="1:12">
      <c r="A182" t="s">
        <v>877</v>
      </c>
      <c r="B182" t="s">
        <v>55</v>
      </c>
      <c r="C182" t="s">
        <v>0</v>
      </c>
      <c r="D182">
        <v>129</v>
      </c>
      <c r="E182" t="s">
        <v>1</v>
      </c>
      <c r="F182" t="s">
        <v>0</v>
      </c>
      <c r="G182">
        <v>0</v>
      </c>
      <c r="H182" t="s">
        <v>1134</v>
      </c>
      <c r="I182" t="s">
        <v>3</v>
      </c>
      <c r="J182" t="s">
        <v>4</v>
      </c>
      <c r="K182" t="s">
        <v>1133</v>
      </c>
      <c r="L182">
        <f t="shared" si="2"/>
        <v>0</v>
      </c>
    </row>
    <row r="183" spans="1:12">
      <c r="A183" t="s">
        <v>770</v>
      </c>
      <c r="B183" t="s">
        <v>55</v>
      </c>
      <c r="C183" t="s">
        <v>0</v>
      </c>
      <c r="D183">
        <v>129</v>
      </c>
      <c r="E183" t="s">
        <v>8</v>
      </c>
      <c r="F183" t="s">
        <v>0</v>
      </c>
      <c r="G183">
        <v>0</v>
      </c>
      <c r="H183" t="s">
        <v>1134</v>
      </c>
      <c r="I183" t="s">
        <v>3</v>
      </c>
      <c r="J183" t="s">
        <v>4</v>
      </c>
      <c r="K183" t="s">
        <v>1133</v>
      </c>
      <c r="L183">
        <f t="shared" si="2"/>
        <v>0</v>
      </c>
    </row>
    <row r="184" spans="1:12">
      <c r="A184" t="s">
        <v>771</v>
      </c>
      <c r="B184" t="s">
        <v>55</v>
      </c>
      <c r="C184" t="s">
        <v>0</v>
      </c>
      <c r="D184">
        <v>129</v>
      </c>
      <c r="E184" t="s">
        <v>17</v>
      </c>
      <c r="F184" t="s">
        <v>0</v>
      </c>
      <c r="G184">
        <v>0</v>
      </c>
      <c r="H184" t="s">
        <v>1134</v>
      </c>
      <c r="I184" t="s">
        <v>3</v>
      </c>
      <c r="J184" t="s">
        <v>4</v>
      </c>
      <c r="K184" t="s">
        <v>1133</v>
      </c>
      <c r="L184">
        <f t="shared" si="2"/>
        <v>0</v>
      </c>
    </row>
    <row r="185" spans="1:12">
      <c r="A185" t="s">
        <v>878</v>
      </c>
      <c r="B185" t="s">
        <v>55</v>
      </c>
      <c r="C185" t="s">
        <v>0</v>
      </c>
      <c r="D185">
        <v>129</v>
      </c>
      <c r="E185" t="s">
        <v>6</v>
      </c>
      <c r="F185" t="s">
        <v>0</v>
      </c>
      <c r="G185">
        <v>0</v>
      </c>
      <c r="H185" t="s">
        <v>1134</v>
      </c>
      <c r="I185" t="s">
        <v>3</v>
      </c>
      <c r="J185" t="s">
        <v>4</v>
      </c>
      <c r="K185" t="s">
        <v>1133</v>
      </c>
      <c r="L185">
        <f t="shared" si="2"/>
        <v>0</v>
      </c>
    </row>
    <row r="186" spans="1:12">
      <c r="A186" t="s">
        <v>739</v>
      </c>
      <c r="B186" t="s">
        <v>55</v>
      </c>
      <c r="C186" t="s">
        <v>0</v>
      </c>
      <c r="D186">
        <v>130</v>
      </c>
      <c r="E186" t="s">
        <v>5</v>
      </c>
      <c r="F186" t="s">
        <v>0</v>
      </c>
      <c r="G186">
        <v>2.08</v>
      </c>
      <c r="H186" t="s">
        <v>1134</v>
      </c>
      <c r="I186" t="s">
        <v>3</v>
      </c>
      <c r="J186" t="s">
        <v>4</v>
      </c>
      <c r="K186" t="s">
        <v>1133</v>
      </c>
      <c r="L186">
        <f t="shared" si="2"/>
        <v>2.08</v>
      </c>
    </row>
    <row r="187" spans="1:12">
      <c r="A187" t="s">
        <v>810</v>
      </c>
      <c r="B187" t="s">
        <v>55</v>
      </c>
      <c r="C187" t="s">
        <v>0</v>
      </c>
      <c r="D187">
        <v>131</v>
      </c>
      <c r="E187" t="s">
        <v>0</v>
      </c>
      <c r="F187" t="s">
        <v>11</v>
      </c>
      <c r="G187">
        <v>97.74</v>
      </c>
      <c r="H187" t="s">
        <v>1133</v>
      </c>
      <c r="I187" t="s">
        <v>3</v>
      </c>
      <c r="J187" t="s">
        <v>1132</v>
      </c>
      <c r="K187" t="s">
        <v>1134</v>
      </c>
      <c r="L187">
        <f t="shared" si="2"/>
        <v>97.74</v>
      </c>
    </row>
    <row r="188" spans="1:12">
      <c r="A188" t="s">
        <v>810</v>
      </c>
      <c r="B188" t="s">
        <v>55</v>
      </c>
      <c r="C188" t="s">
        <v>0</v>
      </c>
      <c r="D188">
        <v>131</v>
      </c>
      <c r="E188" t="s">
        <v>0</v>
      </c>
      <c r="F188" t="s">
        <v>11</v>
      </c>
      <c r="G188">
        <v>97.74</v>
      </c>
      <c r="H188" t="s">
        <v>1133</v>
      </c>
      <c r="I188" t="s">
        <v>3</v>
      </c>
      <c r="J188" t="s">
        <v>1132</v>
      </c>
      <c r="K188" t="s">
        <v>1134</v>
      </c>
      <c r="L188">
        <f t="shared" si="2"/>
        <v>97.74</v>
      </c>
    </row>
    <row r="189" spans="1:12">
      <c r="A189" t="s">
        <v>844</v>
      </c>
      <c r="B189" t="s">
        <v>810</v>
      </c>
      <c r="C189" t="s">
        <v>0</v>
      </c>
      <c r="D189">
        <v>132</v>
      </c>
      <c r="E189" t="s">
        <v>0</v>
      </c>
      <c r="F189" t="s">
        <v>13</v>
      </c>
      <c r="G189">
        <v>27.32</v>
      </c>
      <c r="H189" t="s">
        <v>1133</v>
      </c>
      <c r="I189" t="s">
        <v>3</v>
      </c>
      <c r="J189" t="s">
        <v>1132</v>
      </c>
      <c r="K189" t="s">
        <v>1134</v>
      </c>
      <c r="L189" t="str">
        <f t="shared" si="2"/>
        <v>97.74, 27.32</v>
      </c>
    </row>
    <row r="190" spans="1:12">
      <c r="A190" t="s">
        <v>772</v>
      </c>
      <c r="B190" t="s">
        <v>55</v>
      </c>
      <c r="C190" t="s">
        <v>0</v>
      </c>
      <c r="D190">
        <v>131</v>
      </c>
      <c r="E190" t="s">
        <v>14</v>
      </c>
      <c r="F190" t="s">
        <v>11</v>
      </c>
      <c r="G190">
        <v>97.74</v>
      </c>
      <c r="H190" t="s">
        <v>1133</v>
      </c>
      <c r="I190" t="s">
        <v>3</v>
      </c>
      <c r="J190" t="s">
        <v>4</v>
      </c>
      <c r="K190" t="s">
        <v>1134</v>
      </c>
      <c r="L190">
        <f t="shared" si="2"/>
        <v>97.74</v>
      </c>
    </row>
    <row r="191" spans="1:12">
      <c r="A191" t="s">
        <v>778</v>
      </c>
      <c r="B191" t="s">
        <v>55</v>
      </c>
      <c r="C191" t="s">
        <v>0</v>
      </c>
      <c r="D191">
        <v>131</v>
      </c>
      <c r="E191" t="s">
        <v>20</v>
      </c>
      <c r="F191" t="s">
        <v>11</v>
      </c>
      <c r="G191">
        <v>97.74</v>
      </c>
      <c r="H191" t="s">
        <v>1134</v>
      </c>
      <c r="I191" t="s">
        <v>3</v>
      </c>
      <c r="J191" t="s">
        <v>4</v>
      </c>
      <c r="K191" t="s">
        <v>1134</v>
      </c>
      <c r="L191">
        <f t="shared" si="2"/>
        <v>97.74</v>
      </c>
    </row>
    <row r="192" spans="1:12">
      <c r="A192" t="s">
        <v>773</v>
      </c>
      <c r="B192" t="s">
        <v>55</v>
      </c>
      <c r="C192" t="s">
        <v>0</v>
      </c>
      <c r="D192">
        <v>131</v>
      </c>
      <c r="E192" t="s">
        <v>12</v>
      </c>
      <c r="F192" t="s">
        <v>11</v>
      </c>
      <c r="G192">
        <v>97.74</v>
      </c>
      <c r="H192" t="s">
        <v>1133</v>
      </c>
      <c r="I192" t="s">
        <v>3</v>
      </c>
      <c r="J192" t="s">
        <v>1132</v>
      </c>
      <c r="K192" t="s">
        <v>1134</v>
      </c>
      <c r="L192">
        <f t="shared" si="2"/>
        <v>97.74</v>
      </c>
    </row>
    <row r="193" spans="1:12">
      <c r="A193" t="s">
        <v>774</v>
      </c>
      <c r="B193" t="s">
        <v>55</v>
      </c>
      <c r="C193" t="s">
        <v>0</v>
      </c>
      <c r="D193">
        <v>131</v>
      </c>
      <c r="E193" t="s">
        <v>16</v>
      </c>
      <c r="F193" t="s">
        <v>11</v>
      </c>
      <c r="G193">
        <v>97.74</v>
      </c>
      <c r="H193" t="s">
        <v>1134</v>
      </c>
      <c r="I193" t="s">
        <v>3</v>
      </c>
      <c r="J193" t="s">
        <v>4</v>
      </c>
      <c r="K193" t="s">
        <v>1134</v>
      </c>
      <c r="L193">
        <f t="shared" si="2"/>
        <v>97.74</v>
      </c>
    </row>
    <row r="194" spans="1:12">
      <c r="A194" t="s">
        <v>775</v>
      </c>
      <c r="B194" t="s">
        <v>55</v>
      </c>
      <c r="C194" t="s">
        <v>0</v>
      </c>
      <c r="D194">
        <v>131</v>
      </c>
      <c r="E194" t="s">
        <v>8</v>
      </c>
      <c r="F194" t="s">
        <v>11</v>
      </c>
      <c r="G194">
        <v>97.74</v>
      </c>
      <c r="H194" t="s">
        <v>1134</v>
      </c>
      <c r="I194" t="s">
        <v>3</v>
      </c>
      <c r="J194" t="s">
        <v>4</v>
      </c>
      <c r="K194" t="s">
        <v>1134</v>
      </c>
      <c r="L194">
        <f t="shared" ref="L194:L257" si="3">IF(B194=A193,CONCATENATE(L193,", ",G194),G194)</f>
        <v>97.74</v>
      </c>
    </row>
    <row r="195" spans="1:12">
      <c r="A195" t="s">
        <v>777</v>
      </c>
      <c r="B195" t="s">
        <v>55</v>
      </c>
      <c r="C195" t="s">
        <v>0</v>
      </c>
      <c r="D195">
        <v>131</v>
      </c>
      <c r="E195" t="s">
        <v>17</v>
      </c>
      <c r="F195" t="s">
        <v>11</v>
      </c>
      <c r="G195">
        <v>97.74</v>
      </c>
      <c r="H195" t="s">
        <v>1134</v>
      </c>
      <c r="I195" t="s">
        <v>3</v>
      </c>
      <c r="J195" t="s">
        <v>4</v>
      </c>
      <c r="K195" t="s">
        <v>1134</v>
      </c>
      <c r="L195">
        <f t="shared" si="3"/>
        <v>97.74</v>
      </c>
    </row>
    <row r="196" spans="1:12">
      <c r="A196" t="s">
        <v>776</v>
      </c>
      <c r="B196" t="s">
        <v>55</v>
      </c>
      <c r="C196" t="s">
        <v>0</v>
      </c>
      <c r="D196">
        <v>131</v>
      </c>
      <c r="E196" t="s">
        <v>5</v>
      </c>
      <c r="F196" t="s">
        <v>11</v>
      </c>
      <c r="G196">
        <v>97.74</v>
      </c>
      <c r="H196" t="s">
        <v>1133</v>
      </c>
      <c r="I196" t="s">
        <v>3</v>
      </c>
      <c r="J196" t="s">
        <v>1132</v>
      </c>
      <c r="K196" t="s">
        <v>1134</v>
      </c>
      <c r="L196">
        <f t="shared" si="3"/>
        <v>97.74</v>
      </c>
    </row>
    <row r="197" spans="1:12">
      <c r="A197" t="s">
        <v>843</v>
      </c>
      <c r="B197" t="s">
        <v>55</v>
      </c>
      <c r="C197" t="s">
        <v>0</v>
      </c>
      <c r="D197">
        <v>133</v>
      </c>
      <c r="E197" t="s">
        <v>0</v>
      </c>
      <c r="F197" t="s">
        <v>8</v>
      </c>
      <c r="G197">
        <v>0</v>
      </c>
      <c r="H197" t="s">
        <v>1133</v>
      </c>
      <c r="I197" t="s">
        <v>3</v>
      </c>
      <c r="J197" t="s">
        <v>1132</v>
      </c>
      <c r="K197" t="s">
        <v>1134</v>
      </c>
      <c r="L197">
        <f t="shared" si="3"/>
        <v>0</v>
      </c>
    </row>
    <row r="198" spans="1:12">
      <c r="A198" t="s">
        <v>740</v>
      </c>
      <c r="B198" t="s">
        <v>55</v>
      </c>
      <c r="C198" t="s">
        <v>0</v>
      </c>
      <c r="D198">
        <v>134</v>
      </c>
      <c r="E198" t="s">
        <v>5</v>
      </c>
      <c r="F198" t="s">
        <v>0</v>
      </c>
      <c r="G198">
        <v>22.95</v>
      </c>
      <c r="H198" t="s">
        <v>1134</v>
      </c>
      <c r="I198" t="s">
        <v>3</v>
      </c>
      <c r="J198" t="s">
        <v>4</v>
      </c>
      <c r="K198" t="s">
        <v>1133</v>
      </c>
      <c r="L198">
        <f t="shared" si="3"/>
        <v>22.95</v>
      </c>
    </row>
    <row r="199" spans="1:12">
      <c r="A199" t="s">
        <v>819</v>
      </c>
      <c r="B199" t="s">
        <v>55</v>
      </c>
      <c r="C199" t="s">
        <v>0</v>
      </c>
      <c r="D199">
        <v>135</v>
      </c>
      <c r="E199" t="s">
        <v>20</v>
      </c>
      <c r="F199" t="s">
        <v>19</v>
      </c>
      <c r="G199">
        <v>172.18</v>
      </c>
      <c r="H199" t="s">
        <v>1133</v>
      </c>
      <c r="I199" t="s">
        <v>3</v>
      </c>
      <c r="J199" t="s">
        <v>4</v>
      </c>
      <c r="K199" t="s">
        <v>1134</v>
      </c>
      <c r="L199">
        <f t="shared" si="3"/>
        <v>172.18</v>
      </c>
    </row>
    <row r="200" spans="1:12">
      <c r="A200" t="s">
        <v>832</v>
      </c>
      <c r="B200" t="s">
        <v>55</v>
      </c>
      <c r="C200" t="s">
        <v>0</v>
      </c>
      <c r="D200">
        <v>143</v>
      </c>
      <c r="E200" t="s">
        <v>0</v>
      </c>
      <c r="F200" t="s">
        <v>9</v>
      </c>
      <c r="G200">
        <v>56.82</v>
      </c>
      <c r="H200" t="s">
        <v>1133</v>
      </c>
      <c r="I200" t="s">
        <v>3</v>
      </c>
      <c r="J200" t="s">
        <v>1132</v>
      </c>
      <c r="K200" t="s">
        <v>1134</v>
      </c>
      <c r="L200">
        <f t="shared" si="3"/>
        <v>56.82</v>
      </c>
    </row>
    <row r="201" spans="1:12">
      <c r="A201" t="s">
        <v>797</v>
      </c>
      <c r="B201" t="s">
        <v>55</v>
      </c>
      <c r="C201" t="s">
        <v>0</v>
      </c>
      <c r="D201">
        <v>144</v>
      </c>
      <c r="E201" t="s">
        <v>14</v>
      </c>
      <c r="F201" t="s">
        <v>13</v>
      </c>
      <c r="G201">
        <v>109.58</v>
      </c>
      <c r="H201" t="s">
        <v>1133</v>
      </c>
      <c r="I201" t="s">
        <v>3</v>
      </c>
      <c r="J201" t="s">
        <v>4</v>
      </c>
      <c r="K201" t="s">
        <v>1134</v>
      </c>
      <c r="L201">
        <f t="shared" si="3"/>
        <v>109.58</v>
      </c>
    </row>
    <row r="202" spans="1:12">
      <c r="A202" t="s">
        <v>815</v>
      </c>
      <c r="B202" t="s">
        <v>55</v>
      </c>
      <c r="C202" t="s">
        <v>0</v>
      </c>
      <c r="D202">
        <v>144</v>
      </c>
      <c r="E202" t="s">
        <v>20</v>
      </c>
      <c r="F202" t="s">
        <v>13</v>
      </c>
      <c r="G202">
        <v>109.58</v>
      </c>
      <c r="H202" t="s">
        <v>1134</v>
      </c>
      <c r="I202" t="s">
        <v>3</v>
      </c>
      <c r="J202" t="s">
        <v>4</v>
      </c>
      <c r="K202" t="s">
        <v>1134</v>
      </c>
      <c r="L202">
        <f t="shared" si="3"/>
        <v>109.58</v>
      </c>
    </row>
    <row r="203" spans="1:12">
      <c r="A203" t="s">
        <v>764</v>
      </c>
      <c r="B203" t="s">
        <v>55</v>
      </c>
      <c r="C203" t="s">
        <v>0</v>
      </c>
      <c r="D203">
        <v>146</v>
      </c>
      <c r="E203" t="s">
        <v>2</v>
      </c>
      <c r="F203" t="s">
        <v>0</v>
      </c>
      <c r="G203">
        <v>0</v>
      </c>
      <c r="H203" t="s">
        <v>1134</v>
      </c>
      <c r="I203" t="s">
        <v>3</v>
      </c>
      <c r="J203" t="s">
        <v>4</v>
      </c>
      <c r="K203" t="s">
        <v>1133</v>
      </c>
      <c r="L203">
        <f t="shared" si="3"/>
        <v>0</v>
      </c>
    </row>
    <row r="204" spans="1:12">
      <c r="A204" t="s">
        <v>820</v>
      </c>
      <c r="B204" t="s">
        <v>55</v>
      </c>
      <c r="C204" t="s">
        <v>0</v>
      </c>
      <c r="D204">
        <v>147</v>
      </c>
      <c r="E204" t="s">
        <v>20</v>
      </c>
      <c r="F204" t="s">
        <v>19</v>
      </c>
      <c r="G204">
        <v>96.4</v>
      </c>
      <c r="H204" t="s">
        <v>1133</v>
      </c>
      <c r="I204" t="s">
        <v>3</v>
      </c>
      <c r="J204" t="s">
        <v>4</v>
      </c>
      <c r="K204" t="s">
        <v>1134</v>
      </c>
      <c r="L204">
        <f t="shared" si="3"/>
        <v>96.4</v>
      </c>
    </row>
    <row r="205" spans="1:12">
      <c r="A205" t="s">
        <v>893</v>
      </c>
      <c r="B205" t="s">
        <v>55</v>
      </c>
      <c r="C205" t="s">
        <v>0</v>
      </c>
      <c r="D205">
        <v>149</v>
      </c>
      <c r="E205" t="s">
        <v>0</v>
      </c>
      <c r="F205" t="s">
        <v>11</v>
      </c>
      <c r="G205">
        <v>0</v>
      </c>
      <c r="H205" t="s">
        <v>1133</v>
      </c>
      <c r="I205" t="s">
        <v>3</v>
      </c>
      <c r="J205" t="s">
        <v>1132</v>
      </c>
      <c r="K205" t="s">
        <v>1134</v>
      </c>
      <c r="L205">
        <f t="shared" si="3"/>
        <v>0</v>
      </c>
    </row>
    <row r="206" spans="1:12">
      <c r="A206" t="s">
        <v>827</v>
      </c>
      <c r="B206" t="s">
        <v>55</v>
      </c>
      <c r="C206" t="s">
        <v>0</v>
      </c>
      <c r="D206">
        <v>149</v>
      </c>
      <c r="E206" t="s">
        <v>2</v>
      </c>
      <c r="F206" t="s">
        <v>11</v>
      </c>
      <c r="G206">
        <v>0</v>
      </c>
      <c r="H206" t="s">
        <v>1133</v>
      </c>
      <c r="I206" t="s">
        <v>3</v>
      </c>
      <c r="J206" t="s">
        <v>4</v>
      </c>
      <c r="K206" t="s">
        <v>1134</v>
      </c>
      <c r="L206">
        <f t="shared" si="3"/>
        <v>0</v>
      </c>
    </row>
    <row r="207" spans="1:12">
      <c r="A207" t="s">
        <v>745</v>
      </c>
      <c r="B207" t="s">
        <v>55</v>
      </c>
      <c r="C207" t="s">
        <v>0</v>
      </c>
      <c r="D207">
        <v>149</v>
      </c>
      <c r="E207" t="s">
        <v>15</v>
      </c>
      <c r="F207" t="s">
        <v>11</v>
      </c>
      <c r="G207">
        <v>0</v>
      </c>
      <c r="H207" t="s">
        <v>1133</v>
      </c>
      <c r="I207" t="s">
        <v>3</v>
      </c>
      <c r="J207" t="s">
        <v>4</v>
      </c>
      <c r="K207" t="s">
        <v>1134</v>
      </c>
      <c r="L207">
        <f t="shared" si="3"/>
        <v>0</v>
      </c>
    </row>
    <row r="208" spans="1:12">
      <c r="A208" t="s">
        <v>749</v>
      </c>
      <c r="B208" t="s">
        <v>55</v>
      </c>
      <c r="C208" t="s">
        <v>0</v>
      </c>
      <c r="D208">
        <v>151</v>
      </c>
      <c r="E208" t="s">
        <v>5</v>
      </c>
      <c r="F208" t="s">
        <v>15</v>
      </c>
      <c r="G208">
        <v>26.04</v>
      </c>
      <c r="H208" t="s">
        <v>1133</v>
      </c>
      <c r="I208" t="s">
        <v>3</v>
      </c>
      <c r="J208" t="s">
        <v>1132</v>
      </c>
      <c r="K208" t="s">
        <v>1134</v>
      </c>
      <c r="L208">
        <f t="shared" si="3"/>
        <v>26.04</v>
      </c>
    </row>
    <row r="209" spans="1:12">
      <c r="A209" t="s">
        <v>826</v>
      </c>
      <c r="B209" t="s">
        <v>55</v>
      </c>
      <c r="C209" t="s">
        <v>0</v>
      </c>
      <c r="D209">
        <v>152</v>
      </c>
      <c r="E209" t="s">
        <v>5</v>
      </c>
      <c r="F209" t="s">
        <v>15</v>
      </c>
      <c r="G209">
        <v>0</v>
      </c>
      <c r="H209" t="s">
        <v>1133</v>
      </c>
      <c r="I209" t="s">
        <v>3</v>
      </c>
      <c r="J209" t="s">
        <v>1132</v>
      </c>
      <c r="K209" t="s">
        <v>1134</v>
      </c>
      <c r="L209">
        <f t="shared" si="3"/>
        <v>0</v>
      </c>
    </row>
    <row r="210" spans="1:12">
      <c r="A210" t="s">
        <v>852</v>
      </c>
      <c r="B210" t="s">
        <v>55</v>
      </c>
      <c r="C210" t="s">
        <v>0</v>
      </c>
      <c r="D210">
        <v>153</v>
      </c>
      <c r="E210" t="s">
        <v>0</v>
      </c>
      <c r="F210" t="s">
        <v>1</v>
      </c>
      <c r="G210">
        <v>0</v>
      </c>
      <c r="H210" t="s">
        <v>1133</v>
      </c>
      <c r="I210" t="s">
        <v>3</v>
      </c>
      <c r="J210" t="s">
        <v>1132</v>
      </c>
      <c r="K210" t="s">
        <v>1134</v>
      </c>
      <c r="L210">
        <f t="shared" si="3"/>
        <v>0</v>
      </c>
    </row>
    <row r="211" spans="1:12">
      <c r="A211" t="s">
        <v>853</v>
      </c>
      <c r="B211" t="s">
        <v>55</v>
      </c>
      <c r="C211" t="s">
        <v>0</v>
      </c>
      <c r="D211">
        <v>153</v>
      </c>
      <c r="E211" t="s">
        <v>16</v>
      </c>
      <c r="F211" t="s">
        <v>1</v>
      </c>
      <c r="G211">
        <v>0</v>
      </c>
      <c r="H211" t="s">
        <v>1133</v>
      </c>
      <c r="I211" t="s">
        <v>3</v>
      </c>
      <c r="J211" t="s">
        <v>4</v>
      </c>
      <c r="K211" t="s">
        <v>1134</v>
      </c>
      <c r="L211">
        <f t="shared" si="3"/>
        <v>0</v>
      </c>
    </row>
    <row r="212" spans="1:12">
      <c r="A212" t="s">
        <v>854</v>
      </c>
      <c r="B212" t="s">
        <v>55</v>
      </c>
      <c r="C212" t="s">
        <v>0</v>
      </c>
      <c r="D212">
        <v>153</v>
      </c>
      <c r="E212" t="s">
        <v>8</v>
      </c>
      <c r="F212" t="s">
        <v>1</v>
      </c>
      <c r="G212">
        <v>0</v>
      </c>
      <c r="H212" t="s">
        <v>1133</v>
      </c>
      <c r="I212" t="s">
        <v>3</v>
      </c>
      <c r="J212" t="s">
        <v>4</v>
      </c>
      <c r="K212" t="s">
        <v>1134</v>
      </c>
      <c r="L212">
        <f t="shared" si="3"/>
        <v>0</v>
      </c>
    </row>
    <row r="213" spans="1:12">
      <c r="A213" t="s">
        <v>855</v>
      </c>
      <c r="B213" t="s">
        <v>55</v>
      </c>
      <c r="C213" t="s">
        <v>0</v>
      </c>
      <c r="D213">
        <v>153</v>
      </c>
      <c r="E213" t="s">
        <v>17</v>
      </c>
      <c r="F213" t="s">
        <v>1</v>
      </c>
      <c r="G213">
        <v>0</v>
      </c>
      <c r="H213" t="s">
        <v>1133</v>
      </c>
      <c r="I213" t="s">
        <v>3</v>
      </c>
      <c r="J213" t="s">
        <v>4</v>
      </c>
      <c r="K213" t="s">
        <v>1134</v>
      </c>
      <c r="L213">
        <f t="shared" si="3"/>
        <v>0</v>
      </c>
    </row>
    <row r="214" spans="1:12">
      <c r="A214" t="s">
        <v>862</v>
      </c>
      <c r="B214" t="s">
        <v>55</v>
      </c>
      <c r="C214" t="s">
        <v>0</v>
      </c>
      <c r="D214">
        <v>153</v>
      </c>
      <c r="E214" t="s">
        <v>11</v>
      </c>
      <c r="F214" t="s">
        <v>1</v>
      </c>
      <c r="G214">
        <v>0</v>
      </c>
      <c r="H214" t="s">
        <v>1133</v>
      </c>
      <c r="I214" t="s">
        <v>3</v>
      </c>
      <c r="J214" t="s">
        <v>4</v>
      </c>
      <c r="K214" t="s">
        <v>1134</v>
      </c>
      <c r="L214">
        <f t="shared" si="3"/>
        <v>0</v>
      </c>
    </row>
    <row r="215" spans="1:12">
      <c r="A215" t="s">
        <v>821</v>
      </c>
      <c r="B215" t="s">
        <v>55</v>
      </c>
      <c r="C215" t="s">
        <v>0</v>
      </c>
      <c r="D215">
        <v>154</v>
      </c>
      <c r="E215" t="s">
        <v>20</v>
      </c>
      <c r="F215" t="s">
        <v>18</v>
      </c>
      <c r="G215">
        <v>83.56</v>
      </c>
      <c r="H215" t="s">
        <v>1133</v>
      </c>
      <c r="I215" t="s">
        <v>3</v>
      </c>
      <c r="J215" t="s">
        <v>4</v>
      </c>
      <c r="K215" t="s">
        <v>1134</v>
      </c>
      <c r="L215">
        <f t="shared" si="3"/>
        <v>83.56</v>
      </c>
    </row>
    <row r="216" spans="1:12">
      <c r="A216" t="s">
        <v>793</v>
      </c>
      <c r="B216" t="s">
        <v>55</v>
      </c>
      <c r="C216" t="s">
        <v>0</v>
      </c>
      <c r="D216">
        <v>156</v>
      </c>
      <c r="E216" t="s">
        <v>14</v>
      </c>
      <c r="F216" t="s">
        <v>12</v>
      </c>
      <c r="G216">
        <v>16.850000000000001</v>
      </c>
      <c r="H216" t="s">
        <v>1134</v>
      </c>
      <c r="I216" t="s">
        <v>3</v>
      </c>
      <c r="J216" t="s">
        <v>4</v>
      </c>
      <c r="K216" t="s">
        <v>1133</v>
      </c>
      <c r="L216">
        <f t="shared" si="3"/>
        <v>16.850000000000001</v>
      </c>
    </row>
    <row r="217" spans="1:12">
      <c r="A217" t="s">
        <v>780</v>
      </c>
      <c r="B217" t="s">
        <v>55</v>
      </c>
      <c r="C217" t="s">
        <v>0</v>
      </c>
      <c r="D217">
        <v>157</v>
      </c>
      <c r="E217" t="s">
        <v>0</v>
      </c>
      <c r="F217" t="s">
        <v>15</v>
      </c>
      <c r="G217">
        <v>60.56</v>
      </c>
      <c r="H217" t="s">
        <v>1133</v>
      </c>
      <c r="I217" t="s">
        <v>3</v>
      </c>
      <c r="J217" t="s">
        <v>1132</v>
      </c>
      <c r="K217" t="s">
        <v>1134</v>
      </c>
      <c r="L217">
        <f t="shared" si="3"/>
        <v>60.56</v>
      </c>
    </row>
    <row r="218" spans="1:12">
      <c r="A218" t="s">
        <v>781</v>
      </c>
      <c r="B218" t="s">
        <v>55</v>
      </c>
      <c r="C218" t="s">
        <v>0</v>
      </c>
      <c r="D218">
        <v>157</v>
      </c>
      <c r="E218" t="s">
        <v>2</v>
      </c>
      <c r="F218" t="s">
        <v>15</v>
      </c>
      <c r="G218">
        <v>60.56</v>
      </c>
      <c r="H218" t="s">
        <v>1133</v>
      </c>
      <c r="I218" t="s">
        <v>3</v>
      </c>
      <c r="J218" t="s">
        <v>4</v>
      </c>
      <c r="K218" t="s">
        <v>1134</v>
      </c>
      <c r="L218">
        <f t="shared" si="3"/>
        <v>60.56</v>
      </c>
    </row>
    <row r="219" spans="1:12">
      <c r="A219" t="s">
        <v>782</v>
      </c>
      <c r="B219" t="s">
        <v>55</v>
      </c>
      <c r="C219" t="s">
        <v>0</v>
      </c>
      <c r="D219">
        <v>157</v>
      </c>
      <c r="E219" t="s">
        <v>14</v>
      </c>
      <c r="F219" t="s">
        <v>15</v>
      </c>
      <c r="G219">
        <v>60.56</v>
      </c>
      <c r="H219" t="s">
        <v>1133</v>
      </c>
      <c r="I219" t="s">
        <v>3</v>
      </c>
      <c r="J219" t="s">
        <v>4</v>
      </c>
      <c r="K219" t="s">
        <v>1134</v>
      </c>
      <c r="L219">
        <f t="shared" si="3"/>
        <v>60.56</v>
      </c>
    </row>
    <row r="220" spans="1:12">
      <c r="A220" t="s">
        <v>783</v>
      </c>
      <c r="B220" t="s">
        <v>55</v>
      </c>
      <c r="C220" t="s">
        <v>0</v>
      </c>
      <c r="D220">
        <v>157</v>
      </c>
      <c r="E220" t="s">
        <v>20</v>
      </c>
      <c r="F220" t="s">
        <v>15</v>
      </c>
      <c r="G220">
        <v>60.56</v>
      </c>
      <c r="H220" t="s">
        <v>1134</v>
      </c>
      <c r="I220" t="s">
        <v>3</v>
      </c>
      <c r="J220" t="s">
        <v>4</v>
      </c>
      <c r="K220" t="s">
        <v>1134</v>
      </c>
      <c r="L220">
        <f t="shared" si="3"/>
        <v>60.56</v>
      </c>
    </row>
    <row r="221" spans="1:12">
      <c r="A221" t="s">
        <v>784</v>
      </c>
      <c r="B221" t="s">
        <v>55</v>
      </c>
      <c r="C221" t="s">
        <v>0</v>
      </c>
      <c r="D221">
        <v>157</v>
      </c>
      <c r="E221" t="s">
        <v>1</v>
      </c>
      <c r="F221" t="s">
        <v>15</v>
      </c>
      <c r="G221">
        <v>60.56</v>
      </c>
      <c r="H221" t="s">
        <v>1134</v>
      </c>
      <c r="I221" t="s">
        <v>3</v>
      </c>
      <c r="J221" t="s">
        <v>4</v>
      </c>
      <c r="K221" t="s">
        <v>1134</v>
      </c>
      <c r="L221">
        <f t="shared" si="3"/>
        <v>60.56</v>
      </c>
    </row>
    <row r="222" spans="1:12">
      <c r="A222" t="s">
        <v>785</v>
      </c>
      <c r="B222" t="s">
        <v>55</v>
      </c>
      <c r="C222" t="s">
        <v>0</v>
      </c>
      <c r="D222">
        <v>157</v>
      </c>
      <c r="E222" t="s">
        <v>12</v>
      </c>
      <c r="F222" t="s">
        <v>15</v>
      </c>
      <c r="G222">
        <v>60.56</v>
      </c>
      <c r="H222" t="s">
        <v>1133</v>
      </c>
      <c r="I222" t="s">
        <v>3</v>
      </c>
      <c r="J222" t="s">
        <v>1132</v>
      </c>
      <c r="K222" t="s">
        <v>1134</v>
      </c>
      <c r="L222">
        <f t="shared" si="3"/>
        <v>60.56</v>
      </c>
    </row>
    <row r="223" spans="1:12">
      <c r="A223" t="s">
        <v>786</v>
      </c>
      <c r="B223" t="s">
        <v>55</v>
      </c>
      <c r="C223" t="s">
        <v>0</v>
      </c>
      <c r="D223">
        <v>157</v>
      </c>
      <c r="E223" t="s">
        <v>22</v>
      </c>
      <c r="F223" t="s">
        <v>15</v>
      </c>
      <c r="G223">
        <v>60.56</v>
      </c>
      <c r="H223" t="s">
        <v>1134</v>
      </c>
      <c r="I223" t="s">
        <v>3</v>
      </c>
      <c r="J223" t="s">
        <v>4</v>
      </c>
      <c r="K223" t="s">
        <v>1134</v>
      </c>
      <c r="L223">
        <f t="shared" si="3"/>
        <v>60.56</v>
      </c>
    </row>
    <row r="224" spans="1:12">
      <c r="A224" t="s">
        <v>787</v>
      </c>
      <c r="B224" t="s">
        <v>55</v>
      </c>
      <c r="C224" t="s">
        <v>0</v>
      </c>
      <c r="D224">
        <v>157</v>
      </c>
      <c r="E224" t="s">
        <v>16</v>
      </c>
      <c r="F224" t="s">
        <v>15</v>
      </c>
      <c r="G224">
        <v>60.56</v>
      </c>
      <c r="H224" t="s">
        <v>1134</v>
      </c>
      <c r="I224" t="s">
        <v>3</v>
      </c>
      <c r="J224" t="s">
        <v>4</v>
      </c>
      <c r="K224" t="s">
        <v>1134</v>
      </c>
      <c r="L224">
        <f t="shared" si="3"/>
        <v>60.56</v>
      </c>
    </row>
    <row r="225" spans="1:12">
      <c r="A225" t="s">
        <v>788</v>
      </c>
      <c r="B225" t="s">
        <v>55</v>
      </c>
      <c r="C225" t="s">
        <v>0</v>
      </c>
      <c r="D225">
        <v>157</v>
      </c>
      <c r="E225" t="s">
        <v>8</v>
      </c>
      <c r="F225" t="s">
        <v>15</v>
      </c>
      <c r="G225">
        <v>60.56</v>
      </c>
      <c r="H225" t="s">
        <v>1134</v>
      </c>
      <c r="I225" t="s">
        <v>3</v>
      </c>
      <c r="J225" t="s">
        <v>4</v>
      </c>
      <c r="K225" t="s">
        <v>1134</v>
      </c>
      <c r="L225">
        <f t="shared" si="3"/>
        <v>60.56</v>
      </c>
    </row>
    <row r="226" spans="1:12">
      <c r="A226" t="s">
        <v>789</v>
      </c>
      <c r="B226" t="s">
        <v>55</v>
      </c>
      <c r="C226" t="s">
        <v>0</v>
      </c>
      <c r="D226">
        <v>157</v>
      </c>
      <c r="E226" t="s">
        <v>13</v>
      </c>
      <c r="F226" t="s">
        <v>15</v>
      </c>
      <c r="G226">
        <v>60.56</v>
      </c>
      <c r="H226" t="s">
        <v>1134</v>
      </c>
      <c r="I226" t="s">
        <v>3</v>
      </c>
      <c r="J226" t="s">
        <v>4</v>
      </c>
      <c r="K226" t="s">
        <v>1134</v>
      </c>
      <c r="L226">
        <f t="shared" si="3"/>
        <v>60.56</v>
      </c>
    </row>
    <row r="227" spans="1:12">
      <c r="A227" t="s">
        <v>790</v>
      </c>
      <c r="B227" t="s">
        <v>55</v>
      </c>
      <c r="C227" t="s">
        <v>0</v>
      </c>
      <c r="D227">
        <v>157</v>
      </c>
      <c r="E227" t="s">
        <v>18</v>
      </c>
      <c r="F227" t="s">
        <v>15</v>
      </c>
      <c r="G227">
        <v>60.56</v>
      </c>
      <c r="H227" t="s">
        <v>1134</v>
      </c>
      <c r="I227" t="s">
        <v>3</v>
      </c>
      <c r="J227" t="s">
        <v>4</v>
      </c>
      <c r="K227" t="s">
        <v>1134</v>
      </c>
      <c r="L227">
        <f t="shared" si="3"/>
        <v>60.56</v>
      </c>
    </row>
    <row r="228" spans="1:12">
      <c r="A228" t="s">
        <v>791</v>
      </c>
      <c r="B228" t="s">
        <v>55</v>
      </c>
      <c r="C228" t="s">
        <v>0</v>
      </c>
      <c r="D228">
        <v>157</v>
      </c>
      <c r="E228" t="s">
        <v>5</v>
      </c>
      <c r="F228" t="s">
        <v>15</v>
      </c>
      <c r="G228">
        <v>60.56</v>
      </c>
      <c r="H228" t="s">
        <v>1133</v>
      </c>
      <c r="I228" t="s">
        <v>3</v>
      </c>
      <c r="J228" t="s">
        <v>1132</v>
      </c>
      <c r="K228" t="s">
        <v>1134</v>
      </c>
      <c r="L228">
        <f t="shared" si="3"/>
        <v>60.56</v>
      </c>
    </row>
    <row r="229" spans="1:12">
      <c r="A229" t="s">
        <v>792</v>
      </c>
      <c r="B229" t="s">
        <v>55</v>
      </c>
      <c r="C229" t="s">
        <v>0</v>
      </c>
      <c r="D229">
        <v>157</v>
      </c>
      <c r="E229" t="s">
        <v>11</v>
      </c>
      <c r="F229" t="s">
        <v>15</v>
      </c>
      <c r="G229">
        <v>60.56</v>
      </c>
      <c r="H229" t="s">
        <v>1134</v>
      </c>
      <c r="I229" t="s">
        <v>3</v>
      </c>
      <c r="J229" t="s">
        <v>4</v>
      </c>
      <c r="K229" t="s">
        <v>1134</v>
      </c>
      <c r="L229">
        <f t="shared" si="3"/>
        <v>60.56</v>
      </c>
    </row>
    <row r="230" spans="1:12">
      <c r="A230" t="s">
        <v>817</v>
      </c>
      <c r="B230" t="s">
        <v>55</v>
      </c>
      <c r="C230" t="s">
        <v>0</v>
      </c>
      <c r="D230">
        <v>16</v>
      </c>
      <c r="E230" t="s">
        <v>20</v>
      </c>
      <c r="F230" t="s">
        <v>19</v>
      </c>
      <c r="G230">
        <v>122.09</v>
      </c>
      <c r="H230" t="s">
        <v>1133</v>
      </c>
      <c r="I230" t="s">
        <v>3</v>
      </c>
      <c r="J230" t="s">
        <v>4</v>
      </c>
      <c r="K230" t="s">
        <v>1134</v>
      </c>
      <c r="L230">
        <f t="shared" si="3"/>
        <v>122.09</v>
      </c>
    </row>
    <row r="231" spans="1:12">
      <c r="A231" t="s">
        <v>817</v>
      </c>
      <c r="B231" t="s">
        <v>55</v>
      </c>
      <c r="C231" t="s">
        <v>0</v>
      </c>
      <c r="D231">
        <v>16</v>
      </c>
      <c r="E231" t="s">
        <v>20</v>
      </c>
      <c r="F231" t="s">
        <v>19</v>
      </c>
      <c r="G231">
        <v>122.09</v>
      </c>
      <c r="H231" t="s">
        <v>1133</v>
      </c>
      <c r="I231" t="s">
        <v>3</v>
      </c>
      <c r="J231" t="s">
        <v>4</v>
      </c>
      <c r="K231" t="s">
        <v>1134</v>
      </c>
      <c r="L231">
        <f t="shared" si="3"/>
        <v>122.09</v>
      </c>
    </row>
    <row r="232" spans="1:12">
      <c r="A232" t="s">
        <v>1070</v>
      </c>
      <c r="B232" t="s">
        <v>817</v>
      </c>
      <c r="C232" t="s">
        <v>0</v>
      </c>
      <c r="D232">
        <v>119</v>
      </c>
      <c r="E232" t="s">
        <v>20</v>
      </c>
      <c r="F232" t="s">
        <v>18</v>
      </c>
      <c r="G232">
        <v>124.05</v>
      </c>
      <c r="H232" t="s">
        <v>1133</v>
      </c>
      <c r="I232" t="s">
        <v>3</v>
      </c>
      <c r="J232" t="s">
        <v>4</v>
      </c>
      <c r="K232" t="s">
        <v>1134</v>
      </c>
      <c r="L232" t="str">
        <f t="shared" si="3"/>
        <v>122.09, 124.05</v>
      </c>
    </row>
    <row r="233" spans="1:12">
      <c r="A233" t="s">
        <v>1071</v>
      </c>
      <c r="B233" t="s">
        <v>1070</v>
      </c>
      <c r="C233" t="s">
        <v>0</v>
      </c>
      <c r="D233">
        <v>135</v>
      </c>
      <c r="E233" t="s">
        <v>20</v>
      </c>
      <c r="F233" t="s">
        <v>19</v>
      </c>
      <c r="G233">
        <v>172.18</v>
      </c>
      <c r="H233" t="s">
        <v>1133</v>
      </c>
      <c r="I233" t="s">
        <v>3</v>
      </c>
      <c r="J233" t="s">
        <v>4</v>
      </c>
      <c r="K233" t="s">
        <v>1134</v>
      </c>
      <c r="L233" t="str">
        <f t="shared" si="3"/>
        <v>122.09, 124.05, 172.18</v>
      </c>
    </row>
    <row r="234" spans="1:12">
      <c r="A234" t="s">
        <v>766</v>
      </c>
      <c r="B234" t="s">
        <v>1071</v>
      </c>
      <c r="C234" t="s">
        <v>0</v>
      </c>
      <c r="D234">
        <v>147</v>
      </c>
      <c r="E234" t="s">
        <v>20</v>
      </c>
      <c r="F234" t="s">
        <v>19</v>
      </c>
      <c r="G234">
        <v>96.4</v>
      </c>
      <c r="H234" t="s">
        <v>1133</v>
      </c>
      <c r="I234" t="s">
        <v>3</v>
      </c>
      <c r="J234" t="s">
        <v>4</v>
      </c>
      <c r="K234" t="s">
        <v>1134</v>
      </c>
      <c r="L234" t="str">
        <f t="shared" si="3"/>
        <v>122.09, 124.05, 172.18, 96.4</v>
      </c>
    </row>
    <row r="235" spans="1:12">
      <c r="A235" t="s">
        <v>895</v>
      </c>
      <c r="B235" t="s">
        <v>55</v>
      </c>
      <c r="C235" t="s">
        <v>0</v>
      </c>
      <c r="D235">
        <v>17</v>
      </c>
      <c r="E235" t="s">
        <v>0</v>
      </c>
      <c r="F235" t="s">
        <v>16</v>
      </c>
      <c r="G235">
        <v>16.07</v>
      </c>
      <c r="H235" t="s">
        <v>1133</v>
      </c>
      <c r="I235" t="s">
        <v>3</v>
      </c>
      <c r="J235" t="s">
        <v>1132</v>
      </c>
      <c r="K235" t="s">
        <v>1134</v>
      </c>
      <c r="L235">
        <f t="shared" si="3"/>
        <v>16.07</v>
      </c>
    </row>
    <row r="236" spans="1:12">
      <c r="A236" t="s">
        <v>903</v>
      </c>
      <c r="B236" t="s">
        <v>55</v>
      </c>
      <c r="C236" t="s">
        <v>0</v>
      </c>
      <c r="D236">
        <v>20</v>
      </c>
      <c r="E236" t="s">
        <v>0</v>
      </c>
      <c r="F236" t="s">
        <v>14</v>
      </c>
      <c r="G236">
        <v>34.44</v>
      </c>
      <c r="H236" t="s">
        <v>1133</v>
      </c>
      <c r="I236" t="s">
        <v>3</v>
      </c>
      <c r="J236" t="s">
        <v>1132</v>
      </c>
      <c r="K236" t="s">
        <v>1134</v>
      </c>
      <c r="L236">
        <f t="shared" si="3"/>
        <v>34.44</v>
      </c>
    </row>
    <row r="237" spans="1:12">
      <c r="A237" t="s">
        <v>905</v>
      </c>
      <c r="B237" t="s">
        <v>55</v>
      </c>
      <c r="C237" t="s">
        <v>0</v>
      </c>
      <c r="D237">
        <v>20</v>
      </c>
      <c r="E237" t="s">
        <v>13</v>
      </c>
      <c r="F237" t="s">
        <v>14</v>
      </c>
      <c r="G237">
        <v>34.44</v>
      </c>
      <c r="H237" t="s">
        <v>1134</v>
      </c>
      <c r="I237" t="s">
        <v>3</v>
      </c>
      <c r="J237" t="s">
        <v>4</v>
      </c>
      <c r="K237" t="s">
        <v>1133</v>
      </c>
      <c r="L237">
        <f t="shared" si="3"/>
        <v>34.44</v>
      </c>
    </row>
    <row r="238" spans="1:12">
      <c r="A238" t="s">
        <v>904</v>
      </c>
      <c r="B238" t="s">
        <v>55</v>
      </c>
      <c r="C238" t="s">
        <v>0</v>
      </c>
      <c r="D238">
        <v>20</v>
      </c>
      <c r="E238" t="s">
        <v>5</v>
      </c>
      <c r="F238" t="s">
        <v>14</v>
      </c>
      <c r="G238">
        <v>34.44</v>
      </c>
      <c r="H238" t="s">
        <v>1133</v>
      </c>
      <c r="I238" t="s">
        <v>3</v>
      </c>
      <c r="J238" t="s">
        <v>1132</v>
      </c>
      <c r="K238" t="s">
        <v>1134</v>
      </c>
      <c r="L238">
        <f t="shared" si="3"/>
        <v>34.44</v>
      </c>
    </row>
    <row r="239" spans="1:12">
      <c r="A239" t="s">
        <v>750</v>
      </c>
      <c r="B239" t="s">
        <v>55</v>
      </c>
      <c r="C239" t="s">
        <v>0</v>
      </c>
      <c r="D239">
        <v>26</v>
      </c>
      <c r="E239" t="s">
        <v>5</v>
      </c>
      <c r="F239" t="s">
        <v>15</v>
      </c>
      <c r="G239">
        <v>1.31</v>
      </c>
      <c r="H239" t="s">
        <v>1133</v>
      </c>
      <c r="I239" t="s">
        <v>3</v>
      </c>
      <c r="J239" t="s">
        <v>1132</v>
      </c>
      <c r="K239" t="s">
        <v>1134</v>
      </c>
      <c r="L239">
        <f t="shared" si="3"/>
        <v>1.31</v>
      </c>
    </row>
    <row r="240" spans="1:12">
      <c r="A240" t="s">
        <v>896</v>
      </c>
      <c r="B240" t="s">
        <v>55</v>
      </c>
      <c r="C240" t="s">
        <v>0</v>
      </c>
      <c r="D240">
        <v>27</v>
      </c>
      <c r="E240" t="s">
        <v>0</v>
      </c>
      <c r="F240" t="s">
        <v>16</v>
      </c>
      <c r="G240">
        <v>0</v>
      </c>
      <c r="H240" t="s">
        <v>1133</v>
      </c>
      <c r="I240" t="s">
        <v>3</v>
      </c>
      <c r="J240" t="s">
        <v>1132</v>
      </c>
      <c r="K240" t="s">
        <v>1134</v>
      </c>
      <c r="L240">
        <f t="shared" si="3"/>
        <v>0</v>
      </c>
    </row>
    <row r="241" spans="1:12">
      <c r="A241" t="s">
        <v>897</v>
      </c>
      <c r="B241" t="s">
        <v>55</v>
      </c>
      <c r="C241" t="s">
        <v>0</v>
      </c>
      <c r="D241">
        <v>29</v>
      </c>
      <c r="E241" t="s">
        <v>0</v>
      </c>
      <c r="F241" t="s">
        <v>16</v>
      </c>
      <c r="G241">
        <v>0</v>
      </c>
      <c r="H241" t="s">
        <v>1133</v>
      </c>
      <c r="I241" t="s">
        <v>3</v>
      </c>
      <c r="J241" t="s">
        <v>1132</v>
      </c>
      <c r="K241" t="s">
        <v>1134</v>
      </c>
      <c r="L241">
        <f t="shared" si="3"/>
        <v>0</v>
      </c>
    </row>
    <row r="242" spans="1:12">
      <c r="A242" t="s">
        <v>1072</v>
      </c>
      <c r="B242" t="s">
        <v>55</v>
      </c>
      <c r="C242" t="s">
        <v>0</v>
      </c>
      <c r="D242">
        <v>34</v>
      </c>
      <c r="E242" t="s">
        <v>0</v>
      </c>
      <c r="F242" t="s">
        <v>15</v>
      </c>
      <c r="G242">
        <v>20.89</v>
      </c>
      <c r="H242" t="s">
        <v>1133</v>
      </c>
      <c r="I242" t="s">
        <v>3</v>
      </c>
      <c r="J242" t="s">
        <v>1132</v>
      </c>
      <c r="K242" t="s">
        <v>1134</v>
      </c>
      <c r="L242">
        <f t="shared" si="3"/>
        <v>20.89</v>
      </c>
    </row>
    <row r="243" spans="1:12">
      <c r="A243" t="s">
        <v>1073</v>
      </c>
      <c r="B243" t="s">
        <v>1072</v>
      </c>
      <c r="C243" t="s">
        <v>0</v>
      </c>
      <c r="D243">
        <v>35</v>
      </c>
      <c r="E243" t="s">
        <v>0</v>
      </c>
      <c r="F243" t="s">
        <v>19</v>
      </c>
      <c r="G243">
        <v>164.08</v>
      </c>
      <c r="H243" t="s">
        <v>1133</v>
      </c>
      <c r="I243" t="s">
        <v>3</v>
      </c>
      <c r="J243" t="s">
        <v>1132</v>
      </c>
      <c r="K243" t="s">
        <v>1134</v>
      </c>
      <c r="L243" t="str">
        <f t="shared" si="3"/>
        <v>20.89, 164.08</v>
      </c>
    </row>
    <row r="244" spans="1:12">
      <c r="A244" t="s">
        <v>1074</v>
      </c>
      <c r="B244" t="s">
        <v>1073</v>
      </c>
      <c r="C244" t="s">
        <v>0</v>
      </c>
      <c r="D244">
        <v>36</v>
      </c>
      <c r="E244" t="s">
        <v>0</v>
      </c>
      <c r="F244" t="s">
        <v>5</v>
      </c>
      <c r="G244">
        <v>38.799999999999997</v>
      </c>
      <c r="H244" t="s">
        <v>1133</v>
      </c>
      <c r="I244" t="s">
        <v>3</v>
      </c>
      <c r="J244" t="s">
        <v>1132</v>
      </c>
      <c r="K244" t="s">
        <v>1134</v>
      </c>
      <c r="L244" t="str">
        <f t="shared" si="3"/>
        <v>20.89, 164.08, 38.8</v>
      </c>
    </row>
    <row r="245" spans="1:12">
      <c r="A245" t="s">
        <v>754</v>
      </c>
      <c r="B245" t="s">
        <v>1074</v>
      </c>
      <c r="C245" t="s">
        <v>0</v>
      </c>
      <c r="D245">
        <v>37</v>
      </c>
      <c r="E245" t="s">
        <v>0</v>
      </c>
      <c r="F245" t="s">
        <v>9</v>
      </c>
      <c r="G245">
        <v>139.77000000000001</v>
      </c>
      <c r="H245" t="s">
        <v>1133</v>
      </c>
      <c r="I245" t="s">
        <v>3</v>
      </c>
      <c r="J245" t="s">
        <v>1132</v>
      </c>
      <c r="K245" t="s">
        <v>1134</v>
      </c>
      <c r="L245" t="str">
        <f t="shared" si="3"/>
        <v>20.89, 164.08, 38.8, 139.77</v>
      </c>
    </row>
    <row r="246" spans="1:12">
      <c r="A246" t="s">
        <v>1072</v>
      </c>
      <c r="B246" t="s">
        <v>55</v>
      </c>
      <c r="C246" t="s">
        <v>0</v>
      </c>
      <c r="D246">
        <v>34</v>
      </c>
      <c r="E246" t="s">
        <v>0</v>
      </c>
      <c r="F246" t="s">
        <v>15</v>
      </c>
      <c r="G246">
        <v>20.89</v>
      </c>
      <c r="H246" t="s">
        <v>1133</v>
      </c>
      <c r="I246" t="s">
        <v>3</v>
      </c>
      <c r="J246" t="s">
        <v>1132</v>
      </c>
      <c r="K246" t="s">
        <v>1134</v>
      </c>
      <c r="L246">
        <f t="shared" si="3"/>
        <v>20.89</v>
      </c>
    </row>
    <row r="247" spans="1:12">
      <c r="A247" t="s">
        <v>1073</v>
      </c>
      <c r="B247" t="s">
        <v>1072</v>
      </c>
      <c r="C247" t="s">
        <v>0</v>
      </c>
      <c r="D247">
        <v>35</v>
      </c>
      <c r="E247" t="s">
        <v>0</v>
      </c>
      <c r="F247" t="s">
        <v>19</v>
      </c>
      <c r="G247">
        <v>164.08</v>
      </c>
      <c r="H247" t="s">
        <v>1133</v>
      </c>
      <c r="I247" t="s">
        <v>3</v>
      </c>
      <c r="J247" t="s">
        <v>1132</v>
      </c>
      <c r="K247" t="s">
        <v>1134</v>
      </c>
      <c r="L247" t="str">
        <f t="shared" si="3"/>
        <v>20.89, 164.08</v>
      </c>
    </row>
    <row r="248" spans="1:12">
      <c r="A248" t="s">
        <v>1074</v>
      </c>
      <c r="B248" t="s">
        <v>1073</v>
      </c>
      <c r="C248" t="s">
        <v>0</v>
      </c>
      <c r="D248">
        <v>36</v>
      </c>
      <c r="E248" t="s">
        <v>0</v>
      </c>
      <c r="F248" t="s">
        <v>5</v>
      </c>
      <c r="G248">
        <v>38.799999999999997</v>
      </c>
      <c r="H248" t="s">
        <v>1133</v>
      </c>
      <c r="I248" t="s">
        <v>3</v>
      </c>
      <c r="J248" t="s">
        <v>1132</v>
      </c>
      <c r="K248" t="s">
        <v>1134</v>
      </c>
      <c r="L248" t="str">
        <f t="shared" si="3"/>
        <v>20.89, 164.08, 38.8</v>
      </c>
    </row>
    <row r="249" spans="1:12">
      <c r="A249" t="s">
        <v>754</v>
      </c>
      <c r="B249" t="s">
        <v>1074</v>
      </c>
      <c r="C249" t="s">
        <v>0</v>
      </c>
      <c r="D249">
        <v>37</v>
      </c>
      <c r="E249" t="s">
        <v>0</v>
      </c>
      <c r="F249" t="s">
        <v>9</v>
      </c>
      <c r="G249">
        <v>139.77000000000001</v>
      </c>
      <c r="H249" t="s">
        <v>1133</v>
      </c>
      <c r="I249" t="s">
        <v>3</v>
      </c>
      <c r="J249" t="s">
        <v>1132</v>
      </c>
      <c r="K249" t="s">
        <v>1134</v>
      </c>
      <c r="L249" t="str">
        <f t="shared" si="3"/>
        <v>20.89, 164.08, 38.8, 139.77</v>
      </c>
    </row>
    <row r="250" spans="1:12">
      <c r="A250" t="s">
        <v>1075</v>
      </c>
      <c r="B250" t="s">
        <v>754</v>
      </c>
      <c r="C250" t="s">
        <v>0</v>
      </c>
      <c r="D250">
        <v>38</v>
      </c>
      <c r="E250" t="s">
        <v>14</v>
      </c>
      <c r="F250" t="s">
        <v>5</v>
      </c>
      <c r="G250">
        <v>60.86</v>
      </c>
      <c r="H250" t="s">
        <v>1134</v>
      </c>
      <c r="I250" t="s">
        <v>3</v>
      </c>
      <c r="J250" t="s">
        <v>4</v>
      </c>
      <c r="K250" t="s">
        <v>1134</v>
      </c>
      <c r="L250" t="str">
        <f t="shared" si="3"/>
        <v>20.89, 164.08, 38.8, 139.77, 60.86</v>
      </c>
    </row>
    <row r="251" spans="1:12">
      <c r="A251" t="s">
        <v>1076</v>
      </c>
      <c r="B251" t="s">
        <v>1075</v>
      </c>
      <c r="C251" t="s">
        <v>0</v>
      </c>
      <c r="D251">
        <v>40</v>
      </c>
      <c r="E251" t="s">
        <v>0</v>
      </c>
      <c r="F251" t="s">
        <v>13</v>
      </c>
      <c r="G251">
        <v>128.13</v>
      </c>
      <c r="H251" t="s">
        <v>1133</v>
      </c>
      <c r="I251" t="s">
        <v>3</v>
      </c>
      <c r="J251" t="s">
        <v>1132</v>
      </c>
      <c r="K251" t="s">
        <v>1134</v>
      </c>
      <c r="L251" t="str">
        <f t="shared" si="3"/>
        <v>20.89, 164.08, 38.8, 139.77, 60.86, 128.13</v>
      </c>
    </row>
    <row r="252" spans="1:12">
      <c r="B252" t="s">
        <v>1076</v>
      </c>
      <c r="C252" t="s">
        <v>0</v>
      </c>
      <c r="D252">
        <v>44</v>
      </c>
      <c r="E252" t="s">
        <v>0</v>
      </c>
      <c r="F252" t="s">
        <v>23</v>
      </c>
      <c r="L252" t="str">
        <f t="shared" si="3"/>
        <v xml:space="preserve">20.89, 164.08, 38.8, 139.77, 60.86, 128.13, </v>
      </c>
    </row>
    <row r="253" spans="1:12">
      <c r="B253" t="s">
        <v>1127</v>
      </c>
      <c r="C253" t="s">
        <v>0</v>
      </c>
      <c r="D253">
        <v>45</v>
      </c>
      <c r="E253" t="s">
        <v>0</v>
      </c>
      <c r="F253" t="s">
        <v>23</v>
      </c>
      <c r="L253">
        <f t="shared" si="3"/>
        <v>0</v>
      </c>
    </row>
    <row r="254" spans="1:12">
      <c r="B254" t="s">
        <v>1128</v>
      </c>
      <c r="C254" t="s">
        <v>0</v>
      </c>
      <c r="D254">
        <v>47</v>
      </c>
      <c r="E254" t="s">
        <v>0</v>
      </c>
      <c r="F254" t="s">
        <v>23</v>
      </c>
      <c r="L254">
        <f t="shared" si="3"/>
        <v>0</v>
      </c>
    </row>
    <row r="255" spans="1:12">
      <c r="B255" t="s">
        <v>1129</v>
      </c>
      <c r="C255" t="s">
        <v>0</v>
      </c>
      <c r="D255">
        <v>48</v>
      </c>
      <c r="E255" t="s">
        <v>0</v>
      </c>
      <c r="F255" t="s">
        <v>23</v>
      </c>
      <c r="L255">
        <f t="shared" si="3"/>
        <v>0</v>
      </c>
    </row>
    <row r="256" spans="1:12">
      <c r="A256" t="s">
        <v>796</v>
      </c>
      <c r="B256" t="s">
        <v>55</v>
      </c>
      <c r="C256" t="s">
        <v>0</v>
      </c>
      <c r="D256">
        <v>38</v>
      </c>
      <c r="E256" t="s">
        <v>14</v>
      </c>
      <c r="F256" t="s">
        <v>5</v>
      </c>
      <c r="G256">
        <v>60.86</v>
      </c>
      <c r="H256" t="s">
        <v>1134</v>
      </c>
      <c r="I256" t="s">
        <v>3</v>
      </c>
      <c r="J256" t="s">
        <v>4</v>
      </c>
      <c r="K256" t="s">
        <v>1134</v>
      </c>
      <c r="L256">
        <f t="shared" si="3"/>
        <v>60.86</v>
      </c>
    </row>
    <row r="257" spans="1:12">
      <c r="A257" t="s">
        <v>835</v>
      </c>
      <c r="B257" t="s">
        <v>55</v>
      </c>
      <c r="C257" t="s">
        <v>0</v>
      </c>
      <c r="D257">
        <v>38</v>
      </c>
      <c r="E257" t="s">
        <v>13</v>
      </c>
      <c r="F257" t="s">
        <v>5</v>
      </c>
      <c r="G257">
        <v>60.86</v>
      </c>
      <c r="H257" t="s">
        <v>1134</v>
      </c>
      <c r="I257" t="s">
        <v>3</v>
      </c>
      <c r="J257" t="s">
        <v>4</v>
      </c>
      <c r="K257" t="s">
        <v>1134</v>
      </c>
      <c r="L257">
        <f t="shared" si="3"/>
        <v>60.86</v>
      </c>
    </row>
    <row r="258" spans="1:12">
      <c r="A258" t="s">
        <v>752</v>
      </c>
      <c r="B258" t="s">
        <v>55</v>
      </c>
      <c r="C258" t="s">
        <v>0</v>
      </c>
      <c r="D258">
        <v>3</v>
      </c>
      <c r="E258" t="s">
        <v>8</v>
      </c>
      <c r="F258" t="s">
        <v>16</v>
      </c>
      <c r="G258">
        <v>16.579999999999998</v>
      </c>
      <c r="H258" t="s">
        <v>1134</v>
      </c>
      <c r="I258" t="s">
        <v>3</v>
      </c>
      <c r="J258" t="s">
        <v>4</v>
      </c>
      <c r="K258" t="s">
        <v>1133</v>
      </c>
      <c r="L258">
        <f t="shared" ref="L258:L321" si="4">IF(B258=A257,CONCATENATE(L257,", ",G258),G258)</f>
        <v>16.579999999999998</v>
      </c>
    </row>
    <row r="259" spans="1:12">
      <c r="A259" t="s">
        <v>863</v>
      </c>
      <c r="B259" t="s">
        <v>55</v>
      </c>
      <c r="C259" t="s">
        <v>0</v>
      </c>
      <c r="D259">
        <v>3</v>
      </c>
      <c r="E259" t="s">
        <v>9</v>
      </c>
      <c r="F259" t="s">
        <v>16</v>
      </c>
      <c r="G259">
        <v>16.579999999999998</v>
      </c>
      <c r="H259" t="s">
        <v>1133</v>
      </c>
      <c r="I259" t="s">
        <v>3</v>
      </c>
      <c r="J259" t="s">
        <v>4</v>
      </c>
      <c r="K259" t="s">
        <v>1134</v>
      </c>
      <c r="L259">
        <f t="shared" si="4"/>
        <v>16.579999999999998</v>
      </c>
    </row>
    <row r="260" spans="1:12">
      <c r="A260" t="s">
        <v>794</v>
      </c>
      <c r="B260" t="s">
        <v>55</v>
      </c>
      <c r="C260" t="s">
        <v>0</v>
      </c>
      <c r="D260">
        <v>3</v>
      </c>
      <c r="E260" t="s">
        <v>11</v>
      </c>
      <c r="F260" t="s">
        <v>16</v>
      </c>
      <c r="G260">
        <v>16.579999999999998</v>
      </c>
      <c r="H260" t="s">
        <v>1133</v>
      </c>
      <c r="I260" t="s">
        <v>3</v>
      </c>
      <c r="J260" t="s">
        <v>4</v>
      </c>
      <c r="K260" t="s">
        <v>1134</v>
      </c>
      <c r="L260">
        <f t="shared" si="4"/>
        <v>16.579999999999998</v>
      </c>
    </row>
    <row r="261" spans="1:12">
      <c r="A261" t="s">
        <v>795</v>
      </c>
      <c r="B261" t="s">
        <v>55</v>
      </c>
      <c r="C261" t="s">
        <v>0</v>
      </c>
      <c r="D261">
        <v>3</v>
      </c>
      <c r="E261" t="s">
        <v>7</v>
      </c>
      <c r="F261" t="s">
        <v>16</v>
      </c>
      <c r="G261">
        <v>16.579999999999998</v>
      </c>
      <c r="H261" t="s">
        <v>1134</v>
      </c>
      <c r="I261" t="s">
        <v>3</v>
      </c>
      <c r="J261" t="s">
        <v>4</v>
      </c>
      <c r="K261" t="s">
        <v>1133</v>
      </c>
      <c r="L261">
        <f t="shared" si="4"/>
        <v>16.579999999999998</v>
      </c>
    </row>
    <row r="262" spans="1:12">
      <c r="A262" t="s">
        <v>1077</v>
      </c>
      <c r="B262" t="s">
        <v>55</v>
      </c>
      <c r="C262" t="s">
        <v>0</v>
      </c>
      <c r="D262">
        <v>40</v>
      </c>
      <c r="E262" t="s">
        <v>0</v>
      </c>
      <c r="F262" t="s">
        <v>13</v>
      </c>
      <c r="G262">
        <v>128.13</v>
      </c>
      <c r="H262" t="s">
        <v>1133</v>
      </c>
      <c r="I262" t="s">
        <v>3</v>
      </c>
      <c r="J262" t="s">
        <v>1132</v>
      </c>
      <c r="K262" t="s">
        <v>1134</v>
      </c>
      <c r="L262">
        <f t="shared" si="4"/>
        <v>128.13</v>
      </c>
    </row>
    <row r="263" spans="1:12">
      <c r="A263" t="s">
        <v>1078</v>
      </c>
      <c r="B263" t="s">
        <v>1077</v>
      </c>
      <c r="C263" t="s">
        <v>0</v>
      </c>
      <c r="D263">
        <v>44</v>
      </c>
      <c r="E263" t="s">
        <v>0</v>
      </c>
      <c r="F263" t="s">
        <v>5</v>
      </c>
      <c r="G263">
        <v>78.569999999999993</v>
      </c>
      <c r="H263" t="s">
        <v>1133</v>
      </c>
      <c r="I263" t="s">
        <v>3</v>
      </c>
      <c r="J263" t="s">
        <v>1132</v>
      </c>
      <c r="K263" t="s">
        <v>1134</v>
      </c>
      <c r="L263" t="str">
        <f t="shared" si="4"/>
        <v>128.13, 78.57</v>
      </c>
    </row>
    <row r="264" spans="1:12">
      <c r="A264" t="s">
        <v>1079</v>
      </c>
      <c r="B264" t="s">
        <v>1078</v>
      </c>
      <c r="C264" t="s">
        <v>0</v>
      </c>
      <c r="D264">
        <v>45</v>
      </c>
      <c r="E264" t="s">
        <v>0</v>
      </c>
      <c r="F264" t="s">
        <v>20</v>
      </c>
      <c r="G264">
        <v>44.11</v>
      </c>
      <c r="H264" t="s">
        <v>1133</v>
      </c>
      <c r="I264" t="s">
        <v>3</v>
      </c>
      <c r="J264" t="s">
        <v>1132</v>
      </c>
      <c r="K264" t="s">
        <v>1134</v>
      </c>
      <c r="L264" t="str">
        <f t="shared" si="4"/>
        <v>128.13, 78.57, 44.11</v>
      </c>
    </row>
    <row r="265" spans="1:12">
      <c r="A265" t="s">
        <v>1080</v>
      </c>
      <c r="B265" t="s">
        <v>1079</v>
      </c>
      <c r="C265" t="s">
        <v>0</v>
      </c>
      <c r="D265">
        <v>47</v>
      </c>
      <c r="E265" t="s">
        <v>0</v>
      </c>
      <c r="F265" t="s">
        <v>14</v>
      </c>
      <c r="G265">
        <v>26.76</v>
      </c>
      <c r="H265" t="s">
        <v>1133</v>
      </c>
      <c r="I265" t="s">
        <v>3</v>
      </c>
      <c r="J265" t="s">
        <v>1132</v>
      </c>
      <c r="K265" t="s">
        <v>1134</v>
      </c>
      <c r="L265" t="str">
        <f t="shared" si="4"/>
        <v>128.13, 78.57, 44.11, 26.76</v>
      </c>
    </row>
    <row r="266" spans="1:12">
      <c r="A266" t="s">
        <v>1081</v>
      </c>
      <c r="B266" t="s">
        <v>1080</v>
      </c>
      <c r="C266" t="s">
        <v>0</v>
      </c>
      <c r="D266">
        <v>48</v>
      </c>
      <c r="E266" t="s">
        <v>0</v>
      </c>
      <c r="F266" t="s">
        <v>19</v>
      </c>
      <c r="G266">
        <v>179.49</v>
      </c>
      <c r="H266" t="s">
        <v>1133</v>
      </c>
      <c r="I266" t="s">
        <v>3</v>
      </c>
      <c r="J266" t="s">
        <v>1132</v>
      </c>
      <c r="K266" t="s">
        <v>1134</v>
      </c>
      <c r="L266" t="str">
        <f t="shared" si="4"/>
        <v>128.13, 78.57, 44.11, 26.76, 179.49</v>
      </c>
    </row>
    <row r="267" spans="1:12">
      <c r="A267" t="s">
        <v>1082</v>
      </c>
      <c r="B267" t="s">
        <v>1081</v>
      </c>
      <c r="C267" t="s">
        <v>0</v>
      </c>
      <c r="D267">
        <v>127</v>
      </c>
      <c r="E267" t="s">
        <v>0</v>
      </c>
      <c r="F267" t="s">
        <v>14</v>
      </c>
      <c r="G267">
        <v>99.65</v>
      </c>
      <c r="H267" t="s">
        <v>1133</v>
      </c>
      <c r="I267" t="s">
        <v>3</v>
      </c>
      <c r="J267" t="s">
        <v>1132</v>
      </c>
      <c r="K267" t="s">
        <v>1134</v>
      </c>
      <c r="L267" t="str">
        <f t="shared" si="4"/>
        <v>128.13, 78.57, 44.11, 26.76, 179.49, 99.65</v>
      </c>
    </row>
    <row r="268" spans="1:12">
      <c r="A268" t="s">
        <v>1083</v>
      </c>
      <c r="B268" t="s">
        <v>1082</v>
      </c>
      <c r="C268" t="s">
        <v>0</v>
      </c>
      <c r="D268">
        <v>128</v>
      </c>
      <c r="E268" t="s">
        <v>0</v>
      </c>
      <c r="F268" t="s">
        <v>20</v>
      </c>
      <c r="G268">
        <v>89.98</v>
      </c>
      <c r="H268" t="s">
        <v>1133</v>
      </c>
      <c r="I268" t="s">
        <v>3</v>
      </c>
      <c r="J268" t="s">
        <v>1132</v>
      </c>
      <c r="K268" t="s">
        <v>1134</v>
      </c>
      <c r="L268" t="str">
        <f t="shared" si="4"/>
        <v>128.13, 78.57, 44.11, 26.76, 179.49, 99.65, 89.98</v>
      </c>
    </row>
    <row r="269" spans="1:12">
      <c r="A269" t="s">
        <v>1084</v>
      </c>
      <c r="B269" t="s">
        <v>1083</v>
      </c>
      <c r="C269" t="s">
        <v>0</v>
      </c>
      <c r="D269">
        <v>131</v>
      </c>
      <c r="E269" t="s">
        <v>0</v>
      </c>
      <c r="F269" t="s">
        <v>11</v>
      </c>
      <c r="G269">
        <v>97.74</v>
      </c>
      <c r="H269" t="s">
        <v>1133</v>
      </c>
      <c r="I269" t="s">
        <v>3</v>
      </c>
      <c r="J269" t="s">
        <v>1132</v>
      </c>
      <c r="K269" t="s">
        <v>1134</v>
      </c>
      <c r="L269" t="str">
        <f t="shared" si="4"/>
        <v>128.13, 78.57, 44.11, 26.76, 179.49, 99.65, 89.98, 97.74</v>
      </c>
    </row>
    <row r="270" spans="1:12">
      <c r="A270" t="s">
        <v>769</v>
      </c>
      <c r="B270" t="s">
        <v>1084</v>
      </c>
      <c r="C270" t="s">
        <v>0</v>
      </c>
      <c r="D270">
        <v>132</v>
      </c>
      <c r="E270" t="s">
        <v>0</v>
      </c>
      <c r="F270" t="s">
        <v>13</v>
      </c>
      <c r="G270">
        <v>27.32</v>
      </c>
      <c r="H270" t="s">
        <v>1133</v>
      </c>
      <c r="I270" t="s">
        <v>3</v>
      </c>
      <c r="J270" t="s">
        <v>1132</v>
      </c>
      <c r="K270" t="s">
        <v>1134</v>
      </c>
      <c r="L270" t="str">
        <f t="shared" si="4"/>
        <v>128.13, 78.57, 44.11, 26.76, 179.49, 99.65, 89.98, 97.74, 27.32</v>
      </c>
    </row>
    <row r="271" spans="1:12">
      <c r="A271" t="s">
        <v>741</v>
      </c>
      <c r="B271" t="s">
        <v>55</v>
      </c>
      <c r="C271" t="s">
        <v>0</v>
      </c>
      <c r="D271">
        <v>41</v>
      </c>
      <c r="E271" t="s">
        <v>5</v>
      </c>
      <c r="F271" t="s">
        <v>0</v>
      </c>
      <c r="G271">
        <v>34.950000000000003</v>
      </c>
      <c r="H271" t="s">
        <v>1134</v>
      </c>
      <c r="I271" t="s">
        <v>3</v>
      </c>
      <c r="J271" t="s">
        <v>4</v>
      </c>
      <c r="K271" t="s">
        <v>1133</v>
      </c>
      <c r="L271">
        <f t="shared" si="4"/>
        <v>34.950000000000003</v>
      </c>
    </row>
    <row r="272" spans="1:12">
      <c r="A272" t="s">
        <v>882</v>
      </c>
      <c r="B272" t="s">
        <v>55</v>
      </c>
      <c r="C272" t="s">
        <v>0</v>
      </c>
      <c r="D272">
        <v>42</v>
      </c>
      <c r="E272" t="s">
        <v>5</v>
      </c>
      <c r="F272" t="s">
        <v>0</v>
      </c>
      <c r="G272">
        <v>0</v>
      </c>
      <c r="H272" t="s">
        <v>1134</v>
      </c>
      <c r="I272" t="s">
        <v>3</v>
      </c>
      <c r="J272" t="s">
        <v>4</v>
      </c>
      <c r="K272" t="s">
        <v>1133</v>
      </c>
      <c r="L272">
        <f t="shared" si="4"/>
        <v>0</v>
      </c>
    </row>
    <row r="273" spans="1:12">
      <c r="A273" t="s">
        <v>876</v>
      </c>
      <c r="B273" t="s">
        <v>55</v>
      </c>
      <c r="C273" t="s">
        <v>0</v>
      </c>
      <c r="D273">
        <v>42</v>
      </c>
      <c r="E273" t="s">
        <v>11</v>
      </c>
      <c r="F273" t="s">
        <v>0</v>
      </c>
      <c r="G273">
        <v>0</v>
      </c>
      <c r="H273" t="s">
        <v>1134</v>
      </c>
      <c r="I273" t="s">
        <v>3</v>
      </c>
      <c r="J273" t="s">
        <v>4</v>
      </c>
      <c r="K273" t="s">
        <v>1133</v>
      </c>
      <c r="L273">
        <f t="shared" si="4"/>
        <v>0</v>
      </c>
    </row>
    <row r="274" spans="1:12">
      <c r="A274" t="s">
        <v>839</v>
      </c>
      <c r="B274" t="s">
        <v>55</v>
      </c>
      <c r="C274" t="s">
        <v>0</v>
      </c>
      <c r="D274">
        <v>43</v>
      </c>
      <c r="E274" t="s">
        <v>0</v>
      </c>
      <c r="F274" t="s">
        <v>19</v>
      </c>
      <c r="G274">
        <v>38.950000000000003</v>
      </c>
      <c r="H274" t="s">
        <v>1133</v>
      </c>
      <c r="I274" t="s">
        <v>3</v>
      </c>
      <c r="J274" t="s">
        <v>1132</v>
      </c>
      <c r="K274" t="s">
        <v>1134</v>
      </c>
      <c r="L274">
        <f t="shared" si="4"/>
        <v>38.950000000000003</v>
      </c>
    </row>
    <row r="275" spans="1:12">
      <c r="A275" t="s">
        <v>841</v>
      </c>
      <c r="B275" t="s">
        <v>55</v>
      </c>
      <c r="C275" t="s">
        <v>0</v>
      </c>
      <c r="D275">
        <v>44</v>
      </c>
      <c r="E275" t="s">
        <v>0</v>
      </c>
      <c r="F275" t="s">
        <v>5</v>
      </c>
      <c r="G275">
        <v>78.569999999999993</v>
      </c>
      <c r="H275" t="s">
        <v>1133</v>
      </c>
      <c r="I275" t="s">
        <v>3</v>
      </c>
      <c r="J275" t="s">
        <v>1132</v>
      </c>
      <c r="K275" t="s">
        <v>1134</v>
      </c>
      <c r="L275">
        <f t="shared" si="4"/>
        <v>78.569999999999993</v>
      </c>
    </row>
    <row r="276" spans="1:12">
      <c r="A276" t="s">
        <v>884</v>
      </c>
      <c r="B276" t="s">
        <v>55</v>
      </c>
      <c r="C276" t="s">
        <v>0</v>
      </c>
      <c r="D276">
        <v>44</v>
      </c>
      <c r="E276" t="s">
        <v>20</v>
      </c>
      <c r="F276" t="s">
        <v>5</v>
      </c>
      <c r="G276">
        <v>78.569999999999993</v>
      </c>
      <c r="H276" t="s">
        <v>1134</v>
      </c>
      <c r="I276" t="s">
        <v>3</v>
      </c>
      <c r="J276" t="s">
        <v>4</v>
      </c>
      <c r="K276" t="s">
        <v>1134</v>
      </c>
      <c r="L276">
        <f t="shared" si="4"/>
        <v>78.569999999999993</v>
      </c>
    </row>
    <row r="277" spans="1:12">
      <c r="A277" t="s">
        <v>751</v>
      </c>
      <c r="B277" t="s">
        <v>55</v>
      </c>
      <c r="C277" t="s">
        <v>0</v>
      </c>
      <c r="D277">
        <v>44</v>
      </c>
      <c r="E277" t="s">
        <v>1</v>
      </c>
      <c r="F277" t="s">
        <v>5</v>
      </c>
      <c r="G277">
        <v>78.569999999999993</v>
      </c>
      <c r="H277" t="s">
        <v>1134</v>
      </c>
      <c r="I277" t="s">
        <v>3</v>
      </c>
      <c r="J277" t="s">
        <v>4</v>
      </c>
      <c r="K277" t="s">
        <v>1134</v>
      </c>
      <c r="L277">
        <f t="shared" si="4"/>
        <v>78.569999999999993</v>
      </c>
    </row>
    <row r="278" spans="1:12">
      <c r="A278" t="s">
        <v>730</v>
      </c>
      <c r="B278" t="s">
        <v>55</v>
      </c>
      <c r="C278" t="s">
        <v>0</v>
      </c>
      <c r="D278">
        <v>44</v>
      </c>
      <c r="E278" t="s">
        <v>12</v>
      </c>
      <c r="F278" t="s">
        <v>5</v>
      </c>
      <c r="G278">
        <v>78.569999999999993</v>
      </c>
      <c r="H278" t="s">
        <v>1133</v>
      </c>
      <c r="I278" t="s">
        <v>3</v>
      </c>
      <c r="J278" t="s">
        <v>1132</v>
      </c>
      <c r="K278" t="s">
        <v>1134</v>
      </c>
      <c r="L278">
        <f t="shared" si="4"/>
        <v>78.569999999999993</v>
      </c>
    </row>
    <row r="279" spans="1:12">
      <c r="A279" t="s">
        <v>731</v>
      </c>
      <c r="B279" t="s">
        <v>55</v>
      </c>
      <c r="C279" t="s">
        <v>0</v>
      </c>
      <c r="D279">
        <v>44</v>
      </c>
      <c r="E279" t="s">
        <v>16</v>
      </c>
      <c r="F279" t="s">
        <v>5</v>
      </c>
      <c r="G279">
        <v>78.569999999999993</v>
      </c>
      <c r="H279" t="s">
        <v>1134</v>
      </c>
      <c r="I279" t="s">
        <v>3</v>
      </c>
      <c r="J279" t="s">
        <v>4</v>
      </c>
      <c r="K279" t="s">
        <v>1134</v>
      </c>
      <c r="L279">
        <f t="shared" si="4"/>
        <v>78.569999999999993</v>
      </c>
    </row>
    <row r="280" spans="1:12">
      <c r="A280" t="s">
        <v>732</v>
      </c>
      <c r="B280" t="s">
        <v>55</v>
      </c>
      <c r="C280" t="s">
        <v>0</v>
      </c>
      <c r="D280">
        <v>44</v>
      </c>
      <c r="E280" t="s">
        <v>19</v>
      </c>
      <c r="F280" t="s">
        <v>5</v>
      </c>
      <c r="G280">
        <v>78.569999999999993</v>
      </c>
      <c r="H280" t="s">
        <v>1134</v>
      </c>
      <c r="I280" t="s">
        <v>3</v>
      </c>
      <c r="J280" t="s">
        <v>4</v>
      </c>
      <c r="K280" t="s">
        <v>1134</v>
      </c>
      <c r="L280">
        <f t="shared" si="4"/>
        <v>78.569999999999993</v>
      </c>
    </row>
    <row r="281" spans="1:12">
      <c r="A281" t="s">
        <v>733</v>
      </c>
      <c r="B281" t="s">
        <v>55</v>
      </c>
      <c r="C281" t="s">
        <v>0</v>
      </c>
      <c r="D281">
        <v>44</v>
      </c>
      <c r="E281" t="s">
        <v>8</v>
      </c>
      <c r="F281" t="s">
        <v>5</v>
      </c>
      <c r="G281">
        <v>78.569999999999993</v>
      </c>
      <c r="H281" t="s">
        <v>1134</v>
      </c>
      <c r="I281" t="s">
        <v>3</v>
      </c>
      <c r="J281" t="s">
        <v>4</v>
      </c>
      <c r="K281" t="s">
        <v>1134</v>
      </c>
      <c r="L281">
        <f t="shared" si="4"/>
        <v>78.569999999999993</v>
      </c>
    </row>
    <row r="282" spans="1:12">
      <c r="A282" t="s">
        <v>734</v>
      </c>
      <c r="B282" t="s">
        <v>55</v>
      </c>
      <c r="C282" t="s">
        <v>0</v>
      </c>
      <c r="D282">
        <v>44</v>
      </c>
      <c r="E282" t="s">
        <v>13</v>
      </c>
      <c r="F282" t="s">
        <v>5</v>
      </c>
      <c r="G282">
        <v>78.569999999999993</v>
      </c>
      <c r="H282" t="s">
        <v>1134</v>
      </c>
      <c r="I282" t="s">
        <v>3</v>
      </c>
      <c r="J282" t="s">
        <v>4</v>
      </c>
      <c r="K282" t="s">
        <v>1134</v>
      </c>
      <c r="L282">
        <f t="shared" si="4"/>
        <v>78.569999999999993</v>
      </c>
    </row>
    <row r="283" spans="1:12">
      <c r="A283" t="s">
        <v>735</v>
      </c>
      <c r="B283" t="s">
        <v>55</v>
      </c>
      <c r="C283" t="s">
        <v>0</v>
      </c>
      <c r="D283">
        <v>44</v>
      </c>
      <c r="E283" t="s">
        <v>9</v>
      </c>
      <c r="F283" t="s">
        <v>5</v>
      </c>
      <c r="G283">
        <v>78.569999999999993</v>
      </c>
      <c r="H283" t="s">
        <v>1134</v>
      </c>
      <c r="I283" t="s">
        <v>3</v>
      </c>
      <c r="J283" t="s">
        <v>4</v>
      </c>
      <c r="K283" t="s">
        <v>1134</v>
      </c>
      <c r="L283">
        <f t="shared" si="4"/>
        <v>78.569999999999993</v>
      </c>
    </row>
    <row r="284" spans="1:12">
      <c r="A284" t="s">
        <v>736</v>
      </c>
      <c r="B284" t="s">
        <v>55</v>
      </c>
      <c r="C284" t="s">
        <v>0</v>
      </c>
      <c r="D284">
        <v>44</v>
      </c>
      <c r="E284" t="s">
        <v>18</v>
      </c>
      <c r="F284" t="s">
        <v>5</v>
      </c>
      <c r="G284">
        <v>78.569999999999993</v>
      </c>
      <c r="H284" t="s">
        <v>1134</v>
      </c>
      <c r="I284" t="s">
        <v>3</v>
      </c>
      <c r="J284" t="s">
        <v>4</v>
      </c>
      <c r="K284" t="s">
        <v>1134</v>
      </c>
      <c r="L284">
        <f t="shared" si="4"/>
        <v>78.569999999999993</v>
      </c>
    </row>
    <row r="285" spans="1:12">
      <c r="A285" t="s">
        <v>737</v>
      </c>
      <c r="B285" t="s">
        <v>55</v>
      </c>
      <c r="C285" t="s">
        <v>0</v>
      </c>
      <c r="D285">
        <v>44</v>
      </c>
      <c r="E285" t="s">
        <v>15</v>
      </c>
      <c r="F285" t="s">
        <v>5</v>
      </c>
      <c r="G285">
        <v>78.569999999999993</v>
      </c>
      <c r="H285" t="s">
        <v>1134</v>
      </c>
      <c r="I285" t="s">
        <v>3</v>
      </c>
      <c r="J285" t="s">
        <v>4</v>
      </c>
      <c r="K285" t="s">
        <v>1134</v>
      </c>
      <c r="L285">
        <f t="shared" si="4"/>
        <v>78.569999999999993</v>
      </c>
    </row>
    <row r="286" spans="1:12">
      <c r="A286" t="s">
        <v>738</v>
      </c>
      <c r="B286" t="s">
        <v>55</v>
      </c>
      <c r="C286" t="s">
        <v>0</v>
      </c>
      <c r="D286">
        <v>44</v>
      </c>
      <c r="E286" t="s">
        <v>11</v>
      </c>
      <c r="F286" t="s">
        <v>5</v>
      </c>
      <c r="G286">
        <v>78.569999999999993</v>
      </c>
      <c r="H286" t="s">
        <v>1134</v>
      </c>
      <c r="I286" t="s">
        <v>3</v>
      </c>
      <c r="J286" t="s">
        <v>4</v>
      </c>
      <c r="K286" t="s">
        <v>1134</v>
      </c>
      <c r="L286">
        <f t="shared" si="4"/>
        <v>78.569999999999993</v>
      </c>
    </row>
    <row r="287" spans="1:12">
      <c r="A287" t="s">
        <v>883</v>
      </c>
      <c r="B287" t="s">
        <v>55</v>
      </c>
      <c r="C287" t="s">
        <v>0</v>
      </c>
      <c r="D287">
        <v>44</v>
      </c>
      <c r="E287" t="s">
        <v>6</v>
      </c>
      <c r="F287" t="s">
        <v>5</v>
      </c>
      <c r="G287">
        <v>78.569999999999993</v>
      </c>
      <c r="H287" t="s">
        <v>1134</v>
      </c>
      <c r="I287" t="s">
        <v>3</v>
      </c>
      <c r="J287" t="s">
        <v>4</v>
      </c>
      <c r="K287" t="s">
        <v>1134</v>
      </c>
      <c r="L287">
        <f t="shared" si="4"/>
        <v>78.569999999999993</v>
      </c>
    </row>
    <row r="288" spans="1:12">
      <c r="A288" t="s">
        <v>765</v>
      </c>
      <c r="B288" t="s">
        <v>55</v>
      </c>
      <c r="C288" t="s">
        <v>0</v>
      </c>
      <c r="D288">
        <v>45</v>
      </c>
      <c r="E288" t="s">
        <v>0</v>
      </c>
      <c r="F288" t="s">
        <v>20</v>
      </c>
      <c r="G288">
        <v>44.11</v>
      </c>
      <c r="H288" t="s">
        <v>1133</v>
      </c>
      <c r="I288" t="s">
        <v>3</v>
      </c>
      <c r="J288" t="s">
        <v>1132</v>
      </c>
      <c r="K288" t="s">
        <v>1134</v>
      </c>
      <c r="L288">
        <f t="shared" si="4"/>
        <v>44.11</v>
      </c>
    </row>
    <row r="289" spans="1:12">
      <c r="A289" t="s">
        <v>840</v>
      </c>
      <c r="B289" t="s">
        <v>55</v>
      </c>
      <c r="C289" t="s">
        <v>0</v>
      </c>
      <c r="D289">
        <v>46</v>
      </c>
      <c r="E289" t="s">
        <v>0</v>
      </c>
      <c r="F289" t="s">
        <v>8</v>
      </c>
      <c r="G289">
        <v>0</v>
      </c>
      <c r="H289" t="s">
        <v>1133</v>
      </c>
      <c r="I289" t="s">
        <v>3</v>
      </c>
      <c r="J289" t="s">
        <v>1132</v>
      </c>
      <c r="K289" t="s">
        <v>1134</v>
      </c>
      <c r="L289">
        <f t="shared" si="4"/>
        <v>0</v>
      </c>
    </row>
    <row r="290" spans="1:12">
      <c r="A290" t="s">
        <v>838</v>
      </c>
      <c r="B290" t="s">
        <v>55</v>
      </c>
      <c r="C290" t="s">
        <v>0</v>
      </c>
      <c r="D290">
        <v>47</v>
      </c>
      <c r="E290" t="s">
        <v>0</v>
      </c>
      <c r="F290" t="s">
        <v>14</v>
      </c>
      <c r="G290">
        <v>26.76</v>
      </c>
      <c r="H290" t="s">
        <v>1133</v>
      </c>
      <c r="I290" t="s">
        <v>3</v>
      </c>
      <c r="J290" t="s">
        <v>1132</v>
      </c>
      <c r="K290" t="s">
        <v>1134</v>
      </c>
      <c r="L290">
        <f t="shared" si="4"/>
        <v>26.76</v>
      </c>
    </row>
    <row r="291" spans="1:12">
      <c r="A291" t="s">
        <v>885</v>
      </c>
      <c r="B291" t="s">
        <v>55</v>
      </c>
      <c r="C291" t="s">
        <v>0</v>
      </c>
      <c r="D291">
        <v>49</v>
      </c>
      <c r="E291" t="s">
        <v>5</v>
      </c>
      <c r="F291" t="s">
        <v>0</v>
      </c>
      <c r="G291">
        <v>31.71</v>
      </c>
      <c r="H291" t="s">
        <v>1134</v>
      </c>
      <c r="I291" t="s">
        <v>3</v>
      </c>
      <c r="J291" t="s">
        <v>4</v>
      </c>
      <c r="K291" t="s">
        <v>1133</v>
      </c>
      <c r="L291">
        <f t="shared" si="4"/>
        <v>31.71</v>
      </c>
    </row>
    <row r="292" spans="1:12">
      <c r="A292" t="s">
        <v>898</v>
      </c>
      <c r="B292" t="s">
        <v>55</v>
      </c>
      <c r="C292" t="s">
        <v>0</v>
      </c>
      <c r="D292">
        <v>50</v>
      </c>
      <c r="E292" t="s">
        <v>0</v>
      </c>
      <c r="F292" t="s">
        <v>16</v>
      </c>
      <c r="G292">
        <v>25.3</v>
      </c>
      <c r="H292" t="s">
        <v>1133</v>
      </c>
      <c r="I292" t="s">
        <v>3</v>
      </c>
      <c r="J292" t="s">
        <v>1132</v>
      </c>
      <c r="K292" t="s">
        <v>1134</v>
      </c>
      <c r="L292">
        <f t="shared" si="4"/>
        <v>25.3</v>
      </c>
    </row>
    <row r="293" spans="1:12">
      <c r="A293" t="s">
        <v>1085</v>
      </c>
      <c r="B293" t="s">
        <v>55</v>
      </c>
      <c r="C293" t="s">
        <v>0</v>
      </c>
      <c r="D293">
        <v>53</v>
      </c>
      <c r="E293" t="s">
        <v>0</v>
      </c>
      <c r="F293" t="s">
        <v>13</v>
      </c>
      <c r="G293">
        <v>147.13999999999999</v>
      </c>
      <c r="H293" t="s">
        <v>1133</v>
      </c>
      <c r="I293" t="s">
        <v>3</v>
      </c>
      <c r="J293" t="s">
        <v>1132</v>
      </c>
      <c r="K293" t="s">
        <v>1134</v>
      </c>
      <c r="L293">
        <f t="shared" si="4"/>
        <v>147.13999999999999</v>
      </c>
    </row>
    <row r="294" spans="1:12">
      <c r="A294" t="s">
        <v>1086</v>
      </c>
      <c r="B294" t="s">
        <v>1085</v>
      </c>
      <c r="C294" t="s">
        <v>0</v>
      </c>
      <c r="D294">
        <v>55</v>
      </c>
      <c r="E294" t="s">
        <v>0</v>
      </c>
      <c r="F294" t="s">
        <v>13</v>
      </c>
      <c r="G294">
        <v>119.79</v>
      </c>
      <c r="H294" t="s">
        <v>1133</v>
      </c>
      <c r="I294" t="s">
        <v>3</v>
      </c>
      <c r="J294" t="s">
        <v>1132</v>
      </c>
      <c r="K294" t="s">
        <v>1134</v>
      </c>
      <c r="L294" t="str">
        <f t="shared" si="4"/>
        <v>147.14, 119.79</v>
      </c>
    </row>
    <row r="295" spans="1:12">
      <c r="A295" t="s">
        <v>767</v>
      </c>
      <c r="B295" t="s">
        <v>1086</v>
      </c>
      <c r="C295" t="s">
        <v>0</v>
      </c>
      <c r="D295">
        <v>57</v>
      </c>
      <c r="E295" t="s">
        <v>0</v>
      </c>
      <c r="F295" t="s">
        <v>11</v>
      </c>
      <c r="G295">
        <v>66.040000000000006</v>
      </c>
      <c r="H295" t="s">
        <v>1133</v>
      </c>
      <c r="I295" t="s">
        <v>3</v>
      </c>
      <c r="J295" t="s">
        <v>1132</v>
      </c>
      <c r="K295" t="s">
        <v>1134</v>
      </c>
      <c r="L295" t="str">
        <f t="shared" si="4"/>
        <v>147.14, 119.79, 66.04</v>
      </c>
    </row>
    <row r="296" spans="1:12">
      <c r="A296" t="s">
        <v>1085</v>
      </c>
      <c r="B296" t="s">
        <v>55</v>
      </c>
      <c r="C296" t="s">
        <v>0</v>
      </c>
      <c r="D296">
        <v>53</v>
      </c>
      <c r="E296" t="s">
        <v>0</v>
      </c>
      <c r="F296" t="s">
        <v>13</v>
      </c>
      <c r="G296">
        <v>147.13999999999999</v>
      </c>
      <c r="H296" t="s">
        <v>1133</v>
      </c>
      <c r="I296" t="s">
        <v>3</v>
      </c>
      <c r="J296" t="s">
        <v>1132</v>
      </c>
      <c r="K296" t="s">
        <v>1134</v>
      </c>
      <c r="L296">
        <f t="shared" si="4"/>
        <v>147.13999999999999</v>
      </c>
    </row>
    <row r="297" spans="1:12">
      <c r="A297" t="s">
        <v>1086</v>
      </c>
      <c r="B297" t="s">
        <v>1085</v>
      </c>
      <c r="C297" t="s">
        <v>0</v>
      </c>
      <c r="D297">
        <v>55</v>
      </c>
      <c r="E297" t="s">
        <v>0</v>
      </c>
      <c r="F297" t="s">
        <v>13</v>
      </c>
      <c r="G297">
        <v>119.79</v>
      </c>
      <c r="H297" t="s">
        <v>1133</v>
      </c>
      <c r="I297" t="s">
        <v>3</v>
      </c>
      <c r="J297" t="s">
        <v>1132</v>
      </c>
      <c r="K297" t="s">
        <v>1134</v>
      </c>
      <c r="L297" t="str">
        <f t="shared" si="4"/>
        <v>147.14, 119.79</v>
      </c>
    </row>
    <row r="298" spans="1:12">
      <c r="A298" t="s">
        <v>767</v>
      </c>
      <c r="B298" t="s">
        <v>1086</v>
      </c>
      <c r="C298" t="s">
        <v>0</v>
      </c>
      <c r="D298">
        <v>57</v>
      </c>
      <c r="E298" t="s">
        <v>0</v>
      </c>
      <c r="F298" t="s">
        <v>11</v>
      </c>
      <c r="G298">
        <v>66.040000000000006</v>
      </c>
      <c r="H298" t="s">
        <v>1133</v>
      </c>
      <c r="I298" t="s">
        <v>3</v>
      </c>
      <c r="J298" t="s">
        <v>1132</v>
      </c>
      <c r="K298" t="s">
        <v>1134</v>
      </c>
      <c r="L298" t="str">
        <f t="shared" si="4"/>
        <v>147.14, 119.79, 66.04</v>
      </c>
    </row>
    <row r="299" spans="1:12">
      <c r="A299" t="s">
        <v>1087</v>
      </c>
      <c r="B299" t="s">
        <v>767</v>
      </c>
      <c r="C299" t="s">
        <v>0</v>
      </c>
      <c r="D299">
        <v>128</v>
      </c>
      <c r="E299" t="s">
        <v>0</v>
      </c>
      <c r="F299" t="s">
        <v>20</v>
      </c>
      <c r="G299">
        <v>89.98</v>
      </c>
      <c r="H299" t="s">
        <v>1133</v>
      </c>
      <c r="I299" t="s">
        <v>3</v>
      </c>
      <c r="J299" t="s">
        <v>1132</v>
      </c>
      <c r="K299" t="s">
        <v>1134</v>
      </c>
      <c r="L299" t="str">
        <f t="shared" si="4"/>
        <v>147.14, 119.79, 66.04, 89.98</v>
      </c>
    </row>
    <row r="300" spans="1:12">
      <c r="A300" t="s">
        <v>1088</v>
      </c>
      <c r="B300" t="s">
        <v>1087</v>
      </c>
      <c r="C300" t="s">
        <v>0</v>
      </c>
      <c r="D300">
        <v>131</v>
      </c>
      <c r="E300" t="s">
        <v>0</v>
      </c>
      <c r="F300" t="s">
        <v>11</v>
      </c>
      <c r="G300">
        <v>97.74</v>
      </c>
      <c r="H300" t="s">
        <v>1133</v>
      </c>
      <c r="I300" t="s">
        <v>3</v>
      </c>
      <c r="J300" t="s">
        <v>1132</v>
      </c>
      <c r="K300" t="s">
        <v>1134</v>
      </c>
      <c r="L300" t="str">
        <f t="shared" si="4"/>
        <v>147.14, 119.79, 66.04, 89.98, 97.74</v>
      </c>
    </row>
    <row r="301" spans="1:12">
      <c r="A301" t="s">
        <v>768</v>
      </c>
      <c r="B301" t="s">
        <v>1088</v>
      </c>
      <c r="C301" t="s">
        <v>0</v>
      </c>
      <c r="D301">
        <v>132</v>
      </c>
      <c r="E301" t="s">
        <v>0</v>
      </c>
      <c r="F301" t="s">
        <v>13</v>
      </c>
      <c r="G301">
        <v>27.32</v>
      </c>
      <c r="H301" t="s">
        <v>1133</v>
      </c>
      <c r="I301" t="s">
        <v>3</v>
      </c>
      <c r="J301" t="s">
        <v>1132</v>
      </c>
      <c r="K301" t="s">
        <v>1134</v>
      </c>
      <c r="L301" t="str">
        <f t="shared" si="4"/>
        <v>147.14, 119.79, 66.04, 89.98, 97.74, 27.32</v>
      </c>
    </row>
    <row r="302" spans="1:12">
      <c r="A302" t="s">
        <v>1053</v>
      </c>
      <c r="B302" t="s">
        <v>55</v>
      </c>
      <c r="C302" t="s">
        <v>0</v>
      </c>
      <c r="D302">
        <v>54</v>
      </c>
      <c r="E302" t="s">
        <v>15</v>
      </c>
      <c r="F302" t="s">
        <v>2</v>
      </c>
      <c r="G302">
        <v>1.91</v>
      </c>
      <c r="H302" t="s">
        <v>1134</v>
      </c>
      <c r="I302" t="s">
        <v>3</v>
      </c>
      <c r="J302" t="s">
        <v>4</v>
      </c>
      <c r="K302" t="s">
        <v>1133</v>
      </c>
      <c r="L302">
        <f t="shared" si="4"/>
        <v>1.91</v>
      </c>
    </row>
    <row r="303" spans="1:12">
      <c r="A303" t="s">
        <v>837</v>
      </c>
      <c r="B303" t="s">
        <v>1053</v>
      </c>
      <c r="C303" t="s">
        <v>0</v>
      </c>
      <c r="D303">
        <v>97</v>
      </c>
      <c r="E303" t="s">
        <v>0</v>
      </c>
      <c r="F303" t="s">
        <v>2</v>
      </c>
      <c r="G303">
        <v>13.29</v>
      </c>
      <c r="H303" t="s">
        <v>1133</v>
      </c>
      <c r="I303" t="s">
        <v>3</v>
      </c>
      <c r="J303" t="s">
        <v>1132</v>
      </c>
      <c r="K303" t="s">
        <v>1134</v>
      </c>
      <c r="L303" t="str">
        <f t="shared" si="4"/>
        <v>1.91, 13.29</v>
      </c>
    </row>
    <row r="304" spans="1:12">
      <c r="A304" t="s">
        <v>798</v>
      </c>
      <c r="B304" t="s">
        <v>55</v>
      </c>
      <c r="C304" t="s">
        <v>0</v>
      </c>
      <c r="D304">
        <v>55</v>
      </c>
      <c r="E304" t="s">
        <v>12</v>
      </c>
      <c r="F304" t="s">
        <v>13</v>
      </c>
      <c r="G304">
        <v>119.79</v>
      </c>
      <c r="H304" t="s">
        <v>1133</v>
      </c>
      <c r="I304" t="s">
        <v>3</v>
      </c>
      <c r="J304" t="s">
        <v>1132</v>
      </c>
      <c r="K304" t="s">
        <v>1134</v>
      </c>
      <c r="L304">
        <f t="shared" si="4"/>
        <v>119.79</v>
      </c>
    </row>
    <row r="305" spans="1:12">
      <c r="A305" t="s">
        <v>899</v>
      </c>
      <c r="B305" t="s">
        <v>55</v>
      </c>
      <c r="C305" t="s">
        <v>0</v>
      </c>
      <c r="D305">
        <v>58</v>
      </c>
      <c r="E305" t="s">
        <v>0</v>
      </c>
      <c r="F305" t="s">
        <v>16</v>
      </c>
      <c r="G305">
        <v>1.41</v>
      </c>
      <c r="H305" t="s">
        <v>1133</v>
      </c>
      <c r="I305" t="s">
        <v>3</v>
      </c>
      <c r="J305" t="s">
        <v>1132</v>
      </c>
      <c r="K305" t="s">
        <v>1134</v>
      </c>
      <c r="L305">
        <f t="shared" si="4"/>
        <v>1.41</v>
      </c>
    </row>
    <row r="306" spans="1:12">
      <c r="A306" t="s">
        <v>871</v>
      </c>
      <c r="B306" t="s">
        <v>55</v>
      </c>
      <c r="C306" t="s">
        <v>0</v>
      </c>
      <c r="D306">
        <v>59</v>
      </c>
      <c r="E306" t="s">
        <v>0</v>
      </c>
      <c r="F306" t="s">
        <v>15</v>
      </c>
      <c r="G306">
        <v>75.260000000000005</v>
      </c>
      <c r="H306" t="s">
        <v>1133</v>
      </c>
      <c r="I306" t="s">
        <v>3</v>
      </c>
      <c r="J306" t="s">
        <v>1132</v>
      </c>
      <c r="K306" t="s">
        <v>1134</v>
      </c>
      <c r="L306">
        <f t="shared" si="4"/>
        <v>75.260000000000005</v>
      </c>
    </row>
    <row r="307" spans="1:12">
      <c r="A307" t="s">
        <v>870</v>
      </c>
      <c r="B307" t="s">
        <v>55</v>
      </c>
      <c r="C307" t="s">
        <v>0</v>
      </c>
      <c r="D307">
        <v>59</v>
      </c>
      <c r="E307" t="s">
        <v>14</v>
      </c>
      <c r="F307" t="s">
        <v>15</v>
      </c>
      <c r="G307">
        <v>75.260000000000005</v>
      </c>
      <c r="H307" t="s">
        <v>1133</v>
      </c>
      <c r="I307" t="s">
        <v>3</v>
      </c>
      <c r="J307" t="s">
        <v>4</v>
      </c>
      <c r="K307" t="s">
        <v>1134</v>
      </c>
      <c r="L307">
        <f t="shared" si="4"/>
        <v>75.260000000000005</v>
      </c>
    </row>
    <row r="308" spans="1:12">
      <c r="A308" t="s">
        <v>869</v>
      </c>
      <c r="B308" t="s">
        <v>55</v>
      </c>
      <c r="C308" t="s">
        <v>0</v>
      </c>
      <c r="D308">
        <v>59</v>
      </c>
      <c r="E308" t="s">
        <v>12</v>
      </c>
      <c r="F308" t="s">
        <v>15</v>
      </c>
      <c r="G308">
        <v>75.260000000000005</v>
      </c>
      <c r="H308" t="s">
        <v>1133</v>
      </c>
      <c r="I308" t="s">
        <v>3</v>
      </c>
      <c r="J308" t="s">
        <v>1132</v>
      </c>
      <c r="K308" t="s">
        <v>1134</v>
      </c>
      <c r="L308">
        <f t="shared" si="4"/>
        <v>75.260000000000005</v>
      </c>
    </row>
    <row r="309" spans="1:12">
      <c r="A309" t="s">
        <v>868</v>
      </c>
      <c r="B309" t="s">
        <v>55</v>
      </c>
      <c r="C309" t="s">
        <v>0</v>
      </c>
      <c r="D309">
        <v>59</v>
      </c>
      <c r="E309" t="s">
        <v>13</v>
      </c>
      <c r="F309" t="s">
        <v>15</v>
      </c>
      <c r="G309">
        <v>75.260000000000005</v>
      </c>
      <c r="H309" t="s">
        <v>1134</v>
      </c>
      <c r="I309" t="s">
        <v>3</v>
      </c>
      <c r="J309" t="s">
        <v>4</v>
      </c>
      <c r="K309" t="s">
        <v>1134</v>
      </c>
      <c r="L309">
        <f t="shared" si="4"/>
        <v>75.260000000000005</v>
      </c>
    </row>
    <row r="310" spans="1:12">
      <c r="A310" t="s">
        <v>867</v>
      </c>
      <c r="B310" t="s">
        <v>55</v>
      </c>
      <c r="C310" t="s">
        <v>0</v>
      </c>
      <c r="D310">
        <v>59</v>
      </c>
      <c r="E310" t="s">
        <v>5</v>
      </c>
      <c r="F310" t="s">
        <v>15</v>
      </c>
      <c r="G310">
        <v>75.260000000000005</v>
      </c>
      <c r="H310" t="s">
        <v>1133</v>
      </c>
      <c r="I310" t="s">
        <v>3</v>
      </c>
      <c r="J310" t="s">
        <v>1132</v>
      </c>
      <c r="K310" t="s">
        <v>1134</v>
      </c>
      <c r="L310">
        <f t="shared" si="4"/>
        <v>75.260000000000005</v>
      </c>
    </row>
    <row r="311" spans="1:12">
      <c r="A311" t="s">
        <v>866</v>
      </c>
      <c r="B311" t="s">
        <v>55</v>
      </c>
      <c r="C311" t="s">
        <v>0</v>
      </c>
      <c r="D311">
        <v>59</v>
      </c>
      <c r="E311" t="s">
        <v>11</v>
      </c>
      <c r="F311" t="s">
        <v>15</v>
      </c>
      <c r="G311">
        <v>75.260000000000005</v>
      </c>
      <c r="H311" t="s">
        <v>1134</v>
      </c>
      <c r="I311" t="s">
        <v>3</v>
      </c>
      <c r="J311" t="s">
        <v>4</v>
      </c>
      <c r="K311" t="s">
        <v>1134</v>
      </c>
      <c r="L311">
        <f t="shared" si="4"/>
        <v>75.260000000000005</v>
      </c>
    </row>
    <row r="312" spans="1:12">
      <c r="A312" t="s">
        <v>830</v>
      </c>
      <c r="B312" t="s">
        <v>55</v>
      </c>
      <c r="C312" t="s">
        <v>0</v>
      </c>
      <c r="D312">
        <v>60</v>
      </c>
      <c r="E312" t="s">
        <v>9</v>
      </c>
      <c r="F312" t="s">
        <v>19</v>
      </c>
      <c r="G312">
        <v>128.02000000000001</v>
      </c>
      <c r="H312" t="s">
        <v>1133</v>
      </c>
      <c r="I312" t="s">
        <v>3</v>
      </c>
      <c r="J312" t="s">
        <v>4</v>
      </c>
      <c r="K312" t="s">
        <v>1134</v>
      </c>
      <c r="L312">
        <f t="shared" si="4"/>
        <v>128.02000000000001</v>
      </c>
    </row>
    <row r="313" spans="1:12">
      <c r="A313" t="s">
        <v>901</v>
      </c>
      <c r="B313" t="s">
        <v>55</v>
      </c>
      <c r="C313" t="s">
        <v>0</v>
      </c>
      <c r="D313">
        <v>67</v>
      </c>
      <c r="E313" t="s">
        <v>0</v>
      </c>
      <c r="F313" t="s">
        <v>1</v>
      </c>
      <c r="G313">
        <v>2.69</v>
      </c>
      <c r="H313" t="s">
        <v>1133</v>
      </c>
      <c r="I313" t="s">
        <v>3</v>
      </c>
      <c r="J313" t="s">
        <v>1132</v>
      </c>
      <c r="K313" t="s">
        <v>1134</v>
      </c>
      <c r="L313">
        <f t="shared" si="4"/>
        <v>2.69</v>
      </c>
    </row>
    <row r="314" spans="1:12">
      <c r="A314" t="s">
        <v>842</v>
      </c>
      <c r="B314" t="s">
        <v>55</v>
      </c>
      <c r="C314" t="s">
        <v>0</v>
      </c>
      <c r="D314">
        <v>68</v>
      </c>
      <c r="E314" t="s">
        <v>0</v>
      </c>
      <c r="F314" t="s">
        <v>13</v>
      </c>
      <c r="G314">
        <v>81.849999999999994</v>
      </c>
      <c r="H314" t="s">
        <v>1133</v>
      </c>
      <c r="I314" t="s">
        <v>3</v>
      </c>
      <c r="J314" t="s">
        <v>1132</v>
      </c>
      <c r="K314" t="s">
        <v>1134</v>
      </c>
      <c r="L314">
        <f t="shared" si="4"/>
        <v>81.849999999999994</v>
      </c>
    </row>
    <row r="315" spans="1:12">
      <c r="A315" t="s">
        <v>753</v>
      </c>
      <c r="B315" t="s">
        <v>55</v>
      </c>
      <c r="C315" t="s">
        <v>0</v>
      </c>
      <c r="D315">
        <v>6</v>
      </c>
      <c r="E315" t="s">
        <v>16</v>
      </c>
      <c r="F315" t="s">
        <v>17</v>
      </c>
      <c r="G315">
        <v>0</v>
      </c>
      <c r="H315" t="s">
        <v>1134</v>
      </c>
      <c r="I315" t="s">
        <v>3</v>
      </c>
      <c r="J315" t="s">
        <v>4</v>
      </c>
      <c r="K315" t="s">
        <v>1133</v>
      </c>
      <c r="L315">
        <f t="shared" si="4"/>
        <v>0</v>
      </c>
    </row>
    <row r="316" spans="1:12">
      <c r="A316" t="s">
        <v>888</v>
      </c>
      <c r="B316" t="s">
        <v>55</v>
      </c>
      <c r="C316" t="s">
        <v>0</v>
      </c>
      <c r="D316">
        <v>6</v>
      </c>
      <c r="E316" t="s">
        <v>8</v>
      </c>
      <c r="F316" t="s">
        <v>17</v>
      </c>
      <c r="G316">
        <v>0</v>
      </c>
      <c r="H316" t="s">
        <v>1134</v>
      </c>
      <c r="I316" t="s">
        <v>3</v>
      </c>
      <c r="J316" t="s">
        <v>4</v>
      </c>
      <c r="K316" t="s">
        <v>1133</v>
      </c>
      <c r="L316">
        <f t="shared" si="4"/>
        <v>0</v>
      </c>
    </row>
    <row r="317" spans="1:12">
      <c r="A317" t="s">
        <v>850</v>
      </c>
      <c r="B317" t="s">
        <v>55</v>
      </c>
      <c r="C317" t="s">
        <v>0</v>
      </c>
      <c r="D317">
        <v>72</v>
      </c>
      <c r="E317" t="s">
        <v>9</v>
      </c>
      <c r="F317" t="s">
        <v>14</v>
      </c>
      <c r="G317">
        <v>71.62</v>
      </c>
      <c r="H317" t="s">
        <v>1134</v>
      </c>
      <c r="I317" t="s">
        <v>3</v>
      </c>
      <c r="J317" t="s">
        <v>4</v>
      </c>
      <c r="K317" t="s">
        <v>1134</v>
      </c>
      <c r="L317">
        <f t="shared" si="4"/>
        <v>71.62</v>
      </c>
    </row>
    <row r="318" spans="1:12">
      <c r="A318" t="s">
        <v>742</v>
      </c>
      <c r="B318" t="s">
        <v>55</v>
      </c>
      <c r="C318" t="s">
        <v>0</v>
      </c>
      <c r="D318">
        <v>73</v>
      </c>
      <c r="E318" t="s">
        <v>5</v>
      </c>
      <c r="F318" t="s">
        <v>0</v>
      </c>
      <c r="G318">
        <v>45.97</v>
      </c>
      <c r="H318" t="s">
        <v>1134</v>
      </c>
      <c r="I318" t="s">
        <v>3</v>
      </c>
      <c r="J318" t="s">
        <v>4</v>
      </c>
      <c r="K318" t="s">
        <v>1133</v>
      </c>
      <c r="L318">
        <f t="shared" si="4"/>
        <v>45.97</v>
      </c>
    </row>
    <row r="319" spans="1:12">
      <c r="A319" t="s">
        <v>746</v>
      </c>
      <c r="B319" t="s">
        <v>55</v>
      </c>
      <c r="C319" t="s">
        <v>0</v>
      </c>
      <c r="D319">
        <v>75</v>
      </c>
      <c r="E319" t="s">
        <v>15</v>
      </c>
      <c r="F319" t="s">
        <v>11</v>
      </c>
      <c r="G319">
        <v>30.82</v>
      </c>
      <c r="H319" t="s">
        <v>1133</v>
      </c>
      <c r="I319" t="s">
        <v>3</v>
      </c>
      <c r="J319" t="s">
        <v>4</v>
      </c>
      <c r="K319" t="s">
        <v>1134</v>
      </c>
      <c r="L319">
        <f t="shared" si="4"/>
        <v>30.82</v>
      </c>
    </row>
    <row r="320" spans="1:12">
      <c r="A320" t="s">
        <v>800</v>
      </c>
      <c r="B320" t="s">
        <v>55</v>
      </c>
      <c r="C320" t="s">
        <v>0</v>
      </c>
      <c r="D320">
        <v>77</v>
      </c>
      <c r="E320" t="s">
        <v>0</v>
      </c>
      <c r="F320" t="s">
        <v>12</v>
      </c>
      <c r="G320">
        <v>0.8</v>
      </c>
      <c r="H320" t="s">
        <v>1134</v>
      </c>
      <c r="I320" t="s">
        <v>3</v>
      </c>
      <c r="J320" t="s">
        <v>4</v>
      </c>
      <c r="K320" t="s">
        <v>1133</v>
      </c>
      <c r="L320">
        <f t="shared" si="4"/>
        <v>0.8</v>
      </c>
    </row>
    <row r="321" spans="1:12">
      <c r="A321" t="s">
        <v>801</v>
      </c>
      <c r="B321" t="s">
        <v>55</v>
      </c>
      <c r="C321" t="s">
        <v>0</v>
      </c>
      <c r="D321">
        <v>82</v>
      </c>
      <c r="E321" t="s">
        <v>9</v>
      </c>
      <c r="F321" t="s">
        <v>0</v>
      </c>
      <c r="G321">
        <v>96.42</v>
      </c>
      <c r="H321" t="s">
        <v>1134</v>
      </c>
      <c r="I321" t="s">
        <v>3</v>
      </c>
      <c r="J321" t="s">
        <v>4</v>
      </c>
      <c r="K321" t="s">
        <v>1134</v>
      </c>
      <c r="L321">
        <f t="shared" si="4"/>
        <v>96.42</v>
      </c>
    </row>
    <row r="322" spans="1:12">
      <c r="A322" t="s">
        <v>743</v>
      </c>
      <c r="B322" t="s">
        <v>55</v>
      </c>
      <c r="C322" t="s">
        <v>0</v>
      </c>
      <c r="D322">
        <v>82</v>
      </c>
      <c r="E322" t="s">
        <v>5</v>
      </c>
      <c r="F322" t="s">
        <v>0</v>
      </c>
      <c r="G322">
        <v>96.42</v>
      </c>
      <c r="H322" t="s">
        <v>1134</v>
      </c>
      <c r="I322" t="s">
        <v>3</v>
      </c>
      <c r="J322" t="s">
        <v>4</v>
      </c>
      <c r="K322" t="s">
        <v>1134</v>
      </c>
      <c r="L322">
        <f t="shared" ref="L322:L390" si="5">IF(B322=A321,CONCATENATE(L321,", ",G322),G322)</f>
        <v>96.42</v>
      </c>
    </row>
    <row r="323" spans="1:12">
      <c r="A323" t="s">
        <v>1089</v>
      </c>
      <c r="B323" t="s">
        <v>55</v>
      </c>
      <c r="C323" t="s">
        <v>0</v>
      </c>
      <c r="D323">
        <v>83</v>
      </c>
      <c r="E323" t="s">
        <v>22</v>
      </c>
      <c r="F323" t="s">
        <v>19</v>
      </c>
      <c r="G323">
        <v>149.75</v>
      </c>
      <c r="H323" t="s">
        <v>1133</v>
      </c>
      <c r="I323" t="s">
        <v>3</v>
      </c>
      <c r="J323" t="s">
        <v>4</v>
      </c>
      <c r="K323" t="s">
        <v>1134</v>
      </c>
      <c r="L323">
        <f t="shared" si="5"/>
        <v>149.75</v>
      </c>
    </row>
    <row r="324" spans="1:12">
      <c r="A324" t="s">
        <v>816</v>
      </c>
      <c r="B324" t="s">
        <v>1089</v>
      </c>
      <c r="C324" t="s">
        <v>0</v>
      </c>
      <c r="D324">
        <v>112</v>
      </c>
      <c r="E324" t="s">
        <v>14</v>
      </c>
      <c r="F324" t="s">
        <v>0</v>
      </c>
      <c r="G324">
        <v>6.41</v>
      </c>
      <c r="H324" t="s">
        <v>1134</v>
      </c>
      <c r="I324" t="s">
        <v>3</v>
      </c>
      <c r="J324" t="s">
        <v>4</v>
      </c>
      <c r="K324" t="s">
        <v>1133</v>
      </c>
      <c r="L324" t="str">
        <f t="shared" si="5"/>
        <v>149.75, 6.41</v>
      </c>
    </row>
    <row r="325" spans="1:12">
      <c r="A325" t="s">
        <v>902</v>
      </c>
      <c r="B325" t="s">
        <v>55</v>
      </c>
      <c r="C325" t="s">
        <v>0</v>
      </c>
      <c r="D325">
        <v>84</v>
      </c>
      <c r="E325" t="s">
        <v>0</v>
      </c>
      <c r="F325" t="s">
        <v>8</v>
      </c>
      <c r="G325">
        <v>0</v>
      </c>
      <c r="H325" t="s">
        <v>1133</v>
      </c>
      <c r="I325" t="s">
        <v>3</v>
      </c>
      <c r="J325" t="s">
        <v>1132</v>
      </c>
      <c r="K325" t="s">
        <v>1134</v>
      </c>
      <c r="L325">
        <f t="shared" si="5"/>
        <v>0</v>
      </c>
    </row>
    <row r="326" spans="1:12">
      <c r="A326" t="s">
        <v>802</v>
      </c>
      <c r="B326" t="s">
        <v>55</v>
      </c>
      <c r="C326" t="s">
        <v>0</v>
      </c>
      <c r="D326">
        <v>86</v>
      </c>
      <c r="E326" t="s">
        <v>0</v>
      </c>
      <c r="F326" t="s">
        <v>9</v>
      </c>
      <c r="G326">
        <v>57.01</v>
      </c>
      <c r="H326" t="s">
        <v>1133</v>
      </c>
      <c r="I326" t="s">
        <v>3</v>
      </c>
      <c r="J326" t="s">
        <v>1132</v>
      </c>
      <c r="K326" t="s">
        <v>1134</v>
      </c>
      <c r="L326">
        <f t="shared" si="5"/>
        <v>57.01</v>
      </c>
    </row>
    <row r="327" spans="1:12">
      <c r="A327" t="s">
        <v>803</v>
      </c>
      <c r="B327" t="s">
        <v>55</v>
      </c>
      <c r="C327" t="s">
        <v>0</v>
      </c>
      <c r="D327">
        <v>86</v>
      </c>
      <c r="E327" t="s">
        <v>2</v>
      </c>
      <c r="F327" t="s">
        <v>9</v>
      </c>
      <c r="G327">
        <v>57.01</v>
      </c>
      <c r="H327" t="s">
        <v>1133</v>
      </c>
      <c r="I327" t="s">
        <v>3</v>
      </c>
      <c r="J327" t="s">
        <v>4</v>
      </c>
      <c r="K327" t="s">
        <v>1134</v>
      </c>
      <c r="L327">
        <f t="shared" si="5"/>
        <v>57.01</v>
      </c>
    </row>
    <row r="328" spans="1:12">
      <c r="A328" t="s">
        <v>804</v>
      </c>
      <c r="B328" t="s">
        <v>55</v>
      </c>
      <c r="C328" t="s">
        <v>0</v>
      </c>
      <c r="D328">
        <v>86</v>
      </c>
      <c r="E328" t="s">
        <v>14</v>
      </c>
      <c r="F328" t="s">
        <v>9</v>
      </c>
      <c r="G328">
        <v>57.01</v>
      </c>
      <c r="H328" t="s">
        <v>1133</v>
      </c>
      <c r="I328" t="s">
        <v>3</v>
      </c>
      <c r="J328" t="s">
        <v>4</v>
      </c>
      <c r="K328" t="s">
        <v>1134</v>
      </c>
      <c r="L328">
        <f t="shared" si="5"/>
        <v>57.01</v>
      </c>
    </row>
    <row r="329" spans="1:12">
      <c r="A329" t="s">
        <v>805</v>
      </c>
      <c r="B329" t="s">
        <v>55</v>
      </c>
      <c r="C329" t="s">
        <v>0</v>
      </c>
      <c r="D329">
        <v>86</v>
      </c>
      <c r="E329" t="s">
        <v>12</v>
      </c>
      <c r="F329" t="s">
        <v>9</v>
      </c>
      <c r="G329">
        <v>57.01</v>
      </c>
      <c r="H329" t="s">
        <v>1133</v>
      </c>
      <c r="I329" t="s">
        <v>3</v>
      </c>
      <c r="J329" t="s">
        <v>1132</v>
      </c>
      <c r="K329" t="s">
        <v>1134</v>
      </c>
      <c r="L329">
        <f t="shared" si="5"/>
        <v>57.01</v>
      </c>
    </row>
    <row r="330" spans="1:12">
      <c r="A330" t="s">
        <v>806</v>
      </c>
      <c r="B330" t="s">
        <v>55</v>
      </c>
      <c r="C330" t="s">
        <v>0</v>
      </c>
      <c r="D330">
        <v>86</v>
      </c>
      <c r="E330" t="s">
        <v>22</v>
      </c>
      <c r="F330" t="s">
        <v>9</v>
      </c>
      <c r="G330">
        <v>57.01</v>
      </c>
      <c r="H330" t="s">
        <v>1134</v>
      </c>
      <c r="I330" t="s">
        <v>3</v>
      </c>
      <c r="J330" t="s">
        <v>4</v>
      </c>
      <c r="K330" t="s">
        <v>1134</v>
      </c>
      <c r="L330">
        <f t="shared" si="5"/>
        <v>57.01</v>
      </c>
    </row>
    <row r="331" spans="1:12">
      <c r="A331" t="s">
        <v>807</v>
      </c>
      <c r="B331" t="s">
        <v>55</v>
      </c>
      <c r="C331" t="s">
        <v>0</v>
      </c>
      <c r="D331">
        <v>86</v>
      </c>
      <c r="E331" t="s">
        <v>8</v>
      </c>
      <c r="F331" t="s">
        <v>9</v>
      </c>
      <c r="G331">
        <v>57.01</v>
      </c>
      <c r="H331" t="s">
        <v>1134</v>
      </c>
      <c r="I331" t="s">
        <v>3</v>
      </c>
      <c r="J331" t="s">
        <v>4</v>
      </c>
      <c r="K331" t="s">
        <v>1134</v>
      </c>
      <c r="L331">
        <f t="shared" si="5"/>
        <v>57.01</v>
      </c>
    </row>
    <row r="332" spans="1:12">
      <c r="A332" t="s">
        <v>808</v>
      </c>
      <c r="B332" t="s">
        <v>55</v>
      </c>
      <c r="C332" t="s">
        <v>0</v>
      </c>
      <c r="D332">
        <v>86</v>
      </c>
      <c r="E332" t="s">
        <v>18</v>
      </c>
      <c r="F332" t="s">
        <v>9</v>
      </c>
      <c r="G332">
        <v>57.01</v>
      </c>
      <c r="H332" t="s">
        <v>1134</v>
      </c>
      <c r="I332" t="s">
        <v>3</v>
      </c>
      <c r="J332" t="s">
        <v>4</v>
      </c>
      <c r="K332" t="s">
        <v>1134</v>
      </c>
      <c r="L332">
        <f t="shared" si="5"/>
        <v>57.01</v>
      </c>
    </row>
    <row r="333" spans="1:12">
      <c r="A333" t="s">
        <v>809</v>
      </c>
      <c r="B333" t="s">
        <v>55</v>
      </c>
      <c r="C333" t="s">
        <v>0</v>
      </c>
      <c r="D333">
        <v>86</v>
      </c>
      <c r="E333" t="s">
        <v>5</v>
      </c>
      <c r="F333" t="s">
        <v>9</v>
      </c>
      <c r="G333">
        <v>57.01</v>
      </c>
      <c r="H333" t="s">
        <v>1133</v>
      </c>
      <c r="I333" t="s">
        <v>3</v>
      </c>
      <c r="J333" t="s">
        <v>1132</v>
      </c>
      <c r="K333" t="s">
        <v>1134</v>
      </c>
      <c r="L333">
        <f t="shared" si="5"/>
        <v>57.01</v>
      </c>
    </row>
    <row r="334" spans="1:12">
      <c r="A334" t="s">
        <v>892</v>
      </c>
      <c r="B334" t="s">
        <v>55</v>
      </c>
      <c r="C334" t="s">
        <v>0</v>
      </c>
      <c r="D334">
        <v>87</v>
      </c>
      <c r="E334" t="s">
        <v>0</v>
      </c>
      <c r="F334" t="s">
        <v>11</v>
      </c>
      <c r="G334">
        <v>0.6</v>
      </c>
      <c r="H334" t="s">
        <v>1133</v>
      </c>
      <c r="I334" t="s">
        <v>3</v>
      </c>
      <c r="J334" t="s">
        <v>1132</v>
      </c>
      <c r="K334" t="s">
        <v>1134</v>
      </c>
      <c r="L334">
        <f t="shared" si="5"/>
        <v>0.6</v>
      </c>
    </row>
    <row r="335" spans="1:12">
      <c r="A335" t="s">
        <v>747</v>
      </c>
      <c r="B335" t="s">
        <v>55</v>
      </c>
      <c r="C335" t="s">
        <v>0</v>
      </c>
      <c r="D335">
        <v>87</v>
      </c>
      <c r="E335" t="s">
        <v>15</v>
      </c>
      <c r="F335" t="s">
        <v>11</v>
      </c>
      <c r="G335">
        <v>0.6</v>
      </c>
      <c r="H335" t="s">
        <v>1133</v>
      </c>
      <c r="I335" t="s">
        <v>3</v>
      </c>
      <c r="J335" t="s">
        <v>4</v>
      </c>
      <c r="K335" t="s">
        <v>1134</v>
      </c>
      <c r="L335">
        <f t="shared" si="5"/>
        <v>0.6</v>
      </c>
    </row>
    <row r="336" spans="1:12">
      <c r="A336" t="s">
        <v>829</v>
      </c>
      <c r="B336" t="s">
        <v>55</v>
      </c>
      <c r="C336" t="s">
        <v>0</v>
      </c>
      <c r="D336">
        <v>92</v>
      </c>
      <c r="E336" t="s">
        <v>13</v>
      </c>
      <c r="F336" t="s">
        <v>14</v>
      </c>
      <c r="G336">
        <v>59.72</v>
      </c>
      <c r="H336" t="s">
        <v>1134</v>
      </c>
      <c r="I336" t="s">
        <v>3</v>
      </c>
      <c r="J336" t="s">
        <v>4</v>
      </c>
      <c r="K336" t="s">
        <v>1134</v>
      </c>
      <c r="L336">
        <f t="shared" si="5"/>
        <v>59.72</v>
      </c>
    </row>
    <row r="337" spans="1:12">
      <c r="A337" t="s">
        <v>886</v>
      </c>
      <c r="B337" t="s">
        <v>55</v>
      </c>
      <c r="C337" t="s">
        <v>0</v>
      </c>
      <c r="D337">
        <v>93</v>
      </c>
      <c r="E337" t="s">
        <v>5</v>
      </c>
      <c r="F337" t="s">
        <v>0</v>
      </c>
      <c r="G337">
        <v>81.13</v>
      </c>
      <c r="H337" t="s">
        <v>1134</v>
      </c>
      <c r="I337" t="s">
        <v>3</v>
      </c>
      <c r="J337" t="s">
        <v>4</v>
      </c>
      <c r="K337" t="s">
        <v>1134</v>
      </c>
      <c r="L337">
        <f t="shared" si="5"/>
        <v>81.13</v>
      </c>
    </row>
    <row r="338" spans="1:12">
      <c r="A338" t="s">
        <v>748</v>
      </c>
      <c r="B338" t="s">
        <v>55</v>
      </c>
      <c r="C338" t="s">
        <v>0</v>
      </c>
      <c r="D338">
        <v>93</v>
      </c>
      <c r="E338" t="s">
        <v>15</v>
      </c>
      <c r="F338" t="s">
        <v>0</v>
      </c>
      <c r="G338">
        <v>81.13</v>
      </c>
      <c r="H338" t="s">
        <v>1134</v>
      </c>
      <c r="I338" t="s">
        <v>3</v>
      </c>
      <c r="J338" t="s">
        <v>4</v>
      </c>
      <c r="K338" t="s">
        <v>1134</v>
      </c>
      <c r="L338">
        <f t="shared" si="5"/>
        <v>81.13</v>
      </c>
    </row>
    <row r="339" spans="1:12">
      <c r="A339" t="s">
        <v>811</v>
      </c>
      <c r="B339" t="s">
        <v>55</v>
      </c>
      <c r="C339" t="s">
        <v>0</v>
      </c>
      <c r="D339">
        <v>96</v>
      </c>
      <c r="E339" t="s">
        <v>22</v>
      </c>
      <c r="F339" t="s">
        <v>18</v>
      </c>
      <c r="G339">
        <v>74.73</v>
      </c>
      <c r="H339" t="s">
        <v>1133</v>
      </c>
      <c r="I339" t="s">
        <v>3</v>
      </c>
      <c r="J339" t="s">
        <v>4</v>
      </c>
      <c r="K339" t="s">
        <v>1134</v>
      </c>
      <c r="L339">
        <f t="shared" si="5"/>
        <v>74.73</v>
      </c>
    </row>
    <row r="340" spans="1:12">
      <c r="A340" t="s">
        <v>873</v>
      </c>
      <c r="B340" t="s">
        <v>55</v>
      </c>
      <c r="C340" t="s">
        <v>0</v>
      </c>
      <c r="D340">
        <v>98</v>
      </c>
      <c r="E340" t="s">
        <v>2</v>
      </c>
      <c r="F340" t="s">
        <v>0</v>
      </c>
      <c r="G340">
        <v>0</v>
      </c>
      <c r="H340" t="s">
        <v>1134</v>
      </c>
      <c r="I340" t="s">
        <v>3</v>
      </c>
      <c r="J340" t="s">
        <v>4</v>
      </c>
      <c r="K340" t="s">
        <v>1133</v>
      </c>
      <c r="L340">
        <f t="shared" si="5"/>
        <v>0</v>
      </c>
    </row>
    <row r="341" spans="1:12">
      <c r="A341" t="s">
        <v>872</v>
      </c>
      <c r="B341" t="s">
        <v>55</v>
      </c>
      <c r="C341" t="s">
        <v>0</v>
      </c>
      <c r="D341">
        <v>98</v>
      </c>
      <c r="E341" t="s">
        <v>8</v>
      </c>
      <c r="F341" t="s">
        <v>0</v>
      </c>
      <c r="G341">
        <v>0</v>
      </c>
      <c r="H341" t="s">
        <v>1134</v>
      </c>
      <c r="I341" t="s">
        <v>3</v>
      </c>
      <c r="J341" t="s">
        <v>4</v>
      </c>
      <c r="K341" t="s">
        <v>1133</v>
      </c>
      <c r="L341">
        <f t="shared" si="5"/>
        <v>0</v>
      </c>
    </row>
    <row r="342" spans="1:12">
      <c r="A342" t="s">
        <v>879</v>
      </c>
      <c r="B342" t="s">
        <v>55</v>
      </c>
      <c r="C342" t="s">
        <v>0</v>
      </c>
      <c r="D342">
        <v>98</v>
      </c>
      <c r="E342" t="s">
        <v>17</v>
      </c>
      <c r="F342" t="s">
        <v>0</v>
      </c>
      <c r="G342">
        <v>0</v>
      </c>
      <c r="H342" t="s">
        <v>1134</v>
      </c>
      <c r="I342" t="s">
        <v>3</v>
      </c>
      <c r="J342" t="s">
        <v>4</v>
      </c>
      <c r="K342" t="s">
        <v>1133</v>
      </c>
      <c r="L342">
        <f t="shared" si="5"/>
        <v>0</v>
      </c>
    </row>
    <row r="343" spans="1:12">
      <c r="A343" t="s">
        <v>744</v>
      </c>
      <c r="B343" t="s">
        <v>55</v>
      </c>
      <c r="C343" t="s">
        <v>0</v>
      </c>
      <c r="D343">
        <v>98</v>
      </c>
      <c r="E343" t="s">
        <v>5</v>
      </c>
      <c r="F343" t="s">
        <v>0</v>
      </c>
      <c r="G343">
        <v>0</v>
      </c>
      <c r="H343" t="s">
        <v>1134</v>
      </c>
      <c r="I343" t="s">
        <v>3</v>
      </c>
      <c r="J343" t="s">
        <v>4</v>
      </c>
      <c r="K343" t="s">
        <v>1133</v>
      </c>
      <c r="L343">
        <f t="shared" si="5"/>
        <v>0</v>
      </c>
    </row>
    <row r="344" spans="1:12">
      <c r="A344" t="s">
        <v>822</v>
      </c>
      <c r="B344" t="s">
        <v>55</v>
      </c>
      <c r="C344" t="s">
        <v>0</v>
      </c>
      <c r="D344">
        <v>98</v>
      </c>
      <c r="E344" t="s">
        <v>11</v>
      </c>
      <c r="F344" t="s">
        <v>0</v>
      </c>
      <c r="G344">
        <v>0</v>
      </c>
      <c r="H344" t="s">
        <v>1134</v>
      </c>
      <c r="I344" t="s">
        <v>3</v>
      </c>
      <c r="J344" t="s">
        <v>4</v>
      </c>
      <c r="K344" t="s">
        <v>1133</v>
      </c>
      <c r="L344">
        <f t="shared" si="5"/>
        <v>0</v>
      </c>
    </row>
    <row r="345" spans="1:12">
      <c r="A345" t="s">
        <v>822</v>
      </c>
      <c r="B345" t="s">
        <v>55</v>
      </c>
      <c r="C345" t="s">
        <v>0</v>
      </c>
      <c r="D345">
        <v>98</v>
      </c>
      <c r="E345" t="s">
        <v>11</v>
      </c>
      <c r="F345" t="s">
        <v>0</v>
      </c>
      <c r="G345">
        <v>0</v>
      </c>
      <c r="H345" t="s">
        <v>1134</v>
      </c>
      <c r="I345" t="s">
        <v>3</v>
      </c>
      <c r="J345" t="s">
        <v>4</v>
      </c>
      <c r="K345" t="s">
        <v>1133</v>
      </c>
      <c r="L345">
        <f t="shared" si="5"/>
        <v>0</v>
      </c>
    </row>
    <row r="346" spans="1:12">
      <c r="A346" t="s">
        <v>1090</v>
      </c>
      <c r="B346" t="s">
        <v>822</v>
      </c>
      <c r="C346" t="s">
        <v>0</v>
      </c>
      <c r="D346">
        <v>149</v>
      </c>
      <c r="E346" t="s">
        <v>2</v>
      </c>
      <c r="F346" t="s">
        <v>11</v>
      </c>
      <c r="G346">
        <v>0</v>
      </c>
      <c r="H346" t="s">
        <v>1133</v>
      </c>
      <c r="I346" t="s">
        <v>3</v>
      </c>
      <c r="J346" t="s">
        <v>4</v>
      </c>
      <c r="K346" t="s">
        <v>1134</v>
      </c>
      <c r="L346" t="str">
        <f t="shared" si="5"/>
        <v>0, 0</v>
      </c>
    </row>
    <row r="347" spans="1:12">
      <c r="A347" t="s">
        <v>824</v>
      </c>
      <c r="B347" t="s">
        <v>1090</v>
      </c>
      <c r="C347" t="s">
        <v>0</v>
      </c>
      <c r="D347">
        <v>152</v>
      </c>
      <c r="E347" t="s">
        <v>5</v>
      </c>
      <c r="F347" t="s">
        <v>15</v>
      </c>
      <c r="G347">
        <v>0</v>
      </c>
      <c r="H347" t="s">
        <v>1133</v>
      </c>
      <c r="I347" t="s">
        <v>3</v>
      </c>
      <c r="J347" t="s">
        <v>1132</v>
      </c>
      <c r="K347" t="s">
        <v>1134</v>
      </c>
      <c r="L347" t="str">
        <f t="shared" si="5"/>
        <v>0, 0, 0</v>
      </c>
    </row>
    <row r="348" spans="1:12">
      <c r="A348" t="s">
        <v>822</v>
      </c>
      <c r="B348" t="s">
        <v>55</v>
      </c>
      <c r="C348" t="s">
        <v>0</v>
      </c>
      <c r="D348">
        <v>98</v>
      </c>
      <c r="E348" t="s">
        <v>11</v>
      </c>
      <c r="F348" t="s">
        <v>0</v>
      </c>
      <c r="G348">
        <v>0</v>
      </c>
      <c r="H348" t="s">
        <v>1134</v>
      </c>
      <c r="I348" t="s">
        <v>3</v>
      </c>
      <c r="J348" t="s">
        <v>4</v>
      </c>
      <c r="K348" t="s">
        <v>1133</v>
      </c>
      <c r="L348">
        <f t="shared" si="5"/>
        <v>0</v>
      </c>
    </row>
    <row r="349" spans="1:12">
      <c r="A349" t="s">
        <v>1054</v>
      </c>
      <c r="B349" t="s">
        <v>822</v>
      </c>
      <c r="C349" t="s">
        <v>0</v>
      </c>
      <c r="D349">
        <v>149</v>
      </c>
      <c r="E349" t="s">
        <v>16</v>
      </c>
      <c r="F349" t="s">
        <v>11</v>
      </c>
      <c r="G349">
        <v>0</v>
      </c>
      <c r="H349" t="s">
        <v>1134</v>
      </c>
      <c r="I349" t="s">
        <v>3</v>
      </c>
      <c r="J349" t="s">
        <v>4</v>
      </c>
      <c r="K349" t="s">
        <v>1133</v>
      </c>
      <c r="L349" t="str">
        <f t="shared" si="5"/>
        <v>0, 0</v>
      </c>
    </row>
    <row r="350" spans="1:12">
      <c r="A350" t="s">
        <v>825</v>
      </c>
      <c r="B350" t="s">
        <v>1054</v>
      </c>
      <c r="C350" t="s">
        <v>0</v>
      </c>
      <c r="D350">
        <v>152</v>
      </c>
      <c r="E350" t="s">
        <v>5</v>
      </c>
      <c r="F350" t="s">
        <v>15</v>
      </c>
      <c r="G350">
        <v>0</v>
      </c>
      <c r="H350" t="s">
        <v>1133</v>
      </c>
      <c r="I350" t="s">
        <v>3</v>
      </c>
      <c r="J350" t="s">
        <v>1132</v>
      </c>
      <c r="K350" t="s">
        <v>1134</v>
      </c>
      <c r="L350" t="str">
        <f t="shared" si="5"/>
        <v>0, 0, 0</v>
      </c>
    </row>
    <row r="351" spans="1:12">
      <c r="A351" t="s">
        <v>822</v>
      </c>
      <c r="B351" t="s">
        <v>55</v>
      </c>
      <c r="C351" t="s">
        <v>0</v>
      </c>
      <c r="D351">
        <v>98</v>
      </c>
      <c r="E351" t="s">
        <v>11</v>
      </c>
      <c r="F351" t="s">
        <v>0</v>
      </c>
      <c r="G351">
        <v>0</v>
      </c>
      <c r="H351" t="s">
        <v>1134</v>
      </c>
      <c r="I351" t="s">
        <v>3</v>
      </c>
      <c r="J351" t="s">
        <v>4</v>
      </c>
      <c r="K351" t="s">
        <v>1133</v>
      </c>
      <c r="L351">
        <f t="shared" si="5"/>
        <v>0</v>
      </c>
    </row>
    <row r="352" spans="1:12">
      <c r="A352" t="s">
        <v>823</v>
      </c>
      <c r="B352" t="s">
        <v>822</v>
      </c>
      <c r="C352" t="s">
        <v>0</v>
      </c>
      <c r="D352">
        <v>152</v>
      </c>
      <c r="E352" t="s">
        <v>5</v>
      </c>
      <c r="F352" t="s">
        <v>15</v>
      </c>
      <c r="G352">
        <v>0</v>
      </c>
      <c r="H352" t="s">
        <v>1133</v>
      </c>
      <c r="I352" t="s">
        <v>3</v>
      </c>
      <c r="J352" t="s">
        <v>1132</v>
      </c>
      <c r="K352" t="s">
        <v>1134</v>
      </c>
      <c r="L352" t="str">
        <f t="shared" si="5"/>
        <v>0, 0</v>
      </c>
    </row>
    <row r="353" spans="1:12">
      <c r="A353" t="s">
        <v>857</v>
      </c>
      <c r="B353" t="s">
        <v>55</v>
      </c>
      <c r="C353" t="s">
        <v>0</v>
      </c>
      <c r="D353">
        <v>99</v>
      </c>
      <c r="E353" t="s">
        <v>0</v>
      </c>
      <c r="F353" t="s">
        <v>8</v>
      </c>
      <c r="G353">
        <v>0</v>
      </c>
      <c r="H353" t="s">
        <v>1133</v>
      </c>
      <c r="I353" t="s">
        <v>3</v>
      </c>
      <c r="J353" t="s">
        <v>1132</v>
      </c>
      <c r="K353" t="s">
        <v>1134</v>
      </c>
      <c r="L353">
        <f t="shared" si="5"/>
        <v>0</v>
      </c>
    </row>
    <row r="354" spans="1:12">
      <c r="A354" t="s">
        <v>857</v>
      </c>
      <c r="B354" t="s">
        <v>55</v>
      </c>
      <c r="C354" t="s">
        <v>0</v>
      </c>
      <c r="D354">
        <v>99</v>
      </c>
      <c r="E354" t="s">
        <v>0</v>
      </c>
      <c r="F354" t="s">
        <v>8</v>
      </c>
      <c r="G354">
        <v>0</v>
      </c>
      <c r="H354" t="s">
        <v>1133</v>
      </c>
      <c r="I354" t="s">
        <v>3</v>
      </c>
      <c r="J354" t="s">
        <v>1132</v>
      </c>
      <c r="K354" t="s">
        <v>1134</v>
      </c>
      <c r="L354">
        <f t="shared" si="5"/>
        <v>0</v>
      </c>
    </row>
    <row r="355" spans="1:12">
      <c r="A355" t="s">
        <v>856</v>
      </c>
      <c r="B355" t="s">
        <v>857</v>
      </c>
      <c r="C355" t="s">
        <v>0</v>
      </c>
      <c r="D355">
        <v>153</v>
      </c>
      <c r="E355" t="s">
        <v>0</v>
      </c>
      <c r="F355" t="s">
        <v>1</v>
      </c>
      <c r="G355">
        <v>0</v>
      </c>
      <c r="H355" t="s">
        <v>1133</v>
      </c>
      <c r="I355" t="s">
        <v>3</v>
      </c>
      <c r="J355" t="s">
        <v>1132</v>
      </c>
      <c r="K355" t="s">
        <v>1134</v>
      </c>
      <c r="L355" t="str">
        <f t="shared" si="5"/>
        <v>0, 0</v>
      </c>
    </row>
    <row r="356" spans="1:12">
      <c r="A356" t="s">
        <v>858</v>
      </c>
      <c r="B356" t="s">
        <v>55</v>
      </c>
      <c r="C356" t="s">
        <v>0</v>
      </c>
      <c r="D356">
        <v>99</v>
      </c>
      <c r="E356" t="s">
        <v>1</v>
      </c>
      <c r="F356" t="s">
        <v>8</v>
      </c>
      <c r="G356">
        <v>0</v>
      </c>
      <c r="H356" t="s">
        <v>1134</v>
      </c>
      <c r="I356" t="s">
        <v>3</v>
      </c>
      <c r="J356" t="s">
        <v>4</v>
      </c>
      <c r="K356" t="s">
        <v>1133</v>
      </c>
      <c r="L356">
        <f t="shared" si="5"/>
        <v>0</v>
      </c>
    </row>
    <row r="357" spans="1:12">
      <c r="A357" t="s">
        <v>859</v>
      </c>
      <c r="B357" t="s">
        <v>55</v>
      </c>
      <c r="C357" t="s">
        <v>0</v>
      </c>
      <c r="D357">
        <v>99</v>
      </c>
      <c r="E357" t="s">
        <v>16</v>
      </c>
      <c r="F357" t="s">
        <v>8</v>
      </c>
      <c r="G357">
        <v>0</v>
      </c>
      <c r="H357" t="s">
        <v>1134</v>
      </c>
      <c r="I357" t="s">
        <v>3</v>
      </c>
      <c r="J357" t="s">
        <v>4</v>
      </c>
      <c r="K357" t="s">
        <v>1133</v>
      </c>
      <c r="L357">
        <f t="shared" si="5"/>
        <v>0</v>
      </c>
    </row>
    <row r="358" spans="1:12">
      <c r="A358" t="s">
        <v>860</v>
      </c>
      <c r="B358" t="s">
        <v>55</v>
      </c>
      <c r="C358" t="s">
        <v>0</v>
      </c>
      <c r="D358">
        <v>99</v>
      </c>
      <c r="E358" t="s">
        <v>17</v>
      </c>
      <c r="F358" t="s">
        <v>8</v>
      </c>
      <c r="G358">
        <v>0</v>
      </c>
      <c r="H358" t="s">
        <v>1133</v>
      </c>
      <c r="I358" t="s">
        <v>3</v>
      </c>
      <c r="J358" t="s">
        <v>4</v>
      </c>
      <c r="K358" t="s">
        <v>1134</v>
      </c>
      <c r="L358">
        <f t="shared" si="5"/>
        <v>0</v>
      </c>
    </row>
    <row r="359" spans="1:12">
      <c r="A359" t="s">
        <v>861</v>
      </c>
      <c r="B359" t="s">
        <v>55</v>
      </c>
      <c r="C359" t="s">
        <v>0</v>
      </c>
      <c r="D359">
        <v>99</v>
      </c>
      <c r="E359" t="s">
        <v>11</v>
      </c>
      <c r="F359" t="s">
        <v>8</v>
      </c>
      <c r="G359">
        <v>0</v>
      </c>
      <c r="H359" t="s">
        <v>1133</v>
      </c>
      <c r="I359" t="s">
        <v>3</v>
      </c>
      <c r="J359" t="s">
        <v>4</v>
      </c>
      <c r="K359" t="s">
        <v>1134</v>
      </c>
      <c r="L359">
        <f t="shared" si="5"/>
        <v>0</v>
      </c>
    </row>
    <row r="360" spans="1:12">
      <c r="A360" t="s">
        <v>918</v>
      </c>
      <c r="B360" t="s">
        <v>35</v>
      </c>
      <c r="C360" t="s">
        <v>0</v>
      </c>
      <c r="D360">
        <v>10</v>
      </c>
      <c r="E360" t="s">
        <v>13</v>
      </c>
      <c r="F360" t="s">
        <v>14</v>
      </c>
      <c r="G360">
        <v>5.46</v>
      </c>
      <c r="H360" t="s">
        <v>1134</v>
      </c>
      <c r="I360" t="s">
        <v>3</v>
      </c>
      <c r="J360" t="s">
        <v>4</v>
      </c>
      <c r="K360" t="s">
        <v>1133</v>
      </c>
      <c r="L360">
        <f t="shared" si="5"/>
        <v>5.46</v>
      </c>
    </row>
    <row r="361" spans="1:12">
      <c r="A361" t="s">
        <v>908</v>
      </c>
      <c r="B361" t="s">
        <v>35</v>
      </c>
      <c r="C361" t="s">
        <v>0</v>
      </c>
      <c r="D361">
        <v>134</v>
      </c>
      <c r="E361" t="s">
        <v>0</v>
      </c>
      <c r="F361" t="s">
        <v>14</v>
      </c>
      <c r="G361">
        <v>41.67</v>
      </c>
      <c r="H361" t="s">
        <v>1133</v>
      </c>
      <c r="I361" t="s">
        <v>3</v>
      </c>
      <c r="J361" t="s">
        <v>1132</v>
      </c>
      <c r="K361" t="s">
        <v>1134</v>
      </c>
      <c r="L361">
        <f t="shared" si="5"/>
        <v>41.67</v>
      </c>
    </row>
    <row r="362" spans="1:12">
      <c r="A362" t="s">
        <v>909</v>
      </c>
      <c r="B362" t="s">
        <v>35</v>
      </c>
      <c r="C362" t="s">
        <v>0</v>
      </c>
      <c r="D362">
        <v>134</v>
      </c>
      <c r="E362" t="s">
        <v>22</v>
      </c>
      <c r="F362" t="s">
        <v>14</v>
      </c>
      <c r="G362">
        <v>41.67</v>
      </c>
      <c r="H362" t="s">
        <v>1134</v>
      </c>
      <c r="I362" t="s">
        <v>3</v>
      </c>
      <c r="J362" t="s">
        <v>4</v>
      </c>
      <c r="K362" t="s">
        <v>1133</v>
      </c>
      <c r="L362">
        <f t="shared" si="5"/>
        <v>41.67</v>
      </c>
    </row>
    <row r="363" spans="1:12">
      <c r="A363" t="s">
        <v>910</v>
      </c>
      <c r="B363" t="s">
        <v>35</v>
      </c>
      <c r="C363" t="s">
        <v>0</v>
      </c>
      <c r="D363">
        <v>134</v>
      </c>
      <c r="E363" t="s">
        <v>13</v>
      </c>
      <c r="F363" t="s">
        <v>14</v>
      </c>
      <c r="G363">
        <v>41.67</v>
      </c>
      <c r="H363" t="s">
        <v>1134</v>
      </c>
      <c r="I363" t="s">
        <v>3</v>
      </c>
      <c r="J363" t="s">
        <v>4</v>
      </c>
      <c r="K363" t="s">
        <v>1133</v>
      </c>
      <c r="L363">
        <f t="shared" si="5"/>
        <v>41.67</v>
      </c>
    </row>
    <row r="364" spans="1:12">
      <c r="A364" t="s">
        <v>919</v>
      </c>
      <c r="B364" t="s">
        <v>35</v>
      </c>
      <c r="C364" t="s">
        <v>0</v>
      </c>
      <c r="D364">
        <v>48</v>
      </c>
      <c r="E364" t="s">
        <v>21</v>
      </c>
      <c r="F364" t="s">
        <v>20</v>
      </c>
      <c r="G364">
        <v>12.04</v>
      </c>
      <c r="H364" t="s">
        <v>1134</v>
      </c>
      <c r="I364" t="s">
        <v>3</v>
      </c>
      <c r="J364" t="s">
        <v>4</v>
      </c>
      <c r="K364" t="s">
        <v>1133</v>
      </c>
      <c r="L364">
        <f t="shared" si="5"/>
        <v>12.04</v>
      </c>
    </row>
    <row r="365" spans="1:12">
      <c r="A365" t="s">
        <v>915</v>
      </c>
      <c r="B365" t="s">
        <v>35</v>
      </c>
      <c r="C365" t="s">
        <v>0</v>
      </c>
      <c r="D365">
        <v>62</v>
      </c>
      <c r="E365" t="s">
        <v>0</v>
      </c>
      <c r="F365" t="s">
        <v>22</v>
      </c>
      <c r="G365">
        <v>137.97999999999999</v>
      </c>
      <c r="H365" t="s">
        <v>1133</v>
      </c>
      <c r="I365" t="s">
        <v>3</v>
      </c>
      <c r="J365" t="s">
        <v>1132</v>
      </c>
      <c r="K365" t="s">
        <v>1134</v>
      </c>
      <c r="L365">
        <f t="shared" si="5"/>
        <v>137.97999999999999</v>
      </c>
    </row>
    <row r="366" spans="1:12">
      <c r="A366" t="s">
        <v>914</v>
      </c>
      <c r="B366" t="s">
        <v>35</v>
      </c>
      <c r="C366" t="s">
        <v>0</v>
      </c>
      <c r="D366">
        <v>62</v>
      </c>
      <c r="E366" t="s">
        <v>9</v>
      </c>
      <c r="F366" t="s">
        <v>22</v>
      </c>
      <c r="G366">
        <v>137.97999999999999</v>
      </c>
      <c r="H366" t="s">
        <v>1133</v>
      </c>
      <c r="I366" t="s">
        <v>3</v>
      </c>
      <c r="J366" t="s">
        <v>4</v>
      </c>
      <c r="K366" t="s">
        <v>1134</v>
      </c>
      <c r="L366">
        <f t="shared" si="5"/>
        <v>137.97999999999999</v>
      </c>
    </row>
    <row r="367" spans="1:12">
      <c r="A367" t="s">
        <v>920</v>
      </c>
      <c r="B367" t="s">
        <v>35</v>
      </c>
      <c r="C367" t="s">
        <v>0</v>
      </c>
      <c r="D367">
        <v>70</v>
      </c>
      <c r="E367" t="s">
        <v>13</v>
      </c>
      <c r="F367" t="s">
        <v>14</v>
      </c>
      <c r="G367">
        <v>36.4</v>
      </c>
      <c r="H367" t="s">
        <v>1134</v>
      </c>
      <c r="I367" t="s">
        <v>3</v>
      </c>
      <c r="J367" t="s">
        <v>4</v>
      </c>
      <c r="K367" t="s">
        <v>1133</v>
      </c>
      <c r="L367">
        <f t="shared" si="5"/>
        <v>36.4</v>
      </c>
    </row>
    <row r="368" spans="1:12">
      <c r="A368" t="s">
        <v>912</v>
      </c>
      <c r="B368" t="s">
        <v>35</v>
      </c>
      <c r="C368" t="s">
        <v>0</v>
      </c>
      <c r="D368">
        <v>74</v>
      </c>
      <c r="E368" t="s">
        <v>16</v>
      </c>
      <c r="F368" t="s">
        <v>11</v>
      </c>
      <c r="G368">
        <v>0</v>
      </c>
      <c r="H368" t="s">
        <v>1134</v>
      </c>
      <c r="I368" t="s">
        <v>3</v>
      </c>
      <c r="J368" t="s">
        <v>4</v>
      </c>
      <c r="K368" t="s">
        <v>1133</v>
      </c>
      <c r="L368">
        <f t="shared" si="5"/>
        <v>0</v>
      </c>
    </row>
    <row r="369" spans="1:12">
      <c r="A369" t="s">
        <v>911</v>
      </c>
      <c r="B369" t="s">
        <v>35</v>
      </c>
      <c r="C369" t="s">
        <v>0</v>
      </c>
      <c r="D369">
        <v>74</v>
      </c>
      <c r="E369" t="s">
        <v>8</v>
      </c>
      <c r="F369" t="s">
        <v>11</v>
      </c>
      <c r="G369">
        <v>0</v>
      </c>
      <c r="H369" t="s">
        <v>1134</v>
      </c>
      <c r="I369" t="s">
        <v>3</v>
      </c>
      <c r="J369" t="s">
        <v>4</v>
      </c>
      <c r="K369" t="s">
        <v>1133</v>
      </c>
      <c r="L369">
        <f t="shared" si="5"/>
        <v>0</v>
      </c>
    </row>
    <row r="370" spans="1:12">
      <c r="A370" t="s">
        <v>907</v>
      </c>
      <c r="B370" t="s">
        <v>35</v>
      </c>
      <c r="C370" t="s">
        <v>0</v>
      </c>
      <c r="D370">
        <v>77</v>
      </c>
      <c r="E370" t="s">
        <v>0</v>
      </c>
      <c r="F370" t="s">
        <v>12</v>
      </c>
      <c r="G370">
        <v>0</v>
      </c>
      <c r="H370" t="s">
        <v>1134</v>
      </c>
      <c r="I370" t="s">
        <v>3</v>
      </c>
      <c r="J370" t="s">
        <v>4</v>
      </c>
      <c r="K370" t="s">
        <v>1133</v>
      </c>
      <c r="L370">
        <f t="shared" si="5"/>
        <v>0</v>
      </c>
    </row>
    <row r="371" spans="1:12">
      <c r="A371" t="s">
        <v>917</v>
      </c>
      <c r="B371" t="s">
        <v>35</v>
      </c>
      <c r="C371" t="s">
        <v>0</v>
      </c>
      <c r="D371">
        <v>95</v>
      </c>
      <c r="E371" t="s">
        <v>0</v>
      </c>
      <c r="F371" t="s">
        <v>19</v>
      </c>
      <c r="G371">
        <v>155.35</v>
      </c>
      <c r="H371" t="s">
        <v>1133</v>
      </c>
      <c r="I371" t="s">
        <v>3</v>
      </c>
      <c r="J371" t="s">
        <v>1132</v>
      </c>
      <c r="K371" t="s">
        <v>1134</v>
      </c>
      <c r="L371">
        <f t="shared" si="5"/>
        <v>155.35</v>
      </c>
    </row>
    <row r="372" spans="1:12">
      <c r="A372" t="s">
        <v>916</v>
      </c>
      <c r="B372" t="s">
        <v>35</v>
      </c>
      <c r="C372" t="s">
        <v>0</v>
      </c>
      <c r="D372">
        <v>95</v>
      </c>
      <c r="E372" t="s">
        <v>12</v>
      </c>
      <c r="F372" t="s">
        <v>19</v>
      </c>
      <c r="G372">
        <v>155.35</v>
      </c>
      <c r="H372" t="s">
        <v>1133</v>
      </c>
      <c r="I372" t="s">
        <v>3</v>
      </c>
      <c r="J372" t="s">
        <v>1132</v>
      </c>
      <c r="K372" t="s">
        <v>1134</v>
      </c>
      <c r="L372">
        <f t="shared" si="5"/>
        <v>155.35</v>
      </c>
    </row>
    <row r="373" spans="1:12">
      <c r="A373" t="s">
        <v>913</v>
      </c>
      <c r="B373" t="s">
        <v>35</v>
      </c>
      <c r="C373" t="s">
        <v>0</v>
      </c>
      <c r="D373">
        <v>95</v>
      </c>
      <c r="E373" t="s">
        <v>13</v>
      </c>
      <c r="F373" t="s">
        <v>19</v>
      </c>
      <c r="G373">
        <v>155.35</v>
      </c>
      <c r="H373" t="s">
        <v>1133</v>
      </c>
      <c r="I373" t="s">
        <v>3</v>
      </c>
      <c r="J373" t="s">
        <v>4</v>
      </c>
      <c r="K373" t="s">
        <v>1134</v>
      </c>
      <c r="L373">
        <f t="shared" si="5"/>
        <v>155.35</v>
      </c>
    </row>
    <row r="374" spans="1:12">
      <c r="A374" t="s">
        <v>1091</v>
      </c>
      <c r="B374" t="s">
        <v>575</v>
      </c>
      <c r="C374" t="s">
        <v>0</v>
      </c>
      <c r="D374">
        <v>7</v>
      </c>
      <c r="E374" t="s">
        <v>0</v>
      </c>
      <c r="F374" t="s">
        <v>1</v>
      </c>
      <c r="G374">
        <v>11.78</v>
      </c>
      <c r="H374" t="s">
        <v>1133</v>
      </c>
      <c r="I374" t="s">
        <v>3</v>
      </c>
      <c r="J374" t="s">
        <v>1132</v>
      </c>
      <c r="K374" t="s">
        <v>1134</v>
      </c>
      <c r="L374">
        <f t="shared" si="5"/>
        <v>11.78</v>
      </c>
    </row>
    <row r="375" spans="1:12">
      <c r="A375" t="s">
        <v>1092</v>
      </c>
      <c r="B375" t="s">
        <v>1091</v>
      </c>
      <c r="C375" t="s">
        <v>0</v>
      </c>
      <c r="D375">
        <v>13</v>
      </c>
      <c r="E375" t="s">
        <v>17</v>
      </c>
      <c r="F375" t="s">
        <v>11</v>
      </c>
      <c r="G375">
        <v>58.42</v>
      </c>
      <c r="H375" t="s">
        <v>1134</v>
      </c>
      <c r="I375" t="s">
        <v>3</v>
      </c>
      <c r="J375" t="s">
        <v>4</v>
      </c>
      <c r="K375" t="s">
        <v>1134</v>
      </c>
      <c r="L375" t="str">
        <f t="shared" si="5"/>
        <v>11.78, 58.42</v>
      </c>
    </row>
    <row r="376" spans="1:12">
      <c r="A376" t="s">
        <v>1055</v>
      </c>
      <c r="B376" t="s">
        <v>1092</v>
      </c>
      <c r="C376" t="s">
        <v>0</v>
      </c>
      <c r="D376">
        <v>34</v>
      </c>
      <c r="E376" t="s">
        <v>7</v>
      </c>
      <c r="F376" t="s">
        <v>1</v>
      </c>
      <c r="G376">
        <v>11.36</v>
      </c>
      <c r="H376" t="s">
        <v>1134</v>
      </c>
      <c r="I376" t="s">
        <v>3</v>
      </c>
      <c r="J376" t="s">
        <v>4</v>
      </c>
      <c r="K376" t="s">
        <v>1133</v>
      </c>
      <c r="L376" t="str">
        <f t="shared" si="5"/>
        <v>11.78, 58.42, 11.36</v>
      </c>
    </row>
    <row r="377" spans="1:12">
      <c r="A377" t="s">
        <v>1093</v>
      </c>
      <c r="B377" t="s">
        <v>1055</v>
      </c>
      <c r="C377" t="s">
        <v>0</v>
      </c>
      <c r="D377">
        <v>43</v>
      </c>
      <c r="E377" t="s">
        <v>7</v>
      </c>
      <c r="F377" t="s">
        <v>20</v>
      </c>
      <c r="G377">
        <v>100.93</v>
      </c>
      <c r="H377" t="s">
        <v>1134</v>
      </c>
      <c r="I377" t="s">
        <v>3</v>
      </c>
      <c r="J377" t="s">
        <v>4</v>
      </c>
      <c r="K377" t="s">
        <v>1134</v>
      </c>
      <c r="L377" t="str">
        <f t="shared" si="5"/>
        <v>11.78, 58.42, 11.36, 100.93</v>
      </c>
    </row>
    <row r="378" spans="1:12">
      <c r="A378" t="s">
        <v>921</v>
      </c>
      <c r="B378" t="s">
        <v>1093</v>
      </c>
      <c r="C378" t="s">
        <v>0</v>
      </c>
      <c r="D378">
        <v>78</v>
      </c>
      <c r="E378" t="s">
        <v>16</v>
      </c>
      <c r="F378" t="s">
        <v>11</v>
      </c>
      <c r="G378">
        <v>0</v>
      </c>
      <c r="H378" t="s">
        <v>1134</v>
      </c>
      <c r="I378" t="s">
        <v>3</v>
      </c>
      <c r="J378" t="s">
        <v>4</v>
      </c>
      <c r="K378" t="s">
        <v>1133</v>
      </c>
      <c r="L378" t="str">
        <f t="shared" si="5"/>
        <v>11.78, 58.42, 11.36, 100.93, 0</v>
      </c>
    </row>
    <row r="379" spans="1:12">
      <c r="A379" t="s">
        <v>928</v>
      </c>
      <c r="B379" t="s">
        <v>417</v>
      </c>
      <c r="C379" t="s">
        <v>0</v>
      </c>
      <c r="D379">
        <v>35</v>
      </c>
      <c r="E379" t="s">
        <v>0</v>
      </c>
      <c r="F379" t="s">
        <v>20</v>
      </c>
      <c r="G379">
        <v>19.64</v>
      </c>
      <c r="H379" t="s">
        <v>1133</v>
      </c>
      <c r="I379" t="s">
        <v>3</v>
      </c>
      <c r="J379" t="s">
        <v>1132</v>
      </c>
      <c r="K379" t="s">
        <v>1134</v>
      </c>
      <c r="L379">
        <f t="shared" si="5"/>
        <v>19.64</v>
      </c>
    </row>
    <row r="380" spans="1:12">
      <c r="A380" t="s">
        <v>927</v>
      </c>
      <c r="B380" t="s">
        <v>417</v>
      </c>
      <c r="C380" t="s">
        <v>0</v>
      </c>
      <c r="D380">
        <v>40</v>
      </c>
      <c r="E380" t="s">
        <v>5</v>
      </c>
      <c r="F380" t="s">
        <v>15</v>
      </c>
      <c r="G380">
        <v>0</v>
      </c>
      <c r="H380" t="s">
        <v>1133</v>
      </c>
      <c r="I380" t="s">
        <v>3</v>
      </c>
      <c r="J380" t="s">
        <v>1132</v>
      </c>
      <c r="K380" t="s">
        <v>1134</v>
      </c>
      <c r="L380">
        <f t="shared" si="5"/>
        <v>0</v>
      </c>
    </row>
    <row r="381" spans="1:12">
      <c r="A381" t="s">
        <v>927</v>
      </c>
      <c r="B381" t="s">
        <v>417</v>
      </c>
      <c r="C381" t="s">
        <v>0</v>
      </c>
      <c r="D381">
        <v>40</v>
      </c>
      <c r="E381" t="s">
        <v>5</v>
      </c>
      <c r="F381" t="s">
        <v>15</v>
      </c>
      <c r="G381">
        <v>0</v>
      </c>
      <c r="H381" t="s">
        <v>1133</v>
      </c>
      <c r="I381" t="s">
        <v>3</v>
      </c>
      <c r="J381" t="s">
        <v>1132</v>
      </c>
      <c r="K381" t="s">
        <v>1134</v>
      </c>
      <c r="L381">
        <f t="shared" si="5"/>
        <v>0</v>
      </c>
    </row>
    <row r="382" spans="1:12">
      <c r="A382" t="s">
        <v>1094</v>
      </c>
      <c r="B382" t="s">
        <v>927</v>
      </c>
      <c r="C382" t="s">
        <v>0</v>
      </c>
      <c r="D382">
        <v>55</v>
      </c>
      <c r="E382" t="s">
        <v>11</v>
      </c>
      <c r="F382" t="s">
        <v>16</v>
      </c>
      <c r="G382">
        <v>0</v>
      </c>
      <c r="H382" t="s">
        <v>1133</v>
      </c>
      <c r="I382" t="s">
        <v>3</v>
      </c>
      <c r="J382" t="s">
        <v>4</v>
      </c>
      <c r="K382" t="s">
        <v>1134</v>
      </c>
      <c r="L382" t="str">
        <f t="shared" si="5"/>
        <v>0, 0</v>
      </c>
    </row>
    <row r="383" spans="1:12">
      <c r="A383" t="s">
        <v>925</v>
      </c>
      <c r="B383" t="s">
        <v>1094</v>
      </c>
      <c r="C383" t="s">
        <v>0</v>
      </c>
      <c r="D383">
        <v>91</v>
      </c>
      <c r="E383" t="s">
        <v>15</v>
      </c>
      <c r="F383" t="s">
        <v>5</v>
      </c>
      <c r="G383">
        <v>0</v>
      </c>
      <c r="H383" t="s">
        <v>1134</v>
      </c>
      <c r="I383" t="s">
        <v>3</v>
      </c>
      <c r="J383" t="s">
        <v>4</v>
      </c>
      <c r="K383" t="s">
        <v>1133</v>
      </c>
      <c r="L383" t="str">
        <f t="shared" si="5"/>
        <v>0, 0, 0</v>
      </c>
    </row>
    <row r="384" spans="1:12">
      <c r="A384" t="s">
        <v>927</v>
      </c>
      <c r="B384" t="s">
        <v>417</v>
      </c>
      <c r="C384" t="s">
        <v>0</v>
      </c>
      <c r="D384">
        <v>40</v>
      </c>
      <c r="E384" t="s">
        <v>5</v>
      </c>
      <c r="F384" t="s">
        <v>15</v>
      </c>
      <c r="G384">
        <v>0</v>
      </c>
      <c r="H384" t="s">
        <v>1133</v>
      </c>
      <c r="I384" t="s">
        <v>3</v>
      </c>
      <c r="J384" t="s">
        <v>1132</v>
      </c>
      <c r="K384" t="s">
        <v>1134</v>
      </c>
      <c r="L384">
        <f t="shared" si="5"/>
        <v>0</v>
      </c>
    </row>
    <row r="385" spans="1:12">
      <c r="A385" t="s">
        <v>926</v>
      </c>
      <c r="B385" t="s">
        <v>927</v>
      </c>
      <c r="C385" t="s">
        <v>0</v>
      </c>
      <c r="D385">
        <v>91</v>
      </c>
      <c r="E385" t="s">
        <v>15</v>
      </c>
      <c r="F385" t="s">
        <v>5</v>
      </c>
      <c r="G385">
        <v>0</v>
      </c>
      <c r="H385" t="s">
        <v>1134</v>
      </c>
      <c r="I385" t="s">
        <v>3</v>
      </c>
      <c r="J385" t="s">
        <v>4</v>
      </c>
      <c r="K385" t="s">
        <v>1133</v>
      </c>
      <c r="L385" t="str">
        <f t="shared" si="5"/>
        <v>0, 0</v>
      </c>
    </row>
    <row r="386" spans="1:12">
      <c r="A386" t="s">
        <v>924</v>
      </c>
      <c r="B386" t="s">
        <v>417</v>
      </c>
      <c r="C386" t="s">
        <v>0</v>
      </c>
      <c r="D386">
        <v>55</v>
      </c>
      <c r="E386" t="s">
        <v>11</v>
      </c>
      <c r="F386" t="s">
        <v>16</v>
      </c>
      <c r="G386">
        <v>0</v>
      </c>
      <c r="H386" t="s">
        <v>1133</v>
      </c>
      <c r="I386" t="s">
        <v>3</v>
      </c>
      <c r="J386" t="s">
        <v>4</v>
      </c>
      <c r="K386" t="s">
        <v>1134</v>
      </c>
      <c r="L386">
        <f t="shared" si="5"/>
        <v>0</v>
      </c>
    </row>
    <row r="387" spans="1:12">
      <c r="A387" t="s">
        <v>924</v>
      </c>
      <c r="B387" t="s">
        <v>417</v>
      </c>
      <c r="C387" t="s">
        <v>0</v>
      </c>
      <c r="D387">
        <v>55</v>
      </c>
      <c r="E387" t="s">
        <v>11</v>
      </c>
      <c r="F387" t="s">
        <v>16</v>
      </c>
      <c r="G387">
        <v>0</v>
      </c>
      <c r="H387" t="s">
        <v>1133</v>
      </c>
      <c r="I387" t="s">
        <v>3</v>
      </c>
      <c r="J387" t="s">
        <v>4</v>
      </c>
      <c r="K387" t="s">
        <v>1134</v>
      </c>
      <c r="L387">
        <f t="shared" si="5"/>
        <v>0</v>
      </c>
    </row>
    <row r="388" spans="1:12">
      <c r="A388" t="s">
        <v>923</v>
      </c>
      <c r="B388" t="s">
        <v>924</v>
      </c>
      <c r="C388" t="s">
        <v>0</v>
      </c>
      <c r="D388">
        <v>91</v>
      </c>
      <c r="E388" t="s">
        <v>15</v>
      </c>
      <c r="F388" t="s">
        <v>5</v>
      </c>
      <c r="G388">
        <v>0</v>
      </c>
      <c r="H388" t="s">
        <v>1134</v>
      </c>
      <c r="I388" t="s">
        <v>3</v>
      </c>
      <c r="J388" t="s">
        <v>4</v>
      </c>
      <c r="K388" t="s">
        <v>1133</v>
      </c>
      <c r="L388" t="str">
        <f t="shared" si="5"/>
        <v>0, 0</v>
      </c>
    </row>
    <row r="389" spans="1:12">
      <c r="A389" t="s">
        <v>929</v>
      </c>
      <c r="B389" t="s">
        <v>417</v>
      </c>
      <c r="C389" t="s">
        <v>0</v>
      </c>
      <c r="D389">
        <v>91</v>
      </c>
      <c r="E389" t="s">
        <v>0</v>
      </c>
      <c r="F389" t="s">
        <v>5</v>
      </c>
      <c r="G389">
        <v>0</v>
      </c>
      <c r="H389" t="s">
        <v>1133</v>
      </c>
      <c r="I389" t="s">
        <v>3</v>
      </c>
      <c r="J389" t="s">
        <v>1132</v>
      </c>
      <c r="K389" t="s">
        <v>1134</v>
      </c>
      <c r="L389">
        <f t="shared" si="5"/>
        <v>0</v>
      </c>
    </row>
    <row r="390" spans="1:12">
      <c r="A390" t="s">
        <v>922</v>
      </c>
      <c r="B390" t="s">
        <v>417</v>
      </c>
      <c r="C390" t="s">
        <v>0</v>
      </c>
      <c r="D390">
        <v>91</v>
      </c>
      <c r="E390" t="s">
        <v>15</v>
      </c>
      <c r="F390" t="s">
        <v>5</v>
      </c>
      <c r="G390">
        <v>0</v>
      </c>
      <c r="H390" t="s">
        <v>1134</v>
      </c>
      <c r="I390" t="s">
        <v>3</v>
      </c>
      <c r="J390" t="s">
        <v>4</v>
      </c>
      <c r="K390" t="s">
        <v>1133</v>
      </c>
      <c r="L390">
        <f t="shared" si="5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opLeftCell="B16" workbookViewId="0">
      <selection activeCell="C25" sqref="C25"/>
    </sheetView>
  </sheetViews>
  <sheetFormatPr defaultRowHeight="14.4"/>
  <cols>
    <col min="1" max="1" width="0" hidden="1" customWidth="1"/>
  </cols>
  <sheetData>
    <row r="1" spans="1:5" s="1" customFormat="1">
      <c r="B1" s="1" t="s">
        <v>1095</v>
      </c>
      <c r="C1" s="1" t="s">
        <v>1096</v>
      </c>
      <c r="D1" s="1" t="s">
        <v>1097</v>
      </c>
      <c r="E1" s="1" t="s">
        <v>1098</v>
      </c>
    </row>
    <row r="2" spans="1:5">
      <c r="A2" t="str">
        <f>CONCATENATE(B2,"=",C2)</f>
        <v>1AMQ.A191Y=1QIR</v>
      </c>
      <c r="B2" t="s">
        <v>629</v>
      </c>
      <c r="C2" t="s">
        <v>1099</v>
      </c>
      <c r="D2">
        <v>0.66900000000000004</v>
      </c>
      <c r="E2">
        <v>1.1259999999999999</v>
      </c>
    </row>
    <row r="3" spans="1:5">
      <c r="A3" t="str">
        <f t="shared" ref="A3:A66" si="0">CONCATENATE(B3,"=",C3)</f>
        <v>1AMQ.A191F=1QIS</v>
      </c>
      <c r="B3" t="s">
        <v>630</v>
      </c>
      <c r="C3" t="s">
        <v>1100</v>
      </c>
      <c r="D3">
        <v>0.64200000000000002</v>
      </c>
      <c r="E3">
        <v>0.36799999999999999</v>
      </c>
    </row>
    <row r="4" spans="1:5">
      <c r="A4" t="str">
        <f t="shared" si="0"/>
        <v>1AMQ.A191W=1QIT</v>
      </c>
      <c r="B4" t="s">
        <v>631</v>
      </c>
      <c r="C4" t="s">
        <v>1101</v>
      </c>
      <c r="D4">
        <v>0.67700000000000005</v>
      </c>
      <c r="E4">
        <v>1.2569999999999999</v>
      </c>
    </row>
    <row r="5" spans="1:5">
      <c r="A5" t="str">
        <f t="shared" si="0"/>
        <v>1AMQ.A191S=5EAA</v>
      </c>
      <c r="B5" t="s">
        <v>632</v>
      </c>
      <c r="C5" t="s">
        <v>1102</v>
      </c>
      <c r="D5">
        <v>0.41299999999999998</v>
      </c>
      <c r="E5">
        <v>0.17599999999999999</v>
      </c>
    </row>
    <row r="6" spans="1:5">
      <c r="A6" t="str">
        <f t="shared" si="0"/>
        <v>1ARR.A8L=1MYK</v>
      </c>
      <c r="B6" t="s">
        <v>633</v>
      </c>
      <c r="C6" t="s">
        <v>158</v>
      </c>
      <c r="D6">
        <v>0.77200000000000002</v>
      </c>
      <c r="E6">
        <v>6.7039999999999997</v>
      </c>
    </row>
    <row r="7" spans="1:5">
      <c r="A7" t="str">
        <f t="shared" si="0"/>
        <v>1BPI.A30V.A51A=1AAL</v>
      </c>
      <c r="B7" t="s">
        <v>634</v>
      </c>
      <c r="C7" t="s">
        <v>452</v>
      </c>
      <c r="D7">
        <v>0.39900000000000002</v>
      </c>
      <c r="E7">
        <v>0.47299999999999998</v>
      </c>
    </row>
    <row r="8" spans="1:5">
      <c r="A8" t="str">
        <f t="shared" si="0"/>
        <v>1BPI.A23A=1BPT</v>
      </c>
      <c r="B8" t="s">
        <v>635</v>
      </c>
      <c r="C8" t="s">
        <v>413</v>
      </c>
      <c r="D8">
        <v>0.318</v>
      </c>
      <c r="E8">
        <v>9.4E-2</v>
      </c>
    </row>
    <row r="9" spans="1:5">
      <c r="A9" t="str">
        <f t="shared" si="0"/>
        <v>1BPI.A22A=1BTI</v>
      </c>
      <c r="B9" t="s">
        <v>636</v>
      </c>
      <c r="C9" t="s">
        <v>411</v>
      </c>
      <c r="D9">
        <v>0.29799999999999999</v>
      </c>
      <c r="E9">
        <v>5.1999999999999998E-2</v>
      </c>
    </row>
    <row r="10" spans="1:5">
      <c r="A10" t="str">
        <f t="shared" si="0"/>
        <v>1BPI.A45A=1FAN</v>
      </c>
      <c r="B10" t="s">
        <v>637</v>
      </c>
      <c r="C10" t="s">
        <v>415</v>
      </c>
      <c r="D10">
        <v>0.28000000000000003</v>
      </c>
      <c r="E10">
        <v>9.1999999999999998E-2</v>
      </c>
    </row>
    <row r="11" spans="1:5">
      <c r="A11" t="str">
        <f t="shared" si="0"/>
        <v>1BPI.A43G=1NAG</v>
      </c>
      <c r="B11" t="s">
        <v>638</v>
      </c>
      <c r="C11" t="s">
        <v>67</v>
      </c>
      <c r="D11">
        <v>0.36599999999999999</v>
      </c>
      <c r="E11">
        <v>3.7999999999999999E-2</v>
      </c>
    </row>
    <row r="12" spans="1:5">
      <c r="A12" t="str">
        <f t="shared" si="0"/>
        <v>1BPI.A30A.A51A=7PTI</v>
      </c>
      <c r="B12" t="s">
        <v>639</v>
      </c>
      <c r="C12" t="s">
        <v>450</v>
      </c>
      <c r="D12">
        <v>0.307</v>
      </c>
      <c r="E12">
        <v>0.224</v>
      </c>
    </row>
    <row r="13" spans="1:5">
      <c r="A13" t="str">
        <f t="shared" si="0"/>
        <v>1BPI.A35G=8PTI</v>
      </c>
      <c r="B13" t="s">
        <v>640</v>
      </c>
      <c r="C13" t="s">
        <v>65</v>
      </c>
      <c r="D13">
        <v>0.85299999999999998</v>
      </c>
      <c r="E13">
        <v>0.624</v>
      </c>
    </row>
    <row r="14" spans="1:5">
      <c r="A14" t="str">
        <f t="shared" si="0"/>
        <v>1CEY.A12A=1E6K</v>
      </c>
      <c r="B14" t="s">
        <v>641</v>
      </c>
      <c r="C14" t="s">
        <v>1103</v>
      </c>
      <c r="D14">
        <v>1.6639999999999999</v>
      </c>
      <c r="E14">
        <v>0.17599999999999999</v>
      </c>
    </row>
    <row r="15" spans="1:5">
      <c r="A15" t="str">
        <f t="shared" si="0"/>
        <v>1CEY.A13A=1E6L</v>
      </c>
      <c r="B15" t="s">
        <v>642</v>
      </c>
      <c r="C15" t="s">
        <v>1104</v>
      </c>
      <c r="D15">
        <v>1.411</v>
      </c>
      <c r="E15">
        <v>0.09</v>
      </c>
    </row>
    <row r="16" spans="1:5">
      <c r="A16" t="str">
        <f t="shared" si="0"/>
        <v>1CEY.A57A=1E6M</v>
      </c>
      <c r="B16" t="s">
        <v>643</v>
      </c>
      <c r="C16" t="s">
        <v>1105</v>
      </c>
      <c r="D16">
        <v>1.3069999999999999</v>
      </c>
      <c r="E16">
        <v>0.38700000000000001</v>
      </c>
    </row>
    <row r="17" spans="1:5">
      <c r="A17" t="str">
        <f t="shared" si="0"/>
        <v>1IOB.A9G=1HIB</v>
      </c>
      <c r="B17" t="s">
        <v>644</v>
      </c>
      <c r="C17" t="s">
        <v>1106</v>
      </c>
      <c r="D17">
        <v>0.57299999999999995</v>
      </c>
      <c r="E17">
        <v>0.05</v>
      </c>
    </row>
    <row r="18" spans="1:5">
      <c r="A18" t="str">
        <f t="shared" si="0"/>
        <v>1LZ1.A2L=1GA0</v>
      </c>
      <c r="B18" t="s">
        <v>645</v>
      </c>
      <c r="C18" t="s">
        <v>550</v>
      </c>
      <c r="D18">
        <v>12.51</v>
      </c>
      <c r="E18">
        <v>0.872</v>
      </c>
    </row>
    <row r="19" spans="1:5">
      <c r="A19" t="str">
        <f t="shared" si="0"/>
        <v>1LZ1.A74L=1GA0</v>
      </c>
      <c r="B19" t="s">
        <v>646</v>
      </c>
      <c r="C19" t="s">
        <v>550</v>
      </c>
      <c r="D19">
        <v>12.51</v>
      </c>
      <c r="E19">
        <v>0.126</v>
      </c>
    </row>
    <row r="20" spans="1:5">
      <c r="A20" t="str">
        <f t="shared" si="0"/>
        <v>1LZ1.A110L=1GA0</v>
      </c>
      <c r="B20" t="s">
        <v>647</v>
      </c>
      <c r="C20" t="s">
        <v>550</v>
      </c>
      <c r="D20">
        <v>12.51</v>
      </c>
      <c r="E20">
        <v>4.5999999999999999E-2</v>
      </c>
    </row>
    <row r="21" spans="1:5">
      <c r="A21" t="str">
        <f t="shared" si="0"/>
        <v>1LZ1.A2I=1GA2</v>
      </c>
      <c r="B21" t="s">
        <v>648</v>
      </c>
      <c r="C21" t="s">
        <v>548</v>
      </c>
      <c r="D21">
        <v>14.762</v>
      </c>
      <c r="E21">
        <v>0.28199999999999997</v>
      </c>
    </row>
    <row r="22" spans="1:5">
      <c r="A22" t="str">
        <f t="shared" si="0"/>
        <v>1LZ1.A2G=1GAY</v>
      </c>
      <c r="B22" t="s">
        <v>649</v>
      </c>
      <c r="C22" t="s">
        <v>546</v>
      </c>
      <c r="D22">
        <v>0.249</v>
      </c>
      <c r="E22">
        <v>2.4E-2</v>
      </c>
    </row>
    <row r="23" spans="1:5">
      <c r="A23" t="str">
        <f t="shared" si="0"/>
        <v>1LZ1.A74G=1GAY</v>
      </c>
      <c r="B23" t="s">
        <v>650</v>
      </c>
      <c r="C23" t="s">
        <v>546</v>
      </c>
      <c r="D23">
        <v>0.249</v>
      </c>
      <c r="E23">
        <v>0.70799999999999996</v>
      </c>
    </row>
    <row r="24" spans="1:5">
      <c r="A24" t="str">
        <f t="shared" si="0"/>
        <v>1LZ1.A110G=1GAY</v>
      </c>
      <c r="B24" t="s">
        <v>651</v>
      </c>
      <c r="C24" t="s">
        <v>546</v>
      </c>
      <c r="D24">
        <v>0.249</v>
      </c>
      <c r="E24">
        <v>7.3999999999999996E-2</v>
      </c>
    </row>
    <row r="25" spans="1:5">
      <c r="A25" t="str">
        <f t="shared" si="0"/>
        <v>1LZ1.A2I=1GAZ</v>
      </c>
      <c r="B25" t="s">
        <v>648</v>
      </c>
      <c r="C25" t="s">
        <v>574</v>
      </c>
      <c r="D25">
        <v>0.24199999999999999</v>
      </c>
      <c r="E25">
        <v>1.4990000000000001</v>
      </c>
    </row>
    <row r="26" spans="1:5">
      <c r="A26" t="str">
        <f t="shared" si="0"/>
        <v>1LZ1.A74I=1GAZ</v>
      </c>
      <c r="B26" t="s">
        <v>652</v>
      </c>
      <c r="C26" t="s">
        <v>574</v>
      </c>
      <c r="D26">
        <v>0.24199999999999999</v>
      </c>
      <c r="E26">
        <v>0.84299999999999997</v>
      </c>
    </row>
    <row r="27" spans="1:5">
      <c r="A27" t="str">
        <f t="shared" si="0"/>
        <v>1LZ1.A110I=1GAZ</v>
      </c>
      <c r="B27" t="s">
        <v>653</v>
      </c>
      <c r="C27" t="s">
        <v>574</v>
      </c>
      <c r="D27">
        <v>0.24199999999999999</v>
      </c>
      <c r="E27">
        <v>0.79400000000000004</v>
      </c>
    </row>
    <row r="28" spans="1:5">
      <c r="A28" t="str">
        <f t="shared" si="0"/>
        <v>1LZ1.A2M=1GB2</v>
      </c>
      <c r="B28" t="s">
        <v>654</v>
      </c>
      <c r="C28" t="s">
        <v>552</v>
      </c>
      <c r="D28">
        <v>0.28499999999999998</v>
      </c>
      <c r="E28">
        <v>0.877</v>
      </c>
    </row>
    <row r="29" spans="1:5">
      <c r="A29" t="str">
        <f t="shared" si="0"/>
        <v>1LZ1.A74M=1GB2</v>
      </c>
      <c r="B29" t="s">
        <v>655</v>
      </c>
      <c r="C29" t="s">
        <v>552</v>
      </c>
      <c r="D29">
        <v>0.28499999999999998</v>
      </c>
      <c r="E29">
        <v>0.69599999999999995</v>
      </c>
    </row>
    <row r="30" spans="1:5">
      <c r="A30" t="str">
        <f t="shared" si="0"/>
        <v>1LZ1.A110M=1GB2</v>
      </c>
      <c r="B30" t="s">
        <v>656</v>
      </c>
      <c r="C30" t="s">
        <v>552</v>
      </c>
      <c r="D30">
        <v>0.28399999999999997</v>
      </c>
      <c r="E30">
        <v>5.7000000000000002E-2</v>
      </c>
    </row>
    <row r="31" spans="1:5">
      <c r="A31" t="str">
        <f t="shared" si="0"/>
        <v>1LZ1.A2F=1GB3</v>
      </c>
      <c r="B31" t="s">
        <v>657</v>
      </c>
      <c r="C31" t="s">
        <v>554</v>
      </c>
      <c r="D31">
        <v>0.26200000000000001</v>
      </c>
      <c r="E31">
        <v>0.29499999999999998</v>
      </c>
    </row>
    <row r="32" spans="1:5">
      <c r="A32" t="str">
        <f t="shared" si="0"/>
        <v>1LZ1.A74F=1GB3</v>
      </c>
      <c r="B32" t="s">
        <v>658</v>
      </c>
      <c r="C32" t="s">
        <v>554</v>
      </c>
      <c r="D32">
        <v>0.26200000000000001</v>
      </c>
      <c r="E32">
        <v>0.69499999999999995</v>
      </c>
    </row>
    <row r="33" spans="1:5">
      <c r="A33" t="str">
        <f t="shared" si="0"/>
        <v>1LZ1.A110F=1GB3</v>
      </c>
      <c r="B33" t="s">
        <v>659</v>
      </c>
      <c r="C33" t="s">
        <v>554</v>
      </c>
      <c r="D33">
        <v>0.26100000000000001</v>
      </c>
      <c r="E33">
        <v>5.8999999999999997E-2</v>
      </c>
    </row>
    <row r="34" spans="1:5">
      <c r="A34" t="str">
        <f t="shared" si="0"/>
        <v>1LZ1.A74G=1GB5</v>
      </c>
      <c r="B34" t="s">
        <v>650</v>
      </c>
      <c r="C34" t="s">
        <v>556</v>
      </c>
      <c r="D34">
        <v>0.24099999999999999</v>
      </c>
      <c r="E34">
        <v>0.73499999999999999</v>
      </c>
    </row>
    <row r="35" spans="1:5">
      <c r="A35" t="str">
        <f t="shared" si="0"/>
        <v>1LZ1.A74I=1GB6</v>
      </c>
      <c r="B35" t="s">
        <v>652</v>
      </c>
      <c r="C35" t="s">
        <v>558</v>
      </c>
      <c r="D35">
        <v>0.27200000000000002</v>
      </c>
      <c r="E35">
        <v>1.0189999999999999</v>
      </c>
    </row>
    <row r="36" spans="1:5">
      <c r="A36" t="str">
        <f t="shared" si="0"/>
        <v>1LZ1.A74L=1GB7</v>
      </c>
      <c r="B36" t="s">
        <v>646</v>
      </c>
      <c r="C36" t="s">
        <v>559</v>
      </c>
      <c r="D36">
        <v>0.247</v>
      </c>
      <c r="E36">
        <v>0.155</v>
      </c>
    </row>
    <row r="37" spans="1:5">
      <c r="A37" t="str">
        <f t="shared" si="0"/>
        <v>1LZ1.A74M=1GB8</v>
      </c>
      <c r="B37" t="s">
        <v>655</v>
      </c>
      <c r="C37" t="s">
        <v>560</v>
      </c>
      <c r="D37">
        <v>0.22500000000000001</v>
      </c>
      <c r="E37">
        <v>0.26900000000000002</v>
      </c>
    </row>
    <row r="38" spans="1:5">
      <c r="A38" t="str">
        <f t="shared" si="0"/>
        <v>1LZ1.A74F=1GB9</v>
      </c>
      <c r="B38" t="s">
        <v>658</v>
      </c>
      <c r="C38" t="s">
        <v>562</v>
      </c>
      <c r="D38">
        <v>0.24399999999999999</v>
      </c>
      <c r="E38">
        <v>3.2000000000000001E-2</v>
      </c>
    </row>
    <row r="39" spans="1:5">
      <c r="A39" t="str">
        <f t="shared" si="0"/>
        <v>1LZ1.A110G=1GBO</v>
      </c>
      <c r="B39" t="s">
        <v>651</v>
      </c>
      <c r="C39" t="s">
        <v>564</v>
      </c>
      <c r="D39">
        <v>0.219</v>
      </c>
      <c r="E39">
        <v>8.7999999999999995E-2</v>
      </c>
    </row>
    <row r="40" spans="1:5">
      <c r="A40" t="str">
        <f t="shared" si="0"/>
        <v>1LZ1.A110I=1GBW</v>
      </c>
      <c r="B40" t="s">
        <v>653</v>
      </c>
      <c r="C40" t="s">
        <v>566</v>
      </c>
      <c r="D40">
        <v>0.252</v>
      </c>
      <c r="E40">
        <v>0.91600000000000004</v>
      </c>
    </row>
    <row r="41" spans="1:5">
      <c r="A41" t="str">
        <f t="shared" si="0"/>
        <v>1LZ1.A110L=1GBX</v>
      </c>
      <c r="B41" t="s">
        <v>647</v>
      </c>
      <c r="C41" t="s">
        <v>568</v>
      </c>
      <c r="D41">
        <v>0.25800000000000001</v>
      </c>
      <c r="E41">
        <v>1.2330000000000001</v>
      </c>
    </row>
    <row r="42" spans="1:5">
      <c r="A42" t="str">
        <f t="shared" si="0"/>
        <v>1LZ1.A110M=1GBY</v>
      </c>
      <c r="B42" t="s">
        <v>656</v>
      </c>
      <c r="C42" t="s">
        <v>570</v>
      </c>
      <c r="D42">
        <v>0.25600000000000001</v>
      </c>
      <c r="E42">
        <v>1.0289999999999999</v>
      </c>
    </row>
    <row r="43" spans="1:5">
      <c r="A43" t="str">
        <f t="shared" si="0"/>
        <v>1LZ1.A110F=1GBZ</v>
      </c>
      <c r="B43" t="s">
        <v>659</v>
      </c>
      <c r="C43" t="s">
        <v>572</v>
      </c>
      <c r="D43">
        <v>0.317</v>
      </c>
      <c r="E43">
        <v>1.4510000000000001</v>
      </c>
    </row>
    <row r="44" spans="1:5">
      <c r="A44" t="str">
        <f t="shared" si="0"/>
        <v>1LZ1.A2S=1GF8</v>
      </c>
      <c r="B44" t="s">
        <v>660</v>
      </c>
      <c r="C44" t="s">
        <v>578</v>
      </c>
      <c r="D44">
        <v>0.219</v>
      </c>
      <c r="E44">
        <v>0.189</v>
      </c>
    </row>
    <row r="45" spans="1:5">
      <c r="A45" t="str">
        <f t="shared" si="0"/>
        <v>1LZ1.A2Y=1GF9</v>
      </c>
      <c r="B45" t="s">
        <v>661</v>
      </c>
      <c r="C45" t="s">
        <v>580</v>
      </c>
      <c r="D45">
        <v>0.24299999999999999</v>
      </c>
      <c r="E45">
        <v>1.349</v>
      </c>
    </row>
    <row r="46" spans="1:5">
      <c r="A46" t="str">
        <f t="shared" si="0"/>
        <v>1LZ1.A2D=1GFA</v>
      </c>
      <c r="B46" t="s">
        <v>662</v>
      </c>
      <c r="C46" t="s">
        <v>582</v>
      </c>
      <c r="D46">
        <v>0.22700000000000001</v>
      </c>
      <c r="E46">
        <v>1.0920000000000001</v>
      </c>
    </row>
    <row r="47" spans="1:5">
      <c r="A47" t="str">
        <f t="shared" si="0"/>
        <v>1LZ1.A2N=1GFE</v>
      </c>
      <c r="B47" t="s">
        <v>663</v>
      </c>
      <c r="C47" t="s">
        <v>584</v>
      </c>
      <c r="D47">
        <v>0.248</v>
      </c>
      <c r="E47">
        <v>0.59799999999999998</v>
      </c>
    </row>
    <row r="48" spans="1:5">
      <c r="A48" t="str">
        <f t="shared" si="0"/>
        <v>1LZ1.A2R=1GFG</v>
      </c>
      <c r="B48" t="s">
        <v>664</v>
      </c>
      <c r="C48" t="s">
        <v>586</v>
      </c>
      <c r="D48">
        <v>0.252</v>
      </c>
      <c r="E48">
        <v>0.77600000000000002</v>
      </c>
    </row>
    <row r="49" spans="1:5">
      <c r="A49" t="str">
        <f t="shared" si="0"/>
        <v>1LZ1.A74Y=1GFH</v>
      </c>
      <c r="B49" t="s">
        <v>665</v>
      </c>
      <c r="C49" t="s">
        <v>588</v>
      </c>
      <c r="D49">
        <v>0.23899999999999999</v>
      </c>
      <c r="E49">
        <v>0.79</v>
      </c>
    </row>
    <row r="50" spans="1:5">
      <c r="A50" t="str">
        <f t="shared" si="0"/>
        <v>1LZ1.A74D=1GFJ</v>
      </c>
      <c r="B50" t="s">
        <v>666</v>
      </c>
      <c r="C50" t="s">
        <v>590</v>
      </c>
      <c r="D50">
        <v>0.24399999999999999</v>
      </c>
      <c r="E50">
        <v>1.208</v>
      </c>
    </row>
    <row r="51" spans="1:5">
      <c r="A51" t="str">
        <f t="shared" si="0"/>
        <v>1LZ1.A74N=1GFK</v>
      </c>
      <c r="B51" t="s">
        <v>667</v>
      </c>
      <c r="C51" t="s">
        <v>592</v>
      </c>
      <c r="D51">
        <v>0.22700000000000001</v>
      </c>
      <c r="E51">
        <v>1.117</v>
      </c>
    </row>
    <row r="52" spans="1:5">
      <c r="A52" t="str">
        <f t="shared" si="0"/>
        <v>1LZ1.A74R=1GFR</v>
      </c>
      <c r="B52" t="s">
        <v>668</v>
      </c>
      <c r="C52" t="s">
        <v>594</v>
      </c>
      <c r="D52">
        <v>0.22</v>
      </c>
      <c r="E52">
        <v>0.23799999999999999</v>
      </c>
    </row>
    <row r="53" spans="1:5">
      <c r="A53" t="str">
        <f t="shared" si="0"/>
        <v>1LZ1.A110Y=1GFT</v>
      </c>
      <c r="B53" t="s">
        <v>669</v>
      </c>
      <c r="C53" t="s">
        <v>596</v>
      </c>
      <c r="D53">
        <v>0.317</v>
      </c>
      <c r="E53">
        <v>1.329</v>
      </c>
    </row>
    <row r="54" spans="1:5">
      <c r="A54" t="str">
        <f t="shared" si="0"/>
        <v>1LZ1.A110D=1GFU</v>
      </c>
      <c r="B54" t="s">
        <v>670</v>
      </c>
      <c r="C54" t="s">
        <v>598</v>
      </c>
      <c r="D54">
        <v>0.26500000000000001</v>
      </c>
      <c r="E54">
        <v>1.4259999999999999</v>
      </c>
    </row>
    <row r="55" spans="1:5">
      <c r="A55" t="str">
        <f t="shared" si="0"/>
        <v>1LZ1.A110N=1GFV</v>
      </c>
      <c r="B55" t="s">
        <v>671</v>
      </c>
      <c r="C55" t="s">
        <v>600</v>
      </c>
      <c r="D55">
        <v>0.23400000000000001</v>
      </c>
      <c r="E55">
        <v>0.379</v>
      </c>
    </row>
    <row r="56" spans="1:5">
      <c r="A56" t="str">
        <f t="shared" si="0"/>
        <v>1LZ1.A77A=1HNL</v>
      </c>
      <c r="B56" t="s">
        <v>672</v>
      </c>
      <c r="C56" t="s">
        <v>1107</v>
      </c>
      <c r="D56">
        <v>0.19800000000000001</v>
      </c>
      <c r="E56">
        <v>0.39500000000000002</v>
      </c>
    </row>
    <row r="57" spans="1:5">
      <c r="A57" t="str">
        <f t="shared" si="0"/>
        <v>1LZ1.A110R=1INU</v>
      </c>
      <c r="B57" t="s">
        <v>673</v>
      </c>
      <c r="C57" t="s">
        <v>602</v>
      </c>
      <c r="D57">
        <v>0.246</v>
      </c>
      <c r="E57">
        <v>0.89100000000000001</v>
      </c>
    </row>
    <row r="58" spans="1:5">
      <c r="A58" t="str">
        <f t="shared" si="0"/>
        <v>1LZ1.A110P=1LHH</v>
      </c>
      <c r="B58" t="s">
        <v>674</v>
      </c>
      <c r="C58" t="s">
        <v>81</v>
      </c>
      <c r="D58">
        <v>0.26900000000000002</v>
      </c>
      <c r="E58">
        <v>0.10199999999999999</v>
      </c>
    </row>
    <row r="59" spans="1:5">
      <c r="A59" t="str">
        <f t="shared" si="0"/>
        <v>1LZ1.A71G=1LHI</v>
      </c>
      <c r="B59" t="s">
        <v>675</v>
      </c>
      <c r="C59" t="s">
        <v>73</v>
      </c>
      <c r="D59">
        <v>0.19900000000000001</v>
      </c>
      <c r="E59">
        <v>0.23799999999999999</v>
      </c>
    </row>
    <row r="60" spans="1:5">
      <c r="A60" t="str">
        <f t="shared" si="0"/>
        <v>1LZ1.A103G=1LHJ</v>
      </c>
      <c r="B60" t="s">
        <v>676</v>
      </c>
      <c r="C60" t="s">
        <v>75</v>
      </c>
      <c r="D60">
        <v>0.19600000000000001</v>
      </c>
      <c r="E60">
        <v>0.376</v>
      </c>
    </row>
    <row r="61" spans="1:5">
      <c r="A61" t="str">
        <f t="shared" si="0"/>
        <v>1LZ1.A91P=1LHK</v>
      </c>
      <c r="B61" t="s">
        <v>677</v>
      </c>
      <c r="C61" t="s">
        <v>79</v>
      </c>
      <c r="D61">
        <v>0.375</v>
      </c>
      <c r="E61">
        <v>7.8E-2</v>
      </c>
    </row>
    <row r="62" spans="1:5">
      <c r="A62" t="str">
        <f t="shared" si="0"/>
        <v>1LZ1.A47P=1LHL</v>
      </c>
      <c r="B62" t="s">
        <v>678</v>
      </c>
      <c r="C62" t="s">
        <v>77</v>
      </c>
      <c r="D62">
        <v>0.255</v>
      </c>
      <c r="E62">
        <v>0.04</v>
      </c>
    </row>
    <row r="63" spans="1:5">
      <c r="A63" t="str">
        <f t="shared" si="0"/>
        <v>1LZ1.A77A.A95A=1LHM</v>
      </c>
      <c r="B63" t="s">
        <v>679</v>
      </c>
      <c r="C63" t="s">
        <v>145</v>
      </c>
      <c r="D63">
        <v>0.20300000000000001</v>
      </c>
      <c r="E63">
        <v>0.21299999999999999</v>
      </c>
    </row>
    <row r="64" spans="1:5">
      <c r="A64" t="str">
        <f t="shared" si="0"/>
        <v>1LZ1.A56T=1LOZ</v>
      </c>
      <c r="B64" t="s">
        <v>680</v>
      </c>
      <c r="C64" t="s">
        <v>619</v>
      </c>
      <c r="D64">
        <v>0.27200000000000002</v>
      </c>
      <c r="E64">
        <v>3.5999999999999997E-2</v>
      </c>
    </row>
    <row r="65" spans="1:5">
      <c r="A65" t="str">
        <f t="shared" si="0"/>
        <v>1LZ1.A56T=1OUA</v>
      </c>
      <c r="B65" t="s">
        <v>680</v>
      </c>
      <c r="C65" t="s">
        <v>620</v>
      </c>
      <c r="D65">
        <v>0.23400000000000001</v>
      </c>
      <c r="E65">
        <v>0.152</v>
      </c>
    </row>
    <row r="66" spans="1:5">
      <c r="A66" t="str">
        <f t="shared" si="0"/>
        <v>1LZ1.A100A=1OUB</v>
      </c>
      <c r="B66" t="s">
        <v>681</v>
      </c>
      <c r="C66" t="s">
        <v>135</v>
      </c>
      <c r="D66">
        <v>0.216</v>
      </c>
      <c r="E66">
        <v>0.113</v>
      </c>
    </row>
    <row r="67" spans="1:5">
      <c r="A67" t="str">
        <f t="shared" ref="A67:A130" si="1">CONCATENATE(B67,"=",C67)</f>
        <v>1LZ1.A110A=1OUC</v>
      </c>
      <c r="B67" t="s">
        <v>682</v>
      </c>
      <c r="C67" t="s">
        <v>137</v>
      </c>
      <c r="D67">
        <v>0.219</v>
      </c>
      <c r="E67">
        <v>7.4999999999999997E-2</v>
      </c>
    </row>
    <row r="68" spans="1:5">
      <c r="A68" t="str">
        <f t="shared" si="1"/>
        <v>1LZ1.A121A=1OUD</v>
      </c>
      <c r="B68" t="s">
        <v>683</v>
      </c>
      <c r="C68" t="s">
        <v>139</v>
      </c>
      <c r="D68">
        <v>0.217</v>
      </c>
      <c r="E68">
        <v>3.4000000000000002E-2</v>
      </c>
    </row>
    <row r="69" spans="1:5">
      <c r="A69" t="str">
        <f t="shared" si="1"/>
        <v>1LZ1.A125A=1OUE</v>
      </c>
      <c r="B69" t="s">
        <v>684</v>
      </c>
      <c r="C69" t="s">
        <v>141</v>
      </c>
      <c r="D69">
        <v>0.217</v>
      </c>
      <c r="E69">
        <v>4.5999999999999999E-2</v>
      </c>
    </row>
    <row r="70" spans="1:5">
      <c r="A70" t="str">
        <f t="shared" si="1"/>
        <v>1LZ1.A130A=1OUF</v>
      </c>
      <c r="B70" t="s">
        <v>685</v>
      </c>
      <c r="C70" t="s">
        <v>143</v>
      </c>
      <c r="D70">
        <v>0.20100000000000001</v>
      </c>
      <c r="E70">
        <v>7.2999999999999995E-2</v>
      </c>
    </row>
    <row r="71" spans="1:5">
      <c r="A71" t="str">
        <f t="shared" si="1"/>
        <v>1LZ1.A2A=1OUG</v>
      </c>
      <c r="B71" t="s">
        <v>686</v>
      </c>
      <c r="C71" t="s">
        <v>127</v>
      </c>
      <c r="D71">
        <v>0.188</v>
      </c>
      <c r="E71">
        <v>0.104</v>
      </c>
    </row>
    <row r="72" spans="1:5">
      <c r="A72" t="str">
        <f t="shared" si="1"/>
        <v>1LZ1.A74A=1OUH</v>
      </c>
      <c r="B72" t="s">
        <v>687</v>
      </c>
      <c r="C72" t="s">
        <v>129</v>
      </c>
      <c r="D72">
        <v>0.20599999999999999</v>
      </c>
      <c r="E72">
        <v>0.69099999999999995</v>
      </c>
    </row>
    <row r="73" spans="1:5">
      <c r="A73" t="str">
        <f t="shared" si="1"/>
        <v>1LZ1.A93A=1OUI</v>
      </c>
      <c r="B73" t="s">
        <v>688</v>
      </c>
      <c r="C73" t="s">
        <v>131</v>
      </c>
      <c r="D73">
        <v>0.20599999999999999</v>
      </c>
      <c r="E73">
        <v>2.7E-2</v>
      </c>
    </row>
    <row r="74" spans="1:5">
      <c r="A74" t="str">
        <f t="shared" si="1"/>
        <v>1LZ1.A99A=1OUJ</v>
      </c>
      <c r="B74" t="s">
        <v>689</v>
      </c>
      <c r="C74" t="s">
        <v>133</v>
      </c>
      <c r="D74">
        <v>0.24299999999999999</v>
      </c>
      <c r="E74">
        <v>3.5000000000000003E-2</v>
      </c>
    </row>
    <row r="75" spans="1:5">
      <c r="A75" t="str">
        <f t="shared" si="1"/>
        <v>1LZ1.A63F=1TCY</v>
      </c>
      <c r="B75" t="s">
        <v>690</v>
      </c>
      <c r="C75" t="s">
        <v>621</v>
      </c>
      <c r="D75">
        <v>0.129</v>
      </c>
      <c r="E75">
        <v>1.413</v>
      </c>
    </row>
    <row r="76" spans="1:5">
      <c r="A76" t="str">
        <f t="shared" si="1"/>
        <v>1LZ1.A124F=1WQM</v>
      </c>
      <c r="B76" t="s">
        <v>691</v>
      </c>
      <c r="C76" t="s">
        <v>510</v>
      </c>
      <c r="D76">
        <v>0.221</v>
      </c>
      <c r="E76">
        <v>1.3839999999999999</v>
      </c>
    </row>
    <row r="77" spans="1:5">
      <c r="A77" t="str">
        <f t="shared" si="1"/>
        <v>1LZ1.A20F=1WQN</v>
      </c>
      <c r="B77" t="s">
        <v>692</v>
      </c>
      <c r="C77" t="s">
        <v>501</v>
      </c>
      <c r="D77">
        <v>0.23200000000000001</v>
      </c>
      <c r="E77">
        <v>8.5000000000000006E-2</v>
      </c>
    </row>
    <row r="78" spans="1:5">
      <c r="A78" t="str">
        <f t="shared" si="1"/>
        <v>1LZ1.A38F=1WQO</v>
      </c>
      <c r="B78" t="s">
        <v>693</v>
      </c>
      <c r="C78" t="s">
        <v>503</v>
      </c>
      <c r="D78">
        <v>0.24399999999999999</v>
      </c>
      <c r="E78">
        <v>1.1639999999999999</v>
      </c>
    </row>
    <row r="79" spans="1:5">
      <c r="A79" t="str">
        <f t="shared" si="1"/>
        <v>1LZ1.A45F=1WQP</v>
      </c>
      <c r="B79" t="s">
        <v>694</v>
      </c>
      <c r="C79" t="s">
        <v>505</v>
      </c>
      <c r="D79">
        <v>0.216</v>
      </c>
      <c r="E79">
        <v>0.13</v>
      </c>
    </row>
    <row r="80" spans="1:5">
      <c r="A80" t="str">
        <f t="shared" si="1"/>
        <v>1LZ1.A54F=1WQQ</v>
      </c>
      <c r="B80" t="s">
        <v>695</v>
      </c>
      <c r="C80" t="s">
        <v>507</v>
      </c>
      <c r="D80">
        <v>0.22800000000000001</v>
      </c>
      <c r="E80">
        <v>6.3E-2</v>
      </c>
    </row>
    <row r="81" spans="1:5">
      <c r="A81" t="str">
        <f t="shared" si="1"/>
        <v>1LZ1.A63F=1WQR</v>
      </c>
      <c r="B81" t="s">
        <v>690</v>
      </c>
      <c r="C81" t="s">
        <v>524</v>
      </c>
      <c r="D81">
        <v>0.22</v>
      </c>
      <c r="E81">
        <v>0.247</v>
      </c>
    </row>
    <row r="82" spans="1:5">
      <c r="A82" t="str">
        <f t="shared" si="1"/>
        <v>1LZ1.A89V=1YAG</v>
      </c>
      <c r="B82" t="s">
        <v>696</v>
      </c>
      <c r="C82" t="s">
        <v>525</v>
      </c>
      <c r="D82">
        <v>7.9729999999999999</v>
      </c>
      <c r="E82">
        <v>0.64300000000000002</v>
      </c>
    </row>
    <row r="83" spans="1:5">
      <c r="A83" t="str">
        <f t="shared" si="1"/>
        <v>1LZ1.A106V=1YAM</v>
      </c>
      <c r="B83" t="s">
        <v>697</v>
      </c>
      <c r="C83" t="s">
        <v>124</v>
      </c>
      <c r="D83">
        <v>0.24299999999999999</v>
      </c>
      <c r="E83">
        <v>6.7000000000000004E-2</v>
      </c>
    </row>
    <row r="84" spans="1:5">
      <c r="A84" t="str">
        <f t="shared" si="1"/>
        <v>1LZ1.A23V=1YAN</v>
      </c>
      <c r="B84" t="s">
        <v>698</v>
      </c>
      <c r="C84" t="s">
        <v>116</v>
      </c>
      <c r="D84">
        <v>0.23</v>
      </c>
      <c r="E84">
        <v>0.109</v>
      </c>
    </row>
    <row r="85" spans="1:5">
      <c r="A85" t="str">
        <f t="shared" si="1"/>
        <v>1LZ1.A56V=1YAO</v>
      </c>
      <c r="B85" t="s">
        <v>699</v>
      </c>
      <c r="C85" t="s">
        <v>118</v>
      </c>
      <c r="D85">
        <v>0.219</v>
      </c>
      <c r="E85">
        <v>0.14099999999999999</v>
      </c>
    </row>
    <row r="86" spans="1:5">
      <c r="A86" t="str">
        <f t="shared" si="1"/>
        <v>1LZ1.A59V=1YAP</v>
      </c>
      <c r="B86" t="s">
        <v>700</v>
      </c>
      <c r="C86" t="s">
        <v>120</v>
      </c>
      <c r="D86">
        <v>0.25700000000000001</v>
      </c>
      <c r="E86">
        <v>1.0429999999999999</v>
      </c>
    </row>
    <row r="87" spans="1:5">
      <c r="A87" t="str">
        <f t="shared" si="1"/>
        <v>1LZ1.A89V=1YAQ</v>
      </c>
      <c r="B87" t="s">
        <v>696</v>
      </c>
      <c r="C87" t="s">
        <v>122</v>
      </c>
      <c r="D87">
        <v>0.223</v>
      </c>
      <c r="E87">
        <v>0.125</v>
      </c>
    </row>
    <row r="88" spans="1:5">
      <c r="A88" t="str">
        <f t="shared" si="1"/>
        <v>1LZ1.A106V=2BQB</v>
      </c>
      <c r="B88" t="s">
        <v>697</v>
      </c>
      <c r="C88" t="s">
        <v>492</v>
      </c>
      <c r="D88">
        <v>0.249</v>
      </c>
      <c r="E88">
        <v>9.7000000000000003E-2</v>
      </c>
    </row>
    <row r="89" spans="1:5">
      <c r="A89" t="str">
        <f t="shared" si="1"/>
        <v>1LZ1.A23V=2BQC</v>
      </c>
      <c r="B89" t="s">
        <v>698</v>
      </c>
      <c r="C89" t="s">
        <v>488</v>
      </c>
      <c r="D89">
        <v>0.247</v>
      </c>
      <c r="E89">
        <v>0.10100000000000001</v>
      </c>
    </row>
    <row r="90" spans="1:5">
      <c r="A90" t="str">
        <f t="shared" si="1"/>
        <v>1LZ1.A56V=2BQD</v>
      </c>
      <c r="B90" t="s">
        <v>699</v>
      </c>
      <c r="C90" t="s">
        <v>489</v>
      </c>
      <c r="D90">
        <v>0.26</v>
      </c>
      <c r="E90">
        <v>0.10299999999999999</v>
      </c>
    </row>
    <row r="91" spans="1:5">
      <c r="A91" t="str">
        <f t="shared" si="1"/>
        <v>1LZ1.A59V=2BQE</v>
      </c>
      <c r="B91" t="s">
        <v>700</v>
      </c>
      <c r="C91" t="s">
        <v>490</v>
      </c>
      <c r="D91">
        <v>0.248</v>
      </c>
      <c r="E91">
        <v>0.1</v>
      </c>
    </row>
    <row r="92" spans="1:5">
      <c r="A92" t="str">
        <f t="shared" si="1"/>
        <v>1LZ1.A89V=2BQF</v>
      </c>
      <c r="B92" t="s">
        <v>696</v>
      </c>
      <c r="C92" t="s">
        <v>491</v>
      </c>
      <c r="D92">
        <v>0.247</v>
      </c>
      <c r="E92">
        <v>4.9000000000000002E-2</v>
      </c>
    </row>
    <row r="93" spans="1:5">
      <c r="A93" t="str">
        <f t="shared" si="1"/>
        <v>1LZ1.A100A=2BQG</v>
      </c>
      <c r="B93" t="s">
        <v>681</v>
      </c>
      <c r="C93" t="s">
        <v>496</v>
      </c>
      <c r="D93">
        <v>0.22</v>
      </c>
      <c r="E93">
        <v>8.1000000000000003E-2</v>
      </c>
    </row>
    <row r="94" spans="1:5">
      <c r="A94" t="str">
        <f t="shared" si="1"/>
        <v>1LZ1.A110A=2BQH</v>
      </c>
      <c r="B94" t="s">
        <v>682</v>
      </c>
      <c r="C94" t="s">
        <v>497</v>
      </c>
      <c r="D94">
        <v>0.22500000000000001</v>
      </c>
      <c r="E94">
        <v>9.5000000000000001E-2</v>
      </c>
    </row>
    <row r="95" spans="1:5">
      <c r="A95" t="str">
        <f t="shared" si="1"/>
        <v>1LZ1.A121A=2BQI</v>
      </c>
      <c r="B95" t="s">
        <v>683</v>
      </c>
      <c r="C95" t="s">
        <v>498</v>
      </c>
      <c r="D95">
        <v>0.222</v>
      </c>
      <c r="E95">
        <v>4.7E-2</v>
      </c>
    </row>
    <row r="96" spans="1:5">
      <c r="A96" t="str">
        <f t="shared" si="1"/>
        <v>1LZ1.A125A=2BQJ</v>
      </c>
      <c r="B96" t="s">
        <v>684</v>
      </c>
      <c r="C96" t="s">
        <v>499</v>
      </c>
      <c r="D96">
        <v>0.22900000000000001</v>
      </c>
      <c r="E96">
        <v>3.5000000000000003E-2</v>
      </c>
    </row>
    <row r="97" spans="1:5">
      <c r="A97" t="str">
        <f t="shared" si="1"/>
        <v>1LZ1.A130A=2BQK</v>
      </c>
      <c r="B97" t="s">
        <v>685</v>
      </c>
      <c r="C97" t="s">
        <v>500</v>
      </c>
      <c r="D97">
        <v>0.23</v>
      </c>
      <c r="E97">
        <v>0.502</v>
      </c>
    </row>
    <row r="98" spans="1:5">
      <c r="A98" t="str">
        <f t="shared" si="1"/>
        <v>1LZ1.A74A=2BQM</v>
      </c>
      <c r="B98" t="s">
        <v>687</v>
      </c>
      <c r="C98" t="s">
        <v>493</v>
      </c>
      <c r="D98">
        <v>0.214</v>
      </c>
      <c r="E98">
        <v>0.69299999999999995</v>
      </c>
    </row>
    <row r="99" spans="1:5">
      <c r="A99" t="str">
        <f t="shared" si="1"/>
        <v>1LZ1.A93A=2BQN</v>
      </c>
      <c r="B99" t="s">
        <v>688</v>
      </c>
      <c r="C99" t="s">
        <v>494</v>
      </c>
      <c r="D99">
        <v>0.28199999999999997</v>
      </c>
      <c r="E99">
        <v>0.03</v>
      </c>
    </row>
    <row r="100" spans="1:5">
      <c r="A100" t="str">
        <f t="shared" si="1"/>
        <v>1LZ1.A99A=2BQO</v>
      </c>
      <c r="B100" t="s">
        <v>689</v>
      </c>
      <c r="C100" t="s">
        <v>495</v>
      </c>
      <c r="D100">
        <v>0.27400000000000002</v>
      </c>
      <c r="E100">
        <v>4.2000000000000003E-2</v>
      </c>
    </row>
    <row r="101" spans="1:5">
      <c r="A101" t="str">
        <f t="shared" si="1"/>
        <v>1LZ1.A106A=2HEA</v>
      </c>
      <c r="B101" t="s">
        <v>701</v>
      </c>
      <c r="C101" t="s">
        <v>520</v>
      </c>
      <c r="D101">
        <v>0.23499999999999999</v>
      </c>
      <c r="E101">
        <v>3.9E-2</v>
      </c>
    </row>
    <row r="102" spans="1:5">
      <c r="A102" t="str">
        <f t="shared" si="1"/>
        <v>1LZ1.A23A=2HEB</v>
      </c>
      <c r="B102" t="s">
        <v>702</v>
      </c>
      <c r="C102" t="s">
        <v>512</v>
      </c>
      <c r="D102">
        <v>0.24399999999999999</v>
      </c>
      <c r="E102">
        <v>3.9E-2</v>
      </c>
    </row>
    <row r="103" spans="1:5">
      <c r="A103" t="str">
        <f t="shared" si="1"/>
        <v>1LZ1.A56A=2HEC</v>
      </c>
      <c r="B103" t="s">
        <v>703</v>
      </c>
      <c r="C103" t="s">
        <v>514</v>
      </c>
      <c r="D103">
        <v>0.214</v>
      </c>
      <c r="E103">
        <v>4.4999999999999998E-2</v>
      </c>
    </row>
    <row r="104" spans="1:5">
      <c r="A104" t="str">
        <f t="shared" si="1"/>
        <v>1LZ1.A59A=2HED</v>
      </c>
      <c r="B104" t="s">
        <v>704</v>
      </c>
      <c r="C104" t="s">
        <v>516</v>
      </c>
      <c r="D104">
        <v>0.246</v>
      </c>
      <c r="E104">
        <v>4.9000000000000002E-2</v>
      </c>
    </row>
    <row r="105" spans="1:5">
      <c r="A105" t="str">
        <f t="shared" si="1"/>
        <v>1LZ1.A59G=2HEE</v>
      </c>
      <c r="B105" t="s">
        <v>705</v>
      </c>
      <c r="C105" t="s">
        <v>522</v>
      </c>
      <c r="D105">
        <v>0.22900000000000001</v>
      </c>
      <c r="E105">
        <v>3.1E-2</v>
      </c>
    </row>
    <row r="106" spans="1:5">
      <c r="A106" t="str">
        <f t="shared" si="1"/>
        <v>1LZ1.A89A=2HEF</v>
      </c>
      <c r="B106" t="s">
        <v>706</v>
      </c>
      <c r="C106" t="s">
        <v>518</v>
      </c>
      <c r="D106">
        <v>0.186</v>
      </c>
      <c r="E106">
        <v>0.10100000000000001</v>
      </c>
    </row>
    <row r="107" spans="1:5">
      <c r="A107" t="str">
        <f t="shared" si="1"/>
        <v>1POH.A46D=1OPD</v>
      </c>
      <c r="B107" t="s">
        <v>707</v>
      </c>
      <c r="C107" t="s">
        <v>446</v>
      </c>
      <c r="D107">
        <v>0.41699999999999998</v>
      </c>
      <c r="E107">
        <v>0.36499999999999999</v>
      </c>
    </row>
    <row r="108" spans="1:5">
      <c r="A108" t="str">
        <f t="shared" si="1"/>
        <v>1POH.A46A=1SPH</v>
      </c>
      <c r="B108" t="s">
        <v>708</v>
      </c>
      <c r="C108" t="s">
        <v>448</v>
      </c>
      <c r="D108">
        <v>0.92</v>
      </c>
      <c r="E108">
        <v>0.09</v>
      </c>
    </row>
    <row r="109" spans="1:5">
      <c r="A109" t="str">
        <f t="shared" si="1"/>
        <v>1SSO.A31A=1B4O</v>
      </c>
      <c r="B109" t="s">
        <v>709</v>
      </c>
      <c r="C109" t="s">
        <v>531</v>
      </c>
      <c r="D109">
        <v>3.3359999999999999</v>
      </c>
      <c r="E109">
        <v>0.316</v>
      </c>
    </row>
    <row r="110" spans="1:5">
      <c r="A110" t="str">
        <f t="shared" si="1"/>
        <v>1STN.A116G=1KAB</v>
      </c>
      <c r="B110" t="s">
        <v>710</v>
      </c>
      <c r="C110" t="s">
        <v>1108</v>
      </c>
      <c r="D110">
        <v>0.20699999999999999</v>
      </c>
      <c r="E110">
        <v>0.13200000000000001</v>
      </c>
    </row>
    <row r="111" spans="1:5">
      <c r="A111" t="str">
        <f t="shared" si="1"/>
        <v>1STN.A117G=1SNP</v>
      </c>
      <c r="B111" t="s">
        <v>711</v>
      </c>
      <c r="C111" t="s">
        <v>622</v>
      </c>
      <c r="D111">
        <v>0.247</v>
      </c>
      <c r="E111">
        <v>4.7E-2</v>
      </c>
    </row>
    <row r="112" spans="1:5">
      <c r="A112" t="str">
        <f t="shared" si="1"/>
        <v>1STN.A117G=1SYC</v>
      </c>
      <c r="B112" t="s">
        <v>711</v>
      </c>
      <c r="C112" t="s">
        <v>623</v>
      </c>
      <c r="D112">
        <v>0.26600000000000001</v>
      </c>
      <c r="E112">
        <v>7.8E-2</v>
      </c>
    </row>
    <row r="113" spans="1:5">
      <c r="A113" t="str">
        <f t="shared" si="1"/>
        <v>1STN.A117G=1SYD</v>
      </c>
      <c r="B113" t="s">
        <v>711</v>
      </c>
      <c r="C113" t="s">
        <v>1109</v>
      </c>
      <c r="D113">
        <v>0.255</v>
      </c>
      <c r="E113">
        <v>3.5999999999999997E-2</v>
      </c>
    </row>
    <row r="114" spans="1:5">
      <c r="A114" t="str">
        <f t="shared" si="1"/>
        <v>1STN.A117T=1SYE</v>
      </c>
      <c r="B114" t="s">
        <v>712</v>
      </c>
      <c r="C114" t="s">
        <v>71</v>
      </c>
      <c r="D114">
        <v>0.26300000000000001</v>
      </c>
      <c r="E114">
        <v>0.61099999999999999</v>
      </c>
    </row>
    <row r="115" spans="1:5">
      <c r="A115" t="str">
        <f t="shared" si="1"/>
        <v>1STN.A117A=1SYG</v>
      </c>
      <c r="B115" t="s">
        <v>713</v>
      </c>
      <c r="C115" t="s">
        <v>1110</v>
      </c>
      <c r="D115">
        <v>0.21199999999999999</v>
      </c>
      <c r="E115">
        <v>7.6999999999999999E-2</v>
      </c>
    </row>
    <row r="116" spans="1:5">
      <c r="A116" t="str">
        <f t="shared" si="1"/>
        <v>1STN.A66K=2SNM</v>
      </c>
      <c r="B116" t="s">
        <v>714</v>
      </c>
      <c r="C116" t="s">
        <v>409</v>
      </c>
      <c r="D116">
        <v>0.56799999999999995</v>
      </c>
      <c r="E116">
        <v>0.35699999999999998</v>
      </c>
    </row>
    <row r="117" spans="1:5">
      <c r="A117" t="str">
        <f t="shared" si="1"/>
        <v>1VQB.A35A.A47L=1VQA</v>
      </c>
      <c r="B117" t="s">
        <v>715</v>
      </c>
      <c r="C117" t="s">
        <v>147</v>
      </c>
      <c r="D117">
        <v>0.34399999999999997</v>
      </c>
      <c r="E117">
        <v>0.26</v>
      </c>
    </row>
    <row r="118" spans="1:5">
      <c r="A118" t="str">
        <f t="shared" si="1"/>
        <v>1VQB.A35I.A47F=1VQC</v>
      </c>
      <c r="B118" t="s">
        <v>716</v>
      </c>
      <c r="C118" t="s">
        <v>155</v>
      </c>
      <c r="D118">
        <v>0.33200000000000002</v>
      </c>
      <c r="E118">
        <v>0.29299999999999998</v>
      </c>
    </row>
    <row r="119" spans="1:5">
      <c r="A119" t="str">
        <f t="shared" si="1"/>
        <v>1VQB.A35I.A47L=1VQD</v>
      </c>
      <c r="B119" t="s">
        <v>717</v>
      </c>
      <c r="C119" t="s">
        <v>151</v>
      </c>
      <c r="D119">
        <v>0.308</v>
      </c>
      <c r="E119">
        <v>0.182</v>
      </c>
    </row>
    <row r="120" spans="1:5">
      <c r="A120" t="str">
        <f t="shared" si="1"/>
        <v>1VQB.A35I.A47M=1VQE</v>
      </c>
      <c r="B120" t="s">
        <v>718</v>
      </c>
      <c r="C120" t="s">
        <v>153</v>
      </c>
      <c r="D120">
        <v>0.13600000000000001</v>
      </c>
      <c r="E120">
        <v>0.27600000000000002</v>
      </c>
    </row>
    <row r="121" spans="1:5">
      <c r="A121" t="str">
        <f t="shared" si="1"/>
        <v>1VQB.A35I.A47V=1VQF</v>
      </c>
      <c r="B121" t="s">
        <v>719</v>
      </c>
      <c r="C121" t="s">
        <v>149</v>
      </c>
      <c r="D121">
        <v>0.14099999999999999</v>
      </c>
      <c r="E121">
        <v>7.8E-2</v>
      </c>
    </row>
    <row r="122" spans="1:5">
      <c r="A122" t="str">
        <f t="shared" si="1"/>
        <v>1VQB.A47L=1VQG</v>
      </c>
      <c r="B122" t="s">
        <v>720</v>
      </c>
      <c r="C122" t="s">
        <v>98</v>
      </c>
      <c r="D122">
        <v>0.311</v>
      </c>
      <c r="E122">
        <v>0.17199999999999999</v>
      </c>
    </row>
    <row r="123" spans="1:5">
      <c r="A123" t="str">
        <f t="shared" si="1"/>
        <v>1VQB.A47M=1VQH</v>
      </c>
      <c r="B123" t="s">
        <v>721</v>
      </c>
      <c r="C123" t="s">
        <v>100</v>
      </c>
      <c r="D123">
        <v>9.1999999999999998E-2</v>
      </c>
      <c r="E123">
        <v>0.13900000000000001</v>
      </c>
    </row>
    <row r="124" spans="1:5">
      <c r="A124" t="str">
        <f t="shared" si="1"/>
        <v>1VQB.A47V=1VQI</v>
      </c>
      <c r="B124" t="s">
        <v>722</v>
      </c>
      <c r="C124" t="s">
        <v>102</v>
      </c>
      <c r="D124">
        <v>0.109</v>
      </c>
      <c r="E124">
        <v>8.5000000000000006E-2</v>
      </c>
    </row>
    <row r="125" spans="1:5">
      <c r="A125" t="str">
        <f t="shared" si="1"/>
        <v>1VQB.A35I=1VQJ</v>
      </c>
      <c r="B125" t="s">
        <v>723</v>
      </c>
      <c r="C125" t="s">
        <v>96</v>
      </c>
      <c r="D125">
        <v>0.312</v>
      </c>
      <c r="E125">
        <v>3.6999999999999998E-2</v>
      </c>
    </row>
    <row r="126" spans="1:5">
      <c r="A126" t="str">
        <f t="shared" si="1"/>
        <v>1VQB.A41F=1YHB</v>
      </c>
      <c r="B126" t="s">
        <v>724</v>
      </c>
      <c r="C126" t="s">
        <v>1111</v>
      </c>
      <c r="D126">
        <v>0.26</v>
      </c>
      <c r="E126">
        <v>0.78700000000000003</v>
      </c>
    </row>
    <row r="127" spans="1:5">
      <c r="A127" t="str">
        <f t="shared" si="1"/>
        <v>2CI2.I76V=1COA</v>
      </c>
      <c r="B127" t="s">
        <v>726</v>
      </c>
      <c r="C127" t="s">
        <v>434</v>
      </c>
      <c r="D127">
        <v>0.23300000000000001</v>
      </c>
      <c r="E127">
        <v>8.5999999999999993E-2</v>
      </c>
    </row>
    <row r="128" spans="1:5">
      <c r="A128" t="str">
        <f t="shared" si="1"/>
        <v>2CI2.I31A.I33A.I34A=1YPA</v>
      </c>
      <c r="B128" t="s">
        <v>727</v>
      </c>
      <c r="C128" t="s">
        <v>1112</v>
      </c>
      <c r="D128">
        <v>0.40799999999999997</v>
      </c>
      <c r="E128">
        <v>0.14000000000000001</v>
      </c>
    </row>
    <row r="129" spans="1:5">
      <c r="A129" t="str">
        <f t="shared" si="1"/>
        <v>2CI2.I31G.I33A.I34A=1YPB</v>
      </c>
      <c r="B129" t="s">
        <v>728</v>
      </c>
      <c r="C129" t="s">
        <v>1113</v>
      </c>
      <c r="D129">
        <v>0.439</v>
      </c>
      <c r="E129">
        <v>0.182</v>
      </c>
    </row>
    <row r="130" spans="1:5">
      <c r="A130" t="str">
        <f t="shared" si="1"/>
        <v>2CI2.I33A.I34A=1YPC</v>
      </c>
      <c r="B130" t="s">
        <v>729</v>
      </c>
      <c r="C130" t="s">
        <v>1114</v>
      </c>
      <c r="D130">
        <v>0.42499999999999999</v>
      </c>
      <c r="E130">
        <v>0.10299999999999999</v>
      </c>
    </row>
    <row r="131" spans="1:5">
      <c r="A131" t="str">
        <f t="shared" ref="A131:A194" si="2">CONCATENATE(B131,"=",C131)</f>
        <v>2LZM.A44G=107L</v>
      </c>
      <c r="B131" t="s">
        <v>730</v>
      </c>
      <c r="C131" t="s">
        <v>353</v>
      </c>
      <c r="D131">
        <v>0.157</v>
      </c>
      <c r="E131">
        <v>4.2000000000000003E-2</v>
      </c>
    </row>
    <row r="132" spans="1:5">
      <c r="A132" t="str">
        <f t="shared" si="2"/>
        <v>2LZM.A44I=108L</v>
      </c>
      <c r="B132" t="s">
        <v>731</v>
      </c>
      <c r="C132" t="s">
        <v>335</v>
      </c>
      <c r="D132">
        <v>0.158</v>
      </c>
      <c r="E132">
        <v>8.8999999999999996E-2</v>
      </c>
    </row>
    <row r="133" spans="1:5">
      <c r="A133" t="str">
        <f t="shared" si="2"/>
        <v>2LZM.A44K=109L</v>
      </c>
      <c r="B133" t="s">
        <v>732</v>
      </c>
      <c r="C133" t="s">
        <v>339</v>
      </c>
      <c r="D133">
        <v>0.184</v>
      </c>
      <c r="E133">
        <v>0.95499999999999996</v>
      </c>
    </row>
    <row r="134" spans="1:5">
      <c r="A134" t="str">
        <f t="shared" si="2"/>
        <v>2LZM.A44L=110L</v>
      </c>
      <c r="B134" t="s">
        <v>733</v>
      </c>
      <c r="C134" t="s">
        <v>333</v>
      </c>
      <c r="D134">
        <v>0.18099999999999999</v>
      </c>
      <c r="E134">
        <v>0.71299999999999997</v>
      </c>
    </row>
    <row r="135" spans="1:5">
      <c r="A135" t="str">
        <f t="shared" si="2"/>
        <v>2LZM.A44N=111L</v>
      </c>
      <c r="B135" t="s">
        <v>734</v>
      </c>
      <c r="C135" t="s">
        <v>351</v>
      </c>
      <c r="D135">
        <v>0.19600000000000001</v>
      </c>
      <c r="E135">
        <v>0.6</v>
      </c>
    </row>
    <row r="136" spans="1:5">
      <c r="A136" t="str">
        <f t="shared" si="2"/>
        <v>2LZM.A44P=112L</v>
      </c>
      <c r="B136" t="s">
        <v>735</v>
      </c>
      <c r="C136" t="s">
        <v>355</v>
      </c>
      <c r="D136">
        <v>0.183</v>
      </c>
      <c r="E136">
        <v>0.121</v>
      </c>
    </row>
    <row r="137" spans="1:5">
      <c r="A137" t="str">
        <f t="shared" si="2"/>
        <v>2LZM.A44R=113L</v>
      </c>
      <c r="B137" t="s">
        <v>736</v>
      </c>
      <c r="C137" t="s">
        <v>337</v>
      </c>
      <c r="D137">
        <v>0.17199999999999999</v>
      </c>
      <c r="E137">
        <v>0.85399999999999998</v>
      </c>
    </row>
    <row r="138" spans="1:5">
      <c r="A138" t="str">
        <f t="shared" si="2"/>
        <v>2LZM.A44T=114L</v>
      </c>
      <c r="B138" t="s">
        <v>737</v>
      </c>
      <c r="C138" t="s">
        <v>347</v>
      </c>
      <c r="D138">
        <v>0.16200000000000001</v>
      </c>
      <c r="E138">
        <v>1.107</v>
      </c>
    </row>
    <row r="139" spans="1:5">
      <c r="A139" t="str">
        <f t="shared" si="2"/>
        <v>2LZM.A44V=115L</v>
      </c>
      <c r="B139" t="s">
        <v>738</v>
      </c>
      <c r="C139" t="s">
        <v>341</v>
      </c>
      <c r="D139">
        <v>0.17499999999999999</v>
      </c>
      <c r="E139">
        <v>0.127</v>
      </c>
    </row>
    <row r="140" spans="1:5">
      <c r="A140" t="str">
        <f t="shared" si="2"/>
        <v>2LZM.A130S=118L</v>
      </c>
      <c r="B140" t="s">
        <v>739</v>
      </c>
      <c r="C140" t="s">
        <v>235</v>
      </c>
      <c r="D140">
        <v>0.32100000000000001</v>
      </c>
      <c r="E140">
        <v>7.6999999999999999E-2</v>
      </c>
    </row>
    <row r="141" spans="1:5">
      <c r="A141" t="str">
        <f t="shared" si="2"/>
        <v>2LZM.A134S=119L</v>
      </c>
      <c r="B141" t="s">
        <v>740</v>
      </c>
      <c r="C141" t="s">
        <v>237</v>
      </c>
      <c r="D141">
        <v>0.32700000000000001</v>
      </c>
      <c r="E141">
        <v>0.60699999999999998</v>
      </c>
    </row>
    <row r="142" spans="1:5">
      <c r="A142" t="str">
        <f t="shared" si="2"/>
        <v>2LZM.A41S=120L</v>
      </c>
      <c r="B142" t="s">
        <v>741</v>
      </c>
      <c r="C142" t="s">
        <v>221</v>
      </c>
      <c r="D142">
        <v>0.32400000000000001</v>
      </c>
      <c r="E142">
        <v>0.65100000000000002</v>
      </c>
    </row>
    <row r="143" spans="1:5">
      <c r="A143" t="str">
        <f t="shared" si="2"/>
        <v>2LZM.A73S=122L</v>
      </c>
      <c r="B143" t="s">
        <v>742</v>
      </c>
      <c r="C143" t="s">
        <v>227</v>
      </c>
      <c r="D143">
        <v>0.30599999999999999</v>
      </c>
      <c r="E143">
        <v>0.05</v>
      </c>
    </row>
    <row r="144" spans="1:5">
      <c r="A144" t="str">
        <f t="shared" si="2"/>
        <v>2LZM.A82S=123L</v>
      </c>
      <c r="B144" t="s">
        <v>743</v>
      </c>
      <c r="C144" t="s">
        <v>229</v>
      </c>
      <c r="D144">
        <v>0.17699999999999999</v>
      </c>
      <c r="E144">
        <v>0.35799999999999998</v>
      </c>
    </row>
    <row r="145" spans="1:5">
      <c r="A145" t="str">
        <f t="shared" si="2"/>
        <v>2LZM.A98S=125L</v>
      </c>
      <c r="B145" t="s">
        <v>744</v>
      </c>
      <c r="C145" t="s">
        <v>233</v>
      </c>
      <c r="D145">
        <v>0.33</v>
      </c>
      <c r="E145">
        <v>0.34799999999999998</v>
      </c>
    </row>
    <row r="146" spans="1:5">
      <c r="A146" t="str">
        <f t="shared" si="2"/>
        <v>2LZM.A149T=126L</v>
      </c>
      <c r="B146" t="s">
        <v>745</v>
      </c>
      <c r="C146" t="s">
        <v>243</v>
      </c>
      <c r="D146">
        <v>0.189</v>
      </c>
      <c r="E146">
        <v>7.2999999999999995E-2</v>
      </c>
    </row>
    <row r="147" spans="1:5">
      <c r="A147" t="str">
        <f t="shared" si="2"/>
        <v>2LZM.A75T=127L</v>
      </c>
      <c r="B147" t="s">
        <v>746</v>
      </c>
      <c r="C147" t="s">
        <v>239</v>
      </c>
      <c r="D147">
        <v>0.253</v>
      </c>
      <c r="E147">
        <v>0.121</v>
      </c>
    </row>
    <row r="148" spans="1:5">
      <c r="A148" t="str">
        <f t="shared" si="2"/>
        <v>2LZM.A87T=128L</v>
      </c>
      <c r="B148" t="s">
        <v>747</v>
      </c>
      <c r="C148" t="s">
        <v>241</v>
      </c>
      <c r="D148">
        <v>0.191</v>
      </c>
      <c r="E148">
        <v>0.05</v>
      </c>
    </row>
    <row r="149" spans="1:5">
      <c r="A149" t="str">
        <f t="shared" si="2"/>
        <v>2LZM.A93T=128L</v>
      </c>
      <c r="B149" t="s">
        <v>748</v>
      </c>
      <c r="C149" t="s">
        <v>241</v>
      </c>
      <c r="D149">
        <v>0.192</v>
      </c>
      <c r="E149">
        <v>5.6000000000000001E-2</v>
      </c>
    </row>
    <row r="150" spans="1:5">
      <c r="A150" t="str">
        <f t="shared" si="2"/>
        <v>2LZM.A93T=129L</v>
      </c>
      <c r="B150" t="s">
        <v>748</v>
      </c>
      <c r="C150" t="s">
        <v>189</v>
      </c>
      <c r="D150">
        <v>0.17499999999999999</v>
      </c>
      <c r="E150">
        <v>0.92</v>
      </c>
    </row>
    <row r="151" spans="1:5">
      <c r="A151" t="str">
        <f t="shared" si="2"/>
        <v>2LZM.A151S=130L</v>
      </c>
      <c r="B151" t="s">
        <v>749</v>
      </c>
      <c r="C151" t="s">
        <v>191</v>
      </c>
      <c r="D151">
        <v>0.151</v>
      </c>
      <c r="E151">
        <v>7.4999999999999997E-2</v>
      </c>
    </row>
    <row r="152" spans="1:5">
      <c r="A152" t="str">
        <f t="shared" si="2"/>
        <v>2LZM.A26S=131L</v>
      </c>
      <c r="B152" t="s">
        <v>750</v>
      </c>
      <c r="C152" t="s">
        <v>187</v>
      </c>
      <c r="D152">
        <v>0.16800000000000001</v>
      </c>
      <c r="E152">
        <v>0.59599999999999997</v>
      </c>
    </row>
    <row r="153" spans="1:5">
      <c r="A153" t="str">
        <f t="shared" si="2"/>
        <v>2LZM.A44F=137L</v>
      </c>
      <c r="B153" t="s">
        <v>751</v>
      </c>
      <c r="C153" t="s">
        <v>343</v>
      </c>
      <c r="D153">
        <v>0.83099999999999996</v>
      </c>
      <c r="E153">
        <v>1.496</v>
      </c>
    </row>
    <row r="154" spans="1:5">
      <c r="A154" t="str">
        <f t="shared" si="2"/>
        <v>2LZM.A3L=149L</v>
      </c>
      <c r="B154" t="s">
        <v>752</v>
      </c>
      <c r="C154" t="s">
        <v>306</v>
      </c>
      <c r="D154">
        <v>1.8320000000000001</v>
      </c>
      <c r="E154">
        <v>0.14699999999999999</v>
      </c>
    </row>
    <row r="155" spans="1:5">
      <c r="A155" t="str">
        <f t="shared" si="2"/>
        <v>2LZM.A6I=150L</v>
      </c>
      <c r="B155" t="s">
        <v>753</v>
      </c>
      <c r="C155" t="s">
        <v>454</v>
      </c>
      <c r="D155">
        <v>0.92600000000000005</v>
      </c>
      <c r="E155">
        <v>0.59099999999999997</v>
      </c>
    </row>
    <row r="156" spans="1:5">
      <c r="A156" t="str">
        <f t="shared" si="2"/>
        <v>2LZM.A34A.A35A.A36A.A37A=151L</v>
      </c>
      <c r="B156" t="s">
        <v>754</v>
      </c>
      <c r="C156" t="s">
        <v>610</v>
      </c>
      <c r="D156">
        <v>2.3860000000000001</v>
      </c>
      <c r="E156">
        <v>0.61599999999999999</v>
      </c>
    </row>
    <row r="157" spans="1:5">
      <c r="A157" t="str">
        <f t="shared" si="2"/>
        <v>2LZM.A120A=160L</v>
      </c>
      <c r="B157" t="s">
        <v>755</v>
      </c>
      <c r="C157" t="s">
        <v>207</v>
      </c>
      <c r="D157">
        <v>0.19800000000000001</v>
      </c>
      <c r="E157">
        <v>6.3E-2</v>
      </c>
    </row>
    <row r="158" spans="1:5">
      <c r="A158" t="str">
        <f t="shared" si="2"/>
        <v>2LZM.A116A=161L</v>
      </c>
      <c r="B158" t="s">
        <v>756</v>
      </c>
      <c r="C158" t="s">
        <v>201</v>
      </c>
      <c r="D158">
        <v>0.2</v>
      </c>
      <c r="E158">
        <v>5.1999999999999998E-2</v>
      </c>
    </row>
    <row r="159" spans="1:5">
      <c r="A159" t="str">
        <f t="shared" si="2"/>
        <v>2LZM.A122A=162L</v>
      </c>
      <c r="B159" t="s">
        <v>757</v>
      </c>
      <c r="C159" t="s">
        <v>209</v>
      </c>
      <c r="D159">
        <v>0.16200000000000001</v>
      </c>
      <c r="E159">
        <v>3.5999999999999997E-2</v>
      </c>
    </row>
    <row r="160" spans="1:5">
      <c r="A160" t="str">
        <f t="shared" si="2"/>
        <v>2LZM.A123A=163L</v>
      </c>
      <c r="B160" t="s">
        <v>758</v>
      </c>
      <c r="C160" t="s">
        <v>211</v>
      </c>
      <c r="D160">
        <v>0.16200000000000001</v>
      </c>
      <c r="E160">
        <v>5.2999999999999999E-2</v>
      </c>
    </row>
    <row r="161" spans="1:5">
      <c r="A161" t="str">
        <f t="shared" si="2"/>
        <v>2LZM.A119A=164L</v>
      </c>
      <c r="B161" t="s">
        <v>759</v>
      </c>
      <c r="C161" t="s">
        <v>205</v>
      </c>
      <c r="D161">
        <v>0.16400000000000001</v>
      </c>
      <c r="E161">
        <v>0.13800000000000001</v>
      </c>
    </row>
    <row r="162" spans="1:5">
      <c r="A162" t="str">
        <f t="shared" si="2"/>
        <v>2LZM.A117A=165L</v>
      </c>
      <c r="B162" t="s">
        <v>760</v>
      </c>
      <c r="C162" t="s">
        <v>203</v>
      </c>
      <c r="D162">
        <v>0.18099999999999999</v>
      </c>
      <c r="E162">
        <v>0.111</v>
      </c>
    </row>
    <row r="163" spans="1:5">
      <c r="A163" t="str">
        <f t="shared" si="2"/>
        <v>2LZM.A115A=166H</v>
      </c>
      <c r="B163" t="s">
        <v>761</v>
      </c>
      <c r="C163" t="s">
        <v>1115</v>
      </c>
      <c r="D163" t="s">
        <v>1137</v>
      </c>
      <c r="E163" t="s">
        <v>1137</v>
      </c>
    </row>
    <row r="164" spans="1:5">
      <c r="A164" t="str">
        <f t="shared" si="2"/>
        <v>2LZM.A115A=166L</v>
      </c>
      <c r="B164" t="s">
        <v>761</v>
      </c>
      <c r="C164" t="s">
        <v>1116</v>
      </c>
      <c r="D164">
        <v>0.18099999999999999</v>
      </c>
      <c r="E164">
        <v>8.8999999999999996E-2</v>
      </c>
    </row>
    <row r="165" spans="1:5">
      <c r="A165" t="str">
        <f t="shared" si="2"/>
        <v>2LZM.A128A.A131A.A132A.A135A.A136A.A137A=168L</v>
      </c>
      <c r="B165" t="s">
        <v>762</v>
      </c>
      <c r="C165" t="s">
        <v>604</v>
      </c>
      <c r="D165">
        <v>2.339</v>
      </c>
      <c r="E165">
        <v>0.52500000000000002</v>
      </c>
    </row>
    <row r="166" spans="1:5">
      <c r="A166" t="str">
        <f t="shared" si="2"/>
        <v>2LZM.A128A.A131A.A132A.A135A.A136A.A137A.A139A.A140A.A141A=169L</v>
      </c>
      <c r="B166" t="s">
        <v>763</v>
      </c>
      <c r="C166" t="s">
        <v>606</v>
      </c>
      <c r="D166">
        <v>3.0329999999999999</v>
      </c>
      <c r="E166">
        <v>0.65700000000000003</v>
      </c>
    </row>
    <row r="167" spans="1:5">
      <c r="A167" t="str">
        <f t="shared" si="2"/>
        <v>2LZM.A146C=170L</v>
      </c>
      <c r="B167" t="s">
        <v>764</v>
      </c>
      <c r="C167" t="s">
        <v>528</v>
      </c>
      <c r="D167">
        <v>0.61599999999999999</v>
      </c>
      <c r="E167">
        <v>0.34100000000000003</v>
      </c>
    </row>
    <row r="168" spans="1:5">
      <c r="A168" t="str">
        <f t="shared" si="2"/>
        <v>2LZM.A45A=171L</v>
      </c>
      <c r="B168" t="s">
        <v>765</v>
      </c>
      <c r="C168" t="s">
        <v>183</v>
      </c>
      <c r="D168">
        <v>0.64300000000000002</v>
      </c>
      <c r="E168">
        <v>0.127</v>
      </c>
    </row>
    <row r="169" spans="1:5">
      <c r="A169" t="str">
        <f t="shared" si="2"/>
        <v>2LZM.A16E.A119E.A135E.A147E=173L</v>
      </c>
      <c r="B169" t="s">
        <v>766</v>
      </c>
      <c r="C169" t="s">
        <v>177</v>
      </c>
      <c r="D169">
        <v>2.484</v>
      </c>
      <c r="E169">
        <v>1.6850000000000001</v>
      </c>
    </row>
    <row r="170" spans="1:5">
      <c r="A170" t="str">
        <f t="shared" si="2"/>
        <v>2LZM.A53A.A55A.A57A=190L</v>
      </c>
      <c r="B170" t="s">
        <v>767</v>
      </c>
      <c r="C170" t="s">
        <v>612</v>
      </c>
      <c r="D170">
        <v>0.20499999999999999</v>
      </c>
      <c r="E170">
        <v>0.11700000000000001</v>
      </c>
    </row>
    <row r="171" spans="1:5">
      <c r="A171" t="str">
        <f t="shared" si="2"/>
        <v>2LZM.A53A.A55A.A57A.A128A.A131A.A132A=191L</v>
      </c>
      <c r="B171" t="s">
        <v>768</v>
      </c>
      <c r="C171" t="s">
        <v>614</v>
      </c>
      <c r="D171">
        <v>0.22700000000000001</v>
      </c>
      <c r="E171">
        <v>0.25900000000000001</v>
      </c>
    </row>
    <row r="172" spans="1:5">
      <c r="A172" t="str">
        <f t="shared" si="2"/>
        <v>2LZM.A40A.A44A.A45A.A47A.A48A.A127A.A128A.A131A.A132A=192L</v>
      </c>
      <c r="B172" t="s">
        <v>769</v>
      </c>
      <c r="C172" t="s">
        <v>608</v>
      </c>
      <c r="D172">
        <v>0.51400000000000001</v>
      </c>
      <c r="E172">
        <v>0.41299999999999998</v>
      </c>
    </row>
    <row r="173" spans="1:5">
      <c r="A173" t="str">
        <f t="shared" si="2"/>
        <v>2LZM.A129L=195L</v>
      </c>
      <c r="B173" t="s">
        <v>770</v>
      </c>
      <c r="C173" t="s">
        <v>197</v>
      </c>
      <c r="D173">
        <v>0.33900000000000002</v>
      </c>
      <c r="E173">
        <v>0.66300000000000003</v>
      </c>
    </row>
    <row r="174" spans="1:5">
      <c r="A174" t="str">
        <f t="shared" si="2"/>
        <v>2LZM.A129M=196L</v>
      </c>
      <c r="B174" t="s">
        <v>771</v>
      </c>
      <c r="C174" t="s">
        <v>199</v>
      </c>
      <c r="D174">
        <v>0.35599999999999998</v>
      </c>
      <c r="E174">
        <v>0.10100000000000001</v>
      </c>
    </row>
    <row r="175" spans="1:5">
      <c r="A175" t="str">
        <f t="shared" si="2"/>
        <v>2LZM.A131D=1DYA</v>
      </c>
      <c r="B175" t="s">
        <v>772</v>
      </c>
      <c r="C175" t="s">
        <v>367</v>
      </c>
      <c r="D175">
        <v>0.188</v>
      </c>
      <c r="E175">
        <v>9.1999999999999998E-2</v>
      </c>
    </row>
    <row r="176" spans="1:5">
      <c r="A176" t="str">
        <f t="shared" si="2"/>
        <v>2LZM.A131G=1DYB</v>
      </c>
      <c r="B176" t="s">
        <v>773</v>
      </c>
      <c r="C176" t="s">
        <v>369</v>
      </c>
      <c r="D176">
        <v>0.16300000000000001</v>
      </c>
      <c r="E176">
        <v>4.1000000000000002E-2</v>
      </c>
    </row>
    <row r="177" spans="1:5">
      <c r="A177" t="str">
        <f t="shared" si="2"/>
        <v>2LZM.A131I=1DYC</v>
      </c>
      <c r="B177" t="s">
        <v>774</v>
      </c>
      <c r="C177" t="s">
        <v>361</v>
      </c>
      <c r="D177">
        <v>0.2</v>
      </c>
      <c r="E177">
        <v>0.186</v>
      </c>
    </row>
    <row r="178" spans="1:5">
      <c r="A178" t="str">
        <f t="shared" si="2"/>
        <v>2LZM.A131L=1DYD</v>
      </c>
      <c r="B178" t="s">
        <v>775</v>
      </c>
      <c r="C178" t="s">
        <v>357</v>
      </c>
      <c r="D178">
        <v>0.19800000000000001</v>
      </c>
      <c r="E178">
        <v>1.4159999999999999</v>
      </c>
    </row>
    <row r="179" spans="1:5">
      <c r="A179" t="str">
        <f t="shared" si="2"/>
        <v>2LZM.A131S=1DYE</v>
      </c>
      <c r="B179" t="s">
        <v>776</v>
      </c>
      <c r="C179" t="s">
        <v>365</v>
      </c>
      <c r="D179">
        <v>0.14299999999999999</v>
      </c>
      <c r="E179">
        <v>0.112</v>
      </c>
    </row>
    <row r="180" spans="1:5">
      <c r="A180" t="str">
        <f t="shared" si="2"/>
        <v>2LZM.A131M=1DYF</v>
      </c>
      <c r="B180" t="s">
        <v>777</v>
      </c>
      <c r="C180" t="s">
        <v>359</v>
      </c>
      <c r="D180">
        <v>0.17299999999999999</v>
      </c>
      <c r="E180">
        <v>0.55500000000000005</v>
      </c>
    </row>
    <row r="181" spans="1:5">
      <c r="A181" t="str">
        <f t="shared" si="2"/>
        <v>2LZM.A131E=1DYG</v>
      </c>
      <c r="B181" t="s">
        <v>778</v>
      </c>
      <c r="C181" t="s">
        <v>363</v>
      </c>
      <c r="D181">
        <v>0.21199999999999999</v>
      </c>
      <c r="E181">
        <v>1.3640000000000001</v>
      </c>
    </row>
    <row r="182" spans="1:5">
      <c r="A182" t="str">
        <f t="shared" si="2"/>
        <v>2LZM.A105A=1L00</v>
      </c>
      <c r="B182" t="s">
        <v>779</v>
      </c>
      <c r="C182" t="s">
        <v>213</v>
      </c>
      <c r="D182">
        <v>0.247</v>
      </c>
      <c r="E182">
        <v>9.9000000000000005E-2</v>
      </c>
    </row>
    <row r="183" spans="1:5">
      <c r="A183" t="str">
        <f t="shared" si="2"/>
        <v>2LZM.A157A=1L02</v>
      </c>
      <c r="B183" t="s">
        <v>780</v>
      </c>
      <c r="C183" t="s">
        <v>290</v>
      </c>
      <c r="D183">
        <v>0.10199999999999999</v>
      </c>
      <c r="E183">
        <v>5.0999999999999997E-2</v>
      </c>
    </row>
    <row r="184" spans="1:5">
      <c r="A184" t="str">
        <f t="shared" si="2"/>
        <v>2LZM.A157C=1L03</v>
      </c>
      <c r="B184" t="s">
        <v>781</v>
      </c>
      <c r="C184" t="s">
        <v>284</v>
      </c>
      <c r="D184">
        <v>0.14799999999999999</v>
      </c>
      <c r="E184">
        <v>9.6000000000000002E-2</v>
      </c>
    </row>
    <row r="185" spans="1:5">
      <c r="A185" t="str">
        <f t="shared" si="2"/>
        <v>2LZM.A157D=1L04</v>
      </c>
      <c r="B185" t="s">
        <v>782</v>
      </c>
      <c r="C185" t="s">
        <v>624</v>
      </c>
      <c r="D185">
        <v>0.13600000000000001</v>
      </c>
      <c r="E185">
        <v>0.85799999999999998</v>
      </c>
    </row>
    <row r="186" spans="1:5">
      <c r="A186" t="str">
        <f t="shared" si="2"/>
        <v>2LZM.A157D=1L05</v>
      </c>
      <c r="B186" t="s">
        <v>782</v>
      </c>
      <c r="C186" t="s">
        <v>526</v>
      </c>
      <c r="D186">
        <v>0.14299999999999999</v>
      </c>
      <c r="E186">
        <v>0.17899999999999999</v>
      </c>
    </row>
    <row r="187" spans="1:5">
      <c r="A187" t="str">
        <f t="shared" si="2"/>
        <v>2LZM.A157E=1L06</v>
      </c>
      <c r="B187" t="s">
        <v>783</v>
      </c>
      <c r="C187" t="s">
        <v>292</v>
      </c>
      <c r="D187">
        <v>0.13800000000000001</v>
      </c>
      <c r="E187">
        <v>0.86</v>
      </c>
    </row>
    <row r="188" spans="1:5">
      <c r="A188" t="str">
        <f t="shared" si="2"/>
        <v>2LZM.A157F=1L07</v>
      </c>
      <c r="B188" t="s">
        <v>784</v>
      </c>
      <c r="C188" t="s">
        <v>298</v>
      </c>
      <c r="D188">
        <v>0.108</v>
      </c>
      <c r="E188">
        <v>0.23300000000000001</v>
      </c>
    </row>
    <row r="189" spans="1:5">
      <c r="A189" t="str">
        <f t="shared" si="2"/>
        <v>2LZM.A157G=1L08</v>
      </c>
      <c r="B189" t="s">
        <v>785</v>
      </c>
      <c r="C189" t="s">
        <v>282</v>
      </c>
      <c r="D189">
        <v>8.1000000000000003E-2</v>
      </c>
      <c r="E189">
        <v>4.3999999999999997E-2</v>
      </c>
    </row>
    <row r="190" spans="1:5">
      <c r="A190" t="str">
        <f t="shared" si="2"/>
        <v>2LZM.A157H=1L09</v>
      </c>
      <c r="B190" t="s">
        <v>786</v>
      </c>
      <c r="C190" t="s">
        <v>296</v>
      </c>
      <c r="D190">
        <v>0.111</v>
      </c>
      <c r="E190">
        <v>1.1259999999999999</v>
      </c>
    </row>
    <row r="191" spans="1:5">
      <c r="A191" t="str">
        <f t="shared" si="2"/>
        <v>2LZM.A157I=1L10</v>
      </c>
      <c r="B191" t="s">
        <v>787</v>
      </c>
      <c r="C191" t="s">
        <v>275</v>
      </c>
      <c r="D191">
        <v>0.14099999999999999</v>
      </c>
      <c r="E191">
        <v>9.2999999999999999E-2</v>
      </c>
    </row>
    <row r="192" spans="1:5">
      <c r="A192" t="str">
        <f t="shared" si="2"/>
        <v>2LZM.A157L=1L11</v>
      </c>
      <c r="B192" t="s">
        <v>788</v>
      </c>
      <c r="C192" t="s">
        <v>286</v>
      </c>
      <c r="D192">
        <v>0.114</v>
      </c>
      <c r="E192">
        <v>0.108</v>
      </c>
    </row>
    <row r="193" spans="1:5">
      <c r="A193" t="str">
        <f t="shared" si="2"/>
        <v>2LZM.A157N=1L12</v>
      </c>
      <c r="B193" t="s">
        <v>789</v>
      </c>
      <c r="C193" t="s">
        <v>277</v>
      </c>
      <c r="D193">
        <v>9.6000000000000002E-2</v>
      </c>
      <c r="E193">
        <v>8.7999999999999995E-2</v>
      </c>
    </row>
    <row r="194" spans="1:5">
      <c r="A194" t="str">
        <f t="shared" si="2"/>
        <v>2LZM.A157R=1L13</v>
      </c>
      <c r="B194" t="s">
        <v>790</v>
      </c>
      <c r="C194" t="s">
        <v>288</v>
      </c>
      <c r="D194">
        <v>0.109</v>
      </c>
      <c r="E194">
        <v>0.97899999999999998</v>
      </c>
    </row>
    <row r="195" spans="1:5">
      <c r="A195" t="str">
        <f t="shared" ref="A195:A258" si="3">CONCATENATE(B195,"=",C195)</f>
        <v>2LZM.A157S=1L14</v>
      </c>
      <c r="B195" t="s">
        <v>791</v>
      </c>
      <c r="C195" t="s">
        <v>279</v>
      </c>
      <c r="D195">
        <v>8.7999999999999995E-2</v>
      </c>
      <c r="E195">
        <v>0.72399999999999998</v>
      </c>
    </row>
    <row r="196" spans="1:5">
      <c r="A196" t="str">
        <f t="shared" si="3"/>
        <v>2LZM.A157V=1L15</v>
      </c>
      <c r="B196" t="s">
        <v>792</v>
      </c>
      <c r="C196" t="s">
        <v>294</v>
      </c>
      <c r="D196">
        <v>0.10100000000000001</v>
      </c>
      <c r="E196">
        <v>4.9000000000000002E-2</v>
      </c>
    </row>
    <row r="197" spans="1:5">
      <c r="A197" t="str">
        <f t="shared" si="3"/>
        <v>2LZM.A156D=1L16</v>
      </c>
      <c r="B197" t="s">
        <v>793</v>
      </c>
      <c r="C197" t="s">
        <v>273</v>
      </c>
      <c r="D197">
        <v>0.33800000000000002</v>
      </c>
      <c r="E197">
        <v>1.121</v>
      </c>
    </row>
    <row r="198" spans="1:5">
      <c r="A198" t="str">
        <f t="shared" si="3"/>
        <v>2LZM.A3V=1L17</v>
      </c>
      <c r="B198" t="s">
        <v>794</v>
      </c>
      <c r="C198" t="s">
        <v>308</v>
      </c>
      <c r="D198">
        <v>0.14799999999999999</v>
      </c>
      <c r="E198">
        <v>0.91800000000000004</v>
      </c>
    </row>
    <row r="199" spans="1:5">
      <c r="A199" t="str">
        <f t="shared" si="3"/>
        <v>2LZM.A3Y=1L18</v>
      </c>
      <c r="B199" t="s">
        <v>795</v>
      </c>
      <c r="C199" t="s">
        <v>304</v>
      </c>
      <c r="D199">
        <v>0.34799999999999998</v>
      </c>
      <c r="E199">
        <v>0.88500000000000001</v>
      </c>
    </row>
    <row r="200" spans="1:5">
      <c r="A200" t="str">
        <f t="shared" si="3"/>
        <v>2LZM.A38D=1L19</v>
      </c>
      <c r="B200" t="s">
        <v>796</v>
      </c>
      <c r="C200" t="s">
        <v>83</v>
      </c>
      <c r="D200">
        <v>0.13300000000000001</v>
      </c>
      <c r="E200">
        <v>1.409</v>
      </c>
    </row>
    <row r="201" spans="1:5">
      <c r="A201" t="str">
        <f t="shared" si="3"/>
        <v>2LZM.A144D=1L20</v>
      </c>
      <c r="B201" t="s">
        <v>797</v>
      </c>
      <c r="C201" t="s">
        <v>89</v>
      </c>
      <c r="D201">
        <v>0.151</v>
      </c>
      <c r="E201">
        <v>0.62</v>
      </c>
    </row>
    <row r="202" spans="1:5">
      <c r="A202" t="str">
        <f t="shared" si="3"/>
        <v>2LZM.A55G=1L21</v>
      </c>
      <c r="B202" t="s">
        <v>798</v>
      </c>
      <c r="C202" t="s">
        <v>300</v>
      </c>
      <c r="D202">
        <v>0.14899999999999999</v>
      </c>
      <c r="E202">
        <v>3.9E-2</v>
      </c>
    </row>
    <row r="203" spans="1:5">
      <c r="A203" t="str">
        <f t="shared" si="3"/>
        <v>2LZM.A124G=1L22</v>
      </c>
      <c r="B203" t="s">
        <v>799</v>
      </c>
      <c r="C203" t="s">
        <v>302</v>
      </c>
      <c r="D203">
        <v>0.186</v>
      </c>
      <c r="E203">
        <v>2.1999999999999999E-2</v>
      </c>
    </row>
    <row r="204" spans="1:5">
      <c r="A204" t="str">
        <f t="shared" si="3"/>
        <v>2LZM.A77A=1L23</v>
      </c>
      <c r="B204" t="s">
        <v>800</v>
      </c>
      <c r="C204" t="s">
        <v>58</v>
      </c>
      <c r="D204">
        <v>0.314</v>
      </c>
      <c r="E204">
        <v>5.2999999999999999E-2</v>
      </c>
    </row>
    <row r="205" spans="1:5">
      <c r="A205" t="str">
        <f t="shared" si="3"/>
        <v>2LZM.A82P=1L24</v>
      </c>
      <c r="B205" t="s">
        <v>801</v>
      </c>
      <c r="C205" t="s">
        <v>60</v>
      </c>
      <c r="D205">
        <v>0.14399999999999999</v>
      </c>
      <c r="E205">
        <v>0.191</v>
      </c>
    </row>
    <row r="206" spans="1:5">
      <c r="A206" t="str">
        <f t="shared" si="3"/>
        <v>2LZM.A86A=1L25</v>
      </c>
      <c r="B206" t="s">
        <v>802</v>
      </c>
      <c r="C206" t="s">
        <v>310</v>
      </c>
      <c r="D206">
        <v>0.161</v>
      </c>
      <c r="E206">
        <v>6.6000000000000003E-2</v>
      </c>
    </row>
    <row r="207" spans="1:5">
      <c r="A207" t="str">
        <f t="shared" si="3"/>
        <v>2LZM.A86C=1L26</v>
      </c>
      <c r="B207" t="s">
        <v>803</v>
      </c>
      <c r="C207" t="s">
        <v>1117</v>
      </c>
      <c r="D207">
        <v>0.123</v>
      </c>
      <c r="E207">
        <v>5.7000000000000002E-2</v>
      </c>
    </row>
    <row r="208" spans="1:5">
      <c r="A208" t="str">
        <f t="shared" si="3"/>
        <v>2LZM.A86D=1L27</v>
      </c>
      <c r="B208" t="s">
        <v>804</v>
      </c>
      <c r="C208" t="s">
        <v>314</v>
      </c>
      <c r="D208">
        <v>0.14199999999999999</v>
      </c>
      <c r="E208">
        <v>0.123</v>
      </c>
    </row>
    <row r="209" spans="1:5">
      <c r="A209" t="str">
        <f t="shared" si="3"/>
        <v>2LZM.A86G=1L28</v>
      </c>
      <c r="B209" t="s">
        <v>805</v>
      </c>
      <c r="C209" t="s">
        <v>316</v>
      </c>
      <c r="D209">
        <v>0.11600000000000001</v>
      </c>
      <c r="E209">
        <v>3.4000000000000002E-2</v>
      </c>
    </row>
    <row r="210" spans="1:5">
      <c r="A210" t="str">
        <f t="shared" si="3"/>
        <v>2LZM.A86H=1L29</v>
      </c>
      <c r="B210" t="s">
        <v>806</v>
      </c>
      <c r="C210" t="s">
        <v>318</v>
      </c>
      <c r="D210">
        <v>0.156</v>
      </c>
      <c r="E210">
        <v>1.1160000000000001</v>
      </c>
    </row>
    <row r="211" spans="1:5">
      <c r="A211" t="str">
        <f t="shared" si="3"/>
        <v>2LZM.A86L=1L30</v>
      </c>
      <c r="B211" t="s">
        <v>807</v>
      </c>
      <c r="C211" t="s">
        <v>1118</v>
      </c>
      <c r="D211">
        <v>0.157</v>
      </c>
      <c r="E211">
        <v>0.191</v>
      </c>
    </row>
    <row r="212" spans="1:5">
      <c r="A212" t="str">
        <f t="shared" si="3"/>
        <v>2LZM.A86R=1L31</v>
      </c>
      <c r="B212" t="s">
        <v>808</v>
      </c>
      <c r="C212" t="s">
        <v>312</v>
      </c>
      <c r="D212">
        <v>0.16600000000000001</v>
      </c>
      <c r="E212">
        <v>0.68</v>
      </c>
    </row>
    <row r="213" spans="1:5">
      <c r="A213" t="str">
        <f t="shared" si="3"/>
        <v>2LZM.A86S=1L32</v>
      </c>
      <c r="B213" t="s">
        <v>809</v>
      </c>
      <c r="C213" t="s">
        <v>1119</v>
      </c>
      <c r="D213">
        <v>0.13500000000000001</v>
      </c>
      <c r="E213">
        <v>0.79500000000000004</v>
      </c>
    </row>
    <row r="214" spans="1:5">
      <c r="A214" t="str">
        <f t="shared" si="3"/>
        <v>2LZM.A131A=1L33</v>
      </c>
      <c r="B214" t="s">
        <v>810</v>
      </c>
      <c r="C214" t="s">
        <v>253</v>
      </c>
      <c r="D214">
        <v>0.14199999999999999</v>
      </c>
      <c r="E214">
        <v>0.11799999999999999</v>
      </c>
    </row>
    <row r="215" spans="1:5">
      <c r="A215" t="str">
        <f t="shared" si="3"/>
        <v>2LZM.A96H=1L34</v>
      </c>
      <c r="B215" t="s">
        <v>811</v>
      </c>
      <c r="C215" t="s">
        <v>251</v>
      </c>
      <c r="D215">
        <v>0.188</v>
      </c>
      <c r="E215">
        <v>1.137</v>
      </c>
    </row>
    <row r="216" spans="1:5">
      <c r="A216" t="str">
        <f t="shared" si="3"/>
        <v>2LZM.A128A.A131A.A132A=1L36</v>
      </c>
      <c r="B216" t="s">
        <v>812</v>
      </c>
      <c r="C216" t="s">
        <v>261</v>
      </c>
      <c r="D216">
        <v>0.193</v>
      </c>
      <c r="E216">
        <v>0.151</v>
      </c>
    </row>
    <row r="217" spans="1:5">
      <c r="A217" t="str">
        <f t="shared" si="3"/>
        <v>2LZM.A115E=1L37</v>
      </c>
      <c r="B217" t="s">
        <v>813</v>
      </c>
      <c r="C217" t="s">
        <v>85</v>
      </c>
      <c r="D217">
        <v>0.156</v>
      </c>
      <c r="E217">
        <v>0.67300000000000004</v>
      </c>
    </row>
    <row r="218" spans="1:5">
      <c r="A218" t="str">
        <f t="shared" si="3"/>
        <v>2LZM.A123E=1L38</v>
      </c>
      <c r="B218" t="s">
        <v>814</v>
      </c>
      <c r="C218" t="s">
        <v>91</v>
      </c>
      <c r="D218">
        <v>0.13500000000000001</v>
      </c>
      <c r="E218">
        <v>0.126</v>
      </c>
    </row>
    <row r="219" spans="1:5">
      <c r="A219" t="str">
        <f t="shared" si="3"/>
        <v>2LZM.A144E=1L40</v>
      </c>
      <c r="B219" t="s">
        <v>815</v>
      </c>
      <c r="C219" t="s">
        <v>93</v>
      </c>
      <c r="D219">
        <v>0.16600000000000001</v>
      </c>
      <c r="E219">
        <v>1.1539999999999999</v>
      </c>
    </row>
    <row r="220" spans="1:5">
      <c r="A220" t="str">
        <f t="shared" si="3"/>
        <v>2LZM.A83H.A112D=1L41</v>
      </c>
      <c r="B220" t="s">
        <v>816</v>
      </c>
      <c r="C220" t="s">
        <v>443</v>
      </c>
      <c r="D220">
        <v>0.35499999999999998</v>
      </c>
      <c r="E220">
        <v>0.93799999999999994</v>
      </c>
    </row>
    <row r="221" spans="1:5">
      <c r="A221" t="str">
        <f t="shared" si="3"/>
        <v>2LZM.A16E=1L42</v>
      </c>
      <c r="B221" t="s">
        <v>817</v>
      </c>
      <c r="C221" t="s">
        <v>625</v>
      </c>
      <c r="D221">
        <v>0.154</v>
      </c>
      <c r="E221">
        <v>7.4999999999999997E-2</v>
      </c>
    </row>
    <row r="222" spans="1:5">
      <c r="A222" t="str">
        <f t="shared" si="3"/>
        <v>2LZM.A16E=1L43</v>
      </c>
      <c r="B222" t="s">
        <v>817</v>
      </c>
      <c r="C222" t="s">
        <v>626</v>
      </c>
      <c r="D222">
        <v>0.158</v>
      </c>
      <c r="E222">
        <v>1.026</v>
      </c>
    </row>
    <row r="223" spans="1:5">
      <c r="A223" t="str">
        <f t="shared" si="3"/>
        <v>2LZM.A119E=1L44</v>
      </c>
      <c r="B223" t="s">
        <v>818</v>
      </c>
      <c r="C223" t="s">
        <v>169</v>
      </c>
      <c r="D223">
        <v>0.16900000000000001</v>
      </c>
      <c r="E223">
        <v>1.016</v>
      </c>
    </row>
    <row r="224" spans="1:5">
      <c r="A224" t="str">
        <f t="shared" si="3"/>
        <v>2LZM.A135E=1L45</v>
      </c>
      <c r="B224" t="s">
        <v>819</v>
      </c>
      <c r="C224" t="s">
        <v>171</v>
      </c>
      <c r="D224">
        <v>0.16700000000000001</v>
      </c>
      <c r="E224">
        <v>1.2</v>
      </c>
    </row>
    <row r="225" spans="1:5">
      <c r="A225" t="str">
        <f t="shared" si="3"/>
        <v>2LZM.A147E=1L46</v>
      </c>
      <c r="B225" t="s">
        <v>820</v>
      </c>
      <c r="C225" t="s">
        <v>173</v>
      </c>
      <c r="D225">
        <v>0.16800000000000001</v>
      </c>
      <c r="E225">
        <v>9.8000000000000004E-2</v>
      </c>
    </row>
    <row r="226" spans="1:5">
      <c r="A226" t="str">
        <f t="shared" si="3"/>
        <v>2LZM.A154E=1L47</v>
      </c>
      <c r="B226" t="s">
        <v>821</v>
      </c>
      <c r="C226" t="s">
        <v>175</v>
      </c>
      <c r="D226">
        <v>0.17199999999999999</v>
      </c>
      <c r="E226">
        <v>0.19500000000000001</v>
      </c>
    </row>
    <row r="227" spans="1:5">
      <c r="A227" t="str">
        <f t="shared" si="3"/>
        <v>2LZM.A98V=1L48</v>
      </c>
      <c r="B227" t="s">
        <v>822</v>
      </c>
      <c r="C227" t="s">
        <v>271</v>
      </c>
      <c r="D227">
        <v>0.33500000000000002</v>
      </c>
      <c r="E227">
        <v>9.1999999999999998E-2</v>
      </c>
    </row>
    <row r="228" spans="1:5">
      <c r="A228" t="str">
        <f t="shared" si="3"/>
        <v>2LZM.A98V.A152S=1L49</v>
      </c>
      <c r="B228" t="s">
        <v>823</v>
      </c>
      <c r="C228" t="s">
        <v>399</v>
      </c>
      <c r="D228">
        <v>0.21099999999999999</v>
      </c>
      <c r="E228">
        <v>0.32700000000000001</v>
      </c>
    </row>
    <row r="229" spans="1:5">
      <c r="A229" t="str">
        <f t="shared" si="3"/>
        <v>2LZM.A98V.A149C.A152S=1L50</v>
      </c>
      <c r="B229" t="s">
        <v>824</v>
      </c>
      <c r="C229" t="s">
        <v>401</v>
      </c>
      <c r="D229">
        <v>0.19500000000000001</v>
      </c>
      <c r="E229">
        <v>0.29199999999999998</v>
      </c>
    </row>
    <row r="230" spans="1:5">
      <c r="A230" t="str">
        <f t="shared" si="3"/>
        <v>2LZM.A98V.A149I.A152S=1L51</v>
      </c>
      <c r="B230" t="s">
        <v>825</v>
      </c>
      <c r="C230" t="s">
        <v>403</v>
      </c>
      <c r="D230">
        <v>0.22500000000000001</v>
      </c>
      <c r="E230">
        <v>0.42</v>
      </c>
    </row>
    <row r="231" spans="1:5">
      <c r="A231" t="str">
        <f t="shared" si="3"/>
        <v>2LZM.A152S=1L52</v>
      </c>
      <c r="B231" t="s">
        <v>826</v>
      </c>
      <c r="C231" t="s">
        <v>405</v>
      </c>
      <c r="D231">
        <v>0.123</v>
      </c>
      <c r="E231">
        <v>0.71199999999999997</v>
      </c>
    </row>
    <row r="232" spans="1:5">
      <c r="A232" t="str">
        <f t="shared" si="3"/>
        <v>2LZM.A149C=1L53</v>
      </c>
      <c r="B232" t="s">
        <v>827</v>
      </c>
      <c r="C232" t="s">
        <v>407</v>
      </c>
      <c r="D232">
        <v>0.34899999999999998</v>
      </c>
      <c r="E232">
        <v>0.83299999999999996</v>
      </c>
    </row>
    <row r="233" spans="1:5">
      <c r="A233" t="str">
        <f t="shared" si="3"/>
        <v>2LZM.A102K=1L54</v>
      </c>
      <c r="B233" t="s">
        <v>828</v>
      </c>
      <c r="C233" t="s">
        <v>269</v>
      </c>
      <c r="D233">
        <v>0.32700000000000001</v>
      </c>
      <c r="E233">
        <v>0.63500000000000001</v>
      </c>
    </row>
    <row r="234" spans="1:5">
      <c r="A234" t="str">
        <f t="shared" si="3"/>
        <v>2LZM.A92N=1L55</v>
      </c>
      <c r="B234" t="s">
        <v>829</v>
      </c>
      <c r="C234" t="s">
        <v>437</v>
      </c>
      <c r="D234">
        <v>0.26</v>
      </c>
      <c r="E234">
        <v>0.19700000000000001</v>
      </c>
    </row>
    <row r="235" spans="1:5">
      <c r="A235" t="str">
        <f t="shared" si="3"/>
        <v>2LZM.A60P=1L56</v>
      </c>
      <c r="B235" t="s">
        <v>830</v>
      </c>
      <c r="C235" t="s">
        <v>56</v>
      </c>
      <c r="D235">
        <v>0.192</v>
      </c>
      <c r="E235">
        <v>0.20899999999999999</v>
      </c>
    </row>
    <row r="236" spans="1:5">
      <c r="A236" t="str">
        <f t="shared" si="3"/>
        <v>2LZM.A116D=1L57</v>
      </c>
      <c r="B236" t="s">
        <v>831</v>
      </c>
      <c r="C236" t="s">
        <v>87</v>
      </c>
      <c r="D236">
        <v>0.192</v>
      </c>
      <c r="E236">
        <v>1.0109999999999999</v>
      </c>
    </row>
    <row r="237" spans="1:5">
      <c r="A237" t="str">
        <f t="shared" si="3"/>
        <v>2LZM.A143A=1L58</v>
      </c>
      <c r="B237" t="s">
        <v>832</v>
      </c>
      <c r="C237" t="s">
        <v>1120</v>
      </c>
      <c r="D237">
        <v>0.14099999999999999</v>
      </c>
      <c r="E237">
        <v>7.9000000000000001E-2</v>
      </c>
    </row>
    <row r="238" spans="1:5">
      <c r="A238" t="str">
        <f t="shared" si="3"/>
        <v>2LZM.A109N=1L59</v>
      </c>
      <c r="B238" t="s">
        <v>833</v>
      </c>
      <c r="C238" t="s">
        <v>441</v>
      </c>
      <c r="D238">
        <v>0.17199999999999999</v>
      </c>
      <c r="E238">
        <v>0.59499999999999997</v>
      </c>
    </row>
    <row r="239" spans="1:5">
      <c r="A239" t="str">
        <f t="shared" si="3"/>
        <v>2LZM.A113A=1L60</v>
      </c>
      <c r="B239" t="s">
        <v>834</v>
      </c>
      <c r="C239" t="s">
        <v>62</v>
      </c>
      <c r="D239">
        <v>0.19</v>
      </c>
      <c r="E239">
        <v>5.8000000000000003E-2</v>
      </c>
    </row>
    <row r="240" spans="1:5">
      <c r="A240" t="str">
        <f t="shared" si="3"/>
        <v>2LZM.A38N=1L61</v>
      </c>
      <c r="B240" t="s">
        <v>835</v>
      </c>
      <c r="C240" t="s">
        <v>435</v>
      </c>
      <c r="D240">
        <v>0.17499999999999999</v>
      </c>
      <c r="E240">
        <v>1.155</v>
      </c>
    </row>
    <row r="241" spans="1:5">
      <c r="A241" t="str">
        <f t="shared" si="3"/>
        <v>2LZM.A109D=1L62</v>
      </c>
      <c r="B241" t="s">
        <v>836</v>
      </c>
      <c r="C241" t="s">
        <v>439</v>
      </c>
      <c r="D241">
        <v>0.16400000000000001</v>
      </c>
      <c r="E241">
        <v>0.11799999999999999</v>
      </c>
    </row>
    <row r="242" spans="1:5">
      <c r="A242" t="str">
        <f t="shared" si="3"/>
        <v>2LZM.A54T.A97A=1L63</v>
      </c>
      <c r="B242" t="s">
        <v>837</v>
      </c>
      <c r="C242" t="s">
        <v>321</v>
      </c>
      <c r="D242">
        <v>0.16900000000000001</v>
      </c>
      <c r="E242">
        <v>0.13300000000000001</v>
      </c>
    </row>
    <row r="243" spans="1:5">
      <c r="A243" t="str">
        <f t="shared" si="3"/>
        <v>2LZM.A47A=1L65</v>
      </c>
      <c r="B243" t="s">
        <v>838</v>
      </c>
      <c r="C243" t="s">
        <v>185</v>
      </c>
      <c r="D243">
        <v>0.159</v>
      </c>
      <c r="E243">
        <v>3.3000000000000002E-2</v>
      </c>
    </row>
    <row r="244" spans="1:5">
      <c r="A244" t="str">
        <f t="shared" si="3"/>
        <v>2LZM.A43A=1L66</v>
      </c>
      <c r="B244" t="s">
        <v>839</v>
      </c>
      <c r="C244" t="s">
        <v>179</v>
      </c>
      <c r="D244">
        <v>0.20300000000000001</v>
      </c>
      <c r="E244">
        <v>7.6999999999999999E-2</v>
      </c>
    </row>
    <row r="245" spans="1:5">
      <c r="A245" t="str">
        <f t="shared" si="3"/>
        <v>2LZM.A46A=1L67</v>
      </c>
      <c r="B245" t="s">
        <v>840</v>
      </c>
      <c r="C245" t="s">
        <v>160</v>
      </c>
      <c r="D245">
        <v>0.17100000000000001</v>
      </c>
      <c r="E245">
        <v>7.8E-2</v>
      </c>
    </row>
    <row r="246" spans="1:5">
      <c r="A246" t="str">
        <f t="shared" si="3"/>
        <v>2LZM.A44A=1L68</v>
      </c>
      <c r="B246" t="s">
        <v>841</v>
      </c>
      <c r="C246" t="s">
        <v>181</v>
      </c>
      <c r="D246">
        <v>0.17699999999999999</v>
      </c>
      <c r="E246">
        <v>7.2999999999999995E-2</v>
      </c>
    </row>
    <row r="247" spans="1:5">
      <c r="A247" t="str">
        <f t="shared" si="3"/>
        <v>2LZM.A68A=1L68</v>
      </c>
      <c r="B247" t="s">
        <v>842</v>
      </c>
      <c r="C247" t="s">
        <v>181</v>
      </c>
      <c r="D247">
        <v>0.17699999999999999</v>
      </c>
      <c r="E247">
        <v>4.9000000000000002E-2</v>
      </c>
    </row>
    <row r="248" spans="1:5">
      <c r="A248" t="str">
        <f t="shared" si="3"/>
        <v>2LZM.A133A=1L69</v>
      </c>
      <c r="B248" t="s">
        <v>843</v>
      </c>
      <c r="C248" t="s">
        <v>164</v>
      </c>
      <c r="D248">
        <v>0.17899999999999999</v>
      </c>
      <c r="E248">
        <v>0.10299999999999999</v>
      </c>
    </row>
    <row r="249" spans="1:5">
      <c r="A249" t="str">
        <f t="shared" si="3"/>
        <v>2LZM.A131A.A132A=1L70</v>
      </c>
      <c r="B249" t="s">
        <v>844</v>
      </c>
      <c r="C249" t="s">
        <v>259</v>
      </c>
      <c r="D249">
        <v>0.221</v>
      </c>
      <c r="E249">
        <v>9.4E-2</v>
      </c>
    </row>
    <row r="250" spans="1:5">
      <c r="A250" t="str">
        <f t="shared" si="3"/>
        <v>2LZM.A128A.A131A=1L71</v>
      </c>
      <c r="B250" t="s">
        <v>845</v>
      </c>
      <c r="C250" t="s">
        <v>257</v>
      </c>
      <c r="D250">
        <v>0.219</v>
      </c>
      <c r="E250">
        <v>0.16900000000000001</v>
      </c>
    </row>
    <row r="251" spans="1:5">
      <c r="A251" t="str">
        <f t="shared" si="3"/>
        <v>2LZM.A127A.A128A=1L72</v>
      </c>
      <c r="B251" t="s">
        <v>846</v>
      </c>
      <c r="C251" t="s">
        <v>255</v>
      </c>
      <c r="D251">
        <v>0.222</v>
      </c>
      <c r="E251">
        <v>0.104</v>
      </c>
    </row>
    <row r="252" spans="1:5">
      <c r="A252" t="str">
        <f t="shared" si="3"/>
        <v>2LZM.A127A.A128A.A131A.A132A=1L73</v>
      </c>
      <c r="B252" t="s">
        <v>847</v>
      </c>
      <c r="C252" t="s">
        <v>263</v>
      </c>
      <c r="D252">
        <v>0.255</v>
      </c>
      <c r="E252">
        <v>0.16200000000000001</v>
      </c>
    </row>
    <row r="253" spans="1:5">
      <c r="A253" t="str">
        <f t="shared" si="3"/>
        <v>2LZM.A128A.A131A.A132A.A133A=1L74</v>
      </c>
      <c r="B253" t="s">
        <v>848</v>
      </c>
      <c r="C253" t="s">
        <v>265</v>
      </c>
      <c r="D253">
        <v>0.188</v>
      </c>
      <c r="E253">
        <v>0.154</v>
      </c>
    </row>
    <row r="254" spans="1:5">
      <c r="A254" t="str">
        <f t="shared" si="3"/>
        <v>2LZM.A127A.A128A.A131A.A132A.A133A=1L75</v>
      </c>
      <c r="B254" t="s">
        <v>849</v>
      </c>
      <c r="C254" t="s">
        <v>267</v>
      </c>
      <c r="D254">
        <v>0.45600000000000002</v>
      </c>
      <c r="E254">
        <v>0.19900000000000001</v>
      </c>
    </row>
    <row r="255" spans="1:5">
      <c r="A255" t="str">
        <f t="shared" si="3"/>
        <v>2LZM.A72P=1L76</v>
      </c>
      <c r="B255" t="s">
        <v>850</v>
      </c>
      <c r="C255" t="s">
        <v>245</v>
      </c>
      <c r="D255">
        <v>0.40500000000000003</v>
      </c>
      <c r="E255">
        <v>0.215</v>
      </c>
    </row>
    <row r="256" spans="1:5">
      <c r="A256" t="str">
        <f t="shared" si="3"/>
        <v>2LZM.A102L=1L77</v>
      </c>
      <c r="B256" t="s">
        <v>851</v>
      </c>
      <c r="C256" t="s">
        <v>247</v>
      </c>
      <c r="D256">
        <v>0.32600000000000001</v>
      </c>
      <c r="E256">
        <v>1.3420000000000001</v>
      </c>
    </row>
    <row r="257" spans="1:5">
      <c r="A257" t="str">
        <f t="shared" si="3"/>
        <v>2LZM.A153A=1L85</v>
      </c>
      <c r="B257" t="s">
        <v>852</v>
      </c>
      <c r="C257" t="s">
        <v>166</v>
      </c>
      <c r="D257">
        <v>0.25600000000000001</v>
      </c>
      <c r="E257">
        <v>3.9E-2</v>
      </c>
    </row>
    <row r="258" spans="1:5">
      <c r="A258" t="str">
        <f t="shared" si="3"/>
        <v>2LZM.A153I=1L86</v>
      </c>
      <c r="B258" t="s">
        <v>853</v>
      </c>
      <c r="C258" t="s">
        <v>383</v>
      </c>
      <c r="D258">
        <v>0.29799999999999999</v>
      </c>
      <c r="E258">
        <v>0.63100000000000001</v>
      </c>
    </row>
    <row r="259" spans="1:5">
      <c r="A259" t="str">
        <f t="shared" ref="A259:A322" si="4">CONCATENATE(B259,"=",C259)</f>
        <v>2LZM.A153L=1L87</v>
      </c>
      <c r="B259" t="s">
        <v>854</v>
      </c>
      <c r="C259" t="s">
        <v>193</v>
      </c>
      <c r="D259">
        <v>0.221</v>
      </c>
      <c r="E259">
        <v>0.14199999999999999</v>
      </c>
    </row>
    <row r="260" spans="1:5">
      <c r="A260" t="str">
        <f t="shared" si="4"/>
        <v>2LZM.A153M=1L88</v>
      </c>
      <c r="B260" t="s">
        <v>855</v>
      </c>
      <c r="C260" t="s">
        <v>195</v>
      </c>
      <c r="D260">
        <v>0.22900000000000001</v>
      </c>
      <c r="E260">
        <v>0.89</v>
      </c>
    </row>
    <row r="261" spans="1:5">
      <c r="A261" t="str">
        <f t="shared" si="4"/>
        <v>2LZM.A99A.A153A=1L89</v>
      </c>
      <c r="B261" t="s">
        <v>856</v>
      </c>
      <c r="C261" t="s">
        <v>385</v>
      </c>
      <c r="D261">
        <v>0.25</v>
      </c>
      <c r="E261">
        <v>0.33800000000000002</v>
      </c>
    </row>
    <row r="262" spans="1:5">
      <c r="A262" t="str">
        <f t="shared" si="4"/>
        <v>2LZM.A99A=1L90</v>
      </c>
      <c r="B262" t="s">
        <v>857</v>
      </c>
      <c r="C262" t="s">
        <v>371</v>
      </c>
      <c r="D262">
        <v>0.17</v>
      </c>
      <c r="E262">
        <v>4.1000000000000002E-2</v>
      </c>
    </row>
    <row r="263" spans="1:5">
      <c r="A263" t="str">
        <f t="shared" si="4"/>
        <v>2LZM.A99F=1L91</v>
      </c>
      <c r="B263" t="s">
        <v>858</v>
      </c>
      <c r="C263" t="s">
        <v>379</v>
      </c>
      <c r="D263">
        <v>0.32700000000000001</v>
      </c>
      <c r="E263">
        <v>0.19900000000000001</v>
      </c>
    </row>
    <row r="264" spans="1:5">
      <c r="A264" t="str">
        <f t="shared" si="4"/>
        <v>2LZM.A99I=1L92</v>
      </c>
      <c r="B264" t="s">
        <v>859</v>
      </c>
      <c r="C264" t="s">
        <v>375</v>
      </c>
      <c r="D264">
        <v>0.316</v>
      </c>
      <c r="E264">
        <v>4.9000000000000002E-2</v>
      </c>
    </row>
    <row r="265" spans="1:5">
      <c r="A265" t="str">
        <f t="shared" si="4"/>
        <v>2LZM.A99M=1L93</v>
      </c>
      <c r="B265" t="s">
        <v>860</v>
      </c>
      <c r="C265" t="s">
        <v>377</v>
      </c>
      <c r="D265">
        <v>0.154</v>
      </c>
      <c r="E265">
        <v>1.06</v>
      </c>
    </row>
    <row r="266" spans="1:5">
      <c r="A266" t="str">
        <f t="shared" si="4"/>
        <v>2LZM.A99V=1L94</v>
      </c>
      <c r="B266" t="s">
        <v>861</v>
      </c>
      <c r="C266" t="s">
        <v>373</v>
      </c>
      <c r="D266">
        <v>0.156</v>
      </c>
      <c r="E266">
        <v>0.99</v>
      </c>
    </row>
    <row r="267" spans="1:5">
      <c r="A267" t="str">
        <f t="shared" si="4"/>
        <v>2LZM.A153V=1L95</v>
      </c>
      <c r="B267" t="s">
        <v>862</v>
      </c>
      <c r="C267" t="s">
        <v>381</v>
      </c>
      <c r="D267">
        <v>0.32100000000000001</v>
      </c>
      <c r="E267">
        <v>0.61299999999999999</v>
      </c>
    </row>
    <row r="268" spans="1:5">
      <c r="A268" t="str">
        <f t="shared" si="4"/>
        <v>2LZM.A3P=1L96</v>
      </c>
      <c r="B268" t="s">
        <v>863</v>
      </c>
      <c r="C268" t="s">
        <v>627</v>
      </c>
      <c r="D268">
        <v>0.246</v>
      </c>
      <c r="E268">
        <v>0.17799999999999999</v>
      </c>
    </row>
    <row r="269" spans="1:5">
      <c r="A269" t="str">
        <f t="shared" si="4"/>
        <v>2LZM.A3P=1L97</v>
      </c>
      <c r="B269" t="s">
        <v>863</v>
      </c>
      <c r="C269" t="s">
        <v>628</v>
      </c>
      <c r="D269">
        <v>2.5099999999999998</v>
      </c>
      <c r="E269">
        <v>9.2999999999999999E-2</v>
      </c>
    </row>
    <row r="270" spans="1:5">
      <c r="A270" t="str">
        <f t="shared" si="4"/>
        <v>2LZM.A105E=1L98</v>
      </c>
      <c r="B270" t="s">
        <v>864</v>
      </c>
      <c r="C270" t="s">
        <v>215</v>
      </c>
      <c r="D270">
        <v>0.25</v>
      </c>
      <c r="E270">
        <v>0.14000000000000001</v>
      </c>
    </row>
    <row r="271" spans="1:5">
      <c r="A271" t="str">
        <f t="shared" si="4"/>
        <v>2LZM.A105G=1L99</v>
      </c>
      <c r="B271" t="s">
        <v>865</v>
      </c>
      <c r="C271" t="s">
        <v>217</v>
      </c>
      <c r="D271">
        <v>0.27500000000000002</v>
      </c>
      <c r="E271">
        <v>9.1999999999999998E-2</v>
      </c>
    </row>
    <row r="272" spans="1:5">
      <c r="A272" t="str">
        <f t="shared" si="4"/>
        <v>2LZM.A59V=1LYE</v>
      </c>
      <c r="B272" t="s">
        <v>866</v>
      </c>
      <c r="C272" t="s">
        <v>395</v>
      </c>
      <c r="D272">
        <v>0.17399999999999999</v>
      </c>
      <c r="E272">
        <v>8.2000000000000003E-2</v>
      </c>
    </row>
    <row r="273" spans="1:5">
      <c r="A273" t="str">
        <f t="shared" si="4"/>
        <v>2LZM.A59S=1LYF</v>
      </c>
      <c r="B273" t="s">
        <v>867</v>
      </c>
      <c r="C273" t="s">
        <v>389</v>
      </c>
      <c r="D273">
        <v>0.14299999999999999</v>
      </c>
      <c r="E273">
        <v>0.76</v>
      </c>
    </row>
    <row r="274" spans="1:5">
      <c r="A274" t="str">
        <f t="shared" si="4"/>
        <v>2LZM.A59N=1LYG</v>
      </c>
      <c r="B274" t="s">
        <v>868</v>
      </c>
      <c r="C274" t="s">
        <v>387</v>
      </c>
      <c r="D274">
        <v>0.157</v>
      </c>
      <c r="E274">
        <v>1.258</v>
      </c>
    </row>
    <row r="275" spans="1:5">
      <c r="A275" t="str">
        <f t="shared" si="4"/>
        <v>2LZM.A59G=1LYH</v>
      </c>
      <c r="B275" t="s">
        <v>869</v>
      </c>
      <c r="C275" t="s">
        <v>393</v>
      </c>
      <c r="D275">
        <v>0.13700000000000001</v>
      </c>
      <c r="E275">
        <v>4.3999999999999997E-2</v>
      </c>
    </row>
    <row r="276" spans="1:5">
      <c r="A276" t="str">
        <f t="shared" si="4"/>
        <v>2LZM.A59D=1LYI</v>
      </c>
      <c r="B276" t="s">
        <v>870</v>
      </c>
      <c r="C276" t="s">
        <v>391</v>
      </c>
      <c r="D276">
        <v>0.17899999999999999</v>
      </c>
      <c r="E276">
        <v>0.68300000000000005</v>
      </c>
    </row>
    <row r="277" spans="1:5">
      <c r="A277" t="str">
        <f t="shared" si="4"/>
        <v>2LZM.A59A=1LYJ</v>
      </c>
      <c r="B277" t="s">
        <v>871</v>
      </c>
      <c r="C277" t="s">
        <v>397</v>
      </c>
      <c r="D277">
        <v>0.161</v>
      </c>
      <c r="E277">
        <v>4.9000000000000002E-2</v>
      </c>
    </row>
    <row r="278" spans="1:5">
      <c r="A278" t="str">
        <f t="shared" si="4"/>
        <v>2LZM.A98L=1QS5</v>
      </c>
      <c r="B278" t="s">
        <v>872</v>
      </c>
      <c r="C278" t="s">
        <v>538</v>
      </c>
      <c r="D278">
        <v>0.39600000000000002</v>
      </c>
      <c r="E278">
        <v>0.127</v>
      </c>
    </row>
    <row r="279" spans="1:5">
      <c r="A279" t="str">
        <f t="shared" si="4"/>
        <v>2LZM.A98V=1QS9</v>
      </c>
      <c r="B279" t="s">
        <v>822</v>
      </c>
      <c r="C279" t="s">
        <v>537</v>
      </c>
      <c r="D279">
        <v>0.33200000000000002</v>
      </c>
      <c r="E279">
        <v>9.8000000000000004E-2</v>
      </c>
    </row>
    <row r="280" spans="1:5">
      <c r="A280" t="str">
        <f t="shared" si="4"/>
        <v>2LZM.A98C=1QSB</v>
      </c>
      <c r="B280" t="s">
        <v>873</v>
      </c>
      <c r="C280" t="s">
        <v>535</v>
      </c>
      <c r="D280">
        <v>0.33700000000000002</v>
      </c>
      <c r="E280">
        <v>0.111</v>
      </c>
    </row>
    <row r="281" spans="1:5">
      <c r="A281" t="str">
        <f t="shared" si="4"/>
        <v>2LZM.A11H=1QT6</v>
      </c>
      <c r="B281" t="s">
        <v>874</v>
      </c>
      <c r="C281" t="s">
        <v>323</v>
      </c>
      <c r="D281">
        <v>0.308</v>
      </c>
      <c r="E281">
        <v>0.111</v>
      </c>
    </row>
    <row r="282" spans="1:5">
      <c r="A282" t="str">
        <f t="shared" si="4"/>
        <v>2LZM.A11N=1QT7</v>
      </c>
      <c r="B282" t="s">
        <v>875</v>
      </c>
      <c r="C282" t="s">
        <v>325</v>
      </c>
      <c r="D282">
        <v>0.186</v>
      </c>
      <c r="E282">
        <v>9.8000000000000004E-2</v>
      </c>
    </row>
    <row r="283" spans="1:5">
      <c r="A283" t="str">
        <f t="shared" si="4"/>
        <v>2LZM.A42V=1QTB</v>
      </c>
      <c r="B283" t="s">
        <v>876</v>
      </c>
      <c r="C283" t="s">
        <v>533</v>
      </c>
      <c r="D283">
        <v>0.33600000000000002</v>
      </c>
      <c r="E283">
        <v>1.1599999999999999</v>
      </c>
    </row>
    <row r="284" spans="1:5">
      <c r="A284" t="str">
        <f t="shared" si="4"/>
        <v>2LZM.A129F=1QTC</v>
      </c>
      <c r="B284" t="s">
        <v>877</v>
      </c>
      <c r="C284" t="s">
        <v>542</v>
      </c>
      <c r="D284">
        <v>0.42699999999999999</v>
      </c>
      <c r="E284">
        <v>0.27600000000000002</v>
      </c>
    </row>
    <row r="285" spans="1:5">
      <c r="A285" t="str">
        <f t="shared" si="4"/>
        <v>2LZM.A129W=1QTD</v>
      </c>
      <c r="B285" t="s">
        <v>878</v>
      </c>
      <c r="C285" t="s">
        <v>544</v>
      </c>
      <c r="D285">
        <v>0.51100000000000001</v>
      </c>
      <c r="E285">
        <v>0.191</v>
      </c>
    </row>
    <row r="286" spans="1:5">
      <c r="A286" t="str">
        <f t="shared" si="4"/>
        <v>2LZM.A98M=1QTH</v>
      </c>
      <c r="B286" t="s">
        <v>879</v>
      </c>
      <c r="C286" t="s">
        <v>540</v>
      </c>
      <c r="D286">
        <v>1.179</v>
      </c>
      <c r="E286">
        <v>0.16800000000000001</v>
      </c>
    </row>
    <row r="287" spans="1:5">
      <c r="A287" t="str">
        <f t="shared" si="4"/>
        <v>2LZM.A117F=1TLA</v>
      </c>
      <c r="B287" t="s">
        <v>880</v>
      </c>
      <c r="C287" t="s">
        <v>219</v>
      </c>
      <c r="D287">
        <v>0.35199999999999998</v>
      </c>
      <c r="E287">
        <v>0.20200000000000001</v>
      </c>
    </row>
    <row r="288" spans="1:5">
      <c r="A288" t="str">
        <f t="shared" si="4"/>
        <v>2LZM.A121A=200L</v>
      </c>
      <c r="B288" t="s">
        <v>881</v>
      </c>
      <c r="C288" t="s">
        <v>162</v>
      </c>
      <c r="D288">
        <v>0.23100000000000001</v>
      </c>
      <c r="E288">
        <v>3.9E-2</v>
      </c>
    </row>
    <row r="289" spans="1:5">
      <c r="A289" t="str">
        <f t="shared" si="4"/>
        <v>2LZM.A42S=206L</v>
      </c>
      <c r="B289" t="s">
        <v>882</v>
      </c>
      <c r="C289" t="s">
        <v>223</v>
      </c>
      <c r="D289">
        <v>0.318</v>
      </c>
      <c r="E289">
        <v>0.57399999999999995</v>
      </c>
    </row>
    <row r="290" spans="1:5">
      <c r="A290" t="str">
        <f t="shared" si="4"/>
        <v>2LZM.A44W=216L</v>
      </c>
      <c r="B290" t="s">
        <v>883</v>
      </c>
      <c r="C290" t="s">
        <v>345</v>
      </c>
      <c r="D290">
        <v>0.95199999999999996</v>
      </c>
      <c r="E290">
        <v>1.1779999999999999</v>
      </c>
    </row>
    <row r="291" spans="1:5">
      <c r="A291" t="str">
        <f t="shared" si="4"/>
        <v>2LZM.A44E=217L</v>
      </c>
      <c r="B291" t="s">
        <v>884</v>
      </c>
      <c r="C291" t="s">
        <v>349</v>
      </c>
      <c r="D291">
        <v>0.26700000000000002</v>
      </c>
      <c r="E291">
        <v>0.36799999999999999</v>
      </c>
    </row>
    <row r="292" spans="1:5">
      <c r="A292" t="str">
        <f t="shared" si="4"/>
        <v>2LZM.A49S=221L</v>
      </c>
      <c r="B292" t="s">
        <v>885</v>
      </c>
      <c r="C292" t="s">
        <v>225</v>
      </c>
      <c r="D292">
        <v>0.32100000000000001</v>
      </c>
      <c r="E292">
        <v>3.6999999999999998E-2</v>
      </c>
    </row>
    <row r="293" spans="1:5">
      <c r="A293" t="str">
        <f t="shared" si="4"/>
        <v>2LZM.A93S=224L</v>
      </c>
      <c r="B293" t="s">
        <v>886</v>
      </c>
      <c r="C293" t="s">
        <v>231</v>
      </c>
      <c r="D293">
        <v>0.182</v>
      </c>
      <c r="E293">
        <v>0.54</v>
      </c>
    </row>
    <row r="294" spans="1:5">
      <c r="A294" t="str">
        <f t="shared" si="4"/>
        <v>2LZM.A104A=227L</v>
      </c>
      <c r="B294" t="s">
        <v>887</v>
      </c>
      <c r="C294" t="s">
        <v>478</v>
      </c>
      <c r="D294">
        <v>0.224</v>
      </c>
      <c r="E294">
        <v>0.104</v>
      </c>
    </row>
    <row r="295" spans="1:5">
      <c r="A295" t="str">
        <f t="shared" si="4"/>
        <v>2LZM.A6L=230L</v>
      </c>
      <c r="B295" t="s">
        <v>888</v>
      </c>
      <c r="C295" t="s">
        <v>482</v>
      </c>
      <c r="D295">
        <v>0.34300000000000003</v>
      </c>
      <c r="E295">
        <v>0.40100000000000002</v>
      </c>
    </row>
    <row r="296" spans="1:5">
      <c r="A296" t="str">
        <f t="shared" si="4"/>
        <v>2LZM.A120K=232L</v>
      </c>
      <c r="B296" t="s">
        <v>889</v>
      </c>
      <c r="C296" t="s">
        <v>486</v>
      </c>
      <c r="D296">
        <v>0.32300000000000001</v>
      </c>
      <c r="E296">
        <v>0.11899999999999999</v>
      </c>
    </row>
    <row r="297" spans="1:5">
      <c r="A297" t="str">
        <f t="shared" si="4"/>
        <v>2LZM.A120L=233L</v>
      </c>
      <c r="B297" t="s">
        <v>890</v>
      </c>
      <c r="C297" t="s">
        <v>484</v>
      </c>
      <c r="D297">
        <v>0.317</v>
      </c>
      <c r="E297">
        <v>0.11799999999999999</v>
      </c>
    </row>
    <row r="298" spans="1:5">
      <c r="A298" t="str">
        <f t="shared" si="4"/>
        <v>2LZM.A111A=235L</v>
      </c>
      <c r="B298" t="s">
        <v>891</v>
      </c>
      <c r="C298" t="s">
        <v>472</v>
      </c>
      <c r="D298">
        <v>0.17</v>
      </c>
      <c r="E298">
        <v>3.9E-2</v>
      </c>
    </row>
    <row r="299" spans="1:5">
      <c r="A299" t="str">
        <f t="shared" si="4"/>
        <v>2LZM.A87A=236L</v>
      </c>
      <c r="B299" t="s">
        <v>892</v>
      </c>
      <c r="C299" t="s">
        <v>468</v>
      </c>
      <c r="D299">
        <v>0.186</v>
      </c>
      <c r="E299">
        <v>4.2999999999999997E-2</v>
      </c>
    </row>
    <row r="300" spans="1:5">
      <c r="A300" t="str">
        <f t="shared" si="4"/>
        <v>2LZM.A149A=237L</v>
      </c>
      <c r="B300" t="s">
        <v>893</v>
      </c>
      <c r="C300" t="s">
        <v>474</v>
      </c>
      <c r="D300">
        <v>0.17399999999999999</v>
      </c>
      <c r="E300">
        <v>5.3999999999999999E-2</v>
      </c>
    </row>
    <row r="301" spans="1:5">
      <c r="A301" t="str">
        <f t="shared" si="4"/>
        <v>2LZM.A103A=238L</v>
      </c>
      <c r="B301" t="s">
        <v>894</v>
      </c>
      <c r="C301" t="s">
        <v>470</v>
      </c>
      <c r="D301">
        <v>0.17699999999999999</v>
      </c>
      <c r="E301">
        <v>0.1</v>
      </c>
    </row>
    <row r="302" spans="1:5">
      <c r="A302" t="str">
        <f t="shared" si="4"/>
        <v>2LZM.A17A=239L</v>
      </c>
      <c r="B302" t="s">
        <v>895</v>
      </c>
      <c r="C302" t="s">
        <v>456</v>
      </c>
      <c r="D302">
        <v>0.2</v>
      </c>
      <c r="E302">
        <v>0.10199999999999999</v>
      </c>
    </row>
    <row r="303" spans="1:5">
      <c r="A303" t="str">
        <f t="shared" si="4"/>
        <v>2LZM.A27A=240L</v>
      </c>
      <c r="B303" t="s">
        <v>896</v>
      </c>
      <c r="C303" t="s">
        <v>458</v>
      </c>
      <c r="D303">
        <v>0.189</v>
      </c>
      <c r="E303">
        <v>3.4000000000000002E-2</v>
      </c>
    </row>
    <row r="304" spans="1:5">
      <c r="A304" t="str">
        <f t="shared" si="4"/>
        <v>2LZM.A29A=241L</v>
      </c>
      <c r="B304" t="s">
        <v>897</v>
      </c>
      <c r="C304" t="s">
        <v>460</v>
      </c>
      <c r="D304">
        <v>0.19600000000000001</v>
      </c>
      <c r="E304">
        <v>8.5000000000000006E-2</v>
      </c>
    </row>
    <row r="305" spans="1:5">
      <c r="A305" t="str">
        <f t="shared" si="4"/>
        <v>2LZM.A50A=242L</v>
      </c>
      <c r="B305" t="s">
        <v>898</v>
      </c>
      <c r="C305" t="s">
        <v>462</v>
      </c>
      <c r="D305">
        <v>0.193</v>
      </c>
      <c r="E305">
        <v>0.10100000000000001</v>
      </c>
    </row>
    <row r="306" spans="1:5">
      <c r="A306" t="str">
        <f t="shared" si="4"/>
        <v>2LZM.A58A=243L</v>
      </c>
      <c r="B306" t="s">
        <v>899</v>
      </c>
      <c r="C306" t="s">
        <v>464</v>
      </c>
      <c r="D306">
        <v>0.17399999999999999</v>
      </c>
      <c r="E306">
        <v>0.152</v>
      </c>
    </row>
    <row r="307" spans="1:5">
      <c r="A307" t="str">
        <f t="shared" si="4"/>
        <v>2LZM.A100A=244L</v>
      </c>
      <c r="B307" t="s">
        <v>900</v>
      </c>
      <c r="C307" t="s">
        <v>466</v>
      </c>
      <c r="D307">
        <v>0.216</v>
      </c>
      <c r="E307">
        <v>4.4999999999999998E-2</v>
      </c>
    </row>
    <row r="308" spans="1:5">
      <c r="A308" t="str">
        <f t="shared" si="4"/>
        <v>2LZM.A67A=246L</v>
      </c>
      <c r="B308" t="s">
        <v>901</v>
      </c>
      <c r="C308" t="s">
        <v>476</v>
      </c>
      <c r="D308">
        <v>0.253</v>
      </c>
      <c r="E308">
        <v>9.4E-2</v>
      </c>
    </row>
    <row r="309" spans="1:5">
      <c r="A309" t="str">
        <f t="shared" si="4"/>
        <v>2LZM.A84A=247L</v>
      </c>
      <c r="B309" t="s">
        <v>902</v>
      </c>
      <c r="C309" t="s">
        <v>480</v>
      </c>
      <c r="D309">
        <v>0.19800000000000001</v>
      </c>
      <c r="E309">
        <v>6.0999999999999999E-2</v>
      </c>
    </row>
    <row r="310" spans="1:5">
      <c r="A310" t="str">
        <f t="shared" si="4"/>
        <v>2LZM.A20A=253L</v>
      </c>
      <c r="B310" t="s">
        <v>903</v>
      </c>
      <c r="C310" t="s">
        <v>331</v>
      </c>
      <c r="D310">
        <v>0.19</v>
      </c>
      <c r="E310">
        <v>0.27100000000000002</v>
      </c>
    </row>
    <row r="311" spans="1:5">
      <c r="A311" t="str">
        <f t="shared" si="4"/>
        <v>2LZM.A20S=254L</v>
      </c>
      <c r="B311" t="s">
        <v>904</v>
      </c>
      <c r="C311" t="s">
        <v>329</v>
      </c>
      <c r="D311">
        <v>0.17899999999999999</v>
      </c>
      <c r="E311">
        <v>0.67200000000000004</v>
      </c>
    </row>
    <row r="312" spans="1:5">
      <c r="A312" t="str">
        <f t="shared" si="4"/>
        <v>2LZM.A20N=255L</v>
      </c>
      <c r="B312" t="s">
        <v>905</v>
      </c>
      <c r="C312" t="s">
        <v>327</v>
      </c>
      <c r="D312">
        <v>0.30499999999999999</v>
      </c>
      <c r="E312">
        <v>0.84799999999999998</v>
      </c>
    </row>
    <row r="313" spans="1:5">
      <c r="A313" t="str">
        <f t="shared" si="4"/>
        <v>2LZM.A111I=2L78</v>
      </c>
      <c r="B313" t="s">
        <v>906</v>
      </c>
      <c r="C313" t="s">
        <v>249</v>
      </c>
      <c r="D313">
        <v>0.35199999999999998</v>
      </c>
      <c r="E313">
        <v>8.6999999999999994E-2</v>
      </c>
    </row>
    <row r="314" spans="1:5">
      <c r="A314" t="str">
        <f t="shared" si="4"/>
        <v>2RN2.A77A=1GOB</v>
      </c>
      <c r="B314" t="s">
        <v>907</v>
      </c>
      <c r="C314" t="s">
        <v>112</v>
      </c>
      <c r="D314">
        <v>0.38800000000000001</v>
      </c>
      <c r="E314">
        <v>6.3E-2</v>
      </c>
    </row>
    <row r="315" spans="1:5">
      <c r="A315" t="str">
        <f t="shared" si="4"/>
        <v>2RN2.A134A=1KVA</v>
      </c>
      <c r="B315" t="s">
        <v>908</v>
      </c>
      <c r="C315" t="s">
        <v>53</v>
      </c>
      <c r="D315">
        <v>0.20100000000000001</v>
      </c>
      <c r="E315">
        <v>5.2999999999999999E-2</v>
      </c>
    </row>
    <row r="316" spans="1:5">
      <c r="A316" t="str">
        <f t="shared" si="4"/>
        <v>2RN2.A134H=1KVB</v>
      </c>
      <c r="B316" t="s">
        <v>909</v>
      </c>
      <c r="C316" t="s">
        <v>108</v>
      </c>
      <c r="D316">
        <v>0.52100000000000002</v>
      </c>
      <c r="E316">
        <v>3.6999999999999998E-2</v>
      </c>
    </row>
    <row r="317" spans="1:5">
      <c r="A317" t="str">
        <f t="shared" si="4"/>
        <v>2RN2.A134N=1KVC</v>
      </c>
      <c r="B317" t="s">
        <v>910</v>
      </c>
      <c r="C317" t="s">
        <v>51</v>
      </c>
      <c r="D317">
        <v>0.50600000000000001</v>
      </c>
      <c r="E317">
        <v>0.23100000000000001</v>
      </c>
    </row>
    <row r="318" spans="1:5">
      <c r="A318" t="str">
        <f t="shared" si="4"/>
        <v>2RN2.A74L=1LAV</v>
      </c>
      <c r="B318" t="s">
        <v>911</v>
      </c>
      <c r="C318" t="s">
        <v>106</v>
      </c>
      <c r="D318">
        <v>0.313</v>
      </c>
      <c r="E318">
        <v>1.29</v>
      </c>
    </row>
    <row r="319" spans="1:5">
      <c r="A319" t="str">
        <f t="shared" si="4"/>
        <v>2RN2.A74I=1LAW</v>
      </c>
      <c r="B319" t="s">
        <v>912</v>
      </c>
      <c r="C319" t="s">
        <v>113</v>
      </c>
      <c r="D319">
        <v>0.314</v>
      </c>
      <c r="E319">
        <v>0.14000000000000001</v>
      </c>
    </row>
    <row r="320" spans="1:5">
      <c r="A320" t="str">
        <f t="shared" si="4"/>
        <v>2RN2.A95N=1RBN</v>
      </c>
      <c r="B320" t="s">
        <v>913</v>
      </c>
      <c r="C320" t="s">
        <v>115</v>
      </c>
      <c r="D320">
        <v>2.0259999999999998</v>
      </c>
      <c r="E320">
        <v>0.48199999999999998</v>
      </c>
    </row>
    <row r="321" spans="1:5">
      <c r="A321" t="str">
        <f t="shared" si="4"/>
        <v>2RN2.A62P=1RBR</v>
      </c>
      <c r="B321" t="s">
        <v>914</v>
      </c>
      <c r="C321" t="s">
        <v>104</v>
      </c>
      <c r="D321">
        <v>0.21099999999999999</v>
      </c>
      <c r="E321">
        <v>0.30499999999999999</v>
      </c>
    </row>
    <row r="322" spans="1:5">
      <c r="A322" t="str">
        <f t="shared" si="4"/>
        <v>2RN2.A62A=1RBS</v>
      </c>
      <c r="B322" t="s">
        <v>915</v>
      </c>
      <c r="C322" t="s">
        <v>110</v>
      </c>
      <c r="D322">
        <v>0.20499999999999999</v>
      </c>
      <c r="E322">
        <v>7.1999999999999995E-2</v>
      </c>
    </row>
    <row r="323" spans="1:5">
      <c r="A323" t="str">
        <f t="shared" ref="A323:A337" si="5">CONCATENATE(B323,"=",C323)</f>
        <v>2RN2.A95G=1RBT</v>
      </c>
      <c r="B323" t="s">
        <v>916</v>
      </c>
      <c r="C323" t="s">
        <v>36</v>
      </c>
      <c r="D323">
        <v>0.161</v>
      </c>
      <c r="E323">
        <v>0.105</v>
      </c>
    </row>
    <row r="324" spans="1:5">
      <c r="A324" t="str">
        <f t="shared" si="5"/>
        <v>2RN2.A95N=1RBU</v>
      </c>
      <c r="B324" t="s">
        <v>913</v>
      </c>
      <c r="C324" t="s">
        <v>40</v>
      </c>
      <c r="D324">
        <v>0.17599999999999999</v>
      </c>
      <c r="E324">
        <v>0.55700000000000005</v>
      </c>
    </row>
    <row r="325" spans="1:5">
      <c r="A325" t="str">
        <f t="shared" si="5"/>
        <v>2RN2.A95A=1RBV</v>
      </c>
      <c r="B325" t="s">
        <v>917</v>
      </c>
      <c r="C325" t="s">
        <v>38</v>
      </c>
      <c r="D325">
        <v>0.14699999999999999</v>
      </c>
      <c r="E325">
        <v>4.2999999999999997E-2</v>
      </c>
    </row>
    <row r="326" spans="1:5">
      <c r="A326" t="str">
        <f t="shared" si="5"/>
        <v>2RN2.A10N=1RDA</v>
      </c>
      <c r="B326" t="s">
        <v>918</v>
      </c>
      <c r="C326" t="s">
        <v>45</v>
      </c>
      <c r="D326">
        <v>0.35299999999999998</v>
      </c>
      <c r="E326">
        <v>9.2999999999999999E-2</v>
      </c>
    </row>
    <row r="327" spans="1:5">
      <c r="A327" t="str">
        <f t="shared" si="5"/>
        <v>2RN2.A48Q=1RDB</v>
      </c>
      <c r="B327" t="s">
        <v>919</v>
      </c>
      <c r="C327" t="s">
        <v>47</v>
      </c>
      <c r="D327">
        <v>0.32100000000000001</v>
      </c>
      <c r="E327">
        <v>0.13900000000000001</v>
      </c>
    </row>
    <row r="328" spans="1:5">
      <c r="A328" t="str">
        <f t="shared" si="5"/>
        <v>2RN2.A70N=1RDC</v>
      </c>
      <c r="B328" t="s">
        <v>920</v>
      </c>
      <c r="C328" t="s">
        <v>49</v>
      </c>
      <c r="D328">
        <v>0.51800000000000002</v>
      </c>
      <c r="E328">
        <v>1.1299999999999999</v>
      </c>
    </row>
    <row r="329" spans="1:5">
      <c r="A329" t="str">
        <f t="shared" si="5"/>
        <v>451C.A7A.A13M.A34Y.A43Y.A78I=1DVV</v>
      </c>
      <c r="B329" t="s">
        <v>921</v>
      </c>
      <c r="C329" t="s">
        <v>576</v>
      </c>
      <c r="D329">
        <v>0.90200000000000002</v>
      </c>
      <c r="E329">
        <v>1.0029999999999999</v>
      </c>
    </row>
    <row r="330" spans="1:5">
      <c r="A330" t="str">
        <f t="shared" si="5"/>
        <v>4LYZ.A91T=1HEM</v>
      </c>
      <c r="B330" t="s">
        <v>922</v>
      </c>
      <c r="C330" t="s">
        <v>420</v>
      </c>
      <c r="D330">
        <v>0.43099999999999999</v>
      </c>
      <c r="E330">
        <v>0.39100000000000001</v>
      </c>
    </row>
    <row r="331" spans="1:5">
      <c r="A331" t="str">
        <f t="shared" si="5"/>
        <v>4LYZ.A55V.A91T=1HEN</v>
      </c>
      <c r="B331" t="s">
        <v>923</v>
      </c>
      <c r="C331" t="s">
        <v>424</v>
      </c>
      <c r="D331">
        <v>0.42599999999999999</v>
      </c>
      <c r="E331">
        <v>0.28999999999999998</v>
      </c>
    </row>
    <row r="332" spans="1:5">
      <c r="A332" t="str">
        <f t="shared" si="5"/>
        <v>4LYZ.A55V=1HEO</v>
      </c>
      <c r="B332" t="s">
        <v>924</v>
      </c>
      <c r="C332" t="s">
        <v>431</v>
      </c>
      <c r="D332">
        <v>0.40200000000000002</v>
      </c>
      <c r="E332">
        <v>0.18</v>
      </c>
    </row>
    <row r="333" spans="1:5">
      <c r="A333" t="str">
        <f t="shared" si="5"/>
        <v>4LYZ.A40S.A55V.A91T=1HEP</v>
      </c>
      <c r="B333" t="s">
        <v>925</v>
      </c>
      <c r="C333" t="s">
        <v>429</v>
      </c>
      <c r="D333">
        <v>0.45300000000000001</v>
      </c>
      <c r="E333">
        <v>0.44</v>
      </c>
    </row>
    <row r="334" spans="1:5">
      <c r="A334" t="str">
        <f t="shared" si="5"/>
        <v>4LYZ.A40S.A91T=1HEQ</v>
      </c>
      <c r="B334" t="s">
        <v>926</v>
      </c>
      <c r="C334" t="s">
        <v>422</v>
      </c>
      <c r="D334">
        <v>0.436</v>
      </c>
      <c r="E334">
        <v>0.22900000000000001</v>
      </c>
    </row>
    <row r="335" spans="1:5">
      <c r="A335" t="str">
        <f t="shared" si="5"/>
        <v>4LYZ.A40S=1HER</v>
      </c>
      <c r="B335" t="s">
        <v>927</v>
      </c>
      <c r="C335" t="s">
        <v>427</v>
      </c>
      <c r="D335">
        <v>0.41199999999999998</v>
      </c>
      <c r="E335">
        <v>0.68300000000000005</v>
      </c>
    </row>
    <row r="336" spans="1:5">
      <c r="A336" t="str">
        <f t="shared" si="5"/>
        <v>4LYZ.A35A=1JKB</v>
      </c>
      <c r="B336" t="s">
        <v>928</v>
      </c>
      <c r="C336" t="s">
        <v>418</v>
      </c>
      <c r="D336">
        <v>0.66800000000000004</v>
      </c>
      <c r="E336">
        <v>4.7E-2</v>
      </c>
    </row>
    <row r="337" spans="1:5">
      <c r="A337" t="str">
        <f t="shared" si="5"/>
        <v>4LYZ.A91A=1LSN</v>
      </c>
      <c r="B337" t="s">
        <v>929</v>
      </c>
      <c r="C337" t="s">
        <v>426</v>
      </c>
      <c r="D337">
        <v>0.39100000000000001</v>
      </c>
      <c r="E337">
        <v>9.9000000000000005E-2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workbookViewId="0">
      <selection sqref="A1:L337"/>
    </sheetView>
  </sheetViews>
  <sheetFormatPr defaultRowHeight="14.4"/>
  <sheetData>
    <row r="1" spans="1:12">
      <c r="A1" s="2" t="s">
        <v>33</v>
      </c>
      <c r="B1" s="2" t="s">
        <v>34</v>
      </c>
      <c r="C1" s="2" t="s">
        <v>1121</v>
      </c>
      <c r="D1" s="2" t="s">
        <v>1122</v>
      </c>
      <c r="E1" s="2" t="s">
        <v>24</v>
      </c>
      <c r="F1" s="2" t="s">
        <v>1123</v>
      </c>
      <c r="G1" s="2" t="s">
        <v>28</v>
      </c>
      <c r="H1" s="2" t="s">
        <v>31</v>
      </c>
      <c r="I1" s="2" t="s">
        <v>29</v>
      </c>
      <c r="J1" s="2" t="s">
        <v>1131</v>
      </c>
      <c r="K1" s="2" t="s">
        <v>1097</v>
      </c>
      <c r="L1" s="2" t="s">
        <v>1135</v>
      </c>
    </row>
    <row r="2" spans="1:12">
      <c r="A2" t="s">
        <v>1124</v>
      </c>
      <c r="B2" t="s">
        <v>1099</v>
      </c>
      <c r="C2" t="s">
        <v>629</v>
      </c>
      <c r="D2" t="s">
        <v>1140</v>
      </c>
      <c r="E2" t="str">
        <f>VLOOKUP($C2,'Debug Log'!$A:$K,3,FALSE)</f>
        <v>A</v>
      </c>
      <c r="F2" t="str">
        <f>SUBSTITUTE(VLOOKUP($C2,'Debug Log'!$A:$K,9,FALSE)," Chain","")</f>
        <v>Single</v>
      </c>
      <c r="G2">
        <f>VLOOKUP($C2,'Debug Log'!$A:$L,12,FALSE)</f>
        <v>1.55</v>
      </c>
      <c r="H2" t="str">
        <f>VLOOKUP($C2,'Debug Log'!$A:$L,10,FALSE)</f>
        <v>Scwrl</v>
      </c>
      <c r="I2" t="str">
        <f>VLOOKUP($C2,'Debug Log'!$A:$L,8,FALSE)</f>
        <v>No</v>
      </c>
      <c r="J2" t="str">
        <f>VLOOKUP($C2,'Debug Log'!$A:$L,11,FALSE)</f>
        <v>Yes</v>
      </c>
      <c r="K2">
        <f>VLOOKUP(CONCATENATE(C2,"=",B2),RMSEs!A:E,4,FALSE)</f>
        <v>0.66900000000000004</v>
      </c>
      <c r="L2">
        <f>VLOOKUP(CONCATENATE(C2,"=",B2),RMSEs!A:E,5,FALSE)</f>
        <v>1.1259999999999999</v>
      </c>
    </row>
    <row r="3" spans="1:12">
      <c r="A3" t="s">
        <v>1124</v>
      </c>
      <c r="B3" t="s">
        <v>1100</v>
      </c>
      <c r="C3" t="s">
        <v>630</v>
      </c>
      <c r="D3" t="s">
        <v>1141</v>
      </c>
      <c r="E3" t="str">
        <f>VLOOKUP($C3,'Debug Log'!$A:$K,3,FALSE)</f>
        <v>A</v>
      </c>
      <c r="F3" t="str">
        <f>SUBSTITUTE(VLOOKUP($C3,'Debug Log'!$A:$K,9,FALSE)," Chain","")</f>
        <v>Single</v>
      </c>
      <c r="G3">
        <f>VLOOKUP($C3,'Debug Log'!$A:$L,12,FALSE)</f>
        <v>1.55</v>
      </c>
      <c r="H3" t="str">
        <f>VLOOKUP($C3,'Debug Log'!$A:$L,10,FALSE)</f>
        <v>Scwrl</v>
      </c>
      <c r="I3" t="str">
        <f>VLOOKUP($C3,'Debug Log'!$A:$L,8,FALSE)</f>
        <v>No</v>
      </c>
      <c r="J3" t="str">
        <f>VLOOKUP($C3,'Debug Log'!$A:$L,11,FALSE)</f>
        <v>Yes</v>
      </c>
      <c r="K3">
        <f>VLOOKUP(CONCATENATE(C3,"=",B3),RMSEs!A:E,4,FALSE)</f>
        <v>0.64200000000000002</v>
      </c>
      <c r="L3">
        <f>VLOOKUP(CONCATENATE(C3,"=",B3),RMSEs!A:E,5,FALSE)</f>
        <v>0.36799999999999999</v>
      </c>
    </row>
    <row r="4" spans="1:12">
      <c r="A4" t="s">
        <v>1124</v>
      </c>
      <c r="B4" t="s">
        <v>1101</v>
      </c>
      <c r="C4" t="s">
        <v>631</v>
      </c>
      <c r="D4" t="s">
        <v>1142</v>
      </c>
      <c r="E4" t="str">
        <f>VLOOKUP($C4,'Debug Log'!$A:$K,3,FALSE)</f>
        <v>A</v>
      </c>
      <c r="F4" t="str">
        <f>SUBSTITUTE(VLOOKUP($C4,'Debug Log'!$A:$K,9,FALSE)," Chain","")</f>
        <v>Single</v>
      </c>
      <c r="G4">
        <f>VLOOKUP($C4,'Debug Log'!$A:$L,12,FALSE)</f>
        <v>1.55</v>
      </c>
      <c r="H4" t="str">
        <f>VLOOKUP($C4,'Debug Log'!$A:$L,10,FALSE)</f>
        <v>Scwrl</v>
      </c>
      <c r="I4" t="str">
        <f>VLOOKUP($C4,'Debug Log'!$A:$L,8,FALSE)</f>
        <v>No</v>
      </c>
      <c r="J4" t="str">
        <f>VLOOKUP($C4,'Debug Log'!$A:$L,11,FALSE)</f>
        <v>Yes</v>
      </c>
      <c r="K4">
        <f>VLOOKUP(CONCATENATE(C4,"=",B4),RMSEs!A:E,4,FALSE)</f>
        <v>0.67700000000000005</v>
      </c>
      <c r="L4">
        <f>VLOOKUP(CONCATENATE(C4,"=",B4),RMSEs!A:E,5,FALSE)</f>
        <v>1.2569999999999999</v>
      </c>
    </row>
    <row r="5" spans="1:12">
      <c r="A5" t="s">
        <v>1124</v>
      </c>
      <c r="B5" t="s">
        <v>1102</v>
      </c>
      <c r="C5" t="s">
        <v>632</v>
      </c>
      <c r="D5" t="s">
        <v>1143</v>
      </c>
      <c r="E5" t="str">
        <f>VLOOKUP($C5,'Debug Log'!$A:$K,3,FALSE)</f>
        <v>A</v>
      </c>
      <c r="F5" t="str">
        <f>SUBSTITUTE(VLOOKUP($C5,'Debug Log'!$A:$K,9,FALSE)," Chain","")</f>
        <v>Single</v>
      </c>
      <c r="G5">
        <f>VLOOKUP($C5,'Debug Log'!$A:$L,12,FALSE)</f>
        <v>1.55</v>
      </c>
      <c r="H5" t="str">
        <f>VLOOKUP($C5,'Debug Log'!$A:$L,10,FALSE)</f>
        <v>ProMute</v>
      </c>
      <c r="I5" t="str">
        <f>VLOOKUP($C5,'Debug Log'!$A:$L,8,FALSE)</f>
        <v>No</v>
      </c>
      <c r="J5" t="str">
        <f>VLOOKUP($C5,'Debug Log'!$A:$L,11,FALSE)</f>
        <v>Yes</v>
      </c>
      <c r="K5">
        <f>VLOOKUP(CONCATENATE(C5,"=",B5),RMSEs!A:E,4,FALSE)</f>
        <v>0.41299999999999998</v>
      </c>
      <c r="L5">
        <f>VLOOKUP(CONCATENATE(C5,"=",B5),RMSEs!A:E,5,FALSE)</f>
        <v>0.17599999999999999</v>
      </c>
    </row>
    <row r="6" spans="1:12">
      <c r="A6" t="s">
        <v>157</v>
      </c>
      <c r="B6" t="s">
        <v>158</v>
      </c>
      <c r="C6" t="s">
        <v>633</v>
      </c>
      <c r="D6" t="s">
        <v>159</v>
      </c>
      <c r="E6" t="str">
        <f>VLOOKUP($C6,'Debug Log'!$A:$K,3,FALSE)</f>
        <v>A</v>
      </c>
      <c r="F6" t="str">
        <f>SUBSTITUTE(VLOOKUP($C6,'Debug Log'!$A:$K,9,FALSE)," Chain","")</f>
        <v>Multi</v>
      </c>
      <c r="G6">
        <f>VLOOKUP($C6,'Debug Log'!$A:$L,12,FALSE)</f>
        <v>35.22</v>
      </c>
      <c r="H6" t="str">
        <f>VLOOKUP($C6,'Debug Log'!$A:$L,10,FALSE)</f>
        <v>Scwrl</v>
      </c>
      <c r="I6" t="str">
        <f>VLOOKUP($C6,'Debug Log'!$A:$L,8,FALSE)</f>
        <v>No</v>
      </c>
      <c r="J6" t="str">
        <f>VLOOKUP($C6,'Debug Log'!$A:$L,11,FALSE)</f>
        <v>Yes</v>
      </c>
      <c r="K6">
        <f>VLOOKUP(CONCATENATE(C6,"=",B6),RMSEs!A:E,4,FALSE)</f>
        <v>0.77200000000000002</v>
      </c>
      <c r="L6">
        <f>VLOOKUP(CONCATENATE(C6,"=",B6),RMSEs!A:E,5,FALSE)</f>
        <v>6.7039999999999997</v>
      </c>
    </row>
    <row r="7" spans="1:12">
      <c r="A7" t="s">
        <v>64</v>
      </c>
      <c r="B7" t="s">
        <v>452</v>
      </c>
      <c r="C7" t="s">
        <v>634</v>
      </c>
      <c r="D7" t="s">
        <v>453</v>
      </c>
      <c r="E7" t="str">
        <f>VLOOKUP($C7,'Debug Log'!$A:$K,3,FALSE)</f>
        <v>A</v>
      </c>
      <c r="F7" t="str">
        <f>SUBSTITUTE(VLOOKUP($C7,'Debug Log'!$A:$K,9,FALSE)," Chain","")</f>
        <v>Single</v>
      </c>
      <c r="G7" t="str">
        <f>VLOOKUP($C7,'Debug Log'!$A:$L,12,FALSE)</f>
        <v>17.36, 0</v>
      </c>
      <c r="H7" t="str">
        <f>VLOOKUP($C7,'Debug Log'!$A:$L,10,FALSE)</f>
        <v>ProMute</v>
      </c>
      <c r="I7" t="str">
        <f>VLOOKUP($C7,'Debug Log'!$A:$L,8,FALSE)</f>
        <v>Yes</v>
      </c>
      <c r="J7" t="str">
        <f>VLOOKUP($C7,'Debug Log'!$A:$L,11,FALSE)</f>
        <v>No</v>
      </c>
      <c r="K7">
        <f>VLOOKUP(CONCATENATE(C7,"=",B7),RMSEs!A:E,4,FALSE)</f>
        <v>0.39900000000000002</v>
      </c>
      <c r="L7">
        <f>VLOOKUP(CONCATENATE(C7,"=",B7),RMSEs!A:E,5,FALSE)</f>
        <v>0.47299999999999998</v>
      </c>
    </row>
    <row r="8" spans="1:12">
      <c r="A8" t="s">
        <v>64</v>
      </c>
      <c r="B8" t="s">
        <v>413</v>
      </c>
      <c r="C8" t="s">
        <v>635</v>
      </c>
      <c r="D8" t="s">
        <v>414</v>
      </c>
      <c r="E8" t="str">
        <f>VLOOKUP($C8,'Debug Log'!$A:$K,3,FALSE)</f>
        <v>A</v>
      </c>
      <c r="F8" t="str">
        <f>SUBSTITUTE(VLOOKUP($C8,'Debug Log'!$A:$K,9,FALSE)," Chain","")</f>
        <v>Single</v>
      </c>
      <c r="G8">
        <f>VLOOKUP($C8,'Debug Log'!$A:$L,12,FALSE)</f>
        <v>0.78</v>
      </c>
      <c r="H8" t="str">
        <f>VLOOKUP($C8,'Debug Log'!$A:$L,10,FALSE)</f>
        <v>ProMute</v>
      </c>
      <c r="I8" t="str">
        <f>VLOOKUP($C8,'Debug Log'!$A:$L,8,FALSE)</f>
        <v>Yes</v>
      </c>
      <c r="J8" t="str">
        <f>VLOOKUP($C8,'Debug Log'!$A:$L,11,FALSE)</f>
        <v>No</v>
      </c>
      <c r="K8">
        <f>VLOOKUP(CONCATENATE(C8,"=",B8),RMSEs!A:E,4,FALSE)</f>
        <v>0.318</v>
      </c>
      <c r="L8">
        <f>VLOOKUP(CONCATENATE(C8,"=",B8),RMSEs!A:E,5,FALSE)</f>
        <v>9.4E-2</v>
      </c>
    </row>
    <row r="9" spans="1:12">
      <c r="A9" t="s">
        <v>64</v>
      </c>
      <c r="B9" t="s">
        <v>411</v>
      </c>
      <c r="C9" t="s">
        <v>636</v>
      </c>
      <c r="D9" t="s">
        <v>412</v>
      </c>
      <c r="E9" t="str">
        <f>VLOOKUP($C9,'Debug Log'!$A:$K,3,FALSE)</f>
        <v>A</v>
      </c>
      <c r="F9" t="str">
        <f>SUBSTITUTE(VLOOKUP($C9,'Debug Log'!$A:$K,9,FALSE)," Chain","")</f>
        <v>Single</v>
      </c>
      <c r="G9">
        <f>VLOOKUP($C9,'Debug Log'!$A:$L,12,FALSE)</f>
        <v>16.16</v>
      </c>
      <c r="H9" t="str">
        <f>VLOOKUP($C9,'Debug Log'!$A:$L,10,FALSE)</f>
        <v>ProMute</v>
      </c>
      <c r="I9" t="str">
        <f>VLOOKUP($C9,'Debug Log'!$A:$L,8,FALSE)</f>
        <v>Yes</v>
      </c>
      <c r="J9" t="str">
        <f>VLOOKUP($C9,'Debug Log'!$A:$L,11,FALSE)</f>
        <v>No</v>
      </c>
      <c r="K9">
        <f>VLOOKUP(CONCATENATE(C9,"=",B9),RMSEs!A:E,4,FALSE)</f>
        <v>0.29799999999999999</v>
      </c>
      <c r="L9">
        <f>VLOOKUP(CONCATENATE(C9,"=",B9),RMSEs!A:E,5,FALSE)</f>
        <v>5.1999999999999998E-2</v>
      </c>
    </row>
    <row r="10" spans="1:12">
      <c r="A10" t="s">
        <v>64</v>
      </c>
      <c r="B10" t="s">
        <v>415</v>
      </c>
      <c r="C10" t="s">
        <v>637</v>
      </c>
      <c r="D10" t="s">
        <v>416</v>
      </c>
      <c r="E10" t="str">
        <f>VLOOKUP($C10,'Debug Log'!$A:$K,3,FALSE)</f>
        <v>A</v>
      </c>
      <c r="F10" t="str">
        <f>SUBSTITUTE(VLOOKUP($C10,'Debug Log'!$A:$K,9,FALSE)," Chain","")</f>
        <v>Single</v>
      </c>
      <c r="G10">
        <f>VLOOKUP($C10,'Debug Log'!$A:$L,12,FALSE)</f>
        <v>13.35</v>
      </c>
      <c r="H10" t="str">
        <f>VLOOKUP($C10,'Debug Log'!$A:$L,10,FALSE)</f>
        <v>ProMute</v>
      </c>
      <c r="I10" t="str">
        <f>VLOOKUP($C10,'Debug Log'!$A:$L,8,FALSE)</f>
        <v>Yes</v>
      </c>
      <c r="J10" t="str">
        <f>VLOOKUP($C10,'Debug Log'!$A:$L,11,FALSE)</f>
        <v>No</v>
      </c>
      <c r="K10">
        <f>VLOOKUP(CONCATENATE(C10,"=",B10),RMSEs!A:E,4,FALSE)</f>
        <v>0.28000000000000003</v>
      </c>
      <c r="L10">
        <f>VLOOKUP(CONCATENATE(C10,"=",B10),RMSEs!A:E,5,FALSE)</f>
        <v>9.1999999999999998E-2</v>
      </c>
    </row>
    <row r="11" spans="1:12">
      <c r="A11" t="s">
        <v>64</v>
      </c>
      <c r="B11" t="s">
        <v>67</v>
      </c>
      <c r="C11" t="s">
        <v>638</v>
      </c>
      <c r="D11" t="s">
        <v>68</v>
      </c>
      <c r="E11" t="str">
        <f>VLOOKUP($C11,'Debug Log'!$A:$K,3,FALSE)</f>
        <v>A</v>
      </c>
      <c r="F11" t="str">
        <f>SUBSTITUTE(VLOOKUP($C11,'Debug Log'!$A:$K,9,FALSE)," Chain","")</f>
        <v>Single</v>
      </c>
      <c r="G11">
        <f>VLOOKUP($C11,'Debug Log'!$A:$L,12,FALSE)</f>
        <v>0</v>
      </c>
      <c r="H11" t="str">
        <f>VLOOKUP($C11,'Debug Log'!$A:$L,10,FALSE)</f>
        <v>ProMute</v>
      </c>
      <c r="I11" t="str">
        <f>VLOOKUP($C11,'Debug Log'!$A:$L,8,FALSE)</f>
        <v>Yes</v>
      </c>
      <c r="J11" t="str">
        <f>VLOOKUP($C11,'Debug Log'!$A:$L,11,FALSE)</f>
        <v>No</v>
      </c>
      <c r="K11">
        <f>VLOOKUP(CONCATENATE(C11,"=",B11),RMSEs!A:E,4,FALSE)</f>
        <v>0.36599999999999999</v>
      </c>
      <c r="L11">
        <f>VLOOKUP(CONCATENATE(C11,"=",B11),RMSEs!A:E,5,FALSE)</f>
        <v>3.7999999999999999E-2</v>
      </c>
    </row>
    <row r="12" spans="1:12">
      <c r="A12" t="s">
        <v>64</v>
      </c>
      <c r="B12" t="s">
        <v>450</v>
      </c>
      <c r="C12" t="s">
        <v>639</v>
      </c>
      <c r="D12" t="s">
        <v>451</v>
      </c>
      <c r="E12" t="str">
        <f>VLOOKUP($C12,'Debug Log'!$A:$K,3,FALSE)</f>
        <v>A</v>
      </c>
      <c r="F12" t="str">
        <f>SUBSTITUTE(VLOOKUP($C12,'Debug Log'!$A:$K,9,FALSE)," Chain","")</f>
        <v>Single</v>
      </c>
      <c r="G12" t="str">
        <f>VLOOKUP($C12,'Debug Log'!$A:$L,12,FALSE)</f>
        <v>17.36, 0</v>
      </c>
      <c r="H12" t="str">
        <f>VLOOKUP($C12,'Debug Log'!$A:$L,10,FALSE)</f>
        <v>ProMute</v>
      </c>
      <c r="I12" t="str">
        <f>VLOOKUP($C12,'Debug Log'!$A:$L,8,FALSE)</f>
        <v>Yes</v>
      </c>
      <c r="J12" t="str">
        <f>VLOOKUP($C12,'Debug Log'!$A:$L,11,FALSE)</f>
        <v>No</v>
      </c>
      <c r="K12">
        <f>VLOOKUP(CONCATENATE(C12,"=",B12),RMSEs!A:E,4,FALSE)</f>
        <v>0.307</v>
      </c>
      <c r="L12">
        <f>VLOOKUP(CONCATENATE(C12,"=",B12),RMSEs!A:E,5,FALSE)</f>
        <v>0.224</v>
      </c>
    </row>
    <row r="13" spans="1:12">
      <c r="A13" t="s">
        <v>64</v>
      </c>
      <c r="B13" t="s">
        <v>65</v>
      </c>
      <c r="C13" t="s">
        <v>640</v>
      </c>
      <c r="D13" t="s">
        <v>66</v>
      </c>
      <c r="E13" t="str">
        <f>VLOOKUP($C13,'Debug Log'!$A:$K,3,FALSE)</f>
        <v>A</v>
      </c>
      <c r="F13" t="str">
        <f>SUBSTITUTE(VLOOKUP($C13,'Debug Log'!$A:$K,9,FALSE)," Chain","")</f>
        <v>Single</v>
      </c>
      <c r="G13">
        <f>VLOOKUP($C13,'Debug Log'!$A:$L,12,FALSE)</f>
        <v>11.9</v>
      </c>
      <c r="H13" t="str">
        <f>VLOOKUP($C13,'Debug Log'!$A:$L,10,FALSE)</f>
        <v>ProMute</v>
      </c>
      <c r="I13" t="str">
        <f>VLOOKUP($C13,'Debug Log'!$A:$L,8,FALSE)</f>
        <v>Yes</v>
      </c>
      <c r="J13" t="str">
        <f>VLOOKUP($C13,'Debug Log'!$A:$L,11,FALSE)</f>
        <v>No</v>
      </c>
      <c r="K13">
        <f>VLOOKUP(CONCATENATE(C13,"=",B13),RMSEs!A:E,4,FALSE)</f>
        <v>0.85299999999999998</v>
      </c>
      <c r="L13">
        <f>VLOOKUP(CONCATENATE(C13,"=",B13),RMSEs!A:E,5,FALSE)</f>
        <v>0.624</v>
      </c>
    </row>
    <row r="14" spans="1:12">
      <c r="A14" t="s">
        <v>1125</v>
      </c>
      <c r="B14" t="s">
        <v>1103</v>
      </c>
      <c r="C14" t="s">
        <v>641</v>
      </c>
      <c r="D14" t="s">
        <v>1144</v>
      </c>
      <c r="E14" t="str">
        <f>VLOOKUP($C14,'Debug Log'!$A:$K,3,FALSE)</f>
        <v>A</v>
      </c>
      <c r="F14" t="str">
        <f>SUBSTITUTE(VLOOKUP($C14,'Debug Log'!$A:$K,9,FALSE)," Chain","")</f>
        <v>Single</v>
      </c>
      <c r="G14">
        <f>VLOOKUP($C14,'Debug Log'!$A:$L,12,FALSE)</f>
        <v>0</v>
      </c>
      <c r="H14" t="str">
        <f>VLOOKUP($C14,'Debug Log'!$A:$L,10,FALSE)</f>
        <v>ProMute</v>
      </c>
      <c r="I14" t="str">
        <f>VLOOKUP($C14,'Debug Log'!$A:$L,8,FALSE)</f>
        <v>Yes</v>
      </c>
      <c r="J14" t="str">
        <f>VLOOKUP($C14,'Debug Log'!$A:$L,11,FALSE)</f>
        <v>No</v>
      </c>
      <c r="K14">
        <f>VLOOKUP(CONCATENATE(C14,"=",B14),RMSEs!A:E,4,FALSE)</f>
        <v>1.6639999999999999</v>
      </c>
      <c r="L14">
        <f>VLOOKUP(CONCATENATE(C14,"=",B14),RMSEs!A:E,5,FALSE)</f>
        <v>0.17599999999999999</v>
      </c>
    </row>
    <row r="15" spans="1:12">
      <c r="A15" t="s">
        <v>1125</v>
      </c>
      <c r="B15" t="s">
        <v>1104</v>
      </c>
      <c r="C15" t="s">
        <v>642</v>
      </c>
      <c r="D15" t="s">
        <v>1145</v>
      </c>
      <c r="E15" t="str">
        <f>VLOOKUP($C15,'Debug Log'!$A:$K,3,FALSE)</f>
        <v>A</v>
      </c>
      <c r="F15" t="str">
        <f>SUBSTITUTE(VLOOKUP($C15,'Debug Log'!$A:$K,9,FALSE)," Chain","")</f>
        <v>Single</v>
      </c>
      <c r="G15">
        <f>VLOOKUP($C15,'Debug Log'!$A:$L,12,FALSE)</f>
        <v>46.85</v>
      </c>
      <c r="H15" t="str">
        <f>VLOOKUP($C15,'Debug Log'!$A:$L,10,FALSE)</f>
        <v>ProMute</v>
      </c>
      <c r="I15" t="str">
        <f>VLOOKUP($C15,'Debug Log'!$A:$L,8,FALSE)</f>
        <v>Yes</v>
      </c>
      <c r="J15" t="str">
        <f>VLOOKUP($C15,'Debug Log'!$A:$L,11,FALSE)</f>
        <v>No</v>
      </c>
      <c r="K15">
        <f>VLOOKUP(CONCATENATE(C15,"=",B15),RMSEs!A:E,4,FALSE)</f>
        <v>1.411</v>
      </c>
      <c r="L15">
        <f>VLOOKUP(CONCATENATE(C15,"=",B15),RMSEs!A:E,5,FALSE)</f>
        <v>0.09</v>
      </c>
    </row>
    <row r="16" spans="1:12">
      <c r="A16" t="s">
        <v>1125</v>
      </c>
      <c r="B16" t="s">
        <v>1105</v>
      </c>
      <c r="C16" t="s">
        <v>643</v>
      </c>
      <c r="D16" t="s">
        <v>1146</v>
      </c>
      <c r="E16" t="str">
        <f>VLOOKUP($C16,'Debug Log'!$A:$K,3,FALSE)</f>
        <v>A</v>
      </c>
      <c r="F16" t="str">
        <f>SUBSTITUTE(VLOOKUP($C16,'Debug Log'!$A:$K,9,FALSE)," Chain","")</f>
        <v>Single</v>
      </c>
      <c r="G16">
        <f>VLOOKUP($C16,'Debug Log'!$A:$L,12,FALSE)</f>
        <v>0</v>
      </c>
      <c r="H16" t="str">
        <f>VLOOKUP($C16,'Debug Log'!$A:$L,10,FALSE)</f>
        <v>ProMute</v>
      </c>
      <c r="I16" t="str">
        <f>VLOOKUP($C16,'Debug Log'!$A:$L,8,FALSE)</f>
        <v>Yes</v>
      </c>
      <c r="J16" t="str">
        <f>VLOOKUP($C16,'Debug Log'!$A:$L,11,FALSE)</f>
        <v>No</v>
      </c>
      <c r="K16">
        <f>VLOOKUP(CONCATENATE(C16,"=",B16),RMSEs!A:E,4,FALSE)</f>
        <v>1.3069999999999999</v>
      </c>
      <c r="L16">
        <f>VLOOKUP(CONCATENATE(C16,"=",B16),RMSEs!A:E,5,FALSE)</f>
        <v>0.38700000000000001</v>
      </c>
    </row>
    <row r="17" spans="1:12">
      <c r="A17" t="s">
        <v>1126</v>
      </c>
      <c r="B17" t="s">
        <v>1106</v>
      </c>
      <c r="C17" t="s">
        <v>644</v>
      </c>
      <c r="D17" t="s">
        <v>1147</v>
      </c>
      <c r="E17" t="str">
        <f>VLOOKUP($C17,'Debug Log'!$A:$K,3,FALSE)</f>
        <v>A</v>
      </c>
      <c r="F17" t="str">
        <f>SUBSTITUTE(VLOOKUP($C17,'Debug Log'!$A:$K,9,FALSE)," Chain","")</f>
        <v>Single</v>
      </c>
      <c r="G17">
        <f>VLOOKUP($C17,'Debug Log'!$A:$L,12,FALSE)</f>
        <v>1.2</v>
      </c>
      <c r="H17" t="str">
        <f>VLOOKUP($C17,'Debug Log'!$A:$L,10,FALSE)</f>
        <v>ProMute</v>
      </c>
      <c r="I17" t="str">
        <f>VLOOKUP($C17,'Debug Log'!$A:$L,8,FALSE)</f>
        <v>Yes</v>
      </c>
      <c r="J17" t="str">
        <f>VLOOKUP($C17,'Debug Log'!$A:$L,11,FALSE)</f>
        <v>No</v>
      </c>
      <c r="K17">
        <f>VLOOKUP(CONCATENATE(C17,"=",B17),RMSEs!A:E,4,FALSE)</f>
        <v>0.57299999999999995</v>
      </c>
      <c r="L17">
        <f>VLOOKUP(CONCATENATE(C17,"=",B17),RMSEs!A:E,5,FALSE)</f>
        <v>0.05</v>
      </c>
    </row>
    <row r="18" spans="1:12">
      <c r="A18" t="s">
        <v>44</v>
      </c>
      <c r="B18" t="s">
        <v>550</v>
      </c>
      <c r="C18" t="s">
        <v>645</v>
      </c>
      <c r="D18" t="s">
        <v>551</v>
      </c>
      <c r="E18" t="str">
        <f>VLOOKUP($C18,'Debug Log'!$A:$K,3,FALSE)</f>
        <v>A</v>
      </c>
      <c r="F18" t="str">
        <f>SUBSTITUTE(VLOOKUP($C18,'Debug Log'!$A:$K,9,FALSE)," Chain","")</f>
        <v>Single</v>
      </c>
      <c r="G18">
        <f>VLOOKUP($C18,'Debug Log'!$A:$L,12,FALSE)</f>
        <v>107.58</v>
      </c>
      <c r="H18" t="str">
        <f>VLOOKUP($C18,'Debug Log'!$A:$L,10,FALSE)</f>
        <v>Scwrl</v>
      </c>
      <c r="I18" t="str">
        <f>VLOOKUP($C18,'Debug Log'!$A:$L,8,FALSE)</f>
        <v>No</v>
      </c>
      <c r="J18" t="str">
        <f>VLOOKUP($C18,'Debug Log'!$A:$L,11,FALSE)</f>
        <v>No</v>
      </c>
      <c r="K18">
        <f>VLOOKUP(CONCATENATE(C18,"=",B18),RMSEs!A:E,4,FALSE)</f>
        <v>12.51</v>
      </c>
      <c r="L18">
        <f>VLOOKUP(CONCATENATE(C18,"=",B18),RMSEs!A:E,5,FALSE)</f>
        <v>0.872</v>
      </c>
    </row>
    <row r="19" spans="1:12">
      <c r="A19" t="s">
        <v>44</v>
      </c>
      <c r="B19" t="s">
        <v>550</v>
      </c>
      <c r="C19" t="s">
        <v>646</v>
      </c>
      <c r="D19" t="s">
        <v>107</v>
      </c>
      <c r="E19" t="str">
        <f>VLOOKUP($C19,'Debug Log'!$A:$K,3,FALSE)</f>
        <v>A</v>
      </c>
      <c r="F19" t="str">
        <f>SUBSTITUTE(VLOOKUP($C19,'Debug Log'!$A:$K,9,FALSE)," Chain","")</f>
        <v>Single</v>
      </c>
      <c r="G19">
        <f>VLOOKUP($C19,'Debug Log'!$A:$L,12,FALSE)</f>
        <v>97.42</v>
      </c>
      <c r="H19" t="str">
        <f>VLOOKUP($C19,'Debug Log'!$A:$L,10,FALSE)</f>
        <v>Scwrl</v>
      </c>
      <c r="I19" t="str">
        <f>VLOOKUP($C19,'Debug Log'!$A:$L,8,FALSE)</f>
        <v>No</v>
      </c>
      <c r="J19" t="str">
        <f>VLOOKUP($C19,'Debug Log'!$A:$L,11,FALSE)</f>
        <v>No</v>
      </c>
      <c r="K19">
        <f>VLOOKUP(CONCATENATE(C19,"=",B19),RMSEs!A:E,4,FALSE)</f>
        <v>12.51</v>
      </c>
      <c r="L19">
        <f>VLOOKUP(CONCATENATE(C19,"=",B19),RMSEs!A:E,5,FALSE)</f>
        <v>0.126</v>
      </c>
    </row>
    <row r="20" spans="1:12">
      <c r="A20" t="s">
        <v>44</v>
      </c>
      <c r="B20" t="s">
        <v>550</v>
      </c>
      <c r="C20" t="s">
        <v>647</v>
      </c>
      <c r="D20" t="s">
        <v>569</v>
      </c>
      <c r="E20" t="str">
        <f>VLOOKUP($C20,'Debug Log'!$A:$K,3,FALSE)</f>
        <v>A</v>
      </c>
      <c r="F20" t="str">
        <f>SUBSTITUTE(VLOOKUP($C20,'Debug Log'!$A:$K,9,FALSE)," Chain","")</f>
        <v>Single</v>
      </c>
      <c r="G20">
        <f>VLOOKUP($C20,'Debug Log'!$A:$L,12,FALSE)</f>
        <v>100.54</v>
      </c>
      <c r="H20" t="str">
        <f>VLOOKUP($C20,'Debug Log'!$A:$L,10,FALSE)</f>
        <v>Scwrl</v>
      </c>
      <c r="I20" t="str">
        <f>VLOOKUP($C20,'Debug Log'!$A:$L,8,FALSE)</f>
        <v>No</v>
      </c>
      <c r="J20" t="str">
        <f>VLOOKUP($C20,'Debug Log'!$A:$L,11,FALSE)</f>
        <v>No</v>
      </c>
      <c r="K20">
        <f>VLOOKUP(CONCATENATE(C20,"=",B20),RMSEs!A:E,4,FALSE)</f>
        <v>12.51</v>
      </c>
      <c r="L20">
        <f>VLOOKUP(CONCATENATE(C20,"=",B20),RMSEs!A:E,5,FALSE)</f>
        <v>4.5999999999999999E-2</v>
      </c>
    </row>
    <row r="21" spans="1:12">
      <c r="A21" t="s">
        <v>44</v>
      </c>
      <c r="B21" t="s">
        <v>548</v>
      </c>
      <c r="C21" t="s">
        <v>648</v>
      </c>
      <c r="D21" t="s">
        <v>549</v>
      </c>
      <c r="E21" t="str">
        <f>VLOOKUP($C21,'Debug Log'!$A:$K,3,FALSE)</f>
        <v>A</v>
      </c>
      <c r="F21" t="str">
        <f>SUBSTITUTE(VLOOKUP($C21,'Debug Log'!$A:$K,9,FALSE)," Chain","")</f>
        <v>Single</v>
      </c>
      <c r="G21">
        <f>VLOOKUP($C21,'Debug Log'!$A:$L,12,FALSE)</f>
        <v>107.58</v>
      </c>
      <c r="H21" t="str">
        <f>VLOOKUP($C21,'Debug Log'!$A:$L,10,FALSE)</f>
        <v>Scwrl</v>
      </c>
      <c r="I21" t="str">
        <f>VLOOKUP($C21,'Debug Log'!$A:$L,8,FALSE)</f>
        <v>No</v>
      </c>
      <c r="J21" t="str">
        <f>VLOOKUP($C21,'Debug Log'!$A:$L,11,FALSE)</f>
        <v>No</v>
      </c>
      <c r="K21">
        <f>VLOOKUP(CONCATENATE(C21,"=",B21),RMSEs!A:E,4,FALSE)</f>
        <v>14.762</v>
      </c>
      <c r="L21">
        <f>VLOOKUP(CONCATENATE(C21,"=",B21),RMSEs!A:E,5,FALSE)</f>
        <v>0.28199999999999997</v>
      </c>
    </row>
    <row r="22" spans="1:12">
      <c r="A22" t="s">
        <v>44</v>
      </c>
      <c r="B22" t="s">
        <v>546</v>
      </c>
      <c r="C22" t="s">
        <v>649</v>
      </c>
      <c r="D22" t="s">
        <v>547</v>
      </c>
      <c r="E22" t="str">
        <f>VLOOKUP($C22,'Debug Log'!$A:$K,3,FALSE)</f>
        <v>A</v>
      </c>
      <c r="F22" t="str">
        <f>SUBSTITUTE(VLOOKUP($C22,'Debug Log'!$A:$K,9,FALSE)," Chain","")</f>
        <v>Single</v>
      </c>
      <c r="G22">
        <f>VLOOKUP($C22,'Debug Log'!$A:$L,12,FALSE)</f>
        <v>107.58</v>
      </c>
      <c r="H22" t="str">
        <f>VLOOKUP($C22,'Debug Log'!$A:$L,10,FALSE)</f>
        <v>ProMute</v>
      </c>
      <c r="I22" t="str">
        <f>VLOOKUP($C22,'Debug Log'!$A:$L,8,FALSE)</f>
        <v>Yes</v>
      </c>
      <c r="J22" t="str">
        <f>VLOOKUP($C22,'Debug Log'!$A:$L,11,FALSE)</f>
        <v>No</v>
      </c>
      <c r="K22">
        <f>VLOOKUP(CONCATENATE(C22,"=",B22),RMSEs!A:E,4,FALSE)</f>
        <v>0.249</v>
      </c>
      <c r="L22">
        <f>VLOOKUP(CONCATENATE(C22,"=",B22),RMSEs!A:E,5,FALSE)</f>
        <v>2.4E-2</v>
      </c>
    </row>
    <row r="23" spans="1:12">
      <c r="A23" t="s">
        <v>44</v>
      </c>
      <c r="B23" t="s">
        <v>546</v>
      </c>
      <c r="C23" t="s">
        <v>650</v>
      </c>
      <c r="D23" t="s">
        <v>557</v>
      </c>
      <c r="E23" t="str">
        <f>VLOOKUP($C23,'Debug Log'!$A:$K,3,FALSE)</f>
        <v>A</v>
      </c>
      <c r="F23" t="str">
        <f>SUBSTITUTE(VLOOKUP($C23,'Debug Log'!$A:$K,9,FALSE)," Chain","")</f>
        <v>Single</v>
      </c>
      <c r="G23">
        <f>VLOOKUP($C23,'Debug Log'!$A:$L,12,FALSE)</f>
        <v>97.42</v>
      </c>
      <c r="H23" t="str">
        <f>VLOOKUP($C23,'Debug Log'!$A:$L,10,FALSE)</f>
        <v>ProMute</v>
      </c>
      <c r="I23" t="str">
        <f>VLOOKUP($C23,'Debug Log'!$A:$L,8,FALSE)</f>
        <v>Yes</v>
      </c>
      <c r="J23" t="str">
        <f>VLOOKUP($C23,'Debug Log'!$A:$L,11,FALSE)</f>
        <v>No</v>
      </c>
      <c r="K23">
        <f>VLOOKUP(CONCATENATE(C23,"=",B23),RMSEs!A:E,4,FALSE)</f>
        <v>0.249</v>
      </c>
      <c r="L23">
        <f>VLOOKUP(CONCATENATE(C23,"=",B23),RMSEs!A:E,5,FALSE)</f>
        <v>0.70799999999999996</v>
      </c>
    </row>
    <row r="24" spans="1:12">
      <c r="A24" t="s">
        <v>44</v>
      </c>
      <c r="B24" t="s">
        <v>546</v>
      </c>
      <c r="C24" t="s">
        <v>651</v>
      </c>
      <c r="D24" t="s">
        <v>565</v>
      </c>
      <c r="E24" t="str">
        <f>VLOOKUP($C24,'Debug Log'!$A:$K,3,FALSE)</f>
        <v>A</v>
      </c>
      <c r="F24" t="str">
        <f>SUBSTITUTE(VLOOKUP($C24,'Debug Log'!$A:$K,9,FALSE)," Chain","")</f>
        <v>Single</v>
      </c>
      <c r="G24">
        <f>VLOOKUP($C24,'Debug Log'!$A:$L,12,FALSE)</f>
        <v>100.54</v>
      </c>
      <c r="H24" t="str">
        <f>VLOOKUP($C24,'Debug Log'!$A:$L,10,FALSE)</f>
        <v>ProMute</v>
      </c>
      <c r="I24" t="str">
        <f>VLOOKUP($C24,'Debug Log'!$A:$L,8,FALSE)</f>
        <v>Yes</v>
      </c>
      <c r="J24" t="str">
        <f>VLOOKUP($C24,'Debug Log'!$A:$L,11,FALSE)</f>
        <v>No</v>
      </c>
      <c r="K24">
        <f>VLOOKUP(CONCATENATE(C24,"=",B24),RMSEs!A:E,4,FALSE)</f>
        <v>0.249</v>
      </c>
      <c r="L24">
        <f>VLOOKUP(CONCATENATE(C24,"=",B24),RMSEs!A:E,5,FALSE)</f>
        <v>7.3999999999999996E-2</v>
      </c>
    </row>
    <row r="25" spans="1:12">
      <c r="A25" t="s">
        <v>44</v>
      </c>
      <c r="B25" t="s">
        <v>574</v>
      </c>
      <c r="C25" t="s">
        <v>648</v>
      </c>
      <c r="D25" t="s">
        <v>549</v>
      </c>
      <c r="E25" t="str">
        <f>VLOOKUP($C25,'Debug Log'!$A:$K,3,FALSE)</f>
        <v>A</v>
      </c>
      <c r="F25" t="str">
        <f>SUBSTITUTE(VLOOKUP($C25,'Debug Log'!$A:$K,9,FALSE)," Chain","")</f>
        <v>Single</v>
      </c>
      <c r="G25">
        <f>VLOOKUP($C25,'Debug Log'!$A:$L,12,FALSE)</f>
        <v>107.58</v>
      </c>
      <c r="H25" t="str">
        <f>VLOOKUP($C25,'Debug Log'!$A:$L,10,FALSE)</f>
        <v>Scwrl</v>
      </c>
      <c r="I25" t="str">
        <f>VLOOKUP($C25,'Debug Log'!$A:$L,8,FALSE)</f>
        <v>No</v>
      </c>
      <c r="J25" t="str">
        <f>VLOOKUP($C25,'Debug Log'!$A:$L,11,FALSE)</f>
        <v>No</v>
      </c>
      <c r="K25">
        <f>VLOOKUP(CONCATENATE(C25,"=",B25),RMSEs!A:E,4,FALSE)</f>
        <v>0.24199999999999999</v>
      </c>
      <c r="L25">
        <f>VLOOKUP(CONCATENATE(C25,"=",B25),RMSEs!A:E,5,FALSE)</f>
        <v>1.4990000000000001</v>
      </c>
    </row>
    <row r="26" spans="1:12">
      <c r="A26" t="s">
        <v>44</v>
      </c>
      <c r="B26" t="s">
        <v>574</v>
      </c>
      <c r="C26" t="s">
        <v>652</v>
      </c>
      <c r="D26" t="s">
        <v>114</v>
      </c>
      <c r="E26" t="str">
        <f>VLOOKUP($C26,'Debug Log'!$A:$K,3,FALSE)</f>
        <v>A</v>
      </c>
      <c r="F26" t="str">
        <f>SUBSTITUTE(VLOOKUP($C26,'Debug Log'!$A:$K,9,FALSE)," Chain","")</f>
        <v>Single</v>
      </c>
      <c r="G26">
        <f>VLOOKUP($C26,'Debug Log'!$A:$L,12,FALSE)</f>
        <v>97.42</v>
      </c>
      <c r="H26" t="str">
        <f>VLOOKUP($C26,'Debug Log'!$A:$L,10,FALSE)</f>
        <v>Scwrl</v>
      </c>
      <c r="I26" t="str">
        <f>VLOOKUP($C26,'Debug Log'!$A:$L,8,FALSE)</f>
        <v>No</v>
      </c>
      <c r="J26" t="str">
        <f>VLOOKUP($C26,'Debug Log'!$A:$L,11,FALSE)</f>
        <v>No</v>
      </c>
      <c r="K26">
        <f>VLOOKUP(CONCATENATE(C26,"=",B26),RMSEs!A:E,4,FALSE)</f>
        <v>0.24199999999999999</v>
      </c>
      <c r="L26">
        <f>VLOOKUP(CONCATENATE(C26,"=",B26),RMSEs!A:E,5,FALSE)</f>
        <v>0.84299999999999997</v>
      </c>
    </row>
    <row r="27" spans="1:12">
      <c r="A27" t="s">
        <v>44</v>
      </c>
      <c r="B27" t="s">
        <v>574</v>
      </c>
      <c r="C27" t="s">
        <v>653</v>
      </c>
      <c r="D27" t="s">
        <v>567</v>
      </c>
      <c r="E27" t="str">
        <f>VLOOKUP($C27,'Debug Log'!$A:$K,3,FALSE)</f>
        <v>A</v>
      </c>
      <c r="F27" t="str">
        <f>SUBSTITUTE(VLOOKUP($C27,'Debug Log'!$A:$K,9,FALSE)," Chain","")</f>
        <v>Single</v>
      </c>
      <c r="G27">
        <f>VLOOKUP($C27,'Debug Log'!$A:$L,12,FALSE)</f>
        <v>100.54</v>
      </c>
      <c r="H27" t="str">
        <f>VLOOKUP($C27,'Debug Log'!$A:$L,10,FALSE)</f>
        <v>Scwrl</v>
      </c>
      <c r="I27" t="str">
        <f>VLOOKUP($C27,'Debug Log'!$A:$L,8,FALSE)</f>
        <v>No</v>
      </c>
      <c r="J27" t="str">
        <f>VLOOKUP($C27,'Debug Log'!$A:$L,11,FALSE)</f>
        <v>No</v>
      </c>
      <c r="K27">
        <f>VLOOKUP(CONCATENATE(C27,"=",B27),RMSEs!A:E,4,FALSE)</f>
        <v>0.24199999999999999</v>
      </c>
      <c r="L27">
        <f>VLOOKUP(CONCATENATE(C27,"=",B27),RMSEs!A:E,5,FALSE)</f>
        <v>0.79400000000000004</v>
      </c>
    </row>
    <row r="28" spans="1:12">
      <c r="A28" t="s">
        <v>44</v>
      </c>
      <c r="B28" t="s">
        <v>552</v>
      </c>
      <c r="C28" t="s">
        <v>654</v>
      </c>
      <c r="D28" t="s">
        <v>553</v>
      </c>
      <c r="E28" t="str">
        <f>VLOOKUP($C28,'Debug Log'!$A:$K,3,FALSE)</f>
        <v>A</v>
      </c>
      <c r="F28" t="str">
        <f>SUBSTITUTE(VLOOKUP($C28,'Debug Log'!$A:$K,9,FALSE)," Chain","")</f>
        <v>Single</v>
      </c>
      <c r="G28">
        <f>VLOOKUP($C28,'Debug Log'!$A:$L,12,FALSE)</f>
        <v>107.58</v>
      </c>
      <c r="H28" t="str">
        <f>VLOOKUP($C28,'Debug Log'!$A:$L,10,FALSE)</f>
        <v>Scwrl</v>
      </c>
      <c r="I28" t="str">
        <f>VLOOKUP($C28,'Debug Log'!$A:$L,8,FALSE)</f>
        <v>No</v>
      </c>
      <c r="J28" t="str">
        <f>VLOOKUP($C28,'Debug Log'!$A:$L,11,FALSE)</f>
        <v>No</v>
      </c>
      <c r="K28">
        <f>VLOOKUP(CONCATENATE(C28,"=",B28),RMSEs!A:E,4,FALSE)</f>
        <v>0.28499999999999998</v>
      </c>
      <c r="L28">
        <f>VLOOKUP(CONCATENATE(C28,"=",B28),RMSEs!A:E,5,FALSE)</f>
        <v>0.877</v>
      </c>
    </row>
    <row r="29" spans="1:12">
      <c r="A29" t="s">
        <v>44</v>
      </c>
      <c r="B29" t="s">
        <v>552</v>
      </c>
      <c r="C29" t="s">
        <v>655</v>
      </c>
      <c r="D29" t="s">
        <v>561</v>
      </c>
      <c r="E29" t="str">
        <f>VLOOKUP($C29,'Debug Log'!$A:$K,3,FALSE)</f>
        <v>A</v>
      </c>
      <c r="F29" t="str">
        <f>SUBSTITUTE(VLOOKUP($C29,'Debug Log'!$A:$K,9,FALSE)," Chain","")</f>
        <v>Single</v>
      </c>
      <c r="G29">
        <f>VLOOKUP($C29,'Debug Log'!$A:$L,12,FALSE)</f>
        <v>97.42</v>
      </c>
      <c r="H29" t="str">
        <f>VLOOKUP($C29,'Debug Log'!$A:$L,10,FALSE)</f>
        <v>Scwrl</v>
      </c>
      <c r="I29" t="str">
        <f>VLOOKUP($C29,'Debug Log'!$A:$L,8,FALSE)</f>
        <v>No</v>
      </c>
      <c r="J29" t="str">
        <f>VLOOKUP($C29,'Debug Log'!$A:$L,11,FALSE)</f>
        <v>No</v>
      </c>
      <c r="K29">
        <f>VLOOKUP(CONCATENATE(C29,"=",B29),RMSEs!A:E,4,FALSE)</f>
        <v>0.28499999999999998</v>
      </c>
      <c r="L29">
        <f>VLOOKUP(CONCATENATE(C29,"=",B29),RMSEs!A:E,5,FALSE)</f>
        <v>0.69599999999999995</v>
      </c>
    </row>
    <row r="30" spans="1:12">
      <c r="A30" t="s">
        <v>44</v>
      </c>
      <c r="B30" t="s">
        <v>552</v>
      </c>
      <c r="C30" t="s">
        <v>656</v>
      </c>
      <c r="D30" t="s">
        <v>571</v>
      </c>
      <c r="E30" t="str">
        <f>VLOOKUP($C30,'Debug Log'!$A:$K,3,FALSE)</f>
        <v>A</v>
      </c>
      <c r="F30" t="str">
        <f>SUBSTITUTE(VLOOKUP($C30,'Debug Log'!$A:$K,9,FALSE)," Chain","")</f>
        <v>Single</v>
      </c>
      <c r="G30">
        <f>VLOOKUP($C30,'Debug Log'!$A:$L,12,FALSE)</f>
        <v>100.54</v>
      </c>
      <c r="H30" t="str">
        <f>VLOOKUP($C30,'Debug Log'!$A:$L,10,FALSE)</f>
        <v>Scwrl</v>
      </c>
      <c r="I30" t="str">
        <f>VLOOKUP($C30,'Debug Log'!$A:$L,8,FALSE)</f>
        <v>No</v>
      </c>
      <c r="J30" t="str">
        <f>VLOOKUP($C30,'Debug Log'!$A:$L,11,FALSE)</f>
        <v>No</v>
      </c>
      <c r="K30">
        <f>VLOOKUP(CONCATENATE(C30,"=",B30),RMSEs!A:E,4,FALSE)</f>
        <v>0.28399999999999997</v>
      </c>
      <c r="L30">
        <f>VLOOKUP(CONCATENATE(C30,"=",B30),RMSEs!A:E,5,FALSE)</f>
        <v>5.7000000000000002E-2</v>
      </c>
    </row>
    <row r="31" spans="1:12">
      <c r="A31" t="s">
        <v>44</v>
      </c>
      <c r="B31" t="s">
        <v>554</v>
      </c>
      <c r="C31" t="s">
        <v>657</v>
      </c>
      <c r="D31" t="s">
        <v>555</v>
      </c>
      <c r="E31" t="str">
        <f>VLOOKUP($C31,'Debug Log'!$A:$K,3,FALSE)</f>
        <v>A</v>
      </c>
      <c r="F31" t="str">
        <f>SUBSTITUTE(VLOOKUP($C31,'Debug Log'!$A:$K,9,FALSE)," Chain","")</f>
        <v>Single</v>
      </c>
      <c r="G31">
        <f>VLOOKUP($C31,'Debug Log'!$A:$L,12,FALSE)</f>
        <v>107.58</v>
      </c>
      <c r="H31" t="str">
        <f>VLOOKUP($C31,'Debug Log'!$A:$L,10,FALSE)</f>
        <v>Scwrl</v>
      </c>
      <c r="I31" t="str">
        <f>VLOOKUP($C31,'Debug Log'!$A:$L,8,FALSE)</f>
        <v>No</v>
      </c>
      <c r="J31" t="str">
        <f>VLOOKUP($C31,'Debug Log'!$A:$L,11,FALSE)</f>
        <v>No</v>
      </c>
      <c r="K31">
        <f>VLOOKUP(CONCATENATE(C31,"=",B31),RMSEs!A:E,4,FALSE)</f>
        <v>0.26200000000000001</v>
      </c>
      <c r="L31">
        <f>VLOOKUP(CONCATENATE(C31,"=",B31),RMSEs!A:E,5,FALSE)</f>
        <v>0.29499999999999998</v>
      </c>
    </row>
    <row r="32" spans="1:12">
      <c r="A32" t="s">
        <v>44</v>
      </c>
      <c r="B32" t="s">
        <v>554</v>
      </c>
      <c r="C32" t="s">
        <v>658</v>
      </c>
      <c r="D32" t="s">
        <v>563</v>
      </c>
      <c r="E32" t="str">
        <f>VLOOKUP($C32,'Debug Log'!$A:$K,3,FALSE)</f>
        <v>A</v>
      </c>
      <c r="F32" t="str">
        <f>SUBSTITUTE(VLOOKUP($C32,'Debug Log'!$A:$K,9,FALSE)," Chain","")</f>
        <v>Single</v>
      </c>
      <c r="G32">
        <f>VLOOKUP($C32,'Debug Log'!$A:$L,12,FALSE)</f>
        <v>97.42</v>
      </c>
      <c r="H32" t="str">
        <f>VLOOKUP($C32,'Debug Log'!$A:$L,10,FALSE)</f>
        <v>Scwrl</v>
      </c>
      <c r="I32" t="str">
        <f>VLOOKUP($C32,'Debug Log'!$A:$L,8,FALSE)</f>
        <v>No</v>
      </c>
      <c r="J32" t="str">
        <f>VLOOKUP($C32,'Debug Log'!$A:$L,11,FALSE)</f>
        <v>No</v>
      </c>
      <c r="K32">
        <f>VLOOKUP(CONCATENATE(C32,"=",B32),RMSEs!A:E,4,FALSE)</f>
        <v>0.26200000000000001</v>
      </c>
      <c r="L32">
        <f>VLOOKUP(CONCATENATE(C32,"=",B32),RMSEs!A:E,5,FALSE)</f>
        <v>0.69499999999999995</v>
      </c>
    </row>
    <row r="33" spans="1:12">
      <c r="A33" t="s">
        <v>44</v>
      </c>
      <c r="B33" t="s">
        <v>554</v>
      </c>
      <c r="C33" t="s">
        <v>659</v>
      </c>
      <c r="D33" t="s">
        <v>573</v>
      </c>
      <c r="E33" t="str">
        <f>VLOOKUP($C33,'Debug Log'!$A:$K,3,FALSE)</f>
        <v>A</v>
      </c>
      <c r="F33" t="str">
        <f>SUBSTITUTE(VLOOKUP($C33,'Debug Log'!$A:$K,9,FALSE)," Chain","")</f>
        <v>Single</v>
      </c>
      <c r="G33">
        <f>VLOOKUP($C33,'Debug Log'!$A:$L,12,FALSE)</f>
        <v>100.54</v>
      </c>
      <c r="H33" t="str">
        <f>VLOOKUP($C33,'Debug Log'!$A:$L,10,FALSE)</f>
        <v>Scwrl</v>
      </c>
      <c r="I33" t="str">
        <f>VLOOKUP($C33,'Debug Log'!$A:$L,8,FALSE)</f>
        <v>No</v>
      </c>
      <c r="J33" t="str">
        <f>VLOOKUP($C33,'Debug Log'!$A:$L,11,FALSE)</f>
        <v>No</v>
      </c>
      <c r="K33">
        <f>VLOOKUP(CONCATENATE(C33,"=",B33),RMSEs!A:E,4,FALSE)</f>
        <v>0.26100000000000001</v>
      </c>
      <c r="L33">
        <f>VLOOKUP(CONCATENATE(C33,"=",B33),RMSEs!A:E,5,FALSE)</f>
        <v>5.8999999999999997E-2</v>
      </c>
    </row>
    <row r="34" spans="1:12">
      <c r="A34" t="s">
        <v>44</v>
      </c>
      <c r="B34" t="s">
        <v>556</v>
      </c>
      <c r="C34" t="s">
        <v>650</v>
      </c>
      <c r="D34" t="s">
        <v>557</v>
      </c>
      <c r="E34" t="str">
        <f>VLOOKUP($C34,'Debug Log'!$A:$K,3,FALSE)</f>
        <v>A</v>
      </c>
      <c r="F34" t="str">
        <f>SUBSTITUTE(VLOOKUP($C34,'Debug Log'!$A:$K,9,FALSE)," Chain","")</f>
        <v>Single</v>
      </c>
      <c r="G34">
        <f>VLOOKUP($C34,'Debug Log'!$A:$L,12,FALSE)</f>
        <v>97.42</v>
      </c>
      <c r="H34" t="str">
        <f>VLOOKUP($C34,'Debug Log'!$A:$L,10,FALSE)</f>
        <v>ProMute</v>
      </c>
      <c r="I34" t="str">
        <f>VLOOKUP($C34,'Debug Log'!$A:$L,8,FALSE)</f>
        <v>Yes</v>
      </c>
      <c r="J34" t="str">
        <f>VLOOKUP($C34,'Debug Log'!$A:$L,11,FALSE)</f>
        <v>No</v>
      </c>
      <c r="K34">
        <f>VLOOKUP(CONCATENATE(C34,"=",B34),RMSEs!A:E,4,FALSE)</f>
        <v>0.24099999999999999</v>
      </c>
      <c r="L34">
        <f>VLOOKUP(CONCATENATE(C34,"=",B34),RMSEs!A:E,5,FALSE)</f>
        <v>0.73499999999999999</v>
      </c>
    </row>
    <row r="35" spans="1:12">
      <c r="A35" t="s">
        <v>44</v>
      </c>
      <c r="B35" t="s">
        <v>558</v>
      </c>
      <c r="C35" t="s">
        <v>652</v>
      </c>
      <c r="D35" t="s">
        <v>114</v>
      </c>
      <c r="E35" t="str">
        <f>VLOOKUP($C35,'Debug Log'!$A:$K,3,FALSE)</f>
        <v>A</v>
      </c>
      <c r="F35" t="str">
        <f>SUBSTITUTE(VLOOKUP($C35,'Debug Log'!$A:$K,9,FALSE)," Chain","")</f>
        <v>Single</v>
      </c>
      <c r="G35">
        <f>VLOOKUP($C35,'Debug Log'!$A:$L,12,FALSE)</f>
        <v>97.42</v>
      </c>
      <c r="H35" t="str">
        <f>VLOOKUP($C35,'Debug Log'!$A:$L,10,FALSE)</f>
        <v>Scwrl</v>
      </c>
      <c r="I35" t="str">
        <f>VLOOKUP($C35,'Debug Log'!$A:$L,8,FALSE)</f>
        <v>No</v>
      </c>
      <c r="J35" t="str">
        <f>VLOOKUP($C35,'Debug Log'!$A:$L,11,FALSE)</f>
        <v>No</v>
      </c>
      <c r="K35">
        <f>VLOOKUP(CONCATENATE(C35,"=",B35),RMSEs!A:E,4,FALSE)</f>
        <v>0.27200000000000002</v>
      </c>
      <c r="L35">
        <f>VLOOKUP(CONCATENATE(C35,"=",B35),RMSEs!A:E,5,FALSE)</f>
        <v>1.0189999999999999</v>
      </c>
    </row>
    <row r="36" spans="1:12">
      <c r="A36" t="s">
        <v>44</v>
      </c>
      <c r="B36" t="s">
        <v>559</v>
      </c>
      <c r="C36" t="s">
        <v>646</v>
      </c>
      <c r="D36" t="s">
        <v>107</v>
      </c>
      <c r="E36" t="str">
        <f>VLOOKUP($C36,'Debug Log'!$A:$K,3,FALSE)</f>
        <v>A</v>
      </c>
      <c r="F36" t="str">
        <f>SUBSTITUTE(VLOOKUP($C36,'Debug Log'!$A:$K,9,FALSE)," Chain","")</f>
        <v>Single</v>
      </c>
      <c r="G36">
        <f>VLOOKUP($C36,'Debug Log'!$A:$L,12,FALSE)</f>
        <v>97.42</v>
      </c>
      <c r="H36" t="str">
        <f>VLOOKUP($C36,'Debug Log'!$A:$L,10,FALSE)</f>
        <v>Scwrl</v>
      </c>
      <c r="I36" t="str">
        <f>VLOOKUP($C36,'Debug Log'!$A:$L,8,FALSE)</f>
        <v>No</v>
      </c>
      <c r="J36" t="str">
        <f>VLOOKUP($C36,'Debug Log'!$A:$L,11,FALSE)</f>
        <v>No</v>
      </c>
      <c r="K36">
        <f>VLOOKUP(CONCATENATE(C36,"=",B36),RMSEs!A:E,4,FALSE)</f>
        <v>0.247</v>
      </c>
      <c r="L36">
        <f>VLOOKUP(CONCATENATE(C36,"=",B36),RMSEs!A:E,5,FALSE)</f>
        <v>0.155</v>
      </c>
    </row>
    <row r="37" spans="1:12">
      <c r="A37" t="s">
        <v>44</v>
      </c>
      <c r="B37" t="s">
        <v>560</v>
      </c>
      <c r="C37" t="s">
        <v>655</v>
      </c>
      <c r="D37" t="s">
        <v>561</v>
      </c>
      <c r="E37" t="str">
        <f>VLOOKUP($C37,'Debug Log'!$A:$K,3,FALSE)</f>
        <v>A</v>
      </c>
      <c r="F37" t="str">
        <f>SUBSTITUTE(VLOOKUP($C37,'Debug Log'!$A:$K,9,FALSE)," Chain","")</f>
        <v>Single</v>
      </c>
      <c r="G37">
        <f>VLOOKUP($C37,'Debug Log'!$A:$L,12,FALSE)</f>
        <v>97.42</v>
      </c>
      <c r="H37" t="str">
        <f>VLOOKUP($C37,'Debug Log'!$A:$L,10,FALSE)</f>
        <v>Scwrl</v>
      </c>
      <c r="I37" t="str">
        <f>VLOOKUP($C37,'Debug Log'!$A:$L,8,FALSE)</f>
        <v>No</v>
      </c>
      <c r="J37" t="str">
        <f>VLOOKUP($C37,'Debug Log'!$A:$L,11,FALSE)</f>
        <v>No</v>
      </c>
      <c r="K37">
        <f>VLOOKUP(CONCATENATE(C37,"=",B37),RMSEs!A:E,4,FALSE)</f>
        <v>0.22500000000000001</v>
      </c>
      <c r="L37">
        <f>VLOOKUP(CONCATENATE(C37,"=",B37),RMSEs!A:E,5,FALSE)</f>
        <v>0.26900000000000002</v>
      </c>
    </row>
    <row r="38" spans="1:12">
      <c r="A38" t="s">
        <v>44</v>
      </c>
      <c r="B38" t="s">
        <v>562</v>
      </c>
      <c r="C38" t="s">
        <v>658</v>
      </c>
      <c r="D38" t="s">
        <v>563</v>
      </c>
      <c r="E38" t="str">
        <f>VLOOKUP($C38,'Debug Log'!$A:$K,3,FALSE)</f>
        <v>A</v>
      </c>
      <c r="F38" t="str">
        <f>SUBSTITUTE(VLOOKUP($C38,'Debug Log'!$A:$K,9,FALSE)," Chain","")</f>
        <v>Single</v>
      </c>
      <c r="G38">
        <f>VLOOKUP($C38,'Debug Log'!$A:$L,12,FALSE)</f>
        <v>97.42</v>
      </c>
      <c r="H38" t="str">
        <f>VLOOKUP($C38,'Debug Log'!$A:$L,10,FALSE)</f>
        <v>Scwrl</v>
      </c>
      <c r="I38" t="str">
        <f>VLOOKUP($C38,'Debug Log'!$A:$L,8,FALSE)</f>
        <v>No</v>
      </c>
      <c r="J38" t="str">
        <f>VLOOKUP($C38,'Debug Log'!$A:$L,11,FALSE)</f>
        <v>No</v>
      </c>
      <c r="K38">
        <f>VLOOKUP(CONCATENATE(C38,"=",B38),RMSEs!A:E,4,FALSE)</f>
        <v>0.24399999999999999</v>
      </c>
      <c r="L38">
        <f>VLOOKUP(CONCATENATE(C38,"=",B38),RMSEs!A:E,5,FALSE)</f>
        <v>3.2000000000000001E-2</v>
      </c>
    </row>
    <row r="39" spans="1:12">
      <c r="A39" t="s">
        <v>44</v>
      </c>
      <c r="B39" t="s">
        <v>564</v>
      </c>
      <c r="C39" t="s">
        <v>651</v>
      </c>
      <c r="D39" t="s">
        <v>565</v>
      </c>
      <c r="E39" t="str">
        <f>VLOOKUP($C39,'Debug Log'!$A:$K,3,FALSE)</f>
        <v>A</v>
      </c>
      <c r="F39" t="str">
        <f>SUBSTITUTE(VLOOKUP($C39,'Debug Log'!$A:$K,9,FALSE)," Chain","")</f>
        <v>Single</v>
      </c>
      <c r="G39">
        <f>VLOOKUP($C39,'Debug Log'!$A:$L,12,FALSE)</f>
        <v>100.54</v>
      </c>
      <c r="H39" t="str">
        <f>VLOOKUP($C39,'Debug Log'!$A:$L,10,FALSE)</f>
        <v>ProMute</v>
      </c>
      <c r="I39" t="str">
        <f>VLOOKUP($C39,'Debug Log'!$A:$L,8,FALSE)</f>
        <v>Yes</v>
      </c>
      <c r="J39" t="str">
        <f>VLOOKUP($C39,'Debug Log'!$A:$L,11,FALSE)</f>
        <v>No</v>
      </c>
      <c r="K39">
        <f>VLOOKUP(CONCATENATE(C39,"=",B39),RMSEs!A:E,4,FALSE)</f>
        <v>0.219</v>
      </c>
      <c r="L39">
        <f>VLOOKUP(CONCATENATE(C39,"=",B39),RMSEs!A:E,5,FALSE)</f>
        <v>8.7999999999999995E-2</v>
      </c>
    </row>
    <row r="40" spans="1:12">
      <c r="A40" t="s">
        <v>44</v>
      </c>
      <c r="B40" t="s">
        <v>566</v>
      </c>
      <c r="C40" t="s">
        <v>653</v>
      </c>
      <c r="D40" t="s">
        <v>567</v>
      </c>
      <c r="E40" t="str">
        <f>VLOOKUP($C40,'Debug Log'!$A:$K,3,FALSE)</f>
        <v>A</v>
      </c>
      <c r="F40" t="str">
        <f>SUBSTITUTE(VLOOKUP($C40,'Debug Log'!$A:$K,9,FALSE)," Chain","")</f>
        <v>Single</v>
      </c>
      <c r="G40">
        <f>VLOOKUP($C40,'Debug Log'!$A:$L,12,FALSE)</f>
        <v>100.54</v>
      </c>
      <c r="H40" t="str">
        <f>VLOOKUP($C40,'Debug Log'!$A:$L,10,FALSE)</f>
        <v>Scwrl</v>
      </c>
      <c r="I40" t="str">
        <f>VLOOKUP($C40,'Debug Log'!$A:$L,8,FALSE)</f>
        <v>No</v>
      </c>
      <c r="J40" t="str">
        <f>VLOOKUP($C40,'Debug Log'!$A:$L,11,FALSE)</f>
        <v>No</v>
      </c>
      <c r="K40">
        <f>VLOOKUP(CONCATENATE(C40,"=",B40),RMSEs!A:E,4,FALSE)</f>
        <v>0.252</v>
      </c>
      <c r="L40">
        <f>VLOOKUP(CONCATENATE(C40,"=",B40),RMSEs!A:E,5,FALSE)</f>
        <v>0.91600000000000004</v>
      </c>
    </row>
    <row r="41" spans="1:12">
      <c r="A41" t="s">
        <v>44</v>
      </c>
      <c r="B41" t="s">
        <v>568</v>
      </c>
      <c r="C41" t="s">
        <v>647</v>
      </c>
      <c r="D41" t="s">
        <v>569</v>
      </c>
      <c r="E41" t="str">
        <f>VLOOKUP($C41,'Debug Log'!$A:$K,3,FALSE)</f>
        <v>A</v>
      </c>
      <c r="F41" t="str">
        <f>SUBSTITUTE(VLOOKUP($C41,'Debug Log'!$A:$K,9,FALSE)," Chain","")</f>
        <v>Single</v>
      </c>
      <c r="G41">
        <f>VLOOKUP($C41,'Debug Log'!$A:$L,12,FALSE)</f>
        <v>100.54</v>
      </c>
      <c r="H41" t="str">
        <f>VLOOKUP($C41,'Debug Log'!$A:$L,10,FALSE)</f>
        <v>Scwrl</v>
      </c>
      <c r="I41" t="str">
        <f>VLOOKUP($C41,'Debug Log'!$A:$L,8,FALSE)</f>
        <v>No</v>
      </c>
      <c r="J41" t="str">
        <f>VLOOKUP($C41,'Debug Log'!$A:$L,11,FALSE)</f>
        <v>No</v>
      </c>
      <c r="K41">
        <f>VLOOKUP(CONCATENATE(C41,"=",B41),RMSEs!A:E,4,FALSE)</f>
        <v>0.25800000000000001</v>
      </c>
      <c r="L41">
        <f>VLOOKUP(CONCATENATE(C41,"=",B41),RMSEs!A:E,5,FALSE)</f>
        <v>1.2330000000000001</v>
      </c>
    </row>
    <row r="42" spans="1:12">
      <c r="A42" t="s">
        <v>44</v>
      </c>
      <c r="B42" t="s">
        <v>570</v>
      </c>
      <c r="C42" t="s">
        <v>656</v>
      </c>
      <c r="D42" t="s">
        <v>571</v>
      </c>
      <c r="E42" t="str">
        <f>VLOOKUP($C42,'Debug Log'!$A:$K,3,FALSE)</f>
        <v>A</v>
      </c>
      <c r="F42" t="str">
        <f>SUBSTITUTE(VLOOKUP($C42,'Debug Log'!$A:$K,9,FALSE)," Chain","")</f>
        <v>Single</v>
      </c>
      <c r="G42">
        <f>VLOOKUP($C42,'Debug Log'!$A:$L,12,FALSE)</f>
        <v>100.54</v>
      </c>
      <c r="H42" t="str">
        <f>VLOOKUP($C42,'Debug Log'!$A:$L,10,FALSE)</f>
        <v>Scwrl</v>
      </c>
      <c r="I42" t="str">
        <f>VLOOKUP($C42,'Debug Log'!$A:$L,8,FALSE)</f>
        <v>No</v>
      </c>
      <c r="J42" t="str">
        <f>VLOOKUP($C42,'Debug Log'!$A:$L,11,FALSE)</f>
        <v>No</v>
      </c>
      <c r="K42">
        <f>VLOOKUP(CONCATENATE(C42,"=",B42),RMSEs!A:E,4,FALSE)</f>
        <v>0.25600000000000001</v>
      </c>
      <c r="L42">
        <f>VLOOKUP(CONCATENATE(C42,"=",B42),RMSEs!A:E,5,FALSE)</f>
        <v>1.0289999999999999</v>
      </c>
    </row>
    <row r="43" spans="1:12">
      <c r="A43" t="s">
        <v>44</v>
      </c>
      <c r="B43" t="s">
        <v>572</v>
      </c>
      <c r="C43" t="s">
        <v>659</v>
      </c>
      <c r="D43" t="s">
        <v>573</v>
      </c>
      <c r="E43" t="str">
        <f>VLOOKUP($C43,'Debug Log'!$A:$K,3,FALSE)</f>
        <v>A</v>
      </c>
      <c r="F43" t="str">
        <f>SUBSTITUTE(VLOOKUP($C43,'Debug Log'!$A:$K,9,FALSE)," Chain","")</f>
        <v>Single</v>
      </c>
      <c r="G43">
        <f>VLOOKUP($C43,'Debug Log'!$A:$L,12,FALSE)</f>
        <v>100.54</v>
      </c>
      <c r="H43" t="str">
        <f>VLOOKUP($C43,'Debug Log'!$A:$L,10,FALSE)</f>
        <v>Scwrl</v>
      </c>
      <c r="I43" t="str">
        <f>VLOOKUP($C43,'Debug Log'!$A:$L,8,FALSE)</f>
        <v>No</v>
      </c>
      <c r="J43" t="str">
        <f>VLOOKUP($C43,'Debug Log'!$A:$L,11,FALSE)</f>
        <v>No</v>
      </c>
      <c r="K43">
        <f>VLOOKUP(CONCATENATE(C43,"=",B43),RMSEs!A:E,4,FALSE)</f>
        <v>0.317</v>
      </c>
      <c r="L43">
        <f>VLOOKUP(CONCATENATE(C43,"=",B43),RMSEs!A:E,5,FALSE)</f>
        <v>1.4510000000000001</v>
      </c>
    </row>
    <row r="44" spans="1:12">
      <c r="A44" t="s">
        <v>44</v>
      </c>
      <c r="B44" t="s">
        <v>578</v>
      </c>
      <c r="C44" t="s">
        <v>660</v>
      </c>
      <c r="D44" t="s">
        <v>579</v>
      </c>
      <c r="E44" t="str">
        <f>VLOOKUP($C44,'Debug Log'!$A:$K,3,FALSE)</f>
        <v>A</v>
      </c>
      <c r="F44" t="str">
        <f>SUBSTITUTE(VLOOKUP($C44,'Debug Log'!$A:$K,9,FALSE)," Chain","")</f>
        <v>Single</v>
      </c>
      <c r="G44">
        <f>VLOOKUP($C44,'Debug Log'!$A:$L,12,FALSE)</f>
        <v>107.58</v>
      </c>
      <c r="H44" t="str">
        <f>VLOOKUP($C44,'Debug Log'!$A:$L,10,FALSE)</f>
        <v>ProMute</v>
      </c>
      <c r="I44" t="str">
        <f>VLOOKUP($C44,'Debug Log'!$A:$L,8,FALSE)</f>
        <v>Yes</v>
      </c>
      <c r="J44" t="str">
        <f>VLOOKUP($C44,'Debug Log'!$A:$L,11,FALSE)</f>
        <v>No</v>
      </c>
      <c r="K44">
        <f>VLOOKUP(CONCATENATE(C44,"=",B44),RMSEs!A:E,4,FALSE)</f>
        <v>0.219</v>
      </c>
      <c r="L44">
        <f>VLOOKUP(CONCATENATE(C44,"=",B44),RMSEs!A:E,5,FALSE)</f>
        <v>0.189</v>
      </c>
    </row>
    <row r="45" spans="1:12">
      <c r="A45" t="s">
        <v>44</v>
      </c>
      <c r="B45" t="s">
        <v>580</v>
      </c>
      <c r="C45" t="s">
        <v>661</v>
      </c>
      <c r="D45" t="s">
        <v>581</v>
      </c>
      <c r="E45" t="str">
        <f>VLOOKUP($C45,'Debug Log'!$A:$K,3,FALSE)</f>
        <v>A</v>
      </c>
      <c r="F45" t="str">
        <f>SUBSTITUTE(VLOOKUP($C45,'Debug Log'!$A:$K,9,FALSE)," Chain","")</f>
        <v>Single</v>
      </c>
      <c r="G45">
        <f>VLOOKUP($C45,'Debug Log'!$A:$L,12,FALSE)</f>
        <v>107.58</v>
      </c>
      <c r="H45" t="str">
        <f>VLOOKUP($C45,'Debug Log'!$A:$L,10,FALSE)</f>
        <v>Scwrl</v>
      </c>
      <c r="I45" t="str">
        <f>VLOOKUP($C45,'Debug Log'!$A:$L,8,FALSE)</f>
        <v>No</v>
      </c>
      <c r="J45" t="str">
        <f>VLOOKUP($C45,'Debug Log'!$A:$L,11,FALSE)</f>
        <v>No</v>
      </c>
      <c r="K45">
        <f>VLOOKUP(CONCATENATE(C45,"=",B45),RMSEs!A:E,4,FALSE)</f>
        <v>0.24299999999999999</v>
      </c>
      <c r="L45">
        <f>VLOOKUP(CONCATENATE(C45,"=",B45),RMSEs!A:E,5,FALSE)</f>
        <v>1.349</v>
      </c>
    </row>
    <row r="46" spans="1:12">
      <c r="A46" t="s">
        <v>44</v>
      </c>
      <c r="B46" t="s">
        <v>582</v>
      </c>
      <c r="C46" t="s">
        <v>662</v>
      </c>
      <c r="D46" t="s">
        <v>583</v>
      </c>
      <c r="E46" t="str">
        <f>VLOOKUP($C46,'Debug Log'!$A:$K,3,FALSE)</f>
        <v>A</v>
      </c>
      <c r="F46" t="str">
        <f>SUBSTITUTE(VLOOKUP($C46,'Debug Log'!$A:$K,9,FALSE)," Chain","")</f>
        <v>Single</v>
      </c>
      <c r="G46">
        <f>VLOOKUP($C46,'Debug Log'!$A:$L,12,FALSE)</f>
        <v>107.58</v>
      </c>
      <c r="H46" t="str">
        <f>VLOOKUP($C46,'Debug Log'!$A:$L,10,FALSE)</f>
        <v>Scwrl</v>
      </c>
      <c r="I46" t="str">
        <f>VLOOKUP($C46,'Debug Log'!$A:$L,8,FALSE)</f>
        <v>Yes</v>
      </c>
      <c r="J46" t="str">
        <f>VLOOKUP($C46,'Debug Log'!$A:$L,11,FALSE)</f>
        <v>No</v>
      </c>
      <c r="K46">
        <f>VLOOKUP(CONCATENATE(C46,"=",B46),RMSEs!A:E,4,FALSE)</f>
        <v>0.22700000000000001</v>
      </c>
      <c r="L46">
        <f>VLOOKUP(CONCATENATE(C46,"=",B46),RMSEs!A:E,5,FALSE)</f>
        <v>1.0920000000000001</v>
      </c>
    </row>
    <row r="47" spans="1:12">
      <c r="A47" t="s">
        <v>44</v>
      </c>
      <c r="B47" t="s">
        <v>584</v>
      </c>
      <c r="C47" t="s">
        <v>663</v>
      </c>
      <c r="D47" t="s">
        <v>585</v>
      </c>
      <c r="E47" t="str">
        <f>VLOOKUP($C47,'Debug Log'!$A:$K,3,FALSE)</f>
        <v>A</v>
      </c>
      <c r="F47" t="str">
        <f>SUBSTITUTE(VLOOKUP($C47,'Debug Log'!$A:$K,9,FALSE)," Chain","")</f>
        <v>Single</v>
      </c>
      <c r="G47">
        <f>VLOOKUP($C47,'Debug Log'!$A:$L,12,FALSE)</f>
        <v>107.58</v>
      </c>
      <c r="H47" t="str">
        <f>VLOOKUP($C47,'Debug Log'!$A:$L,10,FALSE)</f>
        <v>Scwrl</v>
      </c>
      <c r="I47" t="str">
        <f>VLOOKUP($C47,'Debug Log'!$A:$L,8,FALSE)</f>
        <v>Yes</v>
      </c>
      <c r="J47" t="str">
        <f>VLOOKUP($C47,'Debug Log'!$A:$L,11,FALSE)</f>
        <v>No</v>
      </c>
      <c r="K47">
        <f>VLOOKUP(CONCATENATE(C47,"=",B47),RMSEs!A:E,4,FALSE)</f>
        <v>0.248</v>
      </c>
      <c r="L47">
        <f>VLOOKUP(CONCATENATE(C47,"=",B47),RMSEs!A:E,5,FALSE)</f>
        <v>0.59799999999999998</v>
      </c>
    </row>
    <row r="48" spans="1:12">
      <c r="A48" t="s">
        <v>44</v>
      </c>
      <c r="B48" t="s">
        <v>586</v>
      </c>
      <c r="C48" t="s">
        <v>664</v>
      </c>
      <c r="D48" t="s">
        <v>587</v>
      </c>
      <c r="E48" t="str">
        <f>VLOOKUP($C48,'Debug Log'!$A:$K,3,FALSE)</f>
        <v>A</v>
      </c>
      <c r="F48" t="str">
        <f>SUBSTITUTE(VLOOKUP($C48,'Debug Log'!$A:$K,9,FALSE)," Chain","")</f>
        <v>Single</v>
      </c>
      <c r="G48">
        <f>VLOOKUP($C48,'Debug Log'!$A:$L,12,FALSE)</f>
        <v>107.58</v>
      </c>
      <c r="H48" t="str">
        <f>VLOOKUP($C48,'Debug Log'!$A:$L,10,FALSE)</f>
        <v>Scwrl</v>
      </c>
      <c r="I48" t="str">
        <f>VLOOKUP($C48,'Debug Log'!$A:$L,8,FALSE)</f>
        <v>No</v>
      </c>
      <c r="J48" t="str">
        <f>VLOOKUP($C48,'Debug Log'!$A:$L,11,FALSE)</f>
        <v>No</v>
      </c>
      <c r="K48">
        <f>VLOOKUP(CONCATENATE(C48,"=",B48),RMSEs!A:E,4,FALSE)</f>
        <v>0.252</v>
      </c>
      <c r="L48">
        <f>VLOOKUP(CONCATENATE(C48,"=",B48),RMSEs!A:E,5,FALSE)</f>
        <v>0.77600000000000002</v>
      </c>
    </row>
    <row r="49" spans="1:12">
      <c r="A49" t="s">
        <v>44</v>
      </c>
      <c r="B49" t="s">
        <v>588</v>
      </c>
      <c r="C49" t="s">
        <v>665</v>
      </c>
      <c r="D49" t="s">
        <v>589</v>
      </c>
      <c r="E49" t="str">
        <f>VLOOKUP($C49,'Debug Log'!$A:$K,3,FALSE)</f>
        <v>A</v>
      </c>
      <c r="F49" t="str">
        <f>SUBSTITUTE(VLOOKUP($C49,'Debug Log'!$A:$K,9,FALSE)," Chain","")</f>
        <v>Single</v>
      </c>
      <c r="G49">
        <f>VLOOKUP($C49,'Debug Log'!$A:$L,12,FALSE)</f>
        <v>97.42</v>
      </c>
      <c r="H49" t="str">
        <f>VLOOKUP($C49,'Debug Log'!$A:$L,10,FALSE)</f>
        <v>Scwrl</v>
      </c>
      <c r="I49" t="str">
        <f>VLOOKUP($C49,'Debug Log'!$A:$L,8,FALSE)</f>
        <v>No</v>
      </c>
      <c r="J49" t="str">
        <f>VLOOKUP($C49,'Debug Log'!$A:$L,11,FALSE)</f>
        <v>No</v>
      </c>
      <c r="K49">
        <f>VLOOKUP(CONCATENATE(C49,"=",B49),RMSEs!A:E,4,FALSE)</f>
        <v>0.23899999999999999</v>
      </c>
      <c r="L49">
        <f>VLOOKUP(CONCATENATE(C49,"=",B49),RMSEs!A:E,5,FALSE)</f>
        <v>0.79</v>
      </c>
    </row>
    <row r="50" spans="1:12">
      <c r="A50" t="s">
        <v>44</v>
      </c>
      <c r="B50" t="s">
        <v>590</v>
      </c>
      <c r="C50" t="s">
        <v>666</v>
      </c>
      <c r="D50" t="s">
        <v>591</v>
      </c>
      <c r="E50" t="str">
        <f>VLOOKUP($C50,'Debug Log'!$A:$K,3,FALSE)</f>
        <v>A</v>
      </c>
      <c r="F50" t="str">
        <f>SUBSTITUTE(VLOOKUP($C50,'Debug Log'!$A:$K,9,FALSE)," Chain","")</f>
        <v>Single</v>
      </c>
      <c r="G50">
        <f>VLOOKUP($C50,'Debug Log'!$A:$L,12,FALSE)</f>
        <v>97.42</v>
      </c>
      <c r="H50" t="str">
        <f>VLOOKUP($C50,'Debug Log'!$A:$L,10,FALSE)</f>
        <v>Scwrl</v>
      </c>
      <c r="I50" t="str">
        <f>VLOOKUP($C50,'Debug Log'!$A:$L,8,FALSE)</f>
        <v>Yes</v>
      </c>
      <c r="J50" t="str">
        <f>VLOOKUP($C50,'Debug Log'!$A:$L,11,FALSE)</f>
        <v>No</v>
      </c>
      <c r="K50">
        <f>VLOOKUP(CONCATENATE(C50,"=",B50),RMSEs!A:E,4,FALSE)</f>
        <v>0.24399999999999999</v>
      </c>
      <c r="L50">
        <f>VLOOKUP(CONCATENATE(C50,"=",B50),RMSEs!A:E,5,FALSE)</f>
        <v>1.208</v>
      </c>
    </row>
    <row r="51" spans="1:12">
      <c r="A51" t="s">
        <v>44</v>
      </c>
      <c r="B51" t="s">
        <v>592</v>
      </c>
      <c r="C51" t="s">
        <v>667</v>
      </c>
      <c r="D51" t="s">
        <v>593</v>
      </c>
      <c r="E51" t="str">
        <f>VLOOKUP($C51,'Debug Log'!$A:$K,3,FALSE)</f>
        <v>A</v>
      </c>
      <c r="F51" t="str">
        <f>SUBSTITUTE(VLOOKUP($C51,'Debug Log'!$A:$K,9,FALSE)," Chain","")</f>
        <v>Single</v>
      </c>
      <c r="G51">
        <f>VLOOKUP($C51,'Debug Log'!$A:$L,12,FALSE)</f>
        <v>97.42</v>
      </c>
      <c r="H51" t="str">
        <f>VLOOKUP($C51,'Debug Log'!$A:$L,10,FALSE)</f>
        <v>Scwrl</v>
      </c>
      <c r="I51" t="str">
        <f>VLOOKUP($C51,'Debug Log'!$A:$L,8,FALSE)</f>
        <v>Yes</v>
      </c>
      <c r="J51" t="str">
        <f>VLOOKUP($C51,'Debug Log'!$A:$L,11,FALSE)</f>
        <v>No</v>
      </c>
      <c r="K51">
        <f>VLOOKUP(CONCATENATE(C51,"=",B51),RMSEs!A:E,4,FALSE)</f>
        <v>0.22700000000000001</v>
      </c>
      <c r="L51">
        <f>VLOOKUP(CONCATENATE(C51,"=",B51),RMSEs!A:E,5,FALSE)</f>
        <v>1.117</v>
      </c>
    </row>
    <row r="52" spans="1:12">
      <c r="A52" t="s">
        <v>44</v>
      </c>
      <c r="B52" t="s">
        <v>594</v>
      </c>
      <c r="C52" t="s">
        <v>668</v>
      </c>
      <c r="D52" t="s">
        <v>595</v>
      </c>
      <c r="E52" t="str">
        <f>VLOOKUP($C52,'Debug Log'!$A:$K,3,FALSE)</f>
        <v>A</v>
      </c>
      <c r="F52" t="str">
        <f>SUBSTITUTE(VLOOKUP($C52,'Debug Log'!$A:$K,9,FALSE)," Chain","")</f>
        <v>Single</v>
      </c>
      <c r="G52">
        <f>VLOOKUP($C52,'Debug Log'!$A:$L,12,FALSE)</f>
        <v>97.42</v>
      </c>
      <c r="H52" t="str">
        <f>VLOOKUP($C52,'Debug Log'!$A:$L,10,FALSE)</f>
        <v>Scwrl</v>
      </c>
      <c r="I52" t="str">
        <f>VLOOKUP($C52,'Debug Log'!$A:$L,8,FALSE)</f>
        <v>No</v>
      </c>
      <c r="J52" t="str">
        <f>VLOOKUP($C52,'Debug Log'!$A:$L,11,FALSE)</f>
        <v>No</v>
      </c>
      <c r="K52">
        <f>VLOOKUP(CONCATENATE(C52,"=",B52),RMSEs!A:E,4,FALSE)</f>
        <v>0.22</v>
      </c>
      <c r="L52">
        <f>VLOOKUP(CONCATENATE(C52,"=",B52),RMSEs!A:E,5,FALSE)</f>
        <v>0.23799999999999999</v>
      </c>
    </row>
    <row r="53" spans="1:12">
      <c r="A53" t="s">
        <v>44</v>
      </c>
      <c r="B53" t="s">
        <v>596</v>
      </c>
      <c r="C53" t="s">
        <v>669</v>
      </c>
      <c r="D53" t="s">
        <v>597</v>
      </c>
      <c r="E53" t="str">
        <f>VLOOKUP($C53,'Debug Log'!$A:$K,3,FALSE)</f>
        <v>A</v>
      </c>
      <c r="F53" t="str">
        <f>SUBSTITUTE(VLOOKUP($C53,'Debug Log'!$A:$K,9,FALSE)," Chain","")</f>
        <v>Single</v>
      </c>
      <c r="G53">
        <f>VLOOKUP($C53,'Debug Log'!$A:$L,12,FALSE)</f>
        <v>100.54</v>
      </c>
      <c r="H53" t="str">
        <f>VLOOKUP($C53,'Debug Log'!$A:$L,10,FALSE)</f>
        <v>Scwrl</v>
      </c>
      <c r="I53" t="str">
        <f>VLOOKUP($C53,'Debug Log'!$A:$L,8,FALSE)</f>
        <v>No</v>
      </c>
      <c r="J53" t="str">
        <f>VLOOKUP($C53,'Debug Log'!$A:$L,11,FALSE)</f>
        <v>No</v>
      </c>
      <c r="K53">
        <f>VLOOKUP(CONCATENATE(C53,"=",B53),RMSEs!A:E,4,FALSE)</f>
        <v>0.317</v>
      </c>
      <c r="L53">
        <f>VLOOKUP(CONCATENATE(C53,"=",B53),RMSEs!A:E,5,FALSE)</f>
        <v>1.329</v>
      </c>
    </row>
    <row r="54" spans="1:12">
      <c r="A54" t="s">
        <v>44</v>
      </c>
      <c r="B54" t="s">
        <v>598</v>
      </c>
      <c r="C54" t="s">
        <v>670</v>
      </c>
      <c r="D54" t="s">
        <v>599</v>
      </c>
      <c r="E54" t="str">
        <f>VLOOKUP($C54,'Debug Log'!$A:$K,3,FALSE)</f>
        <v>A</v>
      </c>
      <c r="F54" t="str">
        <f>SUBSTITUTE(VLOOKUP($C54,'Debug Log'!$A:$K,9,FALSE)," Chain","")</f>
        <v>Single</v>
      </c>
      <c r="G54">
        <f>VLOOKUP($C54,'Debug Log'!$A:$L,12,FALSE)</f>
        <v>100.54</v>
      </c>
      <c r="H54" t="str">
        <f>VLOOKUP($C54,'Debug Log'!$A:$L,10,FALSE)</f>
        <v>Scwrl</v>
      </c>
      <c r="I54" t="str">
        <f>VLOOKUP($C54,'Debug Log'!$A:$L,8,FALSE)</f>
        <v>Yes</v>
      </c>
      <c r="J54" t="str">
        <f>VLOOKUP($C54,'Debug Log'!$A:$L,11,FALSE)</f>
        <v>No</v>
      </c>
      <c r="K54">
        <f>VLOOKUP(CONCATENATE(C54,"=",B54),RMSEs!A:E,4,FALSE)</f>
        <v>0.26500000000000001</v>
      </c>
      <c r="L54">
        <f>VLOOKUP(CONCATENATE(C54,"=",B54),RMSEs!A:E,5,FALSE)</f>
        <v>1.4259999999999999</v>
      </c>
    </row>
    <row r="55" spans="1:12">
      <c r="A55" t="s">
        <v>44</v>
      </c>
      <c r="B55" t="s">
        <v>600</v>
      </c>
      <c r="C55" t="s">
        <v>671</v>
      </c>
      <c r="D55" t="s">
        <v>601</v>
      </c>
      <c r="E55" t="str">
        <f>VLOOKUP($C55,'Debug Log'!$A:$K,3,FALSE)</f>
        <v>A</v>
      </c>
      <c r="F55" t="str">
        <f>SUBSTITUTE(VLOOKUP($C55,'Debug Log'!$A:$K,9,FALSE)," Chain","")</f>
        <v>Single</v>
      </c>
      <c r="G55">
        <f>VLOOKUP($C55,'Debug Log'!$A:$L,12,FALSE)</f>
        <v>100.54</v>
      </c>
      <c r="H55" t="str">
        <f>VLOOKUP($C55,'Debug Log'!$A:$L,10,FALSE)</f>
        <v>Scwrl</v>
      </c>
      <c r="I55" t="str">
        <f>VLOOKUP($C55,'Debug Log'!$A:$L,8,FALSE)</f>
        <v>Yes</v>
      </c>
      <c r="J55" t="str">
        <f>VLOOKUP($C55,'Debug Log'!$A:$L,11,FALSE)</f>
        <v>No</v>
      </c>
      <c r="K55">
        <f>VLOOKUP(CONCATENATE(C55,"=",B55),RMSEs!A:E,4,FALSE)</f>
        <v>0.23400000000000001</v>
      </c>
      <c r="L55">
        <f>VLOOKUP(CONCATENATE(C55,"=",B55),RMSEs!A:E,5,FALSE)</f>
        <v>0.379</v>
      </c>
    </row>
    <row r="56" spans="1:12">
      <c r="A56" t="s">
        <v>44</v>
      </c>
      <c r="B56" t="s">
        <v>1107</v>
      </c>
      <c r="C56" t="s">
        <v>672</v>
      </c>
      <c r="D56" t="s">
        <v>1148</v>
      </c>
      <c r="E56" t="str">
        <f>VLOOKUP($C56,'Debug Log'!$A:$K,3,FALSE)</f>
        <v>A</v>
      </c>
      <c r="F56" t="str">
        <f>SUBSTITUTE(VLOOKUP($C56,'Debug Log'!$A:$K,9,FALSE)," Chain","")</f>
        <v>Single</v>
      </c>
      <c r="G56">
        <f>VLOOKUP($C56,'Debug Log'!$A:$L,12,FALSE)</f>
        <v>17.16</v>
      </c>
      <c r="H56" t="str">
        <f>VLOOKUP($C56,'Debug Log'!$A:$L,10,FALSE)</f>
        <v>ProMute</v>
      </c>
      <c r="I56" t="str">
        <f>VLOOKUP($C56,'Debug Log'!$A:$L,8,FALSE)</f>
        <v>Yes</v>
      </c>
      <c r="J56" t="str">
        <f>VLOOKUP($C56,'Debug Log'!$A:$L,11,FALSE)</f>
        <v>No</v>
      </c>
      <c r="K56">
        <f>VLOOKUP(CONCATENATE(C56,"=",B56),RMSEs!A:E,4,FALSE)</f>
        <v>0.19800000000000001</v>
      </c>
      <c r="L56">
        <f>VLOOKUP(CONCATENATE(C56,"=",B56),RMSEs!A:E,5,FALSE)</f>
        <v>0.39500000000000002</v>
      </c>
    </row>
    <row r="57" spans="1:12">
      <c r="A57" t="s">
        <v>44</v>
      </c>
      <c r="B57" t="s">
        <v>602</v>
      </c>
      <c r="C57" t="s">
        <v>673</v>
      </c>
      <c r="D57" t="s">
        <v>603</v>
      </c>
      <c r="E57" t="str">
        <f>VLOOKUP($C57,'Debug Log'!$A:$K,3,FALSE)</f>
        <v>A</v>
      </c>
      <c r="F57" t="str">
        <f>SUBSTITUTE(VLOOKUP($C57,'Debug Log'!$A:$K,9,FALSE)," Chain","")</f>
        <v>Single</v>
      </c>
      <c r="G57">
        <f>VLOOKUP($C57,'Debug Log'!$A:$L,12,FALSE)</f>
        <v>100.54</v>
      </c>
      <c r="H57" t="str">
        <f>VLOOKUP($C57,'Debug Log'!$A:$L,10,FALSE)</f>
        <v>Scwrl</v>
      </c>
      <c r="I57" t="str">
        <f>VLOOKUP($C57,'Debug Log'!$A:$L,8,FALSE)</f>
        <v>No</v>
      </c>
      <c r="J57" t="str">
        <f>VLOOKUP($C57,'Debug Log'!$A:$L,11,FALSE)</f>
        <v>No</v>
      </c>
      <c r="K57">
        <f>VLOOKUP(CONCATENATE(C57,"=",B57),RMSEs!A:E,4,FALSE)</f>
        <v>0.246</v>
      </c>
      <c r="L57">
        <f>VLOOKUP(CONCATENATE(C57,"=",B57),RMSEs!A:E,5,FALSE)</f>
        <v>0.89100000000000001</v>
      </c>
    </row>
    <row r="58" spans="1:12">
      <c r="A58" t="s">
        <v>44</v>
      </c>
      <c r="B58" t="s">
        <v>81</v>
      </c>
      <c r="C58" t="s">
        <v>674</v>
      </c>
      <c r="D58" t="s">
        <v>82</v>
      </c>
      <c r="E58" t="str">
        <f>VLOOKUP($C58,'Debug Log'!$A:$K,3,FALSE)</f>
        <v>A</v>
      </c>
      <c r="F58" t="str">
        <f>SUBSTITUTE(VLOOKUP($C58,'Debug Log'!$A:$K,9,FALSE)," Chain","")</f>
        <v>Single</v>
      </c>
      <c r="G58">
        <f>VLOOKUP($C58,'Debug Log'!$A:$L,12,FALSE)</f>
        <v>100.54</v>
      </c>
      <c r="H58" t="str">
        <f>VLOOKUP($C58,'Debug Log'!$A:$L,10,FALSE)</f>
        <v>Scwrl</v>
      </c>
      <c r="I58" t="str">
        <f>VLOOKUP($C58,'Debug Log'!$A:$L,8,FALSE)</f>
        <v>Yes</v>
      </c>
      <c r="J58" t="str">
        <f>VLOOKUP($C58,'Debug Log'!$A:$L,11,FALSE)</f>
        <v>No</v>
      </c>
      <c r="K58">
        <f>VLOOKUP(CONCATENATE(C58,"=",B58),RMSEs!A:E,4,FALSE)</f>
        <v>0.26900000000000002</v>
      </c>
      <c r="L58">
        <f>VLOOKUP(CONCATENATE(C58,"=",B58),RMSEs!A:E,5,FALSE)</f>
        <v>0.10199999999999999</v>
      </c>
    </row>
    <row r="59" spans="1:12">
      <c r="A59" t="s">
        <v>44</v>
      </c>
      <c r="B59" t="s">
        <v>73</v>
      </c>
      <c r="C59" t="s">
        <v>675</v>
      </c>
      <c r="D59" t="s">
        <v>74</v>
      </c>
      <c r="E59" t="str">
        <f>VLOOKUP($C59,'Debug Log'!$A:$K,3,FALSE)</f>
        <v>A</v>
      </c>
      <c r="F59" t="str">
        <f>SUBSTITUTE(VLOOKUP($C59,'Debug Log'!$A:$K,9,FALSE)," Chain","")</f>
        <v>Single</v>
      </c>
      <c r="G59">
        <f>VLOOKUP($C59,'Debug Log'!$A:$L,12,FALSE)</f>
        <v>78.95</v>
      </c>
      <c r="H59" t="str">
        <f>VLOOKUP($C59,'Debug Log'!$A:$L,10,FALSE)</f>
        <v>ProMute</v>
      </c>
      <c r="I59" t="str">
        <f>VLOOKUP($C59,'Debug Log'!$A:$L,8,FALSE)</f>
        <v>Yes</v>
      </c>
      <c r="J59" t="str">
        <f>VLOOKUP($C59,'Debug Log'!$A:$L,11,FALSE)</f>
        <v>No</v>
      </c>
      <c r="K59">
        <f>VLOOKUP(CONCATENATE(C59,"=",B59),RMSEs!A:E,4,FALSE)</f>
        <v>0.19900000000000001</v>
      </c>
      <c r="L59">
        <f>VLOOKUP(CONCATENATE(C59,"=",B59),RMSEs!A:E,5,FALSE)</f>
        <v>0.23799999999999999</v>
      </c>
    </row>
    <row r="60" spans="1:12">
      <c r="A60" t="s">
        <v>44</v>
      </c>
      <c r="B60" t="s">
        <v>75</v>
      </c>
      <c r="C60" t="s">
        <v>676</v>
      </c>
      <c r="D60" t="s">
        <v>76</v>
      </c>
      <c r="E60" t="str">
        <f>VLOOKUP($C60,'Debug Log'!$A:$K,3,FALSE)</f>
        <v>A</v>
      </c>
      <c r="F60" t="str">
        <f>SUBSTITUTE(VLOOKUP($C60,'Debug Log'!$A:$K,9,FALSE)," Chain","")</f>
        <v>Single</v>
      </c>
      <c r="G60">
        <f>VLOOKUP($C60,'Debug Log'!$A:$L,12,FALSE)</f>
        <v>164.69</v>
      </c>
      <c r="H60" t="str">
        <f>VLOOKUP($C60,'Debug Log'!$A:$L,10,FALSE)</f>
        <v>ProMute</v>
      </c>
      <c r="I60" t="str">
        <f>VLOOKUP($C60,'Debug Log'!$A:$L,8,FALSE)</f>
        <v>Yes</v>
      </c>
      <c r="J60" t="str">
        <f>VLOOKUP($C60,'Debug Log'!$A:$L,11,FALSE)</f>
        <v>No</v>
      </c>
      <c r="K60">
        <f>VLOOKUP(CONCATENATE(C60,"=",B60),RMSEs!A:E,4,FALSE)</f>
        <v>0.19600000000000001</v>
      </c>
      <c r="L60">
        <f>VLOOKUP(CONCATENATE(C60,"=",B60),RMSEs!A:E,5,FALSE)</f>
        <v>0.376</v>
      </c>
    </row>
    <row r="61" spans="1:12">
      <c r="A61" t="s">
        <v>44</v>
      </c>
      <c r="B61" t="s">
        <v>79</v>
      </c>
      <c r="C61" t="s">
        <v>677</v>
      </c>
      <c r="D61" t="s">
        <v>80</v>
      </c>
      <c r="E61" t="str">
        <f>VLOOKUP($C61,'Debug Log'!$A:$K,3,FALSE)</f>
        <v>A</v>
      </c>
      <c r="F61" t="str">
        <f>SUBSTITUTE(VLOOKUP($C61,'Debug Log'!$A:$K,9,FALSE)," Chain","")</f>
        <v>Single</v>
      </c>
      <c r="G61">
        <f>VLOOKUP($C61,'Debug Log'!$A:$L,12,FALSE)</f>
        <v>49.91</v>
      </c>
      <c r="H61" t="str">
        <f>VLOOKUP($C61,'Debug Log'!$A:$L,10,FALSE)</f>
        <v>Scwrl</v>
      </c>
      <c r="I61" t="str">
        <f>VLOOKUP($C61,'Debug Log'!$A:$L,8,FALSE)</f>
        <v>No</v>
      </c>
      <c r="J61" t="str">
        <f>VLOOKUP($C61,'Debug Log'!$A:$L,11,FALSE)</f>
        <v>Yes</v>
      </c>
      <c r="K61">
        <f>VLOOKUP(CONCATENATE(C61,"=",B61),RMSEs!A:E,4,FALSE)</f>
        <v>0.375</v>
      </c>
      <c r="L61">
        <f>VLOOKUP(CONCATENATE(C61,"=",B61),RMSEs!A:E,5,FALSE)</f>
        <v>7.8E-2</v>
      </c>
    </row>
    <row r="62" spans="1:12">
      <c r="A62" t="s">
        <v>44</v>
      </c>
      <c r="B62" t="s">
        <v>77</v>
      </c>
      <c r="C62" t="s">
        <v>678</v>
      </c>
      <c r="D62" t="s">
        <v>78</v>
      </c>
      <c r="E62" t="str">
        <f>VLOOKUP($C62,'Debug Log'!$A:$K,3,FALSE)</f>
        <v>A</v>
      </c>
      <c r="F62" t="str">
        <f>SUBSTITUTE(VLOOKUP($C62,'Debug Log'!$A:$K,9,FALSE)," Chain","")</f>
        <v>Single</v>
      </c>
      <c r="G62">
        <f>VLOOKUP($C62,'Debug Log'!$A:$L,12,FALSE)</f>
        <v>94.44</v>
      </c>
      <c r="H62" t="str">
        <f>VLOOKUP($C62,'Debug Log'!$A:$L,10,FALSE)</f>
        <v>Scwrl</v>
      </c>
      <c r="I62" t="str">
        <f>VLOOKUP($C62,'Debug Log'!$A:$L,8,FALSE)</f>
        <v>No</v>
      </c>
      <c r="J62" t="str">
        <f>VLOOKUP($C62,'Debug Log'!$A:$L,11,FALSE)</f>
        <v>No</v>
      </c>
      <c r="K62">
        <f>VLOOKUP(CONCATENATE(C62,"=",B62),RMSEs!A:E,4,FALSE)</f>
        <v>0.255</v>
      </c>
      <c r="L62">
        <f>VLOOKUP(CONCATENATE(C62,"=",B62),RMSEs!A:E,5,FALSE)</f>
        <v>0.04</v>
      </c>
    </row>
    <row r="63" spans="1:12">
      <c r="A63" t="s">
        <v>44</v>
      </c>
      <c r="B63" t="s">
        <v>145</v>
      </c>
      <c r="C63" t="s">
        <v>679</v>
      </c>
      <c r="D63" t="s">
        <v>146</v>
      </c>
      <c r="E63" t="str">
        <f>VLOOKUP($C63,'Debug Log'!$A:$K,3,FALSE)</f>
        <v>A</v>
      </c>
      <c r="F63" t="str">
        <f>SUBSTITUTE(VLOOKUP($C63,'Debug Log'!$A:$K,9,FALSE)," Chain","")</f>
        <v>Single</v>
      </c>
      <c r="G63" t="str">
        <f>VLOOKUP($C63,'Debug Log'!$A:$L,12,FALSE)</f>
        <v>17.16, 0.03</v>
      </c>
      <c r="H63" t="str">
        <f>VLOOKUP($C63,'Debug Log'!$A:$L,10,FALSE)</f>
        <v>ProMute</v>
      </c>
      <c r="I63" t="str">
        <f>VLOOKUP($C63,'Debug Log'!$A:$L,8,FALSE)</f>
        <v>Yes</v>
      </c>
      <c r="J63" t="str">
        <f>VLOOKUP($C63,'Debug Log'!$A:$L,11,FALSE)</f>
        <v>No</v>
      </c>
      <c r="K63">
        <f>VLOOKUP(CONCATENATE(C63,"=",B63),RMSEs!A:E,4,FALSE)</f>
        <v>0.20300000000000001</v>
      </c>
      <c r="L63">
        <f>VLOOKUP(CONCATENATE(C63,"=",B63),RMSEs!A:E,5,FALSE)</f>
        <v>0.21299999999999999</v>
      </c>
    </row>
    <row r="64" spans="1:12">
      <c r="A64" t="s">
        <v>44</v>
      </c>
      <c r="B64" t="s">
        <v>619</v>
      </c>
      <c r="C64" t="s">
        <v>680</v>
      </c>
      <c r="D64" t="s">
        <v>126</v>
      </c>
      <c r="E64" t="str">
        <f>VLOOKUP($C64,'Debug Log'!$A:$K,3,FALSE)</f>
        <v>A</v>
      </c>
      <c r="F64" t="str">
        <f>SUBSTITUTE(VLOOKUP($C64,'Debug Log'!$A:$K,9,FALSE)," Chain","")</f>
        <v>Single</v>
      </c>
      <c r="G64">
        <f>VLOOKUP($C64,'Debug Log'!$A:$L,12,FALSE)</f>
        <v>0</v>
      </c>
      <c r="H64" t="str">
        <f>VLOOKUP($C64,'Debug Log'!$A:$L,10,FALSE)</f>
        <v>Scwrl</v>
      </c>
      <c r="I64" t="str">
        <f>VLOOKUP($C64,'Debug Log'!$A:$L,8,FALSE)</f>
        <v>Yes</v>
      </c>
      <c r="J64" t="str">
        <f>VLOOKUP($C64,'Debug Log'!$A:$L,11,FALSE)</f>
        <v>No</v>
      </c>
      <c r="K64">
        <f>VLOOKUP(CONCATENATE(C64,"=",B64),RMSEs!A:E,4,FALSE)</f>
        <v>0.27200000000000002</v>
      </c>
      <c r="L64">
        <f>VLOOKUP(CONCATENATE(C64,"=",B64),RMSEs!A:E,5,FALSE)</f>
        <v>3.5999999999999997E-2</v>
      </c>
    </row>
    <row r="65" spans="1:12">
      <c r="A65" t="s">
        <v>44</v>
      </c>
      <c r="B65" t="s">
        <v>620</v>
      </c>
      <c r="C65" t="s">
        <v>680</v>
      </c>
      <c r="D65" t="s">
        <v>126</v>
      </c>
      <c r="E65" t="str">
        <f>VLOOKUP($C65,'Debug Log'!$A:$K,3,FALSE)</f>
        <v>A</v>
      </c>
      <c r="F65" t="str">
        <f>SUBSTITUTE(VLOOKUP($C65,'Debug Log'!$A:$K,9,FALSE)," Chain","")</f>
        <v>Single</v>
      </c>
      <c r="G65">
        <f>VLOOKUP($C65,'Debug Log'!$A:$L,12,FALSE)</f>
        <v>0</v>
      </c>
      <c r="H65" t="str">
        <f>VLOOKUP($C65,'Debug Log'!$A:$L,10,FALSE)</f>
        <v>Scwrl</v>
      </c>
      <c r="I65" t="str">
        <f>VLOOKUP($C65,'Debug Log'!$A:$L,8,FALSE)</f>
        <v>Yes</v>
      </c>
      <c r="J65" t="str">
        <f>VLOOKUP($C65,'Debug Log'!$A:$L,11,FALSE)</f>
        <v>No</v>
      </c>
      <c r="K65">
        <f>VLOOKUP(CONCATENATE(C65,"=",B65),RMSEs!A:E,4,FALSE)</f>
        <v>0.23400000000000001</v>
      </c>
      <c r="L65">
        <f>VLOOKUP(CONCATENATE(C65,"=",B65),RMSEs!A:E,5,FALSE)</f>
        <v>0.152</v>
      </c>
    </row>
    <row r="66" spans="1:12">
      <c r="A66" t="s">
        <v>44</v>
      </c>
      <c r="B66" t="s">
        <v>135</v>
      </c>
      <c r="C66" t="s">
        <v>681</v>
      </c>
      <c r="D66" t="s">
        <v>136</v>
      </c>
      <c r="E66" t="str">
        <f>VLOOKUP($C66,'Debug Log'!$A:$K,3,FALSE)</f>
        <v>A</v>
      </c>
      <c r="F66" t="str">
        <f>SUBSTITUTE(VLOOKUP($C66,'Debug Log'!$A:$K,9,FALSE)," Chain","")</f>
        <v>Single</v>
      </c>
      <c r="G66">
        <f>VLOOKUP($C66,'Debug Log'!$A:$L,12,FALSE)</f>
        <v>0</v>
      </c>
      <c r="H66" t="str">
        <f>VLOOKUP($C66,'Debug Log'!$A:$L,10,FALSE)</f>
        <v>ProMute</v>
      </c>
      <c r="I66" t="str">
        <f>VLOOKUP($C66,'Debug Log'!$A:$L,8,FALSE)</f>
        <v>Yes</v>
      </c>
      <c r="J66" t="str">
        <f>VLOOKUP($C66,'Debug Log'!$A:$L,11,FALSE)</f>
        <v>No</v>
      </c>
      <c r="K66">
        <f>VLOOKUP(CONCATENATE(C66,"=",B66),RMSEs!A:E,4,FALSE)</f>
        <v>0.216</v>
      </c>
      <c r="L66">
        <f>VLOOKUP(CONCATENATE(C66,"=",B66),RMSEs!A:E,5,FALSE)</f>
        <v>0.113</v>
      </c>
    </row>
    <row r="67" spans="1:12">
      <c r="A67" t="s">
        <v>44</v>
      </c>
      <c r="B67" t="s">
        <v>137</v>
      </c>
      <c r="C67" t="s">
        <v>682</v>
      </c>
      <c r="D67" t="s">
        <v>138</v>
      </c>
      <c r="E67" t="str">
        <f>VLOOKUP($C67,'Debug Log'!$A:$K,3,FALSE)</f>
        <v>A</v>
      </c>
      <c r="F67" t="str">
        <f>SUBSTITUTE(VLOOKUP($C67,'Debug Log'!$A:$K,9,FALSE)," Chain","")</f>
        <v>Single</v>
      </c>
      <c r="G67">
        <f>VLOOKUP($C67,'Debug Log'!$A:$L,12,FALSE)</f>
        <v>100.54</v>
      </c>
      <c r="H67" t="str">
        <f>VLOOKUP($C67,'Debug Log'!$A:$L,10,FALSE)</f>
        <v>ProMute</v>
      </c>
      <c r="I67" t="str">
        <f>VLOOKUP($C67,'Debug Log'!$A:$L,8,FALSE)</f>
        <v>Yes</v>
      </c>
      <c r="J67" t="str">
        <f>VLOOKUP($C67,'Debug Log'!$A:$L,11,FALSE)</f>
        <v>No</v>
      </c>
      <c r="K67">
        <f>VLOOKUP(CONCATENATE(C67,"=",B67),RMSEs!A:E,4,FALSE)</f>
        <v>0.219</v>
      </c>
      <c r="L67">
        <f>VLOOKUP(CONCATENATE(C67,"=",B67),RMSEs!A:E,5,FALSE)</f>
        <v>7.4999999999999997E-2</v>
      </c>
    </row>
    <row r="68" spans="1:12">
      <c r="A68" t="s">
        <v>44</v>
      </c>
      <c r="B68" t="s">
        <v>139</v>
      </c>
      <c r="C68" t="s">
        <v>683</v>
      </c>
      <c r="D68" t="s">
        <v>140</v>
      </c>
      <c r="E68" t="str">
        <f>VLOOKUP($C68,'Debug Log'!$A:$K,3,FALSE)</f>
        <v>A</v>
      </c>
      <c r="F68" t="str">
        <f>SUBSTITUTE(VLOOKUP($C68,'Debug Log'!$A:$K,9,FALSE)," Chain","")</f>
        <v>Single</v>
      </c>
      <c r="G68">
        <f>VLOOKUP($C68,'Debug Log'!$A:$L,12,FALSE)</f>
        <v>5.19</v>
      </c>
      <c r="H68" t="str">
        <f>VLOOKUP($C68,'Debug Log'!$A:$L,10,FALSE)</f>
        <v>ProMute</v>
      </c>
      <c r="I68" t="str">
        <f>VLOOKUP($C68,'Debug Log'!$A:$L,8,FALSE)</f>
        <v>Yes</v>
      </c>
      <c r="J68" t="str">
        <f>VLOOKUP($C68,'Debug Log'!$A:$L,11,FALSE)</f>
        <v>No</v>
      </c>
      <c r="K68">
        <f>VLOOKUP(CONCATENATE(C68,"=",B68),RMSEs!A:E,4,FALSE)</f>
        <v>0.217</v>
      </c>
      <c r="L68">
        <f>VLOOKUP(CONCATENATE(C68,"=",B68),RMSEs!A:E,5,FALSE)</f>
        <v>3.4000000000000002E-2</v>
      </c>
    </row>
    <row r="69" spans="1:12">
      <c r="A69" t="s">
        <v>44</v>
      </c>
      <c r="B69" t="s">
        <v>141</v>
      </c>
      <c r="C69" t="s">
        <v>684</v>
      </c>
      <c r="D69" t="s">
        <v>142</v>
      </c>
      <c r="E69" t="str">
        <f>VLOOKUP($C69,'Debug Log'!$A:$K,3,FALSE)</f>
        <v>A</v>
      </c>
      <c r="F69" t="str">
        <f>SUBSTITUTE(VLOOKUP($C69,'Debug Log'!$A:$K,9,FALSE)," Chain","")</f>
        <v>Single</v>
      </c>
      <c r="G69">
        <f>VLOOKUP($C69,'Debug Log'!$A:$L,12,FALSE)</f>
        <v>18.66</v>
      </c>
      <c r="H69" t="str">
        <f>VLOOKUP($C69,'Debug Log'!$A:$L,10,FALSE)</f>
        <v>ProMute</v>
      </c>
      <c r="I69" t="str">
        <f>VLOOKUP($C69,'Debug Log'!$A:$L,8,FALSE)</f>
        <v>Yes</v>
      </c>
      <c r="J69" t="str">
        <f>VLOOKUP($C69,'Debug Log'!$A:$L,11,FALSE)</f>
        <v>No</v>
      </c>
      <c r="K69">
        <f>VLOOKUP(CONCATENATE(C69,"=",B69),RMSEs!A:E,4,FALSE)</f>
        <v>0.217</v>
      </c>
      <c r="L69">
        <f>VLOOKUP(CONCATENATE(C69,"=",B69),RMSEs!A:E,5,FALSE)</f>
        <v>4.5999999999999999E-2</v>
      </c>
    </row>
    <row r="70" spans="1:12">
      <c r="A70" t="s">
        <v>44</v>
      </c>
      <c r="B70" t="s">
        <v>143</v>
      </c>
      <c r="C70" t="s">
        <v>685</v>
      </c>
      <c r="D70" t="s">
        <v>144</v>
      </c>
      <c r="E70" t="str">
        <f>VLOOKUP($C70,'Debug Log'!$A:$K,3,FALSE)</f>
        <v>A</v>
      </c>
      <c r="F70" t="str">
        <f>SUBSTITUTE(VLOOKUP($C70,'Debug Log'!$A:$K,9,FALSE)," Chain","")</f>
        <v>Single</v>
      </c>
      <c r="G70">
        <f>VLOOKUP($C70,'Debug Log'!$A:$L,12,FALSE)</f>
        <v>75.22</v>
      </c>
      <c r="H70" t="str">
        <f>VLOOKUP($C70,'Debug Log'!$A:$L,10,FALSE)</f>
        <v>ProMute</v>
      </c>
      <c r="I70" t="str">
        <f>VLOOKUP($C70,'Debug Log'!$A:$L,8,FALSE)</f>
        <v>Yes</v>
      </c>
      <c r="J70" t="str">
        <f>VLOOKUP($C70,'Debug Log'!$A:$L,11,FALSE)</f>
        <v>No</v>
      </c>
      <c r="K70">
        <f>VLOOKUP(CONCATENATE(C70,"=",B70),RMSEs!A:E,4,FALSE)</f>
        <v>0.20100000000000001</v>
      </c>
      <c r="L70">
        <f>VLOOKUP(CONCATENATE(C70,"=",B70),RMSEs!A:E,5,FALSE)</f>
        <v>7.2999999999999995E-2</v>
      </c>
    </row>
    <row r="71" spans="1:12">
      <c r="A71" t="s">
        <v>44</v>
      </c>
      <c r="B71" t="s">
        <v>127</v>
      </c>
      <c r="C71" t="s">
        <v>686</v>
      </c>
      <c r="D71" t="s">
        <v>128</v>
      </c>
      <c r="E71" t="str">
        <f>VLOOKUP($C71,'Debug Log'!$A:$K,3,FALSE)</f>
        <v>A</v>
      </c>
      <c r="F71" t="str">
        <f>SUBSTITUTE(VLOOKUP($C71,'Debug Log'!$A:$K,9,FALSE)," Chain","")</f>
        <v>Single</v>
      </c>
      <c r="G71">
        <f>VLOOKUP($C71,'Debug Log'!$A:$L,12,FALSE)</f>
        <v>107.58</v>
      </c>
      <c r="H71" t="str">
        <f>VLOOKUP($C71,'Debug Log'!$A:$L,10,FALSE)</f>
        <v>ProMute</v>
      </c>
      <c r="I71" t="str">
        <f>VLOOKUP($C71,'Debug Log'!$A:$L,8,FALSE)</f>
        <v>Yes</v>
      </c>
      <c r="J71" t="str">
        <f>VLOOKUP($C71,'Debug Log'!$A:$L,11,FALSE)</f>
        <v>No</v>
      </c>
      <c r="K71">
        <f>VLOOKUP(CONCATENATE(C71,"=",B71),RMSEs!A:E,4,FALSE)</f>
        <v>0.188</v>
      </c>
      <c r="L71">
        <f>VLOOKUP(CONCATENATE(C71,"=",B71),RMSEs!A:E,5,FALSE)</f>
        <v>0.104</v>
      </c>
    </row>
    <row r="72" spans="1:12">
      <c r="A72" t="s">
        <v>44</v>
      </c>
      <c r="B72" t="s">
        <v>129</v>
      </c>
      <c r="C72" t="s">
        <v>687</v>
      </c>
      <c r="D72" t="s">
        <v>130</v>
      </c>
      <c r="E72" t="str">
        <f>VLOOKUP($C72,'Debug Log'!$A:$K,3,FALSE)</f>
        <v>A</v>
      </c>
      <c r="F72" t="str">
        <f>SUBSTITUTE(VLOOKUP($C72,'Debug Log'!$A:$K,9,FALSE)," Chain","")</f>
        <v>Single</v>
      </c>
      <c r="G72">
        <f>VLOOKUP($C72,'Debug Log'!$A:$L,12,FALSE)</f>
        <v>97.42</v>
      </c>
      <c r="H72" t="str">
        <f>VLOOKUP($C72,'Debug Log'!$A:$L,10,FALSE)</f>
        <v>ProMute</v>
      </c>
      <c r="I72" t="str">
        <f>VLOOKUP($C72,'Debug Log'!$A:$L,8,FALSE)</f>
        <v>Yes</v>
      </c>
      <c r="J72" t="str">
        <f>VLOOKUP($C72,'Debug Log'!$A:$L,11,FALSE)</f>
        <v>No</v>
      </c>
      <c r="K72">
        <f>VLOOKUP(CONCATENATE(C72,"=",B72),RMSEs!A:E,4,FALSE)</f>
        <v>0.20599999999999999</v>
      </c>
      <c r="L72">
        <f>VLOOKUP(CONCATENATE(C72,"=",B72),RMSEs!A:E,5,FALSE)</f>
        <v>0.69099999999999995</v>
      </c>
    </row>
    <row r="73" spans="1:12">
      <c r="A73" t="s">
        <v>44</v>
      </c>
      <c r="B73" t="s">
        <v>131</v>
      </c>
      <c r="C73" t="s">
        <v>688</v>
      </c>
      <c r="D73" t="s">
        <v>132</v>
      </c>
      <c r="E73" t="str">
        <f>VLOOKUP($C73,'Debug Log'!$A:$K,3,FALSE)</f>
        <v>A</v>
      </c>
      <c r="F73" t="str">
        <f>SUBSTITUTE(VLOOKUP($C73,'Debug Log'!$A:$K,9,FALSE)," Chain","")</f>
        <v>Single</v>
      </c>
      <c r="G73">
        <f>VLOOKUP($C73,'Debug Log'!$A:$L,12,FALSE)</f>
        <v>0.47</v>
      </c>
      <c r="H73" t="str">
        <f>VLOOKUP($C73,'Debug Log'!$A:$L,10,FALSE)</f>
        <v>ProMute</v>
      </c>
      <c r="I73" t="str">
        <f>VLOOKUP($C73,'Debug Log'!$A:$L,8,FALSE)</f>
        <v>Yes</v>
      </c>
      <c r="J73" t="str">
        <f>VLOOKUP($C73,'Debug Log'!$A:$L,11,FALSE)</f>
        <v>No</v>
      </c>
      <c r="K73">
        <f>VLOOKUP(CONCATENATE(C73,"=",B73),RMSEs!A:E,4,FALSE)</f>
        <v>0.20599999999999999</v>
      </c>
      <c r="L73">
        <f>VLOOKUP(CONCATENATE(C73,"=",B73),RMSEs!A:E,5,FALSE)</f>
        <v>2.7E-2</v>
      </c>
    </row>
    <row r="74" spans="1:12">
      <c r="A74" t="s">
        <v>44</v>
      </c>
      <c r="B74" t="s">
        <v>133</v>
      </c>
      <c r="C74" t="s">
        <v>689</v>
      </c>
      <c r="D74" t="s">
        <v>134</v>
      </c>
      <c r="E74" t="str">
        <f>VLOOKUP($C74,'Debug Log'!$A:$K,3,FALSE)</f>
        <v>A</v>
      </c>
      <c r="F74" t="str">
        <f>SUBSTITUTE(VLOOKUP($C74,'Debug Log'!$A:$K,9,FALSE)," Chain","")</f>
        <v>Single</v>
      </c>
      <c r="G74">
        <f>VLOOKUP($C74,'Debug Log'!$A:$L,12,FALSE)</f>
        <v>0</v>
      </c>
      <c r="H74" t="str">
        <f>VLOOKUP($C74,'Debug Log'!$A:$L,10,FALSE)</f>
        <v>ProMute</v>
      </c>
      <c r="I74" t="str">
        <f>VLOOKUP($C74,'Debug Log'!$A:$L,8,FALSE)</f>
        <v>Yes</v>
      </c>
      <c r="J74" t="str">
        <f>VLOOKUP($C74,'Debug Log'!$A:$L,11,FALSE)</f>
        <v>No</v>
      </c>
      <c r="K74">
        <f>VLOOKUP(CONCATENATE(C74,"=",B74),RMSEs!A:E,4,FALSE)</f>
        <v>0.24299999999999999</v>
      </c>
      <c r="L74">
        <f>VLOOKUP(CONCATENATE(C74,"=",B74),RMSEs!A:E,5,FALSE)</f>
        <v>3.5000000000000003E-2</v>
      </c>
    </row>
    <row r="75" spans="1:12">
      <c r="A75" t="s">
        <v>44</v>
      </c>
      <c r="B75" t="s">
        <v>621</v>
      </c>
      <c r="C75" t="s">
        <v>690</v>
      </c>
      <c r="D75" t="s">
        <v>509</v>
      </c>
      <c r="E75" t="str">
        <f>VLOOKUP($C75,'Debug Log'!$A:$K,3,FALSE)</f>
        <v>A</v>
      </c>
      <c r="F75" t="str">
        <f>SUBSTITUTE(VLOOKUP($C75,'Debug Log'!$A:$K,9,FALSE)," Chain","")</f>
        <v>Single</v>
      </c>
      <c r="G75">
        <f>VLOOKUP($C75,'Debug Log'!$A:$L,12,FALSE)</f>
        <v>119.74</v>
      </c>
      <c r="H75" t="str">
        <f>VLOOKUP($C75,'Debug Log'!$A:$L,10,FALSE)</f>
        <v>Scwrl</v>
      </c>
      <c r="I75" t="str">
        <f>VLOOKUP($C75,'Debug Log'!$A:$L,8,FALSE)</f>
        <v>Yes</v>
      </c>
      <c r="J75" t="str">
        <f>VLOOKUP($C75,'Debug Log'!$A:$L,11,FALSE)</f>
        <v>No</v>
      </c>
      <c r="K75">
        <f>VLOOKUP(CONCATENATE(C75,"=",B75),RMSEs!A:E,4,FALSE)</f>
        <v>0.129</v>
      </c>
      <c r="L75">
        <f>VLOOKUP(CONCATENATE(C75,"=",B75),RMSEs!A:E,5,FALSE)</f>
        <v>1.413</v>
      </c>
    </row>
    <row r="76" spans="1:12">
      <c r="A76" t="s">
        <v>44</v>
      </c>
      <c r="B76" t="s">
        <v>510</v>
      </c>
      <c r="C76" t="s">
        <v>691</v>
      </c>
      <c r="D76" t="s">
        <v>511</v>
      </c>
      <c r="E76" t="str">
        <f>VLOOKUP($C76,'Debug Log'!$A:$K,3,FALSE)</f>
        <v>A</v>
      </c>
      <c r="F76" t="str">
        <f>SUBSTITUTE(VLOOKUP($C76,'Debug Log'!$A:$K,9,FALSE)," Chain","")</f>
        <v>Single</v>
      </c>
      <c r="G76">
        <f>VLOOKUP($C76,'Debug Log'!$A:$L,12,FALSE)</f>
        <v>5.84</v>
      </c>
      <c r="H76" t="str">
        <f>VLOOKUP($C76,'Debug Log'!$A:$L,10,FALSE)</f>
        <v>Scwrl</v>
      </c>
      <c r="I76" t="str">
        <f>VLOOKUP($C76,'Debug Log'!$A:$L,8,FALSE)</f>
        <v>Yes</v>
      </c>
      <c r="J76" t="str">
        <f>VLOOKUP($C76,'Debug Log'!$A:$L,11,FALSE)</f>
        <v>No</v>
      </c>
      <c r="K76">
        <f>VLOOKUP(CONCATENATE(C76,"=",B76),RMSEs!A:E,4,FALSE)</f>
        <v>0.221</v>
      </c>
      <c r="L76">
        <f>VLOOKUP(CONCATENATE(C76,"=",B76),RMSEs!A:E,5,FALSE)</f>
        <v>1.3839999999999999</v>
      </c>
    </row>
    <row r="77" spans="1:12">
      <c r="A77" t="s">
        <v>44</v>
      </c>
      <c r="B77" t="s">
        <v>501</v>
      </c>
      <c r="C77" t="s">
        <v>692</v>
      </c>
      <c r="D77" t="s">
        <v>502</v>
      </c>
      <c r="E77" t="str">
        <f>VLOOKUP($C77,'Debug Log'!$A:$K,3,FALSE)</f>
        <v>A</v>
      </c>
      <c r="F77" t="str">
        <f>SUBSTITUTE(VLOOKUP($C77,'Debug Log'!$A:$K,9,FALSE)," Chain","")</f>
        <v>Single</v>
      </c>
      <c r="G77">
        <f>VLOOKUP($C77,'Debug Log'!$A:$L,12,FALSE)</f>
        <v>46.91</v>
      </c>
      <c r="H77" t="str">
        <f>VLOOKUP($C77,'Debug Log'!$A:$L,10,FALSE)</f>
        <v>Scwrl</v>
      </c>
      <c r="I77" t="str">
        <f>VLOOKUP($C77,'Debug Log'!$A:$L,8,FALSE)</f>
        <v>Yes</v>
      </c>
      <c r="J77" t="str">
        <f>VLOOKUP($C77,'Debug Log'!$A:$L,11,FALSE)</f>
        <v>No</v>
      </c>
      <c r="K77">
        <f>VLOOKUP(CONCATENATE(C77,"=",B77),RMSEs!A:E,4,FALSE)</f>
        <v>0.23200000000000001</v>
      </c>
      <c r="L77">
        <f>VLOOKUP(CONCATENATE(C77,"=",B77),RMSEs!A:E,5,FALSE)</f>
        <v>8.5000000000000006E-2</v>
      </c>
    </row>
    <row r="78" spans="1:12">
      <c r="A78" t="s">
        <v>44</v>
      </c>
      <c r="B78" t="s">
        <v>503</v>
      </c>
      <c r="C78" t="s">
        <v>693</v>
      </c>
      <c r="D78" t="s">
        <v>504</v>
      </c>
      <c r="E78" t="str">
        <f>VLOOKUP($C78,'Debug Log'!$A:$K,3,FALSE)</f>
        <v>A</v>
      </c>
      <c r="F78" t="str">
        <f>SUBSTITUTE(VLOOKUP($C78,'Debug Log'!$A:$K,9,FALSE)," Chain","")</f>
        <v>Single</v>
      </c>
      <c r="G78">
        <f>VLOOKUP($C78,'Debug Log'!$A:$L,12,FALSE)</f>
        <v>12.8</v>
      </c>
      <c r="H78" t="str">
        <f>VLOOKUP($C78,'Debug Log'!$A:$L,10,FALSE)</f>
        <v>Scwrl</v>
      </c>
      <c r="I78" t="str">
        <f>VLOOKUP($C78,'Debug Log'!$A:$L,8,FALSE)</f>
        <v>Yes</v>
      </c>
      <c r="J78" t="str">
        <f>VLOOKUP($C78,'Debug Log'!$A:$L,11,FALSE)</f>
        <v>No</v>
      </c>
      <c r="K78">
        <f>VLOOKUP(CONCATENATE(C78,"=",B78),RMSEs!A:E,4,FALSE)</f>
        <v>0.24399999999999999</v>
      </c>
      <c r="L78">
        <f>VLOOKUP(CONCATENATE(C78,"=",B78),RMSEs!A:E,5,FALSE)</f>
        <v>1.1639999999999999</v>
      </c>
    </row>
    <row r="79" spans="1:12">
      <c r="A79" t="s">
        <v>44</v>
      </c>
      <c r="B79" t="s">
        <v>505</v>
      </c>
      <c r="C79" t="s">
        <v>694</v>
      </c>
      <c r="D79" t="s">
        <v>506</v>
      </c>
      <c r="E79" t="str">
        <f>VLOOKUP($C79,'Debug Log'!$A:$K,3,FALSE)</f>
        <v>A</v>
      </c>
      <c r="F79" t="str">
        <f>SUBSTITUTE(VLOOKUP($C79,'Debug Log'!$A:$K,9,FALSE)," Chain","")</f>
        <v>Single</v>
      </c>
      <c r="G79">
        <f>VLOOKUP($C79,'Debug Log'!$A:$L,12,FALSE)</f>
        <v>119.2</v>
      </c>
      <c r="H79" t="str">
        <f>VLOOKUP($C79,'Debug Log'!$A:$L,10,FALSE)</f>
        <v>Scwrl</v>
      </c>
      <c r="I79" t="str">
        <f>VLOOKUP($C79,'Debug Log'!$A:$L,8,FALSE)</f>
        <v>Yes</v>
      </c>
      <c r="J79" t="str">
        <f>VLOOKUP($C79,'Debug Log'!$A:$L,11,FALSE)</f>
        <v>No</v>
      </c>
      <c r="K79">
        <f>VLOOKUP(CONCATENATE(C79,"=",B79),RMSEs!A:E,4,FALSE)</f>
        <v>0.216</v>
      </c>
      <c r="L79">
        <f>VLOOKUP(CONCATENATE(C79,"=",B79),RMSEs!A:E,5,FALSE)</f>
        <v>0.13</v>
      </c>
    </row>
    <row r="80" spans="1:12">
      <c r="A80" t="s">
        <v>44</v>
      </c>
      <c r="B80" t="s">
        <v>507</v>
      </c>
      <c r="C80" t="s">
        <v>695</v>
      </c>
      <c r="D80" t="s">
        <v>508</v>
      </c>
      <c r="E80" t="str">
        <f>VLOOKUP($C80,'Debug Log'!$A:$K,3,FALSE)</f>
        <v>A</v>
      </c>
      <c r="F80" t="str">
        <f>SUBSTITUTE(VLOOKUP($C80,'Debug Log'!$A:$K,9,FALSE)," Chain","")</f>
        <v>Single</v>
      </c>
      <c r="G80">
        <f>VLOOKUP($C80,'Debug Log'!$A:$L,12,FALSE)</f>
        <v>10.59</v>
      </c>
      <c r="H80" t="str">
        <f>VLOOKUP($C80,'Debug Log'!$A:$L,10,FALSE)</f>
        <v>Scwrl</v>
      </c>
      <c r="I80" t="str">
        <f>VLOOKUP($C80,'Debug Log'!$A:$L,8,FALSE)</f>
        <v>Yes</v>
      </c>
      <c r="J80" t="str">
        <f>VLOOKUP($C80,'Debug Log'!$A:$L,11,FALSE)</f>
        <v>No</v>
      </c>
      <c r="K80">
        <f>VLOOKUP(CONCATENATE(C80,"=",B80),RMSEs!A:E,4,FALSE)</f>
        <v>0.22800000000000001</v>
      </c>
      <c r="L80">
        <f>VLOOKUP(CONCATENATE(C80,"=",B80),RMSEs!A:E,5,FALSE)</f>
        <v>6.3E-2</v>
      </c>
    </row>
    <row r="81" spans="1:12">
      <c r="A81" t="s">
        <v>44</v>
      </c>
      <c r="B81" t="s">
        <v>524</v>
      </c>
      <c r="C81" t="s">
        <v>690</v>
      </c>
      <c r="D81" t="s">
        <v>509</v>
      </c>
      <c r="E81" t="str">
        <f>VLOOKUP($C81,'Debug Log'!$A:$K,3,FALSE)</f>
        <v>A</v>
      </c>
      <c r="F81" t="str">
        <f>SUBSTITUTE(VLOOKUP($C81,'Debug Log'!$A:$K,9,FALSE)," Chain","")</f>
        <v>Single</v>
      </c>
      <c r="G81">
        <f>VLOOKUP($C81,'Debug Log'!$A:$L,12,FALSE)</f>
        <v>119.74</v>
      </c>
      <c r="H81" t="str">
        <f>VLOOKUP($C81,'Debug Log'!$A:$L,10,FALSE)</f>
        <v>Scwrl</v>
      </c>
      <c r="I81" t="str">
        <f>VLOOKUP($C81,'Debug Log'!$A:$L,8,FALSE)</f>
        <v>Yes</v>
      </c>
      <c r="J81" t="str">
        <f>VLOOKUP($C81,'Debug Log'!$A:$L,11,FALSE)</f>
        <v>No</v>
      </c>
      <c r="K81">
        <f>VLOOKUP(CONCATENATE(C81,"=",B81),RMSEs!A:E,4,FALSE)</f>
        <v>0.22</v>
      </c>
      <c r="L81">
        <f>VLOOKUP(CONCATENATE(C81,"=",B81),RMSEs!A:E,5,FALSE)</f>
        <v>0.247</v>
      </c>
    </row>
    <row r="82" spans="1:12">
      <c r="A82" t="s">
        <v>44</v>
      </c>
      <c r="B82" t="s">
        <v>525</v>
      </c>
      <c r="C82" t="s">
        <v>696</v>
      </c>
      <c r="D82" t="s">
        <v>123</v>
      </c>
      <c r="E82" t="str">
        <f>VLOOKUP($C82,'Debug Log'!$A:$K,3,FALSE)</f>
        <v>A</v>
      </c>
      <c r="F82" t="str">
        <f>SUBSTITUTE(VLOOKUP($C82,'Debug Log'!$A:$K,9,FALSE)," Chain","")</f>
        <v>Single</v>
      </c>
      <c r="G82">
        <f>VLOOKUP($C82,'Debug Log'!$A:$L,12,FALSE)</f>
        <v>0.09</v>
      </c>
      <c r="H82" t="str">
        <f>VLOOKUP($C82,'Debug Log'!$A:$L,10,FALSE)</f>
        <v>Scwrl</v>
      </c>
      <c r="I82" t="str">
        <f>VLOOKUP($C82,'Debug Log'!$A:$L,8,FALSE)</f>
        <v>Yes</v>
      </c>
      <c r="J82" t="str">
        <f>VLOOKUP($C82,'Debug Log'!$A:$L,11,FALSE)</f>
        <v>No</v>
      </c>
      <c r="K82">
        <f>VLOOKUP(CONCATENATE(C82,"=",B82),RMSEs!A:E,4,FALSE)</f>
        <v>7.9729999999999999</v>
      </c>
      <c r="L82">
        <f>VLOOKUP(CONCATENATE(C82,"=",B82),RMSEs!A:E,5,FALSE)</f>
        <v>0.64300000000000002</v>
      </c>
    </row>
    <row r="83" spans="1:12">
      <c r="A83" t="s">
        <v>44</v>
      </c>
      <c r="B83" t="s">
        <v>124</v>
      </c>
      <c r="C83" t="s">
        <v>697</v>
      </c>
      <c r="D83" t="s">
        <v>125</v>
      </c>
      <c r="E83" t="str">
        <f>VLOOKUP($C83,'Debug Log'!$A:$K,3,FALSE)</f>
        <v>A</v>
      </c>
      <c r="F83" t="str">
        <f>SUBSTITUTE(VLOOKUP($C83,'Debug Log'!$A:$K,9,FALSE)," Chain","")</f>
        <v>Single</v>
      </c>
      <c r="G83">
        <f>VLOOKUP($C83,'Debug Log'!$A:$L,12,FALSE)</f>
        <v>0.59</v>
      </c>
      <c r="H83" t="str">
        <f>VLOOKUP($C83,'Debug Log'!$A:$L,10,FALSE)</f>
        <v>Scwrl</v>
      </c>
      <c r="I83" t="str">
        <f>VLOOKUP($C83,'Debug Log'!$A:$L,8,FALSE)</f>
        <v>Yes</v>
      </c>
      <c r="J83" t="str">
        <f>VLOOKUP($C83,'Debug Log'!$A:$L,11,FALSE)</f>
        <v>No</v>
      </c>
      <c r="K83">
        <f>VLOOKUP(CONCATENATE(C83,"=",B83),RMSEs!A:E,4,FALSE)</f>
        <v>0.24299999999999999</v>
      </c>
      <c r="L83">
        <f>VLOOKUP(CONCATENATE(C83,"=",B83),RMSEs!A:E,5,FALSE)</f>
        <v>6.7000000000000004E-2</v>
      </c>
    </row>
    <row r="84" spans="1:12">
      <c r="A84" t="s">
        <v>44</v>
      </c>
      <c r="B84" t="s">
        <v>116</v>
      </c>
      <c r="C84" t="s">
        <v>698</v>
      </c>
      <c r="D84" t="s">
        <v>117</v>
      </c>
      <c r="E84" t="str">
        <f>VLOOKUP($C84,'Debug Log'!$A:$K,3,FALSE)</f>
        <v>A</v>
      </c>
      <c r="F84" t="str">
        <f>SUBSTITUTE(VLOOKUP($C84,'Debug Log'!$A:$K,9,FALSE)," Chain","")</f>
        <v>Single</v>
      </c>
      <c r="G84">
        <f>VLOOKUP($C84,'Debug Log'!$A:$L,12,FALSE)</f>
        <v>4.28</v>
      </c>
      <c r="H84" t="str">
        <f>VLOOKUP($C84,'Debug Log'!$A:$L,10,FALSE)</f>
        <v>Scwrl</v>
      </c>
      <c r="I84" t="str">
        <f>VLOOKUP($C84,'Debug Log'!$A:$L,8,FALSE)</f>
        <v>Yes</v>
      </c>
      <c r="J84" t="str">
        <f>VLOOKUP($C84,'Debug Log'!$A:$L,11,FALSE)</f>
        <v>No</v>
      </c>
      <c r="K84">
        <f>VLOOKUP(CONCATENATE(C84,"=",B84),RMSEs!A:E,4,FALSE)</f>
        <v>0.23</v>
      </c>
      <c r="L84">
        <f>VLOOKUP(CONCATENATE(C84,"=",B84),RMSEs!A:E,5,FALSE)</f>
        <v>0.109</v>
      </c>
    </row>
    <row r="85" spans="1:12">
      <c r="A85" t="s">
        <v>44</v>
      </c>
      <c r="B85" t="s">
        <v>118</v>
      </c>
      <c r="C85" t="s">
        <v>699</v>
      </c>
      <c r="D85" t="s">
        <v>119</v>
      </c>
      <c r="E85" t="str">
        <f>VLOOKUP($C85,'Debug Log'!$A:$K,3,FALSE)</f>
        <v>A</v>
      </c>
      <c r="F85" t="str">
        <f>SUBSTITUTE(VLOOKUP($C85,'Debug Log'!$A:$K,9,FALSE)," Chain","")</f>
        <v>Single</v>
      </c>
      <c r="G85">
        <f>VLOOKUP($C85,'Debug Log'!$A:$L,12,FALSE)</f>
        <v>0</v>
      </c>
      <c r="H85" t="str">
        <f>VLOOKUP($C85,'Debug Log'!$A:$L,10,FALSE)</f>
        <v>Scwrl</v>
      </c>
      <c r="I85" t="str">
        <f>VLOOKUP($C85,'Debug Log'!$A:$L,8,FALSE)</f>
        <v>Yes</v>
      </c>
      <c r="J85" t="str">
        <f>VLOOKUP($C85,'Debug Log'!$A:$L,11,FALSE)</f>
        <v>No</v>
      </c>
      <c r="K85">
        <f>VLOOKUP(CONCATENATE(C85,"=",B85),RMSEs!A:E,4,FALSE)</f>
        <v>0.219</v>
      </c>
      <c r="L85">
        <f>VLOOKUP(CONCATENATE(C85,"=",B85),RMSEs!A:E,5,FALSE)</f>
        <v>0.14099999999999999</v>
      </c>
    </row>
    <row r="86" spans="1:12">
      <c r="A86" t="s">
        <v>44</v>
      </c>
      <c r="B86" t="s">
        <v>120</v>
      </c>
      <c r="C86" t="s">
        <v>700</v>
      </c>
      <c r="D86" t="s">
        <v>121</v>
      </c>
      <c r="E86" t="str">
        <f>VLOOKUP($C86,'Debug Log'!$A:$K,3,FALSE)</f>
        <v>A</v>
      </c>
      <c r="F86" t="str">
        <f>SUBSTITUTE(VLOOKUP($C86,'Debug Log'!$A:$K,9,FALSE)," Chain","")</f>
        <v>Single</v>
      </c>
      <c r="G86">
        <f>VLOOKUP($C86,'Debug Log'!$A:$L,12,FALSE)</f>
        <v>0</v>
      </c>
      <c r="H86" t="str">
        <f>VLOOKUP($C86,'Debug Log'!$A:$L,10,FALSE)</f>
        <v>Scwrl</v>
      </c>
      <c r="I86" t="str">
        <f>VLOOKUP($C86,'Debug Log'!$A:$L,8,FALSE)</f>
        <v>Yes</v>
      </c>
      <c r="J86" t="str">
        <f>VLOOKUP($C86,'Debug Log'!$A:$L,11,FALSE)</f>
        <v>No</v>
      </c>
      <c r="K86">
        <f>VLOOKUP(CONCATENATE(C86,"=",B86),RMSEs!A:E,4,FALSE)</f>
        <v>0.25700000000000001</v>
      </c>
      <c r="L86">
        <f>VLOOKUP(CONCATENATE(C86,"=",B86),RMSEs!A:E,5,FALSE)</f>
        <v>1.0429999999999999</v>
      </c>
    </row>
    <row r="87" spans="1:12">
      <c r="A87" t="s">
        <v>44</v>
      </c>
      <c r="B87" t="s">
        <v>122</v>
      </c>
      <c r="C87" t="s">
        <v>696</v>
      </c>
      <c r="D87" t="s">
        <v>123</v>
      </c>
      <c r="E87" t="str">
        <f>VLOOKUP($C87,'Debug Log'!$A:$K,3,FALSE)</f>
        <v>A</v>
      </c>
      <c r="F87" t="str">
        <f>SUBSTITUTE(VLOOKUP($C87,'Debug Log'!$A:$K,9,FALSE)," Chain","")</f>
        <v>Single</v>
      </c>
      <c r="G87">
        <f>VLOOKUP($C87,'Debug Log'!$A:$L,12,FALSE)</f>
        <v>0.09</v>
      </c>
      <c r="H87" t="str">
        <f>VLOOKUP($C87,'Debug Log'!$A:$L,10,FALSE)</f>
        <v>Scwrl</v>
      </c>
      <c r="I87" t="str">
        <f>VLOOKUP($C87,'Debug Log'!$A:$L,8,FALSE)</f>
        <v>Yes</v>
      </c>
      <c r="J87" t="str">
        <f>VLOOKUP($C87,'Debug Log'!$A:$L,11,FALSE)</f>
        <v>No</v>
      </c>
      <c r="K87">
        <f>VLOOKUP(CONCATENATE(C87,"=",B87),RMSEs!A:E,4,FALSE)</f>
        <v>0.223</v>
      </c>
      <c r="L87">
        <f>VLOOKUP(CONCATENATE(C87,"=",B87),RMSEs!A:E,5,FALSE)</f>
        <v>0.125</v>
      </c>
    </row>
    <row r="88" spans="1:12">
      <c r="A88" t="s">
        <v>44</v>
      </c>
      <c r="B88" t="s">
        <v>492</v>
      </c>
      <c r="C88" t="s">
        <v>697</v>
      </c>
      <c r="D88" t="s">
        <v>125</v>
      </c>
      <c r="E88" t="str">
        <f>VLOOKUP($C88,'Debug Log'!$A:$K,3,FALSE)</f>
        <v>A</v>
      </c>
      <c r="F88" t="str">
        <f>SUBSTITUTE(VLOOKUP($C88,'Debug Log'!$A:$K,9,FALSE)," Chain","")</f>
        <v>Single</v>
      </c>
      <c r="G88">
        <f>VLOOKUP($C88,'Debug Log'!$A:$L,12,FALSE)</f>
        <v>0.59</v>
      </c>
      <c r="H88" t="str">
        <f>VLOOKUP($C88,'Debug Log'!$A:$L,10,FALSE)</f>
        <v>Scwrl</v>
      </c>
      <c r="I88" t="str">
        <f>VLOOKUP($C88,'Debug Log'!$A:$L,8,FALSE)</f>
        <v>Yes</v>
      </c>
      <c r="J88" t="str">
        <f>VLOOKUP($C88,'Debug Log'!$A:$L,11,FALSE)</f>
        <v>No</v>
      </c>
      <c r="K88">
        <f>VLOOKUP(CONCATENATE(C88,"=",B88),RMSEs!A:E,4,FALSE)</f>
        <v>0.249</v>
      </c>
      <c r="L88">
        <f>VLOOKUP(CONCATENATE(C88,"=",B88),RMSEs!A:E,5,FALSE)</f>
        <v>9.7000000000000003E-2</v>
      </c>
    </row>
    <row r="89" spans="1:12">
      <c r="A89" t="s">
        <v>44</v>
      </c>
      <c r="B89" t="s">
        <v>488</v>
      </c>
      <c r="C89" t="s">
        <v>698</v>
      </c>
      <c r="D89" t="s">
        <v>117</v>
      </c>
      <c r="E89" t="str">
        <f>VLOOKUP($C89,'Debug Log'!$A:$K,3,FALSE)</f>
        <v>A</v>
      </c>
      <c r="F89" t="str">
        <f>SUBSTITUTE(VLOOKUP($C89,'Debug Log'!$A:$K,9,FALSE)," Chain","")</f>
        <v>Single</v>
      </c>
      <c r="G89">
        <f>VLOOKUP($C89,'Debug Log'!$A:$L,12,FALSE)</f>
        <v>4.28</v>
      </c>
      <c r="H89" t="str">
        <f>VLOOKUP($C89,'Debug Log'!$A:$L,10,FALSE)</f>
        <v>Scwrl</v>
      </c>
      <c r="I89" t="str">
        <f>VLOOKUP($C89,'Debug Log'!$A:$L,8,FALSE)</f>
        <v>Yes</v>
      </c>
      <c r="J89" t="str">
        <f>VLOOKUP($C89,'Debug Log'!$A:$L,11,FALSE)</f>
        <v>No</v>
      </c>
      <c r="K89">
        <f>VLOOKUP(CONCATENATE(C89,"=",B89),RMSEs!A:E,4,FALSE)</f>
        <v>0.247</v>
      </c>
      <c r="L89">
        <f>VLOOKUP(CONCATENATE(C89,"=",B89),RMSEs!A:E,5,FALSE)</f>
        <v>0.10100000000000001</v>
      </c>
    </row>
    <row r="90" spans="1:12">
      <c r="A90" t="s">
        <v>44</v>
      </c>
      <c r="B90" t="s">
        <v>489</v>
      </c>
      <c r="C90" t="s">
        <v>699</v>
      </c>
      <c r="D90" t="s">
        <v>119</v>
      </c>
      <c r="E90" t="str">
        <f>VLOOKUP($C90,'Debug Log'!$A:$K,3,FALSE)</f>
        <v>A</v>
      </c>
      <c r="F90" t="str">
        <f>SUBSTITUTE(VLOOKUP($C90,'Debug Log'!$A:$K,9,FALSE)," Chain","")</f>
        <v>Single</v>
      </c>
      <c r="G90">
        <f>VLOOKUP($C90,'Debug Log'!$A:$L,12,FALSE)</f>
        <v>0</v>
      </c>
      <c r="H90" t="str">
        <f>VLOOKUP($C90,'Debug Log'!$A:$L,10,FALSE)</f>
        <v>Scwrl</v>
      </c>
      <c r="I90" t="str">
        <f>VLOOKUP($C90,'Debug Log'!$A:$L,8,FALSE)</f>
        <v>Yes</v>
      </c>
      <c r="J90" t="str">
        <f>VLOOKUP($C90,'Debug Log'!$A:$L,11,FALSE)</f>
        <v>No</v>
      </c>
      <c r="K90">
        <f>VLOOKUP(CONCATENATE(C90,"=",B90),RMSEs!A:E,4,FALSE)</f>
        <v>0.26</v>
      </c>
      <c r="L90">
        <f>VLOOKUP(CONCATENATE(C90,"=",B90),RMSEs!A:E,5,FALSE)</f>
        <v>0.10299999999999999</v>
      </c>
    </row>
    <row r="91" spans="1:12">
      <c r="A91" t="s">
        <v>44</v>
      </c>
      <c r="B91" t="s">
        <v>490</v>
      </c>
      <c r="C91" t="s">
        <v>700</v>
      </c>
      <c r="D91" t="s">
        <v>121</v>
      </c>
      <c r="E91" t="str">
        <f>VLOOKUP($C91,'Debug Log'!$A:$K,3,FALSE)</f>
        <v>A</v>
      </c>
      <c r="F91" t="str">
        <f>SUBSTITUTE(VLOOKUP($C91,'Debug Log'!$A:$K,9,FALSE)," Chain","")</f>
        <v>Single</v>
      </c>
      <c r="G91">
        <f>VLOOKUP($C91,'Debug Log'!$A:$L,12,FALSE)</f>
        <v>0</v>
      </c>
      <c r="H91" t="str">
        <f>VLOOKUP($C91,'Debug Log'!$A:$L,10,FALSE)</f>
        <v>Scwrl</v>
      </c>
      <c r="I91" t="str">
        <f>VLOOKUP($C91,'Debug Log'!$A:$L,8,FALSE)</f>
        <v>Yes</v>
      </c>
      <c r="J91" t="str">
        <f>VLOOKUP($C91,'Debug Log'!$A:$L,11,FALSE)</f>
        <v>No</v>
      </c>
      <c r="K91">
        <f>VLOOKUP(CONCATENATE(C91,"=",B91),RMSEs!A:E,4,FALSE)</f>
        <v>0.248</v>
      </c>
      <c r="L91">
        <f>VLOOKUP(CONCATENATE(C91,"=",B91),RMSEs!A:E,5,FALSE)</f>
        <v>0.1</v>
      </c>
    </row>
    <row r="92" spans="1:12">
      <c r="A92" t="s">
        <v>44</v>
      </c>
      <c r="B92" t="s">
        <v>491</v>
      </c>
      <c r="C92" t="s">
        <v>696</v>
      </c>
      <c r="D92" t="s">
        <v>123</v>
      </c>
      <c r="E92" t="str">
        <f>VLOOKUP($C92,'Debug Log'!$A:$K,3,FALSE)</f>
        <v>A</v>
      </c>
      <c r="F92" t="str">
        <f>SUBSTITUTE(VLOOKUP($C92,'Debug Log'!$A:$K,9,FALSE)," Chain","")</f>
        <v>Single</v>
      </c>
      <c r="G92">
        <f>VLOOKUP($C92,'Debug Log'!$A:$L,12,FALSE)</f>
        <v>0.09</v>
      </c>
      <c r="H92" t="str">
        <f>VLOOKUP($C92,'Debug Log'!$A:$L,10,FALSE)</f>
        <v>Scwrl</v>
      </c>
      <c r="I92" t="str">
        <f>VLOOKUP($C92,'Debug Log'!$A:$L,8,FALSE)</f>
        <v>Yes</v>
      </c>
      <c r="J92" t="str">
        <f>VLOOKUP($C92,'Debug Log'!$A:$L,11,FALSE)</f>
        <v>No</v>
      </c>
      <c r="K92">
        <f>VLOOKUP(CONCATENATE(C92,"=",B92),RMSEs!A:E,4,FALSE)</f>
        <v>0.247</v>
      </c>
      <c r="L92">
        <f>VLOOKUP(CONCATENATE(C92,"=",B92),RMSEs!A:E,5,FALSE)</f>
        <v>4.9000000000000002E-2</v>
      </c>
    </row>
    <row r="93" spans="1:12">
      <c r="A93" t="s">
        <v>44</v>
      </c>
      <c r="B93" t="s">
        <v>496</v>
      </c>
      <c r="C93" t="s">
        <v>681</v>
      </c>
      <c r="D93" t="s">
        <v>136</v>
      </c>
      <c r="E93" t="str">
        <f>VLOOKUP($C93,'Debug Log'!$A:$K,3,FALSE)</f>
        <v>A</v>
      </c>
      <c r="F93" t="str">
        <f>SUBSTITUTE(VLOOKUP($C93,'Debug Log'!$A:$K,9,FALSE)," Chain","")</f>
        <v>Single</v>
      </c>
      <c r="G93">
        <f>VLOOKUP($C93,'Debug Log'!$A:$L,12,FALSE)</f>
        <v>0</v>
      </c>
      <c r="H93" t="str">
        <f>VLOOKUP($C93,'Debug Log'!$A:$L,10,FALSE)</f>
        <v>ProMute</v>
      </c>
      <c r="I93" t="str">
        <f>VLOOKUP($C93,'Debug Log'!$A:$L,8,FALSE)</f>
        <v>Yes</v>
      </c>
      <c r="J93" t="str">
        <f>VLOOKUP($C93,'Debug Log'!$A:$L,11,FALSE)</f>
        <v>No</v>
      </c>
      <c r="K93">
        <f>VLOOKUP(CONCATENATE(C93,"=",B93),RMSEs!A:E,4,FALSE)</f>
        <v>0.22</v>
      </c>
      <c r="L93">
        <f>VLOOKUP(CONCATENATE(C93,"=",B93),RMSEs!A:E,5,FALSE)</f>
        <v>8.1000000000000003E-2</v>
      </c>
    </row>
    <row r="94" spans="1:12">
      <c r="A94" t="s">
        <v>44</v>
      </c>
      <c r="B94" t="s">
        <v>497</v>
      </c>
      <c r="C94" t="s">
        <v>682</v>
      </c>
      <c r="D94" t="s">
        <v>138</v>
      </c>
      <c r="E94" t="str">
        <f>VLOOKUP($C94,'Debug Log'!$A:$K,3,FALSE)</f>
        <v>A</v>
      </c>
      <c r="F94" t="str">
        <f>SUBSTITUTE(VLOOKUP($C94,'Debug Log'!$A:$K,9,FALSE)," Chain","")</f>
        <v>Single</v>
      </c>
      <c r="G94">
        <f>VLOOKUP($C94,'Debug Log'!$A:$L,12,FALSE)</f>
        <v>100.54</v>
      </c>
      <c r="H94" t="str">
        <f>VLOOKUP($C94,'Debug Log'!$A:$L,10,FALSE)</f>
        <v>ProMute</v>
      </c>
      <c r="I94" t="str">
        <f>VLOOKUP($C94,'Debug Log'!$A:$L,8,FALSE)</f>
        <v>Yes</v>
      </c>
      <c r="J94" t="str">
        <f>VLOOKUP($C94,'Debug Log'!$A:$L,11,FALSE)</f>
        <v>No</v>
      </c>
      <c r="K94">
        <f>VLOOKUP(CONCATENATE(C94,"=",B94),RMSEs!A:E,4,FALSE)</f>
        <v>0.22500000000000001</v>
      </c>
      <c r="L94">
        <f>VLOOKUP(CONCATENATE(C94,"=",B94),RMSEs!A:E,5,FALSE)</f>
        <v>9.5000000000000001E-2</v>
      </c>
    </row>
    <row r="95" spans="1:12">
      <c r="A95" t="s">
        <v>44</v>
      </c>
      <c r="B95" t="s">
        <v>498</v>
      </c>
      <c r="C95" t="s">
        <v>683</v>
      </c>
      <c r="D95" t="s">
        <v>140</v>
      </c>
      <c r="E95" t="str">
        <f>VLOOKUP($C95,'Debug Log'!$A:$K,3,FALSE)</f>
        <v>A</v>
      </c>
      <c r="F95" t="str">
        <f>SUBSTITUTE(VLOOKUP($C95,'Debug Log'!$A:$K,9,FALSE)," Chain","")</f>
        <v>Single</v>
      </c>
      <c r="G95">
        <f>VLOOKUP($C95,'Debug Log'!$A:$L,12,FALSE)</f>
        <v>5.19</v>
      </c>
      <c r="H95" t="str">
        <f>VLOOKUP($C95,'Debug Log'!$A:$L,10,FALSE)</f>
        <v>ProMute</v>
      </c>
      <c r="I95" t="str">
        <f>VLOOKUP($C95,'Debug Log'!$A:$L,8,FALSE)</f>
        <v>Yes</v>
      </c>
      <c r="J95" t="str">
        <f>VLOOKUP($C95,'Debug Log'!$A:$L,11,FALSE)</f>
        <v>No</v>
      </c>
      <c r="K95">
        <f>VLOOKUP(CONCATENATE(C95,"=",B95),RMSEs!A:E,4,FALSE)</f>
        <v>0.222</v>
      </c>
      <c r="L95">
        <f>VLOOKUP(CONCATENATE(C95,"=",B95),RMSEs!A:E,5,FALSE)</f>
        <v>4.7E-2</v>
      </c>
    </row>
    <row r="96" spans="1:12">
      <c r="A96" t="s">
        <v>44</v>
      </c>
      <c r="B96" t="s">
        <v>499</v>
      </c>
      <c r="C96" t="s">
        <v>684</v>
      </c>
      <c r="D96" t="s">
        <v>142</v>
      </c>
      <c r="E96" t="str">
        <f>VLOOKUP($C96,'Debug Log'!$A:$K,3,FALSE)</f>
        <v>A</v>
      </c>
      <c r="F96" t="str">
        <f>SUBSTITUTE(VLOOKUP($C96,'Debug Log'!$A:$K,9,FALSE)," Chain","")</f>
        <v>Single</v>
      </c>
      <c r="G96">
        <f>VLOOKUP($C96,'Debug Log'!$A:$L,12,FALSE)</f>
        <v>18.66</v>
      </c>
      <c r="H96" t="str">
        <f>VLOOKUP($C96,'Debug Log'!$A:$L,10,FALSE)</f>
        <v>ProMute</v>
      </c>
      <c r="I96" t="str">
        <f>VLOOKUP($C96,'Debug Log'!$A:$L,8,FALSE)</f>
        <v>Yes</v>
      </c>
      <c r="J96" t="str">
        <f>VLOOKUP($C96,'Debug Log'!$A:$L,11,FALSE)</f>
        <v>No</v>
      </c>
      <c r="K96">
        <f>VLOOKUP(CONCATENATE(C96,"=",B96),RMSEs!A:E,4,FALSE)</f>
        <v>0.22900000000000001</v>
      </c>
      <c r="L96">
        <f>VLOOKUP(CONCATENATE(C96,"=",B96),RMSEs!A:E,5,FALSE)</f>
        <v>3.5000000000000003E-2</v>
      </c>
    </row>
    <row r="97" spans="1:12">
      <c r="A97" t="s">
        <v>44</v>
      </c>
      <c r="B97" t="s">
        <v>500</v>
      </c>
      <c r="C97" t="s">
        <v>685</v>
      </c>
      <c r="D97" t="s">
        <v>144</v>
      </c>
      <c r="E97" t="str">
        <f>VLOOKUP($C97,'Debug Log'!$A:$K,3,FALSE)</f>
        <v>A</v>
      </c>
      <c r="F97" t="str">
        <f>SUBSTITUTE(VLOOKUP($C97,'Debug Log'!$A:$K,9,FALSE)," Chain","")</f>
        <v>Single</v>
      </c>
      <c r="G97">
        <f>VLOOKUP($C97,'Debug Log'!$A:$L,12,FALSE)</f>
        <v>75.22</v>
      </c>
      <c r="H97" t="str">
        <f>VLOOKUP($C97,'Debug Log'!$A:$L,10,FALSE)</f>
        <v>ProMute</v>
      </c>
      <c r="I97" t="str">
        <f>VLOOKUP($C97,'Debug Log'!$A:$L,8,FALSE)</f>
        <v>Yes</v>
      </c>
      <c r="J97" t="str">
        <f>VLOOKUP($C97,'Debug Log'!$A:$L,11,FALSE)</f>
        <v>No</v>
      </c>
      <c r="K97">
        <f>VLOOKUP(CONCATENATE(C97,"=",B97),RMSEs!A:E,4,FALSE)</f>
        <v>0.23</v>
      </c>
      <c r="L97">
        <f>VLOOKUP(CONCATENATE(C97,"=",B97),RMSEs!A:E,5,FALSE)</f>
        <v>0.502</v>
      </c>
    </row>
    <row r="98" spans="1:12">
      <c r="A98" t="s">
        <v>44</v>
      </c>
      <c r="B98" t="s">
        <v>493</v>
      </c>
      <c r="C98" t="s">
        <v>687</v>
      </c>
      <c r="D98" t="s">
        <v>130</v>
      </c>
      <c r="E98" t="str">
        <f>VLOOKUP($C98,'Debug Log'!$A:$K,3,FALSE)</f>
        <v>A</v>
      </c>
      <c r="F98" t="str">
        <f>SUBSTITUTE(VLOOKUP($C98,'Debug Log'!$A:$K,9,FALSE)," Chain","")</f>
        <v>Single</v>
      </c>
      <c r="G98">
        <f>VLOOKUP($C98,'Debug Log'!$A:$L,12,FALSE)</f>
        <v>97.42</v>
      </c>
      <c r="H98" t="str">
        <f>VLOOKUP($C98,'Debug Log'!$A:$L,10,FALSE)</f>
        <v>ProMute</v>
      </c>
      <c r="I98" t="str">
        <f>VLOOKUP($C98,'Debug Log'!$A:$L,8,FALSE)</f>
        <v>Yes</v>
      </c>
      <c r="J98" t="str">
        <f>VLOOKUP($C98,'Debug Log'!$A:$L,11,FALSE)</f>
        <v>No</v>
      </c>
      <c r="K98">
        <f>VLOOKUP(CONCATENATE(C98,"=",B98),RMSEs!A:E,4,FALSE)</f>
        <v>0.214</v>
      </c>
      <c r="L98">
        <f>VLOOKUP(CONCATENATE(C98,"=",B98),RMSEs!A:E,5,FALSE)</f>
        <v>0.69299999999999995</v>
      </c>
    </row>
    <row r="99" spans="1:12">
      <c r="A99" t="s">
        <v>44</v>
      </c>
      <c r="B99" t="s">
        <v>494</v>
      </c>
      <c r="C99" t="s">
        <v>688</v>
      </c>
      <c r="D99" t="s">
        <v>132</v>
      </c>
      <c r="E99" t="str">
        <f>VLOOKUP($C99,'Debug Log'!$A:$K,3,FALSE)</f>
        <v>A</v>
      </c>
      <c r="F99" t="str">
        <f>SUBSTITUTE(VLOOKUP($C99,'Debug Log'!$A:$K,9,FALSE)," Chain","")</f>
        <v>Single</v>
      </c>
      <c r="G99">
        <f>VLOOKUP($C99,'Debug Log'!$A:$L,12,FALSE)</f>
        <v>0.47</v>
      </c>
      <c r="H99" t="str">
        <f>VLOOKUP($C99,'Debug Log'!$A:$L,10,FALSE)</f>
        <v>ProMute</v>
      </c>
      <c r="I99" t="str">
        <f>VLOOKUP($C99,'Debug Log'!$A:$L,8,FALSE)</f>
        <v>Yes</v>
      </c>
      <c r="J99" t="str">
        <f>VLOOKUP($C99,'Debug Log'!$A:$L,11,FALSE)</f>
        <v>No</v>
      </c>
      <c r="K99">
        <f>VLOOKUP(CONCATENATE(C99,"=",B99),RMSEs!A:E,4,FALSE)</f>
        <v>0.28199999999999997</v>
      </c>
      <c r="L99">
        <f>VLOOKUP(CONCATENATE(C99,"=",B99),RMSEs!A:E,5,FALSE)</f>
        <v>0.03</v>
      </c>
    </row>
    <row r="100" spans="1:12">
      <c r="A100" t="s">
        <v>44</v>
      </c>
      <c r="B100" t="s">
        <v>495</v>
      </c>
      <c r="C100" t="s">
        <v>689</v>
      </c>
      <c r="D100" t="s">
        <v>134</v>
      </c>
      <c r="E100" t="str">
        <f>VLOOKUP($C100,'Debug Log'!$A:$K,3,FALSE)</f>
        <v>A</v>
      </c>
      <c r="F100" t="str">
        <f>SUBSTITUTE(VLOOKUP($C100,'Debug Log'!$A:$K,9,FALSE)," Chain","")</f>
        <v>Single</v>
      </c>
      <c r="G100">
        <f>VLOOKUP($C100,'Debug Log'!$A:$L,12,FALSE)</f>
        <v>0</v>
      </c>
      <c r="H100" t="str">
        <f>VLOOKUP($C100,'Debug Log'!$A:$L,10,FALSE)</f>
        <v>ProMute</v>
      </c>
      <c r="I100" t="str">
        <f>VLOOKUP($C100,'Debug Log'!$A:$L,8,FALSE)</f>
        <v>Yes</v>
      </c>
      <c r="J100" t="str">
        <f>VLOOKUP($C100,'Debug Log'!$A:$L,11,FALSE)</f>
        <v>No</v>
      </c>
      <c r="K100">
        <f>VLOOKUP(CONCATENATE(C100,"=",B100),RMSEs!A:E,4,FALSE)</f>
        <v>0.27400000000000002</v>
      </c>
      <c r="L100">
        <f>VLOOKUP(CONCATENATE(C100,"=",B100),RMSEs!A:E,5,FALSE)</f>
        <v>4.2000000000000003E-2</v>
      </c>
    </row>
    <row r="101" spans="1:12">
      <c r="A101" t="s">
        <v>44</v>
      </c>
      <c r="B101" t="s">
        <v>520</v>
      </c>
      <c r="C101" t="s">
        <v>701</v>
      </c>
      <c r="D101" t="s">
        <v>521</v>
      </c>
      <c r="E101" t="str">
        <f>VLOOKUP($C101,'Debug Log'!$A:$K,3,FALSE)</f>
        <v>A</v>
      </c>
      <c r="F101" t="str">
        <f>SUBSTITUTE(VLOOKUP($C101,'Debug Log'!$A:$K,9,FALSE)," Chain","")</f>
        <v>Single</v>
      </c>
      <c r="G101">
        <f>VLOOKUP($C101,'Debug Log'!$A:$L,12,FALSE)</f>
        <v>0.59</v>
      </c>
      <c r="H101" t="str">
        <f>VLOOKUP($C101,'Debug Log'!$A:$L,10,FALSE)</f>
        <v>ProMute</v>
      </c>
      <c r="I101" t="str">
        <f>VLOOKUP($C101,'Debug Log'!$A:$L,8,FALSE)</f>
        <v>Yes</v>
      </c>
      <c r="J101" t="str">
        <f>VLOOKUP($C101,'Debug Log'!$A:$L,11,FALSE)</f>
        <v>No</v>
      </c>
      <c r="K101">
        <f>VLOOKUP(CONCATENATE(C101,"=",B101),RMSEs!A:E,4,FALSE)</f>
        <v>0.23499999999999999</v>
      </c>
      <c r="L101">
        <f>VLOOKUP(CONCATENATE(C101,"=",B101),RMSEs!A:E,5,FALSE)</f>
        <v>3.9E-2</v>
      </c>
    </row>
    <row r="102" spans="1:12">
      <c r="A102" t="s">
        <v>44</v>
      </c>
      <c r="B102" t="s">
        <v>512</v>
      </c>
      <c r="C102" t="s">
        <v>702</v>
      </c>
      <c r="D102" t="s">
        <v>513</v>
      </c>
      <c r="E102" t="str">
        <f>VLOOKUP($C102,'Debug Log'!$A:$K,3,FALSE)</f>
        <v>A</v>
      </c>
      <c r="F102" t="str">
        <f>SUBSTITUTE(VLOOKUP($C102,'Debug Log'!$A:$K,9,FALSE)," Chain","")</f>
        <v>Single</v>
      </c>
      <c r="G102">
        <f>VLOOKUP($C102,'Debug Log'!$A:$L,12,FALSE)</f>
        <v>4.28</v>
      </c>
      <c r="H102" t="str">
        <f>VLOOKUP($C102,'Debug Log'!$A:$L,10,FALSE)</f>
        <v>ProMute</v>
      </c>
      <c r="I102" t="str">
        <f>VLOOKUP($C102,'Debug Log'!$A:$L,8,FALSE)</f>
        <v>Yes</v>
      </c>
      <c r="J102" t="str">
        <f>VLOOKUP($C102,'Debug Log'!$A:$L,11,FALSE)</f>
        <v>No</v>
      </c>
      <c r="K102">
        <f>VLOOKUP(CONCATENATE(C102,"=",B102),RMSEs!A:E,4,FALSE)</f>
        <v>0.24399999999999999</v>
      </c>
      <c r="L102">
        <f>VLOOKUP(CONCATENATE(C102,"=",B102),RMSEs!A:E,5,FALSE)</f>
        <v>3.9E-2</v>
      </c>
    </row>
    <row r="103" spans="1:12">
      <c r="A103" t="s">
        <v>44</v>
      </c>
      <c r="B103" t="s">
        <v>514</v>
      </c>
      <c r="C103" t="s">
        <v>703</v>
      </c>
      <c r="D103" t="s">
        <v>515</v>
      </c>
      <c r="E103" t="str">
        <f>VLOOKUP($C103,'Debug Log'!$A:$K,3,FALSE)</f>
        <v>A</v>
      </c>
      <c r="F103" t="str">
        <f>SUBSTITUTE(VLOOKUP($C103,'Debug Log'!$A:$K,9,FALSE)," Chain","")</f>
        <v>Single</v>
      </c>
      <c r="G103">
        <f>VLOOKUP($C103,'Debug Log'!$A:$L,12,FALSE)</f>
        <v>0</v>
      </c>
      <c r="H103" t="str">
        <f>VLOOKUP($C103,'Debug Log'!$A:$L,10,FALSE)</f>
        <v>ProMute</v>
      </c>
      <c r="I103" t="str">
        <f>VLOOKUP($C103,'Debug Log'!$A:$L,8,FALSE)</f>
        <v>Yes</v>
      </c>
      <c r="J103" t="str">
        <f>VLOOKUP($C103,'Debug Log'!$A:$L,11,FALSE)</f>
        <v>No</v>
      </c>
      <c r="K103">
        <f>VLOOKUP(CONCATENATE(C103,"=",B103),RMSEs!A:E,4,FALSE)</f>
        <v>0.214</v>
      </c>
      <c r="L103">
        <f>VLOOKUP(CONCATENATE(C103,"=",B103),RMSEs!A:E,5,FALSE)</f>
        <v>4.4999999999999998E-2</v>
      </c>
    </row>
    <row r="104" spans="1:12">
      <c r="A104" t="s">
        <v>44</v>
      </c>
      <c r="B104" t="s">
        <v>516</v>
      </c>
      <c r="C104" t="s">
        <v>704</v>
      </c>
      <c r="D104" t="s">
        <v>517</v>
      </c>
      <c r="E104" t="str">
        <f>VLOOKUP($C104,'Debug Log'!$A:$K,3,FALSE)</f>
        <v>A</v>
      </c>
      <c r="F104" t="str">
        <f>SUBSTITUTE(VLOOKUP($C104,'Debug Log'!$A:$K,9,FALSE)," Chain","")</f>
        <v>Single</v>
      </c>
      <c r="G104">
        <f>VLOOKUP($C104,'Debug Log'!$A:$L,12,FALSE)</f>
        <v>0</v>
      </c>
      <c r="H104" t="str">
        <f>VLOOKUP($C104,'Debug Log'!$A:$L,10,FALSE)</f>
        <v>ProMute</v>
      </c>
      <c r="I104" t="str">
        <f>VLOOKUP($C104,'Debug Log'!$A:$L,8,FALSE)</f>
        <v>Yes</v>
      </c>
      <c r="J104" t="str">
        <f>VLOOKUP($C104,'Debug Log'!$A:$L,11,FALSE)</f>
        <v>No</v>
      </c>
      <c r="K104">
        <f>VLOOKUP(CONCATENATE(C104,"=",B104),RMSEs!A:E,4,FALSE)</f>
        <v>0.246</v>
      </c>
      <c r="L104">
        <f>VLOOKUP(CONCATENATE(C104,"=",B104),RMSEs!A:E,5,FALSE)</f>
        <v>4.9000000000000002E-2</v>
      </c>
    </row>
    <row r="105" spans="1:12">
      <c r="A105" t="s">
        <v>44</v>
      </c>
      <c r="B105" t="s">
        <v>522</v>
      </c>
      <c r="C105" t="s">
        <v>705</v>
      </c>
      <c r="D105" t="s">
        <v>523</v>
      </c>
      <c r="E105" t="str">
        <f>VLOOKUP($C105,'Debug Log'!$A:$K,3,FALSE)</f>
        <v>A</v>
      </c>
      <c r="F105" t="str">
        <f>SUBSTITUTE(VLOOKUP($C105,'Debug Log'!$A:$K,9,FALSE)," Chain","")</f>
        <v>Single</v>
      </c>
      <c r="G105">
        <f>VLOOKUP($C105,'Debug Log'!$A:$L,12,FALSE)</f>
        <v>0</v>
      </c>
      <c r="H105" t="str">
        <f>VLOOKUP($C105,'Debug Log'!$A:$L,10,FALSE)</f>
        <v>ProMute</v>
      </c>
      <c r="I105" t="str">
        <f>VLOOKUP($C105,'Debug Log'!$A:$L,8,FALSE)</f>
        <v>Yes</v>
      </c>
      <c r="J105" t="str">
        <f>VLOOKUP($C105,'Debug Log'!$A:$L,11,FALSE)</f>
        <v>No</v>
      </c>
      <c r="K105">
        <f>VLOOKUP(CONCATENATE(C105,"=",B105),RMSEs!A:E,4,FALSE)</f>
        <v>0.22900000000000001</v>
      </c>
      <c r="L105">
        <f>VLOOKUP(CONCATENATE(C105,"=",B105),RMSEs!A:E,5,FALSE)</f>
        <v>3.1E-2</v>
      </c>
    </row>
    <row r="106" spans="1:12">
      <c r="A106" t="s">
        <v>44</v>
      </c>
      <c r="B106" t="s">
        <v>518</v>
      </c>
      <c r="C106" t="s">
        <v>706</v>
      </c>
      <c r="D106" t="s">
        <v>519</v>
      </c>
      <c r="E106" t="str">
        <f>VLOOKUP($C106,'Debug Log'!$A:$K,3,FALSE)</f>
        <v>A</v>
      </c>
      <c r="F106" t="str">
        <f>SUBSTITUTE(VLOOKUP($C106,'Debug Log'!$A:$K,9,FALSE)," Chain","")</f>
        <v>Single</v>
      </c>
      <c r="G106">
        <f>VLOOKUP($C106,'Debug Log'!$A:$L,12,FALSE)</f>
        <v>0.09</v>
      </c>
      <c r="H106" t="str">
        <f>VLOOKUP($C106,'Debug Log'!$A:$L,10,FALSE)</f>
        <v>ProMute</v>
      </c>
      <c r="I106" t="str">
        <f>VLOOKUP($C106,'Debug Log'!$A:$L,8,FALSE)</f>
        <v>Yes</v>
      </c>
      <c r="J106" t="str">
        <f>VLOOKUP($C106,'Debug Log'!$A:$L,11,FALSE)</f>
        <v>No</v>
      </c>
      <c r="K106">
        <f>VLOOKUP(CONCATENATE(C106,"=",B106),RMSEs!A:E,4,FALSE)</f>
        <v>0.186</v>
      </c>
      <c r="L106">
        <f>VLOOKUP(CONCATENATE(C106,"=",B106),RMSEs!A:E,5,FALSE)</f>
        <v>0.10100000000000001</v>
      </c>
    </row>
    <row r="107" spans="1:12">
      <c r="A107" t="s">
        <v>445</v>
      </c>
      <c r="B107" t="s">
        <v>446</v>
      </c>
      <c r="C107" t="s">
        <v>707</v>
      </c>
      <c r="D107" t="s">
        <v>447</v>
      </c>
      <c r="E107" t="str">
        <f>VLOOKUP($C107,'Debug Log'!$A:$K,3,FALSE)</f>
        <v>A</v>
      </c>
      <c r="F107" t="str">
        <f>SUBSTITUTE(VLOOKUP($C107,'Debug Log'!$A:$K,9,FALSE)," Chain","")</f>
        <v>Single</v>
      </c>
      <c r="G107">
        <f>VLOOKUP($C107,'Debug Log'!$A:$L,12,FALSE)</f>
        <v>24.1</v>
      </c>
      <c r="H107" t="str">
        <f>VLOOKUP($C107,'Debug Log'!$A:$L,10,FALSE)</f>
        <v>Scwrl</v>
      </c>
      <c r="I107" t="str">
        <f>VLOOKUP($C107,'Debug Log'!$A:$L,8,FALSE)</f>
        <v>No</v>
      </c>
      <c r="J107" t="str">
        <f>VLOOKUP($C107,'Debug Log'!$A:$L,11,FALSE)</f>
        <v>Yes</v>
      </c>
      <c r="K107">
        <f>VLOOKUP(CONCATENATE(C107,"=",B107),RMSEs!A:E,4,FALSE)</f>
        <v>0.41699999999999998</v>
      </c>
      <c r="L107">
        <f>VLOOKUP(CONCATENATE(C107,"=",B107),RMSEs!A:E,5,FALSE)</f>
        <v>0.36499999999999999</v>
      </c>
    </row>
    <row r="108" spans="1:12">
      <c r="A108" t="s">
        <v>445</v>
      </c>
      <c r="B108" t="s">
        <v>448</v>
      </c>
      <c r="C108" t="s">
        <v>708</v>
      </c>
      <c r="D108" t="s">
        <v>449</v>
      </c>
      <c r="E108" t="str">
        <f>VLOOKUP($C108,'Debug Log'!$A:$K,3,FALSE)</f>
        <v>A</v>
      </c>
      <c r="F108" t="str">
        <f>SUBSTITUTE(VLOOKUP($C108,'Debug Log'!$A:$K,9,FALSE)," Chain","")</f>
        <v>Single</v>
      </c>
      <c r="G108">
        <f>VLOOKUP($C108,'Debug Log'!$A:$L,12,FALSE)</f>
        <v>24.1</v>
      </c>
      <c r="H108" t="str">
        <f>VLOOKUP($C108,'Debug Log'!$A:$L,10,FALSE)</f>
        <v>ProMute</v>
      </c>
      <c r="I108" t="str">
        <f>VLOOKUP($C108,'Debug Log'!$A:$L,8,FALSE)</f>
        <v>Yes</v>
      </c>
      <c r="J108" t="str">
        <f>VLOOKUP($C108,'Debug Log'!$A:$L,11,FALSE)</f>
        <v>No</v>
      </c>
      <c r="K108">
        <f>VLOOKUP(CONCATENATE(C108,"=",B108),RMSEs!A:E,4,FALSE)</f>
        <v>0.92</v>
      </c>
      <c r="L108">
        <f>VLOOKUP(CONCATENATE(C108,"=",B108),RMSEs!A:E,5,FALSE)</f>
        <v>0.09</v>
      </c>
    </row>
    <row r="109" spans="1:12">
      <c r="A109" t="s">
        <v>530</v>
      </c>
      <c r="B109" t="s">
        <v>531</v>
      </c>
      <c r="C109" t="s">
        <v>709</v>
      </c>
      <c r="D109" t="s">
        <v>532</v>
      </c>
      <c r="E109" t="str">
        <f>VLOOKUP($C109,'Debug Log'!$A:$K,3,FALSE)</f>
        <v>A</v>
      </c>
      <c r="F109" t="str">
        <f>SUBSTITUTE(VLOOKUP($C109,'Debug Log'!$A:$K,9,FALSE)," Chain","")</f>
        <v>Single</v>
      </c>
      <c r="G109">
        <f>VLOOKUP($C109,'Debug Log'!$A:$L,12,FALSE)</f>
        <v>0</v>
      </c>
      <c r="H109" t="str">
        <f>VLOOKUP($C109,'Debug Log'!$A:$L,10,FALSE)</f>
        <v>ProMute</v>
      </c>
      <c r="I109" t="str">
        <f>VLOOKUP($C109,'Debug Log'!$A:$L,8,FALSE)</f>
        <v>Yes</v>
      </c>
      <c r="J109" t="str">
        <f>VLOOKUP($C109,'Debug Log'!$A:$L,11,FALSE)</f>
        <v>No</v>
      </c>
      <c r="K109">
        <f>VLOOKUP(CONCATENATE(C109,"=",B109),RMSEs!A:E,4,FALSE)</f>
        <v>3.3359999999999999</v>
      </c>
      <c r="L109">
        <f>VLOOKUP(CONCATENATE(C109,"=",B109),RMSEs!A:E,5,FALSE)</f>
        <v>0.316</v>
      </c>
    </row>
    <row r="110" spans="1:12">
      <c r="A110" t="s">
        <v>69</v>
      </c>
      <c r="B110" t="s">
        <v>1108</v>
      </c>
      <c r="C110" t="s">
        <v>710</v>
      </c>
      <c r="D110" t="s">
        <v>1149</v>
      </c>
      <c r="E110" t="str">
        <f>VLOOKUP($C110,'Debug Log'!$A:$K,3,FALSE)</f>
        <v>A</v>
      </c>
      <c r="F110" t="str">
        <f>SUBSTITUTE(VLOOKUP($C110,'Debug Log'!$A:$K,9,FALSE)," Chain","")</f>
        <v>Single</v>
      </c>
      <c r="G110">
        <f>VLOOKUP($C110,'Debug Log'!$A:$L,12,FALSE)</f>
        <v>205.66</v>
      </c>
      <c r="H110" t="str">
        <f>VLOOKUP($C110,'Debug Log'!$A:$L,10,FALSE)</f>
        <v>ProMute</v>
      </c>
      <c r="I110" t="str">
        <f>VLOOKUP($C110,'Debug Log'!$A:$L,8,FALSE)</f>
        <v>Yes</v>
      </c>
      <c r="J110" t="str">
        <f>VLOOKUP($C110,'Debug Log'!$A:$L,11,FALSE)</f>
        <v>No</v>
      </c>
      <c r="K110">
        <f>VLOOKUP(CONCATENATE(C110,"=",B110),RMSEs!A:E,4,FALSE)</f>
        <v>0.20699999999999999</v>
      </c>
      <c r="L110">
        <f>VLOOKUP(CONCATENATE(C110,"=",B110),RMSEs!A:E,5,FALSE)</f>
        <v>0.13200000000000001</v>
      </c>
    </row>
    <row r="111" spans="1:12">
      <c r="A111" t="s">
        <v>69</v>
      </c>
      <c r="B111" t="s">
        <v>622</v>
      </c>
      <c r="C111" t="s">
        <v>711</v>
      </c>
      <c r="D111" t="s">
        <v>70</v>
      </c>
      <c r="E111" t="str">
        <f>VLOOKUP($C111,'Debug Log'!$A:$K,3,FALSE)</f>
        <v>A</v>
      </c>
      <c r="F111" t="str">
        <f>SUBSTITUTE(VLOOKUP($C111,'Debug Log'!$A:$K,9,FALSE)," Chain","")</f>
        <v>Single</v>
      </c>
      <c r="G111">
        <f>VLOOKUP($C111,'Debug Log'!$A:$L,12,FALSE)</f>
        <v>68.75</v>
      </c>
      <c r="H111" t="str">
        <f>VLOOKUP($C111,'Debug Log'!$A:$L,10,FALSE)</f>
        <v>ProMute</v>
      </c>
      <c r="I111" t="str">
        <f>VLOOKUP($C111,'Debug Log'!$A:$L,8,FALSE)</f>
        <v>Yes</v>
      </c>
      <c r="J111" t="str">
        <f>VLOOKUP($C111,'Debug Log'!$A:$L,11,FALSE)</f>
        <v>No</v>
      </c>
      <c r="K111">
        <f>VLOOKUP(CONCATENATE(C111,"=",B111),RMSEs!A:E,4,FALSE)</f>
        <v>0.247</v>
      </c>
      <c r="L111">
        <f>VLOOKUP(CONCATENATE(C111,"=",B111),RMSEs!A:E,5,FALSE)</f>
        <v>4.7E-2</v>
      </c>
    </row>
    <row r="112" spans="1:12">
      <c r="A112" t="s">
        <v>69</v>
      </c>
      <c r="B112" t="s">
        <v>623</v>
      </c>
      <c r="C112" t="s">
        <v>711</v>
      </c>
      <c r="D112" t="s">
        <v>70</v>
      </c>
      <c r="E112" t="str">
        <f>VLOOKUP($C112,'Debug Log'!$A:$K,3,FALSE)</f>
        <v>A</v>
      </c>
      <c r="F112" t="str">
        <f>SUBSTITUTE(VLOOKUP($C112,'Debug Log'!$A:$K,9,FALSE)," Chain","")</f>
        <v>Single</v>
      </c>
      <c r="G112">
        <f>VLOOKUP($C112,'Debug Log'!$A:$L,12,FALSE)</f>
        <v>68.75</v>
      </c>
      <c r="H112" t="str">
        <f>VLOOKUP($C112,'Debug Log'!$A:$L,10,FALSE)</f>
        <v>ProMute</v>
      </c>
      <c r="I112" t="str">
        <f>VLOOKUP($C112,'Debug Log'!$A:$L,8,FALSE)</f>
        <v>Yes</v>
      </c>
      <c r="J112" t="str">
        <f>VLOOKUP($C112,'Debug Log'!$A:$L,11,FALSE)</f>
        <v>No</v>
      </c>
      <c r="K112">
        <f>VLOOKUP(CONCATENATE(C112,"=",B112),RMSEs!A:E,4,FALSE)</f>
        <v>0.26600000000000001</v>
      </c>
      <c r="L112">
        <f>VLOOKUP(CONCATENATE(C112,"=",B112),RMSEs!A:E,5,FALSE)</f>
        <v>7.8E-2</v>
      </c>
    </row>
    <row r="113" spans="1:12">
      <c r="A113" t="s">
        <v>69</v>
      </c>
      <c r="B113" t="s">
        <v>1109</v>
      </c>
      <c r="C113" t="s">
        <v>711</v>
      </c>
      <c r="D113" t="s">
        <v>70</v>
      </c>
      <c r="E113" t="str">
        <f>VLOOKUP($C113,'Debug Log'!$A:$K,3,FALSE)</f>
        <v>A</v>
      </c>
      <c r="F113" t="str">
        <f>SUBSTITUTE(VLOOKUP($C113,'Debug Log'!$A:$K,9,FALSE)," Chain","")</f>
        <v>Single</v>
      </c>
      <c r="G113">
        <f>VLOOKUP($C113,'Debug Log'!$A:$L,12,FALSE)</f>
        <v>68.75</v>
      </c>
      <c r="H113" t="str">
        <f>VLOOKUP($C113,'Debug Log'!$A:$L,10,FALSE)</f>
        <v>ProMute</v>
      </c>
      <c r="I113" t="str">
        <f>VLOOKUP($C113,'Debug Log'!$A:$L,8,FALSE)</f>
        <v>Yes</v>
      </c>
      <c r="J113" t="str">
        <f>VLOOKUP($C113,'Debug Log'!$A:$L,11,FALSE)</f>
        <v>No</v>
      </c>
      <c r="K113">
        <f>VLOOKUP(CONCATENATE(C113,"=",B113),RMSEs!A:E,4,FALSE)</f>
        <v>0.255</v>
      </c>
      <c r="L113">
        <f>VLOOKUP(CONCATENATE(C113,"=",B113),RMSEs!A:E,5,FALSE)</f>
        <v>3.5999999999999997E-2</v>
      </c>
    </row>
    <row r="114" spans="1:12">
      <c r="A114" t="s">
        <v>69</v>
      </c>
      <c r="B114" t="s">
        <v>71</v>
      </c>
      <c r="C114" t="s">
        <v>712</v>
      </c>
      <c r="D114" t="s">
        <v>72</v>
      </c>
      <c r="E114" t="str">
        <f>VLOOKUP($C114,'Debug Log'!$A:$K,3,FALSE)</f>
        <v>A</v>
      </c>
      <c r="F114" t="str">
        <f>SUBSTITUTE(VLOOKUP($C114,'Debug Log'!$A:$K,9,FALSE)," Chain","")</f>
        <v>Single</v>
      </c>
      <c r="G114">
        <f>VLOOKUP($C114,'Debug Log'!$A:$L,12,FALSE)</f>
        <v>68.75</v>
      </c>
      <c r="H114" t="str">
        <f>VLOOKUP($C114,'Debug Log'!$A:$L,10,FALSE)</f>
        <v>Scwrl</v>
      </c>
      <c r="I114" t="str">
        <f>VLOOKUP($C114,'Debug Log'!$A:$L,8,FALSE)</f>
        <v>No</v>
      </c>
      <c r="J114" t="str">
        <f>VLOOKUP($C114,'Debug Log'!$A:$L,11,FALSE)</f>
        <v>No</v>
      </c>
      <c r="K114">
        <f>VLOOKUP(CONCATENATE(C114,"=",B114),RMSEs!A:E,4,FALSE)</f>
        <v>0.26300000000000001</v>
      </c>
      <c r="L114">
        <f>VLOOKUP(CONCATENATE(C114,"=",B114),RMSEs!A:E,5,FALSE)</f>
        <v>0.61099999999999999</v>
      </c>
    </row>
    <row r="115" spans="1:12">
      <c r="A115" t="s">
        <v>69</v>
      </c>
      <c r="B115" t="s">
        <v>1110</v>
      </c>
      <c r="C115" t="s">
        <v>713</v>
      </c>
      <c r="D115" t="s">
        <v>1150</v>
      </c>
      <c r="E115" t="str">
        <f>VLOOKUP($C115,'Debug Log'!$A:$K,3,FALSE)</f>
        <v>A</v>
      </c>
      <c r="F115" t="str">
        <f>SUBSTITUTE(VLOOKUP($C115,'Debug Log'!$A:$K,9,FALSE)," Chain","")</f>
        <v>Single</v>
      </c>
      <c r="G115">
        <f>VLOOKUP($C115,'Debug Log'!$A:$L,12,FALSE)</f>
        <v>68.75</v>
      </c>
      <c r="H115" t="str">
        <f>VLOOKUP($C115,'Debug Log'!$A:$L,10,FALSE)</f>
        <v>ProMute</v>
      </c>
      <c r="I115" t="str">
        <f>VLOOKUP($C115,'Debug Log'!$A:$L,8,FALSE)</f>
        <v>Yes</v>
      </c>
      <c r="J115" t="str">
        <f>VLOOKUP($C115,'Debug Log'!$A:$L,11,FALSE)</f>
        <v>No</v>
      </c>
      <c r="K115">
        <f>VLOOKUP(CONCATENATE(C115,"=",B115),RMSEs!A:E,4,FALSE)</f>
        <v>0.21199999999999999</v>
      </c>
      <c r="L115">
        <f>VLOOKUP(CONCATENATE(C115,"=",B115),RMSEs!A:E,5,FALSE)</f>
        <v>7.6999999999999999E-2</v>
      </c>
    </row>
    <row r="116" spans="1:12">
      <c r="A116" t="s">
        <v>69</v>
      </c>
      <c r="B116" t="s">
        <v>409</v>
      </c>
      <c r="C116" t="s">
        <v>714</v>
      </c>
      <c r="D116" t="s">
        <v>410</v>
      </c>
      <c r="E116" t="str">
        <f>VLOOKUP($C116,'Debug Log'!$A:$K,3,FALSE)</f>
        <v>A</v>
      </c>
      <c r="F116" t="str">
        <f>SUBSTITUTE(VLOOKUP($C116,'Debug Log'!$A:$K,9,FALSE)," Chain","")</f>
        <v>Single</v>
      </c>
      <c r="G116">
        <f>VLOOKUP($C116,'Debug Log'!$A:$L,12,FALSE)</f>
        <v>0.17</v>
      </c>
      <c r="H116" t="str">
        <f>VLOOKUP($C116,'Debug Log'!$A:$L,10,FALSE)</f>
        <v>Scwrl</v>
      </c>
      <c r="I116" t="str">
        <f>VLOOKUP($C116,'Debug Log'!$A:$L,8,FALSE)</f>
        <v>No</v>
      </c>
      <c r="J116" t="str">
        <f>VLOOKUP($C116,'Debug Log'!$A:$L,11,FALSE)</f>
        <v>Yes</v>
      </c>
      <c r="K116">
        <f>VLOOKUP(CONCATENATE(C116,"=",B116),RMSEs!A:E,4,FALSE)</f>
        <v>0.56799999999999995</v>
      </c>
      <c r="L116">
        <f>VLOOKUP(CONCATENATE(C116,"=",B116),RMSEs!A:E,5,FALSE)</f>
        <v>0.35699999999999998</v>
      </c>
    </row>
    <row r="117" spans="1:12">
      <c r="A117" t="s">
        <v>95</v>
      </c>
      <c r="B117" t="s">
        <v>147</v>
      </c>
      <c r="C117" t="s">
        <v>715</v>
      </c>
      <c r="D117" t="s">
        <v>148</v>
      </c>
      <c r="E117" t="str">
        <f>VLOOKUP($C117,'Debug Log'!$A:$K,3,FALSE)</f>
        <v>A</v>
      </c>
      <c r="F117" t="str">
        <f>SUBSTITUTE(VLOOKUP($C117,'Debug Log'!$A:$K,9,FALSE)," Chain","")</f>
        <v>Single</v>
      </c>
      <c r="G117" t="str">
        <f>VLOOKUP($C117,'Debug Log'!$A:$L,12,FALSE)</f>
        <v>3.16, 0.07</v>
      </c>
      <c r="H117" t="str">
        <f>VLOOKUP($C117,'Debug Log'!$A:$L,10,FALSE)</f>
        <v>Scwrl</v>
      </c>
      <c r="I117" t="str">
        <f>VLOOKUP($C117,'Debug Log'!$A:$L,8,FALSE)</f>
        <v>No</v>
      </c>
      <c r="J117" t="str">
        <f>VLOOKUP($C117,'Debug Log'!$A:$L,11,FALSE)</f>
        <v>Yes</v>
      </c>
      <c r="K117">
        <f>VLOOKUP(CONCATENATE(C117,"=",B117),RMSEs!A:E,4,FALSE)</f>
        <v>0.34399999999999997</v>
      </c>
      <c r="L117">
        <f>VLOOKUP(CONCATENATE(C117,"=",B117),RMSEs!A:E,5,FALSE)</f>
        <v>0.26</v>
      </c>
    </row>
    <row r="118" spans="1:12">
      <c r="A118" t="s">
        <v>95</v>
      </c>
      <c r="B118" t="s">
        <v>155</v>
      </c>
      <c r="C118" t="s">
        <v>716</v>
      </c>
      <c r="D118" t="s">
        <v>156</v>
      </c>
      <c r="E118" t="str">
        <f>VLOOKUP($C118,'Debug Log'!$A:$K,3,FALSE)</f>
        <v>A</v>
      </c>
      <c r="F118" t="str">
        <f>SUBSTITUTE(VLOOKUP($C118,'Debug Log'!$A:$K,9,FALSE)," Chain","")</f>
        <v>Single</v>
      </c>
      <c r="G118" t="str">
        <f>VLOOKUP($C118,'Debug Log'!$A:$L,12,FALSE)</f>
        <v>3.16, 0.07</v>
      </c>
      <c r="H118" t="str">
        <f>VLOOKUP($C118,'Debug Log'!$A:$L,10,FALSE)</f>
        <v>Scwrl</v>
      </c>
      <c r="I118" t="str">
        <f>VLOOKUP($C118,'Debug Log'!$A:$L,8,FALSE)</f>
        <v>No</v>
      </c>
      <c r="J118" t="str">
        <f>VLOOKUP($C118,'Debug Log'!$A:$L,11,FALSE)</f>
        <v>Yes</v>
      </c>
      <c r="K118">
        <f>VLOOKUP(CONCATENATE(C118,"=",B118),RMSEs!A:E,4,FALSE)</f>
        <v>0.33200000000000002</v>
      </c>
      <c r="L118">
        <f>VLOOKUP(CONCATENATE(C118,"=",B118),RMSEs!A:E,5,FALSE)</f>
        <v>0.29299999999999998</v>
      </c>
    </row>
    <row r="119" spans="1:12">
      <c r="A119" t="s">
        <v>95</v>
      </c>
      <c r="B119" t="s">
        <v>151</v>
      </c>
      <c r="C119" t="s">
        <v>717</v>
      </c>
      <c r="D119" t="s">
        <v>152</v>
      </c>
      <c r="E119" t="str">
        <f>VLOOKUP($C119,'Debug Log'!$A:$K,3,FALSE)</f>
        <v>A</v>
      </c>
      <c r="F119" t="str">
        <f>SUBSTITUTE(VLOOKUP($C119,'Debug Log'!$A:$K,9,FALSE)," Chain","")</f>
        <v>Single</v>
      </c>
      <c r="G119" t="str">
        <f>VLOOKUP($C119,'Debug Log'!$A:$L,12,FALSE)</f>
        <v>3.16, 0.07</v>
      </c>
      <c r="H119" t="str">
        <f>VLOOKUP($C119,'Debug Log'!$A:$L,10,FALSE)</f>
        <v>Scwrl</v>
      </c>
      <c r="I119" t="str">
        <f>VLOOKUP($C119,'Debug Log'!$A:$L,8,FALSE)</f>
        <v>No</v>
      </c>
      <c r="J119" t="str">
        <f>VLOOKUP($C119,'Debug Log'!$A:$L,11,FALSE)</f>
        <v>Yes</v>
      </c>
      <c r="K119">
        <f>VLOOKUP(CONCATENATE(C119,"=",B119),RMSEs!A:E,4,FALSE)</f>
        <v>0.308</v>
      </c>
      <c r="L119">
        <f>VLOOKUP(CONCATENATE(C119,"=",B119),RMSEs!A:E,5,FALSE)</f>
        <v>0.182</v>
      </c>
    </row>
    <row r="120" spans="1:12">
      <c r="A120" t="s">
        <v>95</v>
      </c>
      <c r="B120" t="s">
        <v>153</v>
      </c>
      <c r="C120" t="s">
        <v>718</v>
      </c>
      <c r="D120" t="s">
        <v>154</v>
      </c>
      <c r="E120" t="str">
        <f>VLOOKUP($C120,'Debug Log'!$A:$K,3,FALSE)</f>
        <v>A</v>
      </c>
      <c r="F120" t="str">
        <f>SUBSTITUTE(VLOOKUP($C120,'Debug Log'!$A:$K,9,FALSE)," Chain","")</f>
        <v>Single</v>
      </c>
      <c r="G120" t="str">
        <f>VLOOKUP($C120,'Debug Log'!$A:$L,12,FALSE)</f>
        <v>3.16, 0.07</v>
      </c>
      <c r="H120" t="str">
        <f>VLOOKUP($C120,'Debug Log'!$A:$L,10,FALSE)</f>
        <v>Scwrl</v>
      </c>
      <c r="I120" t="str">
        <f>VLOOKUP($C120,'Debug Log'!$A:$L,8,FALSE)</f>
        <v>Yes</v>
      </c>
      <c r="J120" t="str">
        <f>VLOOKUP($C120,'Debug Log'!$A:$L,11,FALSE)</f>
        <v>No</v>
      </c>
      <c r="K120">
        <f>VLOOKUP(CONCATENATE(C120,"=",B120),RMSEs!A:E,4,FALSE)</f>
        <v>0.13600000000000001</v>
      </c>
      <c r="L120">
        <f>VLOOKUP(CONCATENATE(C120,"=",B120),RMSEs!A:E,5,FALSE)</f>
        <v>0.27600000000000002</v>
      </c>
    </row>
    <row r="121" spans="1:12">
      <c r="A121" t="s">
        <v>95</v>
      </c>
      <c r="B121" t="s">
        <v>149</v>
      </c>
      <c r="C121" t="s">
        <v>719</v>
      </c>
      <c r="D121" t="s">
        <v>150</v>
      </c>
      <c r="E121" t="str">
        <f>VLOOKUP($C121,'Debug Log'!$A:$K,3,FALSE)</f>
        <v>A</v>
      </c>
      <c r="F121" t="str">
        <f>SUBSTITUTE(VLOOKUP($C121,'Debug Log'!$A:$K,9,FALSE)," Chain","")</f>
        <v>Single</v>
      </c>
      <c r="G121" t="str">
        <f>VLOOKUP($C121,'Debug Log'!$A:$L,12,FALSE)</f>
        <v>3.16, 0.07</v>
      </c>
      <c r="H121" t="str">
        <f>VLOOKUP($C121,'Debug Log'!$A:$L,10,FALSE)</f>
        <v>Scwrl</v>
      </c>
      <c r="I121" t="str">
        <f>VLOOKUP($C121,'Debug Log'!$A:$L,8,FALSE)</f>
        <v>Yes</v>
      </c>
      <c r="J121" t="str">
        <f>VLOOKUP($C121,'Debug Log'!$A:$L,11,FALSE)</f>
        <v>No</v>
      </c>
      <c r="K121">
        <f>VLOOKUP(CONCATENATE(C121,"=",B121),RMSEs!A:E,4,FALSE)</f>
        <v>0.14099999999999999</v>
      </c>
      <c r="L121">
        <f>VLOOKUP(CONCATENATE(C121,"=",B121),RMSEs!A:E,5,FALSE)</f>
        <v>7.8E-2</v>
      </c>
    </row>
    <row r="122" spans="1:12">
      <c r="A122" t="s">
        <v>95</v>
      </c>
      <c r="B122" t="s">
        <v>98</v>
      </c>
      <c r="C122" t="s">
        <v>720</v>
      </c>
      <c r="D122" t="s">
        <v>99</v>
      </c>
      <c r="E122" t="str">
        <f>VLOOKUP($C122,'Debug Log'!$A:$K,3,FALSE)</f>
        <v>A</v>
      </c>
      <c r="F122" t="str">
        <f>SUBSTITUTE(VLOOKUP($C122,'Debug Log'!$A:$K,9,FALSE)," Chain","")</f>
        <v>Single</v>
      </c>
      <c r="G122">
        <f>VLOOKUP($C122,'Debug Log'!$A:$L,12,FALSE)</f>
        <v>7.0000000000000007E-2</v>
      </c>
      <c r="H122" t="str">
        <f>VLOOKUP($C122,'Debug Log'!$A:$L,10,FALSE)</f>
        <v>Scwrl</v>
      </c>
      <c r="I122" t="str">
        <f>VLOOKUP($C122,'Debug Log'!$A:$L,8,FALSE)</f>
        <v>No</v>
      </c>
      <c r="J122" t="str">
        <f>VLOOKUP($C122,'Debug Log'!$A:$L,11,FALSE)</f>
        <v>Yes</v>
      </c>
      <c r="K122">
        <f>VLOOKUP(CONCATENATE(C122,"=",B122),RMSEs!A:E,4,FALSE)</f>
        <v>0.311</v>
      </c>
      <c r="L122">
        <f>VLOOKUP(CONCATENATE(C122,"=",B122),RMSEs!A:E,5,FALSE)</f>
        <v>0.17199999999999999</v>
      </c>
    </row>
    <row r="123" spans="1:12">
      <c r="A123" t="s">
        <v>95</v>
      </c>
      <c r="B123" t="s">
        <v>100</v>
      </c>
      <c r="C123" t="s">
        <v>721</v>
      </c>
      <c r="D123" t="s">
        <v>101</v>
      </c>
      <c r="E123" t="str">
        <f>VLOOKUP($C123,'Debug Log'!$A:$K,3,FALSE)</f>
        <v>A</v>
      </c>
      <c r="F123" t="str">
        <f>SUBSTITUTE(VLOOKUP($C123,'Debug Log'!$A:$K,9,FALSE)," Chain","")</f>
        <v>Single</v>
      </c>
      <c r="G123">
        <f>VLOOKUP($C123,'Debug Log'!$A:$L,12,FALSE)</f>
        <v>7.0000000000000007E-2</v>
      </c>
      <c r="H123" t="str">
        <f>VLOOKUP($C123,'Debug Log'!$A:$L,10,FALSE)</f>
        <v>Scwrl</v>
      </c>
      <c r="I123" t="str">
        <f>VLOOKUP($C123,'Debug Log'!$A:$L,8,FALSE)</f>
        <v>Yes</v>
      </c>
      <c r="J123" t="str">
        <f>VLOOKUP($C123,'Debug Log'!$A:$L,11,FALSE)</f>
        <v>No</v>
      </c>
      <c r="K123">
        <f>VLOOKUP(CONCATENATE(C123,"=",B123),RMSEs!A:E,4,FALSE)</f>
        <v>9.1999999999999998E-2</v>
      </c>
      <c r="L123">
        <f>VLOOKUP(CONCATENATE(C123,"=",B123),RMSEs!A:E,5,FALSE)</f>
        <v>0.13900000000000001</v>
      </c>
    </row>
    <row r="124" spans="1:12">
      <c r="A124" t="s">
        <v>95</v>
      </c>
      <c r="B124" t="s">
        <v>102</v>
      </c>
      <c r="C124" t="s">
        <v>722</v>
      </c>
      <c r="D124" t="s">
        <v>103</v>
      </c>
      <c r="E124" t="str">
        <f>VLOOKUP($C124,'Debug Log'!$A:$K,3,FALSE)</f>
        <v>A</v>
      </c>
      <c r="F124" t="str">
        <f>SUBSTITUTE(VLOOKUP($C124,'Debug Log'!$A:$K,9,FALSE)," Chain","")</f>
        <v>Single</v>
      </c>
      <c r="G124">
        <f>VLOOKUP($C124,'Debug Log'!$A:$L,12,FALSE)</f>
        <v>7.0000000000000007E-2</v>
      </c>
      <c r="H124" t="str">
        <f>VLOOKUP($C124,'Debug Log'!$A:$L,10,FALSE)</f>
        <v>Scwrl</v>
      </c>
      <c r="I124" t="str">
        <f>VLOOKUP($C124,'Debug Log'!$A:$L,8,FALSE)</f>
        <v>Yes</v>
      </c>
      <c r="J124" t="str">
        <f>VLOOKUP($C124,'Debug Log'!$A:$L,11,FALSE)</f>
        <v>No</v>
      </c>
      <c r="K124">
        <f>VLOOKUP(CONCATENATE(C124,"=",B124),RMSEs!A:E,4,FALSE)</f>
        <v>0.109</v>
      </c>
      <c r="L124">
        <f>VLOOKUP(CONCATENATE(C124,"=",B124),RMSEs!A:E,5,FALSE)</f>
        <v>8.5000000000000006E-2</v>
      </c>
    </row>
    <row r="125" spans="1:12">
      <c r="A125" t="s">
        <v>95</v>
      </c>
      <c r="B125" t="s">
        <v>96</v>
      </c>
      <c r="C125" t="s">
        <v>723</v>
      </c>
      <c r="D125" t="s">
        <v>97</v>
      </c>
      <c r="E125" t="str">
        <f>VLOOKUP($C125,'Debug Log'!$A:$K,3,FALSE)</f>
        <v>A</v>
      </c>
      <c r="F125" t="str">
        <f>SUBSTITUTE(VLOOKUP($C125,'Debug Log'!$A:$K,9,FALSE)," Chain","")</f>
        <v>Single</v>
      </c>
      <c r="G125">
        <f>VLOOKUP($C125,'Debug Log'!$A:$L,12,FALSE)</f>
        <v>3.16</v>
      </c>
      <c r="H125" t="str">
        <f>VLOOKUP($C125,'Debug Log'!$A:$L,10,FALSE)</f>
        <v>Scwrl</v>
      </c>
      <c r="I125" t="str">
        <f>VLOOKUP($C125,'Debug Log'!$A:$L,8,FALSE)</f>
        <v>No</v>
      </c>
      <c r="J125" t="str">
        <f>VLOOKUP($C125,'Debug Log'!$A:$L,11,FALSE)</f>
        <v>Yes</v>
      </c>
      <c r="K125">
        <f>VLOOKUP(CONCATENATE(C125,"=",B125),RMSEs!A:E,4,FALSE)</f>
        <v>0.312</v>
      </c>
      <c r="L125">
        <f>VLOOKUP(CONCATENATE(C125,"=",B125),RMSEs!A:E,5,FALSE)</f>
        <v>3.6999999999999998E-2</v>
      </c>
    </row>
    <row r="126" spans="1:12">
      <c r="A126" t="s">
        <v>95</v>
      </c>
      <c r="B126" t="s">
        <v>1111</v>
      </c>
      <c r="C126" t="s">
        <v>724</v>
      </c>
      <c r="D126" t="s">
        <v>1151</v>
      </c>
      <c r="E126" t="str">
        <f>VLOOKUP($C126,'Debug Log'!$A:$K,3,FALSE)</f>
        <v>A</v>
      </c>
      <c r="F126" t="str">
        <f>SUBSTITUTE(VLOOKUP($C126,'Debug Log'!$A:$K,9,FALSE)," Chain","")</f>
        <v>Single</v>
      </c>
      <c r="G126">
        <f>VLOOKUP($C126,'Debug Log'!$A:$L,12,FALSE)</f>
        <v>202.72</v>
      </c>
      <c r="H126" t="str">
        <f>VLOOKUP($C126,'Debug Log'!$A:$L,10,FALSE)</f>
        <v>Scwrl</v>
      </c>
      <c r="I126" t="str">
        <f>VLOOKUP($C126,'Debug Log'!$A:$L,8,FALSE)</f>
        <v>Yes</v>
      </c>
      <c r="J126" t="str">
        <f>VLOOKUP($C126,'Debug Log'!$A:$L,11,FALSE)</f>
        <v>No</v>
      </c>
      <c r="K126">
        <f>VLOOKUP(CONCATENATE(C126,"=",B126),RMSEs!A:E,4,FALSE)</f>
        <v>0.26</v>
      </c>
      <c r="L126">
        <f>VLOOKUP(CONCATENATE(C126,"=",B126),RMSEs!A:E,5,FALSE)</f>
        <v>0.78700000000000003</v>
      </c>
    </row>
    <row r="127" spans="1:12">
      <c r="A127" t="s">
        <v>433</v>
      </c>
      <c r="B127" t="s">
        <v>434</v>
      </c>
      <c r="C127" t="s">
        <v>726</v>
      </c>
      <c r="D127" t="s">
        <v>42</v>
      </c>
      <c r="E127" t="str">
        <f>VLOOKUP($C127,'Debug Log'!$A:$K,3,FALSE)</f>
        <v>I</v>
      </c>
      <c r="F127" t="str">
        <f>SUBSTITUTE(VLOOKUP($C127,'Debug Log'!$A:$K,9,FALSE)," Chain","")</f>
        <v>Single</v>
      </c>
      <c r="G127">
        <f>VLOOKUP($C127,'Debug Log'!$A:$L,12,FALSE)</f>
        <v>0.06</v>
      </c>
      <c r="H127" t="str">
        <f>VLOOKUP($C127,'Debug Log'!$A:$L,10,FALSE)</f>
        <v>Scwrl</v>
      </c>
      <c r="I127" t="str">
        <f>VLOOKUP($C127,'Debug Log'!$A:$L,8,FALSE)</f>
        <v>Yes</v>
      </c>
      <c r="J127" t="str">
        <f>VLOOKUP($C127,'Debug Log'!$A:$L,11,FALSE)</f>
        <v>No</v>
      </c>
      <c r="K127">
        <f>VLOOKUP(CONCATENATE(C127,"=",B127),RMSEs!A:E,4,FALSE)</f>
        <v>0.23300000000000001</v>
      </c>
      <c r="L127">
        <f>VLOOKUP(CONCATENATE(C127,"=",B127),RMSEs!A:E,5,FALSE)</f>
        <v>8.5999999999999993E-2</v>
      </c>
    </row>
    <row r="128" spans="1:12">
      <c r="A128" t="s">
        <v>433</v>
      </c>
      <c r="B128" t="s">
        <v>1112</v>
      </c>
      <c r="C128" t="s">
        <v>727</v>
      </c>
      <c r="D128" t="s">
        <v>1152</v>
      </c>
      <c r="E128" t="str">
        <f>VLOOKUP($C128,'Debug Log'!$A:$K,3,FALSE)</f>
        <v>I</v>
      </c>
      <c r="F128" t="str">
        <f>SUBSTITUTE(VLOOKUP($C128,'Debug Log'!$A:$K,9,FALSE)," Chain","")</f>
        <v>Single</v>
      </c>
      <c r="G128" t="str">
        <f>VLOOKUP($C128,'Debug Log'!$A:$L,12,FALSE)</f>
        <v>21.27, 98.09, 95.08</v>
      </c>
      <c r="H128" t="str">
        <f>VLOOKUP($C128,'Debug Log'!$A:$L,10,FALSE)</f>
        <v>ProMute</v>
      </c>
      <c r="I128" t="str">
        <f>VLOOKUP($C128,'Debug Log'!$A:$L,8,FALSE)</f>
        <v>Yes</v>
      </c>
      <c r="J128" t="str">
        <f>VLOOKUP($C128,'Debug Log'!$A:$L,11,FALSE)</f>
        <v>No</v>
      </c>
      <c r="K128">
        <f>VLOOKUP(CONCATENATE(C128,"=",B128),RMSEs!A:E,4,FALSE)</f>
        <v>0.40799999999999997</v>
      </c>
      <c r="L128">
        <f>VLOOKUP(CONCATENATE(C128,"=",B128),RMSEs!A:E,5,FALSE)</f>
        <v>0.14000000000000001</v>
      </c>
    </row>
    <row r="129" spans="1:12">
      <c r="A129" t="s">
        <v>433</v>
      </c>
      <c r="B129" t="s">
        <v>1113</v>
      </c>
      <c r="C129" t="s">
        <v>728</v>
      </c>
      <c r="D129" t="s">
        <v>1153</v>
      </c>
      <c r="E129" t="str">
        <f>VLOOKUP($C129,'Debug Log'!$A:$K,3,FALSE)</f>
        <v>I</v>
      </c>
      <c r="F129" t="str">
        <f>SUBSTITUTE(VLOOKUP($C129,'Debug Log'!$A:$K,9,FALSE)," Chain","")</f>
        <v>Single</v>
      </c>
      <c r="G129" t="str">
        <f>VLOOKUP($C129,'Debug Log'!$A:$L,12,FALSE)</f>
        <v>21.27, 98.09, 95.08</v>
      </c>
      <c r="H129" t="str">
        <f>VLOOKUP($C129,'Debug Log'!$A:$L,10,FALSE)</f>
        <v>ProMute</v>
      </c>
      <c r="I129" t="str">
        <f>VLOOKUP($C129,'Debug Log'!$A:$L,8,FALSE)</f>
        <v>Yes</v>
      </c>
      <c r="J129" t="str">
        <f>VLOOKUP($C129,'Debug Log'!$A:$L,11,FALSE)</f>
        <v>No</v>
      </c>
      <c r="K129">
        <f>VLOOKUP(CONCATENATE(C129,"=",B129),RMSEs!A:E,4,FALSE)</f>
        <v>0.439</v>
      </c>
      <c r="L129">
        <f>VLOOKUP(CONCATENATE(C129,"=",B129),RMSEs!A:E,5,FALSE)</f>
        <v>0.182</v>
      </c>
    </row>
    <row r="130" spans="1:12">
      <c r="A130" t="s">
        <v>433</v>
      </c>
      <c r="B130" t="s">
        <v>1114</v>
      </c>
      <c r="C130" t="s">
        <v>729</v>
      </c>
      <c r="D130" t="s">
        <v>1154</v>
      </c>
      <c r="E130" t="str">
        <f>VLOOKUP($C130,'Debug Log'!$A:$K,3,FALSE)</f>
        <v>I</v>
      </c>
      <c r="F130" t="str">
        <f>SUBSTITUTE(VLOOKUP($C130,'Debug Log'!$A:$K,9,FALSE)," Chain","")</f>
        <v>Single</v>
      </c>
      <c r="G130" t="str">
        <f>VLOOKUP($C130,'Debug Log'!$A:$L,12,FALSE)</f>
        <v>98.09, 95.08</v>
      </c>
      <c r="H130" t="str">
        <f>VLOOKUP($C130,'Debug Log'!$A:$L,10,FALSE)</f>
        <v>ProMute</v>
      </c>
      <c r="I130" t="str">
        <f>VLOOKUP($C130,'Debug Log'!$A:$L,8,FALSE)</f>
        <v>Yes</v>
      </c>
      <c r="J130" t="str">
        <f>VLOOKUP($C130,'Debug Log'!$A:$L,11,FALSE)</f>
        <v>No</v>
      </c>
      <c r="K130">
        <f>VLOOKUP(CONCATENATE(C130,"=",B130),RMSEs!A:E,4,FALSE)</f>
        <v>0.42499999999999999</v>
      </c>
      <c r="L130">
        <f>VLOOKUP(CONCATENATE(C130,"=",B130),RMSEs!A:E,5,FALSE)</f>
        <v>0.10299999999999999</v>
      </c>
    </row>
    <row r="131" spans="1:12">
      <c r="A131" t="s">
        <v>55</v>
      </c>
      <c r="B131" t="s">
        <v>353</v>
      </c>
      <c r="C131" t="s">
        <v>730</v>
      </c>
      <c r="D131" t="s">
        <v>354</v>
      </c>
      <c r="E131" t="str">
        <f>VLOOKUP($C131,'Debug Log'!$A:$K,3,FALSE)</f>
        <v>A</v>
      </c>
      <c r="F131" t="str">
        <f>SUBSTITUTE(VLOOKUP($C131,'Debug Log'!$A:$K,9,FALSE)," Chain","")</f>
        <v>Single</v>
      </c>
      <c r="G131">
        <f>VLOOKUP($C131,'Debug Log'!$A:$L,12,FALSE)</f>
        <v>78.569999999999993</v>
      </c>
      <c r="H131" t="str">
        <f>VLOOKUP($C131,'Debug Log'!$A:$L,10,FALSE)</f>
        <v>ProMute</v>
      </c>
      <c r="I131" t="str">
        <f>VLOOKUP($C131,'Debug Log'!$A:$L,8,FALSE)</f>
        <v>Yes</v>
      </c>
      <c r="J131" t="str">
        <f>VLOOKUP($C131,'Debug Log'!$A:$L,11,FALSE)</f>
        <v>No</v>
      </c>
      <c r="K131">
        <f>VLOOKUP(CONCATENATE(C131,"=",B131),RMSEs!A:E,4,FALSE)</f>
        <v>0.157</v>
      </c>
      <c r="L131">
        <f>VLOOKUP(CONCATENATE(C131,"=",B131),RMSEs!A:E,5,FALSE)</f>
        <v>4.2000000000000003E-2</v>
      </c>
    </row>
    <row r="132" spans="1:12">
      <c r="A132" t="s">
        <v>55</v>
      </c>
      <c r="B132" t="s">
        <v>335</v>
      </c>
      <c r="C132" t="s">
        <v>731</v>
      </c>
      <c r="D132" t="s">
        <v>336</v>
      </c>
      <c r="E132" t="str">
        <f>VLOOKUP($C132,'Debug Log'!$A:$K,3,FALSE)</f>
        <v>A</v>
      </c>
      <c r="F132" t="str">
        <f>SUBSTITUTE(VLOOKUP($C132,'Debug Log'!$A:$K,9,FALSE)," Chain","")</f>
        <v>Single</v>
      </c>
      <c r="G132">
        <f>VLOOKUP($C132,'Debug Log'!$A:$L,12,FALSE)</f>
        <v>78.569999999999993</v>
      </c>
      <c r="H132" t="str">
        <f>VLOOKUP($C132,'Debug Log'!$A:$L,10,FALSE)</f>
        <v>Scwrl</v>
      </c>
      <c r="I132" t="str">
        <f>VLOOKUP($C132,'Debug Log'!$A:$L,8,FALSE)</f>
        <v>No</v>
      </c>
      <c r="J132" t="str">
        <f>VLOOKUP($C132,'Debug Log'!$A:$L,11,FALSE)</f>
        <v>No</v>
      </c>
      <c r="K132">
        <f>VLOOKUP(CONCATENATE(C132,"=",B132),RMSEs!A:E,4,FALSE)</f>
        <v>0.158</v>
      </c>
      <c r="L132">
        <f>VLOOKUP(CONCATENATE(C132,"=",B132),RMSEs!A:E,5,FALSE)</f>
        <v>8.8999999999999996E-2</v>
      </c>
    </row>
    <row r="133" spans="1:12">
      <c r="A133" t="s">
        <v>55</v>
      </c>
      <c r="B133" t="s">
        <v>339</v>
      </c>
      <c r="C133" t="s">
        <v>732</v>
      </c>
      <c r="D133" t="s">
        <v>340</v>
      </c>
      <c r="E133" t="str">
        <f>VLOOKUP($C133,'Debug Log'!$A:$K,3,FALSE)</f>
        <v>A</v>
      </c>
      <c r="F133" t="str">
        <f>SUBSTITUTE(VLOOKUP($C133,'Debug Log'!$A:$K,9,FALSE)," Chain","")</f>
        <v>Single</v>
      </c>
      <c r="G133">
        <f>VLOOKUP($C133,'Debug Log'!$A:$L,12,FALSE)</f>
        <v>78.569999999999993</v>
      </c>
      <c r="H133" t="str">
        <f>VLOOKUP($C133,'Debug Log'!$A:$L,10,FALSE)</f>
        <v>Scwrl</v>
      </c>
      <c r="I133" t="str">
        <f>VLOOKUP($C133,'Debug Log'!$A:$L,8,FALSE)</f>
        <v>No</v>
      </c>
      <c r="J133" t="str">
        <f>VLOOKUP($C133,'Debug Log'!$A:$L,11,FALSE)</f>
        <v>No</v>
      </c>
      <c r="K133">
        <f>VLOOKUP(CONCATENATE(C133,"=",B133),RMSEs!A:E,4,FALSE)</f>
        <v>0.184</v>
      </c>
      <c r="L133">
        <f>VLOOKUP(CONCATENATE(C133,"=",B133),RMSEs!A:E,5,FALSE)</f>
        <v>0.95499999999999996</v>
      </c>
    </row>
    <row r="134" spans="1:12">
      <c r="A134" t="s">
        <v>55</v>
      </c>
      <c r="B134" t="s">
        <v>333</v>
      </c>
      <c r="C134" t="s">
        <v>733</v>
      </c>
      <c r="D134" t="s">
        <v>334</v>
      </c>
      <c r="E134" t="str">
        <f>VLOOKUP($C134,'Debug Log'!$A:$K,3,FALSE)</f>
        <v>A</v>
      </c>
      <c r="F134" t="str">
        <f>SUBSTITUTE(VLOOKUP($C134,'Debug Log'!$A:$K,9,FALSE)," Chain","")</f>
        <v>Single</v>
      </c>
      <c r="G134">
        <f>VLOOKUP($C134,'Debug Log'!$A:$L,12,FALSE)</f>
        <v>78.569999999999993</v>
      </c>
      <c r="H134" t="str">
        <f>VLOOKUP($C134,'Debug Log'!$A:$L,10,FALSE)</f>
        <v>Scwrl</v>
      </c>
      <c r="I134" t="str">
        <f>VLOOKUP($C134,'Debug Log'!$A:$L,8,FALSE)</f>
        <v>No</v>
      </c>
      <c r="J134" t="str">
        <f>VLOOKUP($C134,'Debug Log'!$A:$L,11,FALSE)</f>
        <v>No</v>
      </c>
      <c r="K134">
        <f>VLOOKUP(CONCATENATE(C134,"=",B134),RMSEs!A:E,4,FALSE)</f>
        <v>0.18099999999999999</v>
      </c>
      <c r="L134">
        <f>VLOOKUP(CONCATENATE(C134,"=",B134),RMSEs!A:E,5,FALSE)</f>
        <v>0.71299999999999997</v>
      </c>
    </row>
    <row r="135" spans="1:12">
      <c r="A135" t="s">
        <v>55</v>
      </c>
      <c r="B135" t="s">
        <v>351</v>
      </c>
      <c r="C135" t="s">
        <v>734</v>
      </c>
      <c r="D135" t="s">
        <v>352</v>
      </c>
      <c r="E135" t="str">
        <f>VLOOKUP($C135,'Debug Log'!$A:$K,3,FALSE)</f>
        <v>A</v>
      </c>
      <c r="F135" t="str">
        <f>SUBSTITUTE(VLOOKUP($C135,'Debug Log'!$A:$K,9,FALSE)," Chain","")</f>
        <v>Single</v>
      </c>
      <c r="G135">
        <f>VLOOKUP($C135,'Debug Log'!$A:$L,12,FALSE)</f>
        <v>78.569999999999993</v>
      </c>
      <c r="H135" t="str">
        <f>VLOOKUP($C135,'Debug Log'!$A:$L,10,FALSE)</f>
        <v>Scwrl</v>
      </c>
      <c r="I135" t="str">
        <f>VLOOKUP($C135,'Debug Log'!$A:$L,8,FALSE)</f>
        <v>No</v>
      </c>
      <c r="J135" t="str">
        <f>VLOOKUP($C135,'Debug Log'!$A:$L,11,FALSE)</f>
        <v>No</v>
      </c>
      <c r="K135">
        <f>VLOOKUP(CONCATENATE(C135,"=",B135),RMSEs!A:E,4,FALSE)</f>
        <v>0.19600000000000001</v>
      </c>
      <c r="L135">
        <f>VLOOKUP(CONCATENATE(C135,"=",B135),RMSEs!A:E,5,FALSE)</f>
        <v>0.6</v>
      </c>
    </row>
    <row r="136" spans="1:12">
      <c r="A136" t="s">
        <v>55</v>
      </c>
      <c r="B136" t="s">
        <v>355</v>
      </c>
      <c r="C136" t="s">
        <v>735</v>
      </c>
      <c r="D136" t="s">
        <v>356</v>
      </c>
      <c r="E136" t="str">
        <f>VLOOKUP($C136,'Debug Log'!$A:$K,3,FALSE)</f>
        <v>A</v>
      </c>
      <c r="F136" t="str">
        <f>SUBSTITUTE(VLOOKUP($C136,'Debug Log'!$A:$K,9,FALSE)," Chain","")</f>
        <v>Single</v>
      </c>
      <c r="G136">
        <f>VLOOKUP($C136,'Debug Log'!$A:$L,12,FALSE)</f>
        <v>78.569999999999993</v>
      </c>
      <c r="H136" t="str">
        <f>VLOOKUP($C136,'Debug Log'!$A:$L,10,FALSE)</f>
        <v>Scwrl</v>
      </c>
      <c r="I136" t="str">
        <f>VLOOKUP($C136,'Debug Log'!$A:$L,8,FALSE)</f>
        <v>No</v>
      </c>
      <c r="J136" t="str">
        <f>VLOOKUP($C136,'Debug Log'!$A:$L,11,FALSE)</f>
        <v>No</v>
      </c>
      <c r="K136">
        <f>VLOOKUP(CONCATENATE(C136,"=",B136),RMSEs!A:E,4,FALSE)</f>
        <v>0.183</v>
      </c>
      <c r="L136">
        <f>VLOOKUP(CONCATENATE(C136,"=",B136),RMSEs!A:E,5,FALSE)</f>
        <v>0.121</v>
      </c>
    </row>
    <row r="137" spans="1:12">
      <c r="A137" t="s">
        <v>55</v>
      </c>
      <c r="B137" t="s">
        <v>337</v>
      </c>
      <c r="C137" t="s">
        <v>736</v>
      </c>
      <c r="D137" t="s">
        <v>338</v>
      </c>
      <c r="E137" t="str">
        <f>VLOOKUP($C137,'Debug Log'!$A:$K,3,FALSE)</f>
        <v>A</v>
      </c>
      <c r="F137" t="str">
        <f>SUBSTITUTE(VLOOKUP($C137,'Debug Log'!$A:$K,9,FALSE)," Chain","")</f>
        <v>Single</v>
      </c>
      <c r="G137">
        <f>VLOOKUP($C137,'Debug Log'!$A:$L,12,FALSE)</f>
        <v>78.569999999999993</v>
      </c>
      <c r="H137" t="str">
        <f>VLOOKUP($C137,'Debug Log'!$A:$L,10,FALSE)</f>
        <v>Scwrl</v>
      </c>
      <c r="I137" t="str">
        <f>VLOOKUP($C137,'Debug Log'!$A:$L,8,FALSE)</f>
        <v>No</v>
      </c>
      <c r="J137" t="str">
        <f>VLOOKUP($C137,'Debug Log'!$A:$L,11,FALSE)</f>
        <v>No</v>
      </c>
      <c r="K137">
        <f>VLOOKUP(CONCATENATE(C137,"=",B137),RMSEs!A:E,4,FALSE)</f>
        <v>0.17199999999999999</v>
      </c>
      <c r="L137">
        <f>VLOOKUP(CONCATENATE(C137,"=",B137),RMSEs!A:E,5,FALSE)</f>
        <v>0.85399999999999998</v>
      </c>
    </row>
    <row r="138" spans="1:12">
      <c r="A138" t="s">
        <v>55</v>
      </c>
      <c r="B138" t="s">
        <v>347</v>
      </c>
      <c r="C138" t="s">
        <v>737</v>
      </c>
      <c r="D138" t="s">
        <v>348</v>
      </c>
      <c r="E138" t="str">
        <f>VLOOKUP($C138,'Debug Log'!$A:$K,3,FALSE)</f>
        <v>A</v>
      </c>
      <c r="F138" t="str">
        <f>SUBSTITUTE(VLOOKUP($C138,'Debug Log'!$A:$K,9,FALSE)," Chain","")</f>
        <v>Single</v>
      </c>
      <c r="G138">
        <f>VLOOKUP($C138,'Debug Log'!$A:$L,12,FALSE)</f>
        <v>78.569999999999993</v>
      </c>
      <c r="H138" t="str">
        <f>VLOOKUP($C138,'Debug Log'!$A:$L,10,FALSE)</f>
        <v>Scwrl</v>
      </c>
      <c r="I138" t="str">
        <f>VLOOKUP($C138,'Debug Log'!$A:$L,8,FALSE)</f>
        <v>No</v>
      </c>
      <c r="J138" t="str">
        <f>VLOOKUP($C138,'Debug Log'!$A:$L,11,FALSE)</f>
        <v>No</v>
      </c>
      <c r="K138">
        <f>VLOOKUP(CONCATENATE(C138,"=",B138),RMSEs!A:E,4,FALSE)</f>
        <v>0.16200000000000001</v>
      </c>
      <c r="L138">
        <f>VLOOKUP(CONCATENATE(C138,"=",B138),RMSEs!A:E,5,FALSE)</f>
        <v>1.107</v>
      </c>
    </row>
    <row r="139" spans="1:12">
      <c r="A139" t="s">
        <v>55</v>
      </c>
      <c r="B139" t="s">
        <v>341</v>
      </c>
      <c r="C139" t="s">
        <v>738</v>
      </c>
      <c r="D139" t="s">
        <v>342</v>
      </c>
      <c r="E139" t="str">
        <f>VLOOKUP($C139,'Debug Log'!$A:$K,3,FALSE)</f>
        <v>A</v>
      </c>
      <c r="F139" t="str">
        <f>SUBSTITUTE(VLOOKUP($C139,'Debug Log'!$A:$K,9,FALSE)," Chain","")</f>
        <v>Single</v>
      </c>
      <c r="G139">
        <f>VLOOKUP($C139,'Debug Log'!$A:$L,12,FALSE)</f>
        <v>78.569999999999993</v>
      </c>
      <c r="H139" t="str">
        <f>VLOOKUP($C139,'Debug Log'!$A:$L,10,FALSE)</f>
        <v>Scwrl</v>
      </c>
      <c r="I139" t="str">
        <f>VLOOKUP($C139,'Debug Log'!$A:$L,8,FALSE)</f>
        <v>No</v>
      </c>
      <c r="J139" t="str">
        <f>VLOOKUP($C139,'Debug Log'!$A:$L,11,FALSE)</f>
        <v>No</v>
      </c>
      <c r="K139">
        <f>VLOOKUP(CONCATENATE(C139,"=",B139),RMSEs!A:E,4,FALSE)</f>
        <v>0.17499999999999999</v>
      </c>
      <c r="L139">
        <f>VLOOKUP(CONCATENATE(C139,"=",B139),RMSEs!A:E,5,FALSE)</f>
        <v>0.127</v>
      </c>
    </row>
    <row r="140" spans="1:12">
      <c r="A140" t="s">
        <v>55</v>
      </c>
      <c r="B140" t="s">
        <v>235</v>
      </c>
      <c r="C140" t="s">
        <v>739</v>
      </c>
      <c r="D140" t="s">
        <v>236</v>
      </c>
      <c r="E140" t="str">
        <f>VLOOKUP($C140,'Debug Log'!$A:$K,3,FALSE)</f>
        <v>A</v>
      </c>
      <c r="F140" t="str">
        <f>SUBSTITUTE(VLOOKUP($C140,'Debug Log'!$A:$K,9,FALSE)," Chain","")</f>
        <v>Single</v>
      </c>
      <c r="G140">
        <f>VLOOKUP($C140,'Debug Log'!$A:$L,12,FALSE)</f>
        <v>2.08</v>
      </c>
      <c r="H140" t="str">
        <f>VLOOKUP($C140,'Debug Log'!$A:$L,10,FALSE)</f>
        <v>Scwrl</v>
      </c>
      <c r="I140" t="str">
        <f>VLOOKUP($C140,'Debug Log'!$A:$L,8,FALSE)</f>
        <v>No</v>
      </c>
      <c r="J140" t="str">
        <f>VLOOKUP($C140,'Debug Log'!$A:$L,11,FALSE)</f>
        <v>Yes</v>
      </c>
      <c r="K140">
        <f>VLOOKUP(CONCATENATE(C140,"=",B140),RMSEs!A:E,4,FALSE)</f>
        <v>0.32100000000000001</v>
      </c>
      <c r="L140">
        <f>VLOOKUP(CONCATENATE(C140,"=",B140),RMSEs!A:E,5,FALSE)</f>
        <v>7.6999999999999999E-2</v>
      </c>
    </row>
    <row r="141" spans="1:12">
      <c r="A141" t="s">
        <v>55</v>
      </c>
      <c r="B141" t="s">
        <v>237</v>
      </c>
      <c r="C141" t="s">
        <v>740</v>
      </c>
      <c r="D141" t="s">
        <v>238</v>
      </c>
      <c r="E141" t="str">
        <f>VLOOKUP($C141,'Debug Log'!$A:$K,3,FALSE)</f>
        <v>A</v>
      </c>
      <c r="F141" t="str">
        <f>SUBSTITUTE(VLOOKUP($C141,'Debug Log'!$A:$K,9,FALSE)," Chain","")</f>
        <v>Single</v>
      </c>
      <c r="G141">
        <f>VLOOKUP($C141,'Debug Log'!$A:$L,12,FALSE)</f>
        <v>22.95</v>
      </c>
      <c r="H141" t="str">
        <f>VLOOKUP($C141,'Debug Log'!$A:$L,10,FALSE)</f>
        <v>Scwrl</v>
      </c>
      <c r="I141" t="str">
        <f>VLOOKUP($C141,'Debug Log'!$A:$L,8,FALSE)</f>
        <v>No</v>
      </c>
      <c r="J141" t="str">
        <f>VLOOKUP($C141,'Debug Log'!$A:$L,11,FALSE)</f>
        <v>Yes</v>
      </c>
      <c r="K141">
        <f>VLOOKUP(CONCATENATE(C141,"=",B141),RMSEs!A:E,4,FALSE)</f>
        <v>0.32700000000000001</v>
      </c>
      <c r="L141">
        <f>VLOOKUP(CONCATENATE(C141,"=",B141),RMSEs!A:E,5,FALSE)</f>
        <v>0.60699999999999998</v>
      </c>
    </row>
    <row r="142" spans="1:12">
      <c r="A142" t="s">
        <v>55</v>
      </c>
      <c r="B142" t="s">
        <v>221</v>
      </c>
      <c r="C142" t="s">
        <v>741</v>
      </c>
      <c r="D142" t="s">
        <v>222</v>
      </c>
      <c r="E142" t="str">
        <f>VLOOKUP($C142,'Debug Log'!$A:$K,3,FALSE)</f>
        <v>A</v>
      </c>
      <c r="F142" t="str">
        <f>SUBSTITUTE(VLOOKUP($C142,'Debug Log'!$A:$K,9,FALSE)," Chain","")</f>
        <v>Single</v>
      </c>
      <c r="G142">
        <f>VLOOKUP($C142,'Debug Log'!$A:$L,12,FALSE)</f>
        <v>34.950000000000003</v>
      </c>
      <c r="H142" t="str">
        <f>VLOOKUP($C142,'Debug Log'!$A:$L,10,FALSE)</f>
        <v>Scwrl</v>
      </c>
      <c r="I142" t="str">
        <f>VLOOKUP($C142,'Debug Log'!$A:$L,8,FALSE)</f>
        <v>No</v>
      </c>
      <c r="J142" t="str">
        <f>VLOOKUP($C142,'Debug Log'!$A:$L,11,FALSE)</f>
        <v>Yes</v>
      </c>
      <c r="K142">
        <f>VLOOKUP(CONCATENATE(C142,"=",B142),RMSEs!A:E,4,FALSE)</f>
        <v>0.32400000000000001</v>
      </c>
      <c r="L142">
        <f>VLOOKUP(CONCATENATE(C142,"=",B142),RMSEs!A:E,5,FALSE)</f>
        <v>0.65100000000000002</v>
      </c>
    </row>
    <row r="143" spans="1:12">
      <c r="A143" t="s">
        <v>55</v>
      </c>
      <c r="B143" t="s">
        <v>227</v>
      </c>
      <c r="C143" t="s">
        <v>742</v>
      </c>
      <c r="D143" t="s">
        <v>228</v>
      </c>
      <c r="E143" t="str">
        <f>VLOOKUP($C143,'Debug Log'!$A:$K,3,FALSE)</f>
        <v>A</v>
      </c>
      <c r="F143" t="str">
        <f>SUBSTITUTE(VLOOKUP($C143,'Debug Log'!$A:$K,9,FALSE)," Chain","")</f>
        <v>Single</v>
      </c>
      <c r="G143">
        <f>VLOOKUP($C143,'Debug Log'!$A:$L,12,FALSE)</f>
        <v>45.97</v>
      </c>
      <c r="H143" t="str">
        <f>VLOOKUP($C143,'Debug Log'!$A:$L,10,FALSE)</f>
        <v>Scwrl</v>
      </c>
      <c r="I143" t="str">
        <f>VLOOKUP($C143,'Debug Log'!$A:$L,8,FALSE)</f>
        <v>No</v>
      </c>
      <c r="J143" t="str">
        <f>VLOOKUP($C143,'Debug Log'!$A:$L,11,FALSE)</f>
        <v>Yes</v>
      </c>
      <c r="K143">
        <f>VLOOKUP(CONCATENATE(C143,"=",B143),RMSEs!A:E,4,FALSE)</f>
        <v>0.30599999999999999</v>
      </c>
      <c r="L143">
        <f>VLOOKUP(CONCATENATE(C143,"=",B143),RMSEs!A:E,5,FALSE)</f>
        <v>0.05</v>
      </c>
    </row>
    <row r="144" spans="1:12">
      <c r="A144" t="s">
        <v>55</v>
      </c>
      <c r="B144" t="s">
        <v>229</v>
      </c>
      <c r="C144" t="s">
        <v>743</v>
      </c>
      <c r="D144" t="s">
        <v>230</v>
      </c>
      <c r="E144" t="str">
        <f>VLOOKUP($C144,'Debug Log'!$A:$K,3,FALSE)</f>
        <v>A</v>
      </c>
      <c r="F144" t="str">
        <f>SUBSTITUTE(VLOOKUP($C144,'Debug Log'!$A:$K,9,FALSE)," Chain","")</f>
        <v>Single</v>
      </c>
      <c r="G144">
        <f>VLOOKUP($C144,'Debug Log'!$A:$L,12,FALSE)</f>
        <v>96.42</v>
      </c>
      <c r="H144" t="str">
        <f>VLOOKUP($C144,'Debug Log'!$A:$L,10,FALSE)</f>
        <v>Scwrl</v>
      </c>
      <c r="I144" t="str">
        <f>VLOOKUP($C144,'Debug Log'!$A:$L,8,FALSE)</f>
        <v>No</v>
      </c>
      <c r="J144" t="str">
        <f>VLOOKUP($C144,'Debug Log'!$A:$L,11,FALSE)</f>
        <v>No</v>
      </c>
      <c r="K144">
        <f>VLOOKUP(CONCATENATE(C144,"=",B144),RMSEs!A:E,4,FALSE)</f>
        <v>0.17699999999999999</v>
      </c>
      <c r="L144">
        <f>VLOOKUP(CONCATENATE(C144,"=",B144),RMSEs!A:E,5,FALSE)</f>
        <v>0.35799999999999998</v>
      </c>
    </row>
    <row r="145" spans="1:12">
      <c r="A145" t="s">
        <v>55</v>
      </c>
      <c r="B145" t="s">
        <v>233</v>
      </c>
      <c r="C145" t="s">
        <v>744</v>
      </c>
      <c r="D145" t="s">
        <v>234</v>
      </c>
      <c r="E145" t="str">
        <f>VLOOKUP($C145,'Debug Log'!$A:$K,3,FALSE)</f>
        <v>A</v>
      </c>
      <c r="F145" t="str">
        <f>SUBSTITUTE(VLOOKUP($C145,'Debug Log'!$A:$K,9,FALSE)," Chain","")</f>
        <v>Single</v>
      </c>
      <c r="G145">
        <f>VLOOKUP($C145,'Debug Log'!$A:$L,12,FALSE)</f>
        <v>0</v>
      </c>
      <c r="H145" t="str">
        <f>VLOOKUP($C145,'Debug Log'!$A:$L,10,FALSE)</f>
        <v>Scwrl</v>
      </c>
      <c r="I145" t="str">
        <f>VLOOKUP($C145,'Debug Log'!$A:$L,8,FALSE)</f>
        <v>No</v>
      </c>
      <c r="J145" t="str">
        <f>VLOOKUP($C145,'Debug Log'!$A:$L,11,FALSE)</f>
        <v>Yes</v>
      </c>
      <c r="K145">
        <f>VLOOKUP(CONCATENATE(C145,"=",B145),RMSEs!A:E,4,FALSE)</f>
        <v>0.33</v>
      </c>
      <c r="L145">
        <f>VLOOKUP(CONCATENATE(C145,"=",B145),RMSEs!A:E,5,FALSE)</f>
        <v>0.34799999999999998</v>
      </c>
    </row>
    <row r="146" spans="1:12">
      <c r="A146" t="s">
        <v>55</v>
      </c>
      <c r="B146" t="s">
        <v>243</v>
      </c>
      <c r="C146" t="s">
        <v>745</v>
      </c>
      <c r="D146" t="s">
        <v>244</v>
      </c>
      <c r="E146" t="str">
        <f>VLOOKUP($C146,'Debug Log'!$A:$K,3,FALSE)</f>
        <v>A</v>
      </c>
      <c r="F146" t="str">
        <f>SUBSTITUTE(VLOOKUP($C146,'Debug Log'!$A:$K,9,FALSE)," Chain","")</f>
        <v>Single</v>
      </c>
      <c r="G146">
        <f>VLOOKUP($C146,'Debug Log'!$A:$L,12,FALSE)</f>
        <v>0</v>
      </c>
      <c r="H146" t="str">
        <f>VLOOKUP($C146,'Debug Log'!$A:$L,10,FALSE)</f>
        <v>Scwrl</v>
      </c>
      <c r="I146" t="str">
        <f>VLOOKUP($C146,'Debug Log'!$A:$L,8,FALSE)</f>
        <v>Yes</v>
      </c>
      <c r="J146" t="str">
        <f>VLOOKUP($C146,'Debug Log'!$A:$L,11,FALSE)</f>
        <v>No</v>
      </c>
      <c r="K146">
        <f>VLOOKUP(CONCATENATE(C146,"=",B146),RMSEs!A:E,4,FALSE)</f>
        <v>0.189</v>
      </c>
      <c r="L146">
        <f>VLOOKUP(CONCATENATE(C146,"=",B146),RMSEs!A:E,5,FALSE)</f>
        <v>7.2999999999999995E-2</v>
      </c>
    </row>
    <row r="147" spans="1:12">
      <c r="A147" t="s">
        <v>55</v>
      </c>
      <c r="B147" t="s">
        <v>239</v>
      </c>
      <c r="C147" t="s">
        <v>746</v>
      </c>
      <c r="D147" t="s">
        <v>240</v>
      </c>
      <c r="E147" t="str">
        <f>VLOOKUP($C147,'Debug Log'!$A:$K,3,FALSE)</f>
        <v>A</v>
      </c>
      <c r="F147" t="str">
        <f>SUBSTITUTE(VLOOKUP($C147,'Debug Log'!$A:$K,9,FALSE)," Chain","")</f>
        <v>Single</v>
      </c>
      <c r="G147">
        <f>VLOOKUP($C147,'Debug Log'!$A:$L,12,FALSE)</f>
        <v>30.82</v>
      </c>
      <c r="H147" t="str">
        <f>VLOOKUP($C147,'Debug Log'!$A:$L,10,FALSE)</f>
        <v>Scwrl</v>
      </c>
      <c r="I147" t="str">
        <f>VLOOKUP($C147,'Debug Log'!$A:$L,8,FALSE)</f>
        <v>Yes</v>
      </c>
      <c r="J147" t="str">
        <f>VLOOKUP($C147,'Debug Log'!$A:$L,11,FALSE)</f>
        <v>No</v>
      </c>
      <c r="K147">
        <f>VLOOKUP(CONCATENATE(C147,"=",B147),RMSEs!A:E,4,FALSE)</f>
        <v>0.253</v>
      </c>
      <c r="L147">
        <f>VLOOKUP(CONCATENATE(C147,"=",B147),RMSEs!A:E,5,FALSE)</f>
        <v>0.121</v>
      </c>
    </row>
    <row r="148" spans="1:12">
      <c r="A148" t="s">
        <v>55</v>
      </c>
      <c r="B148" t="s">
        <v>241</v>
      </c>
      <c r="C148" t="s">
        <v>747</v>
      </c>
      <c r="D148" t="s">
        <v>242</v>
      </c>
      <c r="E148" t="str">
        <f>VLOOKUP($C148,'Debug Log'!$A:$K,3,FALSE)</f>
        <v>A</v>
      </c>
      <c r="F148" t="str">
        <f>SUBSTITUTE(VLOOKUP($C148,'Debug Log'!$A:$K,9,FALSE)," Chain","")</f>
        <v>Single</v>
      </c>
      <c r="G148">
        <f>VLOOKUP($C148,'Debug Log'!$A:$L,12,FALSE)</f>
        <v>0.6</v>
      </c>
      <c r="H148" t="str">
        <f>VLOOKUP($C148,'Debug Log'!$A:$L,10,FALSE)</f>
        <v>Scwrl</v>
      </c>
      <c r="I148" t="str">
        <f>VLOOKUP($C148,'Debug Log'!$A:$L,8,FALSE)</f>
        <v>Yes</v>
      </c>
      <c r="J148" t="str">
        <f>VLOOKUP($C148,'Debug Log'!$A:$L,11,FALSE)</f>
        <v>No</v>
      </c>
      <c r="K148">
        <f>VLOOKUP(CONCATENATE(C148,"=",B148),RMSEs!A:E,4,FALSE)</f>
        <v>0.191</v>
      </c>
      <c r="L148">
        <f>VLOOKUP(CONCATENATE(C148,"=",B148),RMSEs!A:E,5,FALSE)</f>
        <v>0.05</v>
      </c>
    </row>
    <row r="149" spans="1:12">
      <c r="A149" t="s">
        <v>55</v>
      </c>
      <c r="B149" t="s">
        <v>241</v>
      </c>
      <c r="C149" t="s">
        <v>748</v>
      </c>
      <c r="D149" t="s">
        <v>190</v>
      </c>
      <c r="E149" t="str">
        <f>VLOOKUP($C149,'Debug Log'!$A:$K,3,FALSE)</f>
        <v>A</v>
      </c>
      <c r="F149" t="str">
        <f>SUBSTITUTE(VLOOKUP($C149,'Debug Log'!$A:$K,9,FALSE)," Chain","")</f>
        <v>Single</v>
      </c>
      <c r="G149">
        <f>VLOOKUP($C149,'Debug Log'!$A:$L,12,FALSE)</f>
        <v>81.13</v>
      </c>
      <c r="H149" t="str">
        <f>VLOOKUP($C149,'Debug Log'!$A:$L,10,FALSE)</f>
        <v>Scwrl</v>
      </c>
      <c r="I149" t="str">
        <f>VLOOKUP($C149,'Debug Log'!$A:$L,8,FALSE)</f>
        <v>No</v>
      </c>
      <c r="J149" t="str">
        <f>VLOOKUP($C149,'Debug Log'!$A:$L,11,FALSE)</f>
        <v>No</v>
      </c>
      <c r="K149">
        <f>VLOOKUP(CONCATENATE(C149,"=",B149),RMSEs!A:E,4,FALSE)</f>
        <v>0.192</v>
      </c>
      <c r="L149">
        <f>VLOOKUP(CONCATENATE(C149,"=",B149),RMSEs!A:E,5,FALSE)</f>
        <v>5.6000000000000001E-2</v>
      </c>
    </row>
    <row r="150" spans="1:12">
      <c r="A150" t="s">
        <v>55</v>
      </c>
      <c r="B150" t="s">
        <v>189</v>
      </c>
      <c r="C150" t="s">
        <v>748</v>
      </c>
      <c r="D150" t="s">
        <v>190</v>
      </c>
      <c r="E150" t="str">
        <f>VLOOKUP($C150,'Debug Log'!$A:$K,3,FALSE)</f>
        <v>A</v>
      </c>
      <c r="F150" t="str">
        <f>SUBSTITUTE(VLOOKUP($C150,'Debug Log'!$A:$K,9,FALSE)," Chain","")</f>
        <v>Single</v>
      </c>
      <c r="G150">
        <f>VLOOKUP($C150,'Debug Log'!$A:$L,12,FALSE)</f>
        <v>81.13</v>
      </c>
      <c r="H150" t="str">
        <f>VLOOKUP($C150,'Debug Log'!$A:$L,10,FALSE)</f>
        <v>Scwrl</v>
      </c>
      <c r="I150" t="str">
        <f>VLOOKUP($C150,'Debug Log'!$A:$L,8,FALSE)</f>
        <v>No</v>
      </c>
      <c r="J150" t="str">
        <f>VLOOKUP($C150,'Debug Log'!$A:$L,11,FALSE)</f>
        <v>No</v>
      </c>
      <c r="K150">
        <f>VLOOKUP(CONCATENATE(C150,"=",B150),RMSEs!A:E,4,FALSE)</f>
        <v>0.17499999999999999</v>
      </c>
      <c r="L150">
        <f>VLOOKUP(CONCATENATE(C150,"=",B150),RMSEs!A:E,5,FALSE)</f>
        <v>0.92</v>
      </c>
    </row>
    <row r="151" spans="1:12">
      <c r="A151" t="s">
        <v>55</v>
      </c>
      <c r="B151" t="s">
        <v>191</v>
      </c>
      <c r="C151" t="s">
        <v>749</v>
      </c>
      <c r="D151" t="s">
        <v>192</v>
      </c>
      <c r="E151" t="str">
        <f>VLOOKUP($C151,'Debug Log'!$A:$K,3,FALSE)</f>
        <v>A</v>
      </c>
      <c r="F151" t="str">
        <f>SUBSTITUTE(VLOOKUP($C151,'Debug Log'!$A:$K,9,FALSE)," Chain","")</f>
        <v>Single</v>
      </c>
      <c r="G151">
        <f>VLOOKUP($C151,'Debug Log'!$A:$L,12,FALSE)</f>
        <v>26.04</v>
      </c>
      <c r="H151" t="str">
        <f>VLOOKUP($C151,'Debug Log'!$A:$L,10,FALSE)</f>
        <v>ProMute</v>
      </c>
      <c r="I151" t="str">
        <f>VLOOKUP($C151,'Debug Log'!$A:$L,8,FALSE)</f>
        <v>Yes</v>
      </c>
      <c r="J151" t="str">
        <f>VLOOKUP($C151,'Debug Log'!$A:$L,11,FALSE)</f>
        <v>No</v>
      </c>
      <c r="K151">
        <f>VLOOKUP(CONCATENATE(C151,"=",B151),RMSEs!A:E,4,FALSE)</f>
        <v>0.151</v>
      </c>
      <c r="L151">
        <f>VLOOKUP(CONCATENATE(C151,"=",B151),RMSEs!A:E,5,FALSE)</f>
        <v>7.4999999999999997E-2</v>
      </c>
    </row>
    <row r="152" spans="1:12">
      <c r="A152" t="s">
        <v>55</v>
      </c>
      <c r="B152" t="s">
        <v>187</v>
      </c>
      <c r="C152" t="s">
        <v>750</v>
      </c>
      <c r="D152" t="s">
        <v>188</v>
      </c>
      <c r="E152" t="str">
        <f>VLOOKUP($C152,'Debug Log'!$A:$K,3,FALSE)</f>
        <v>A</v>
      </c>
      <c r="F152" t="str">
        <f>SUBSTITUTE(VLOOKUP($C152,'Debug Log'!$A:$K,9,FALSE)," Chain","")</f>
        <v>Single</v>
      </c>
      <c r="G152">
        <f>VLOOKUP($C152,'Debug Log'!$A:$L,12,FALSE)</f>
        <v>1.31</v>
      </c>
      <c r="H152" t="str">
        <f>VLOOKUP($C152,'Debug Log'!$A:$L,10,FALSE)</f>
        <v>ProMute</v>
      </c>
      <c r="I152" t="str">
        <f>VLOOKUP($C152,'Debug Log'!$A:$L,8,FALSE)</f>
        <v>Yes</v>
      </c>
      <c r="J152" t="str">
        <f>VLOOKUP($C152,'Debug Log'!$A:$L,11,FALSE)</f>
        <v>No</v>
      </c>
      <c r="K152">
        <f>VLOOKUP(CONCATENATE(C152,"=",B152),RMSEs!A:E,4,FALSE)</f>
        <v>0.16800000000000001</v>
      </c>
      <c r="L152">
        <f>VLOOKUP(CONCATENATE(C152,"=",B152),RMSEs!A:E,5,FALSE)</f>
        <v>0.59599999999999997</v>
      </c>
    </row>
    <row r="153" spans="1:12">
      <c r="A153" t="s">
        <v>55</v>
      </c>
      <c r="B153" t="s">
        <v>343</v>
      </c>
      <c r="C153" t="s">
        <v>751</v>
      </c>
      <c r="D153" t="s">
        <v>344</v>
      </c>
      <c r="E153" t="str">
        <f>VLOOKUP($C153,'Debug Log'!$A:$K,3,FALSE)</f>
        <v>A</v>
      </c>
      <c r="F153" t="str">
        <f>SUBSTITUTE(VLOOKUP($C153,'Debug Log'!$A:$K,9,FALSE)," Chain","")</f>
        <v>Single</v>
      </c>
      <c r="G153">
        <f>VLOOKUP($C153,'Debug Log'!$A:$L,12,FALSE)</f>
        <v>78.569999999999993</v>
      </c>
      <c r="H153" t="str">
        <f>VLOOKUP($C153,'Debug Log'!$A:$L,10,FALSE)</f>
        <v>Scwrl</v>
      </c>
      <c r="I153" t="str">
        <f>VLOOKUP($C153,'Debug Log'!$A:$L,8,FALSE)</f>
        <v>No</v>
      </c>
      <c r="J153" t="str">
        <f>VLOOKUP($C153,'Debug Log'!$A:$L,11,FALSE)</f>
        <v>No</v>
      </c>
      <c r="K153">
        <f>VLOOKUP(CONCATENATE(C153,"=",B153),RMSEs!A:E,4,FALSE)</f>
        <v>0.83099999999999996</v>
      </c>
      <c r="L153">
        <f>VLOOKUP(CONCATENATE(C153,"=",B153),RMSEs!A:E,5,FALSE)</f>
        <v>1.496</v>
      </c>
    </row>
    <row r="154" spans="1:12">
      <c r="A154" t="s">
        <v>55</v>
      </c>
      <c r="B154" t="s">
        <v>306</v>
      </c>
      <c r="C154" t="s">
        <v>752</v>
      </c>
      <c r="D154" t="s">
        <v>307</v>
      </c>
      <c r="E154" t="str">
        <f>VLOOKUP($C154,'Debug Log'!$A:$K,3,FALSE)</f>
        <v>A</v>
      </c>
      <c r="F154" t="str">
        <f>SUBSTITUTE(VLOOKUP($C154,'Debug Log'!$A:$K,9,FALSE)," Chain","")</f>
        <v>Single</v>
      </c>
      <c r="G154">
        <f>VLOOKUP($C154,'Debug Log'!$A:$L,12,FALSE)</f>
        <v>16.579999999999998</v>
      </c>
      <c r="H154" t="str">
        <f>VLOOKUP($C154,'Debug Log'!$A:$L,10,FALSE)</f>
        <v>Scwrl</v>
      </c>
      <c r="I154" t="str">
        <f>VLOOKUP($C154,'Debug Log'!$A:$L,8,FALSE)</f>
        <v>No</v>
      </c>
      <c r="J154" t="str">
        <f>VLOOKUP($C154,'Debug Log'!$A:$L,11,FALSE)</f>
        <v>Yes</v>
      </c>
      <c r="K154">
        <f>VLOOKUP(CONCATENATE(C154,"=",B154),RMSEs!A:E,4,FALSE)</f>
        <v>1.8320000000000001</v>
      </c>
      <c r="L154">
        <f>VLOOKUP(CONCATENATE(C154,"=",B154),RMSEs!A:E,5,FALSE)</f>
        <v>0.14699999999999999</v>
      </c>
    </row>
    <row r="155" spans="1:12">
      <c r="A155" t="s">
        <v>55</v>
      </c>
      <c r="B155" t="s">
        <v>454</v>
      </c>
      <c r="C155" t="s">
        <v>753</v>
      </c>
      <c r="D155" t="s">
        <v>455</v>
      </c>
      <c r="E155" t="str">
        <f>VLOOKUP($C155,'Debug Log'!$A:$K,3,FALSE)</f>
        <v>A</v>
      </c>
      <c r="F155" t="str">
        <f>SUBSTITUTE(VLOOKUP($C155,'Debug Log'!$A:$K,9,FALSE)," Chain","")</f>
        <v>Single</v>
      </c>
      <c r="G155">
        <f>VLOOKUP($C155,'Debug Log'!$A:$L,12,FALSE)</f>
        <v>0</v>
      </c>
      <c r="H155" t="str">
        <f>VLOOKUP($C155,'Debug Log'!$A:$L,10,FALSE)</f>
        <v>Scwrl</v>
      </c>
      <c r="I155" t="str">
        <f>VLOOKUP($C155,'Debug Log'!$A:$L,8,FALSE)</f>
        <v>No</v>
      </c>
      <c r="J155" t="str">
        <f>VLOOKUP($C155,'Debug Log'!$A:$L,11,FALSE)</f>
        <v>Yes</v>
      </c>
      <c r="K155">
        <f>VLOOKUP(CONCATENATE(C155,"=",B155),RMSEs!A:E,4,FALSE)</f>
        <v>0.92600000000000005</v>
      </c>
      <c r="L155">
        <f>VLOOKUP(CONCATENATE(C155,"=",B155),RMSEs!A:E,5,FALSE)</f>
        <v>0.59099999999999997</v>
      </c>
    </row>
    <row r="156" spans="1:12">
      <c r="A156" t="s">
        <v>55</v>
      </c>
      <c r="B156" t="s">
        <v>610</v>
      </c>
      <c r="C156" t="s">
        <v>754</v>
      </c>
      <c r="D156" t="s">
        <v>611</v>
      </c>
      <c r="E156" t="str">
        <f>VLOOKUP($C156,'Debug Log'!$A:$K,3,FALSE)</f>
        <v>A</v>
      </c>
      <c r="F156" t="str">
        <f>SUBSTITUTE(VLOOKUP($C156,'Debug Log'!$A:$K,9,FALSE)," Chain","")</f>
        <v>Single</v>
      </c>
      <c r="G156" t="str">
        <f>VLOOKUP($C156,'Debug Log'!$A:$L,12,FALSE)</f>
        <v>20.89, 164.08, 38.8, 139.77</v>
      </c>
      <c r="H156" t="str">
        <f>VLOOKUP($C156,'Debug Log'!$A:$L,10,FALSE)</f>
        <v>ProMute</v>
      </c>
      <c r="I156" t="str">
        <f>VLOOKUP($C156,'Debug Log'!$A:$L,8,FALSE)</f>
        <v>Yes</v>
      </c>
      <c r="J156" t="str">
        <f>VLOOKUP($C156,'Debug Log'!$A:$L,11,FALSE)</f>
        <v>No</v>
      </c>
      <c r="K156">
        <f>VLOOKUP(CONCATENATE(C156,"=",B156),RMSEs!A:E,4,FALSE)</f>
        <v>2.3860000000000001</v>
      </c>
      <c r="L156">
        <f>VLOOKUP(CONCATENATE(C156,"=",B156),RMSEs!A:E,5,FALSE)</f>
        <v>0.61599999999999999</v>
      </c>
    </row>
    <row r="157" spans="1:12">
      <c r="A157" t="s">
        <v>55</v>
      </c>
      <c r="B157" t="s">
        <v>207</v>
      </c>
      <c r="C157" t="s">
        <v>755</v>
      </c>
      <c r="D157" t="s">
        <v>208</v>
      </c>
      <c r="E157" t="str">
        <f>VLOOKUP($C157,'Debug Log'!$A:$K,3,FALSE)</f>
        <v>A</v>
      </c>
      <c r="F157" t="str">
        <f>SUBSTITUTE(VLOOKUP($C157,'Debug Log'!$A:$K,9,FALSE)," Chain","")</f>
        <v>Single</v>
      </c>
      <c r="G157">
        <f>VLOOKUP($C157,'Debug Log'!$A:$L,12,FALSE)</f>
        <v>26.75</v>
      </c>
      <c r="H157" t="str">
        <f>VLOOKUP($C157,'Debug Log'!$A:$L,10,FALSE)</f>
        <v>ProMute</v>
      </c>
      <c r="I157" t="str">
        <f>VLOOKUP($C157,'Debug Log'!$A:$L,8,FALSE)</f>
        <v>Yes</v>
      </c>
      <c r="J157" t="str">
        <f>VLOOKUP($C157,'Debug Log'!$A:$L,11,FALSE)</f>
        <v>No</v>
      </c>
      <c r="K157">
        <f>VLOOKUP(CONCATENATE(C157,"=",B157),RMSEs!A:E,4,FALSE)</f>
        <v>0.19800000000000001</v>
      </c>
      <c r="L157">
        <f>VLOOKUP(CONCATENATE(C157,"=",B157),RMSEs!A:E,5,FALSE)</f>
        <v>6.3E-2</v>
      </c>
    </row>
    <row r="158" spans="1:12">
      <c r="A158" t="s">
        <v>55</v>
      </c>
      <c r="B158" t="s">
        <v>201</v>
      </c>
      <c r="C158" t="s">
        <v>756</v>
      </c>
      <c r="D158" t="s">
        <v>202</v>
      </c>
      <c r="E158" t="str">
        <f>VLOOKUP($C158,'Debug Log'!$A:$K,3,FALSE)</f>
        <v>A</v>
      </c>
      <c r="F158" t="str">
        <f>SUBSTITUTE(VLOOKUP($C158,'Debug Log'!$A:$K,9,FALSE)," Chain","")</f>
        <v>Single</v>
      </c>
      <c r="G158">
        <f>VLOOKUP($C158,'Debug Log'!$A:$L,12,FALSE)</f>
        <v>85.1</v>
      </c>
      <c r="H158" t="str">
        <f>VLOOKUP($C158,'Debug Log'!$A:$L,10,FALSE)</f>
        <v>ProMute</v>
      </c>
      <c r="I158" t="str">
        <f>VLOOKUP($C158,'Debug Log'!$A:$L,8,FALSE)</f>
        <v>Yes</v>
      </c>
      <c r="J158" t="str">
        <f>VLOOKUP($C158,'Debug Log'!$A:$L,11,FALSE)</f>
        <v>No</v>
      </c>
      <c r="K158">
        <f>VLOOKUP(CONCATENATE(C158,"=",B158),RMSEs!A:E,4,FALSE)</f>
        <v>0.2</v>
      </c>
      <c r="L158">
        <f>VLOOKUP(CONCATENATE(C158,"=",B158),RMSEs!A:E,5,FALSE)</f>
        <v>5.1999999999999998E-2</v>
      </c>
    </row>
    <row r="159" spans="1:12">
      <c r="A159" t="s">
        <v>55</v>
      </c>
      <c r="B159" t="s">
        <v>209</v>
      </c>
      <c r="C159" t="s">
        <v>757</v>
      </c>
      <c r="D159" t="s">
        <v>210</v>
      </c>
      <c r="E159" t="str">
        <f>VLOOKUP($C159,'Debug Log'!$A:$K,3,FALSE)</f>
        <v>A</v>
      </c>
      <c r="F159" t="str">
        <f>SUBSTITUTE(VLOOKUP($C159,'Debug Log'!$A:$K,9,FALSE)," Chain","")</f>
        <v>Single</v>
      </c>
      <c r="G159">
        <f>VLOOKUP($C159,'Debug Log'!$A:$L,12,FALSE)</f>
        <v>78.63</v>
      </c>
      <c r="H159" t="str">
        <f>VLOOKUP($C159,'Debug Log'!$A:$L,10,FALSE)</f>
        <v>ProMute</v>
      </c>
      <c r="I159" t="str">
        <f>VLOOKUP($C159,'Debug Log'!$A:$L,8,FALSE)</f>
        <v>Yes</v>
      </c>
      <c r="J159" t="str">
        <f>VLOOKUP($C159,'Debug Log'!$A:$L,11,FALSE)</f>
        <v>No</v>
      </c>
      <c r="K159">
        <f>VLOOKUP(CONCATENATE(C159,"=",B159),RMSEs!A:E,4,FALSE)</f>
        <v>0.16200000000000001</v>
      </c>
      <c r="L159">
        <f>VLOOKUP(CONCATENATE(C159,"=",B159),RMSEs!A:E,5,FALSE)</f>
        <v>3.5999999999999997E-2</v>
      </c>
    </row>
    <row r="160" spans="1:12">
      <c r="A160" t="s">
        <v>55</v>
      </c>
      <c r="B160" t="s">
        <v>211</v>
      </c>
      <c r="C160" t="s">
        <v>758</v>
      </c>
      <c r="D160" t="s">
        <v>212</v>
      </c>
      <c r="E160" t="str">
        <f>VLOOKUP($C160,'Debug Log'!$A:$K,3,FALSE)</f>
        <v>A</v>
      </c>
      <c r="F160" t="str">
        <f>SUBSTITUTE(VLOOKUP($C160,'Debug Log'!$A:$K,9,FALSE)," Chain","")</f>
        <v>Single</v>
      </c>
      <c r="G160">
        <f>VLOOKUP($C160,'Debug Log'!$A:$L,12,FALSE)</f>
        <v>93.79</v>
      </c>
      <c r="H160" t="str">
        <f>VLOOKUP($C160,'Debug Log'!$A:$L,10,FALSE)</f>
        <v>ProMute</v>
      </c>
      <c r="I160" t="str">
        <f>VLOOKUP($C160,'Debug Log'!$A:$L,8,FALSE)</f>
        <v>Yes</v>
      </c>
      <c r="J160" t="str">
        <f>VLOOKUP($C160,'Debug Log'!$A:$L,11,FALSE)</f>
        <v>No</v>
      </c>
      <c r="K160">
        <f>VLOOKUP(CONCATENATE(C160,"=",B160),RMSEs!A:E,4,FALSE)</f>
        <v>0.16200000000000001</v>
      </c>
      <c r="L160">
        <f>VLOOKUP(CONCATENATE(C160,"=",B160),RMSEs!A:E,5,FALSE)</f>
        <v>5.2999999999999999E-2</v>
      </c>
    </row>
    <row r="161" spans="1:12">
      <c r="A161" t="s">
        <v>55</v>
      </c>
      <c r="B161" t="s">
        <v>205</v>
      </c>
      <c r="C161" t="s">
        <v>759</v>
      </c>
      <c r="D161" t="s">
        <v>206</v>
      </c>
      <c r="E161" t="str">
        <f>VLOOKUP($C161,'Debug Log'!$A:$K,3,FALSE)</f>
        <v>A</v>
      </c>
      <c r="F161" t="str">
        <f>SUBSTITUTE(VLOOKUP($C161,'Debug Log'!$A:$K,9,FALSE)," Chain","")</f>
        <v>Single</v>
      </c>
      <c r="G161">
        <f>VLOOKUP($C161,'Debug Log'!$A:$L,12,FALSE)</f>
        <v>124.05</v>
      </c>
      <c r="H161" t="str">
        <f>VLOOKUP($C161,'Debug Log'!$A:$L,10,FALSE)</f>
        <v>ProMute</v>
      </c>
      <c r="I161" t="str">
        <f>VLOOKUP($C161,'Debug Log'!$A:$L,8,FALSE)</f>
        <v>Yes</v>
      </c>
      <c r="J161" t="str">
        <f>VLOOKUP($C161,'Debug Log'!$A:$L,11,FALSE)</f>
        <v>No</v>
      </c>
      <c r="K161">
        <f>VLOOKUP(CONCATENATE(C161,"=",B161),RMSEs!A:E,4,FALSE)</f>
        <v>0.16400000000000001</v>
      </c>
      <c r="L161">
        <f>VLOOKUP(CONCATENATE(C161,"=",B161),RMSEs!A:E,5,FALSE)</f>
        <v>0.13800000000000001</v>
      </c>
    </row>
    <row r="162" spans="1:12">
      <c r="A162" t="s">
        <v>55</v>
      </c>
      <c r="B162" t="s">
        <v>203</v>
      </c>
      <c r="C162" t="s">
        <v>760</v>
      </c>
      <c r="D162" t="s">
        <v>204</v>
      </c>
      <c r="E162" t="str">
        <f>VLOOKUP($C162,'Debug Log'!$A:$K,3,FALSE)</f>
        <v>A</v>
      </c>
      <c r="F162" t="str">
        <f>SUBSTITUTE(VLOOKUP($C162,'Debug Log'!$A:$K,9,FALSE)," Chain","")</f>
        <v>Single</v>
      </c>
      <c r="G162">
        <f>VLOOKUP($C162,'Debug Log'!$A:$L,12,FALSE)</f>
        <v>0</v>
      </c>
      <c r="H162" t="str">
        <f>VLOOKUP($C162,'Debug Log'!$A:$L,10,FALSE)</f>
        <v>ProMute</v>
      </c>
      <c r="I162" t="str">
        <f>VLOOKUP($C162,'Debug Log'!$A:$L,8,FALSE)</f>
        <v>Yes</v>
      </c>
      <c r="J162" t="str">
        <f>VLOOKUP($C162,'Debug Log'!$A:$L,11,FALSE)</f>
        <v>No</v>
      </c>
      <c r="K162">
        <f>VLOOKUP(CONCATENATE(C162,"=",B162),RMSEs!A:E,4,FALSE)</f>
        <v>0.18099999999999999</v>
      </c>
      <c r="L162">
        <f>VLOOKUP(CONCATENATE(C162,"=",B162),RMSEs!A:E,5,FALSE)</f>
        <v>0.111</v>
      </c>
    </row>
    <row r="163" spans="1:12">
      <c r="A163" t="s">
        <v>55</v>
      </c>
      <c r="B163" t="s">
        <v>1115</v>
      </c>
      <c r="C163" t="s">
        <v>761</v>
      </c>
      <c r="D163" t="s">
        <v>1155</v>
      </c>
      <c r="E163" t="str">
        <f>VLOOKUP($C163,'Debug Log'!$A:$K,3,FALSE)</f>
        <v>A</v>
      </c>
      <c r="F163" t="str">
        <f>SUBSTITUTE(VLOOKUP($C163,'Debug Log'!$A:$K,9,FALSE)," Chain","")</f>
        <v>Single</v>
      </c>
      <c r="G163">
        <f>VLOOKUP($C163,'Debug Log'!$A:$L,12,FALSE)</f>
        <v>82.9</v>
      </c>
      <c r="H163" t="str">
        <f>VLOOKUP($C163,'Debug Log'!$A:$L,10,FALSE)</f>
        <v>ProMute</v>
      </c>
      <c r="I163" t="str">
        <f>VLOOKUP($C163,'Debug Log'!$A:$L,8,FALSE)</f>
        <v>Yes</v>
      </c>
      <c r="J163" t="str">
        <f>VLOOKUP($C163,'Debug Log'!$A:$L,11,FALSE)</f>
        <v>No</v>
      </c>
      <c r="K163" t="str">
        <f>VLOOKUP(CONCATENATE(C163,"=",B163),RMSEs!A:E,4,FALSE)</f>
        <v>Error</v>
      </c>
      <c r="L163" t="str">
        <f>VLOOKUP(CONCATENATE(C163,"=",B163),RMSEs!A:E,5,FALSE)</f>
        <v>Error</v>
      </c>
    </row>
    <row r="164" spans="1:12">
      <c r="A164" t="s">
        <v>55</v>
      </c>
      <c r="B164" t="s">
        <v>1116</v>
      </c>
      <c r="C164" t="s">
        <v>761</v>
      </c>
      <c r="D164" t="s">
        <v>1155</v>
      </c>
      <c r="E164" t="str">
        <f>VLOOKUP($C164,'Debug Log'!$A:$K,3,FALSE)</f>
        <v>A</v>
      </c>
      <c r="F164" t="str">
        <f>SUBSTITUTE(VLOOKUP($C164,'Debug Log'!$A:$K,9,FALSE)," Chain","")</f>
        <v>Single</v>
      </c>
      <c r="G164">
        <f>VLOOKUP($C164,'Debug Log'!$A:$L,12,FALSE)</f>
        <v>82.9</v>
      </c>
      <c r="H164" t="str">
        <f>VLOOKUP($C164,'Debug Log'!$A:$L,10,FALSE)</f>
        <v>ProMute</v>
      </c>
      <c r="I164" t="str">
        <f>VLOOKUP($C164,'Debug Log'!$A:$L,8,FALSE)</f>
        <v>Yes</v>
      </c>
      <c r="J164" t="str">
        <f>VLOOKUP($C164,'Debug Log'!$A:$L,11,FALSE)</f>
        <v>No</v>
      </c>
      <c r="K164">
        <f>VLOOKUP(CONCATENATE(C164,"=",B164),RMSEs!A:E,4,FALSE)</f>
        <v>0.18099999999999999</v>
      </c>
      <c r="L164">
        <f>VLOOKUP(CONCATENATE(C164,"=",B164),RMSEs!A:E,5,FALSE)</f>
        <v>8.8999999999999996E-2</v>
      </c>
    </row>
    <row r="165" spans="1:12">
      <c r="A165" t="s">
        <v>55</v>
      </c>
      <c r="B165" t="s">
        <v>604</v>
      </c>
      <c r="C165" t="s">
        <v>762</v>
      </c>
      <c r="D165" t="s">
        <v>605</v>
      </c>
      <c r="E165" t="str">
        <f>VLOOKUP($C165,'Debug Log'!$A:$K,3,FALSE)</f>
        <v>A</v>
      </c>
      <c r="F165" t="str">
        <f>SUBSTITUTE(VLOOKUP($C165,'Debug Log'!$A:$K,9,FALSE)," Chain","")</f>
        <v>Single</v>
      </c>
      <c r="G165" t="str">
        <f>VLOOKUP($C165,'Debug Log'!$A:$L,12,FALSE)</f>
        <v>89.98, 97.74, 27.32, 172.18, 18.13, 156.48</v>
      </c>
      <c r="H165" t="str">
        <f>VLOOKUP($C165,'Debug Log'!$A:$L,10,FALSE)</f>
        <v>ProMute</v>
      </c>
      <c r="I165" t="str">
        <f>VLOOKUP($C165,'Debug Log'!$A:$L,8,FALSE)</f>
        <v>Yes</v>
      </c>
      <c r="J165" t="str">
        <f>VLOOKUP($C165,'Debug Log'!$A:$L,11,FALSE)</f>
        <v>No</v>
      </c>
      <c r="K165">
        <f>VLOOKUP(CONCATENATE(C165,"=",B165),RMSEs!A:E,4,FALSE)</f>
        <v>2.339</v>
      </c>
      <c r="L165">
        <f>VLOOKUP(CONCATENATE(C165,"=",B165),RMSEs!A:E,5,FALSE)</f>
        <v>0.52500000000000002</v>
      </c>
    </row>
    <row r="166" spans="1:12">
      <c r="A166" t="s">
        <v>55</v>
      </c>
      <c r="B166" t="s">
        <v>606</v>
      </c>
      <c r="C166" t="s">
        <v>763</v>
      </c>
      <c r="D166" t="s">
        <v>607</v>
      </c>
      <c r="E166" t="str">
        <f>VLOOKUP($C166,'Debug Log'!$A:$K,3,FALSE)</f>
        <v>A</v>
      </c>
      <c r="F166" t="str">
        <f>SUBSTITUTE(VLOOKUP($C166,'Debug Log'!$A:$K,9,FALSE)," Chain","")</f>
        <v>Single</v>
      </c>
      <c r="G166" t="str">
        <f>VLOOKUP($C166,'Debug Log'!$A:$L,12,FALSE)</f>
        <v>89.98, 97.74, 27.32, 172.18, 18.13, 156.48, 52.09, 115.04, 86.04</v>
      </c>
      <c r="H166" t="str">
        <f>VLOOKUP($C166,'Debug Log'!$A:$L,10,FALSE)</f>
        <v>ProMute</v>
      </c>
      <c r="I166" t="str">
        <f>VLOOKUP($C166,'Debug Log'!$A:$L,8,FALSE)</f>
        <v>Yes</v>
      </c>
      <c r="J166" t="str">
        <f>VLOOKUP($C166,'Debug Log'!$A:$L,11,FALSE)</f>
        <v>No</v>
      </c>
      <c r="K166">
        <f>VLOOKUP(CONCATENATE(C166,"=",B166),RMSEs!A:E,4,FALSE)</f>
        <v>3.0329999999999999</v>
      </c>
      <c r="L166">
        <f>VLOOKUP(CONCATENATE(C166,"=",B166),RMSEs!A:E,5,FALSE)</f>
        <v>0.65700000000000003</v>
      </c>
    </row>
    <row r="167" spans="1:12">
      <c r="A167" t="s">
        <v>55</v>
      </c>
      <c r="B167" t="s">
        <v>528</v>
      </c>
      <c r="C167" t="s">
        <v>764</v>
      </c>
      <c r="D167" t="s">
        <v>529</v>
      </c>
      <c r="E167" t="str">
        <f>VLOOKUP($C167,'Debug Log'!$A:$K,3,FALSE)</f>
        <v>A</v>
      </c>
      <c r="F167" t="str">
        <f>SUBSTITUTE(VLOOKUP($C167,'Debug Log'!$A:$K,9,FALSE)," Chain","")</f>
        <v>Single</v>
      </c>
      <c r="G167">
        <f>VLOOKUP($C167,'Debug Log'!$A:$L,12,FALSE)</f>
        <v>0</v>
      </c>
      <c r="H167" t="str">
        <f>VLOOKUP($C167,'Debug Log'!$A:$L,10,FALSE)</f>
        <v>Scwrl</v>
      </c>
      <c r="I167" t="str">
        <f>VLOOKUP($C167,'Debug Log'!$A:$L,8,FALSE)</f>
        <v>No</v>
      </c>
      <c r="J167" t="str">
        <f>VLOOKUP($C167,'Debug Log'!$A:$L,11,FALSE)</f>
        <v>Yes</v>
      </c>
      <c r="K167">
        <f>VLOOKUP(CONCATENATE(C167,"=",B167),RMSEs!A:E,4,FALSE)</f>
        <v>0.61599999999999999</v>
      </c>
      <c r="L167">
        <f>VLOOKUP(CONCATENATE(C167,"=",B167),RMSEs!A:E,5,FALSE)</f>
        <v>0.34100000000000003</v>
      </c>
    </row>
    <row r="168" spans="1:12">
      <c r="A168" t="s">
        <v>55</v>
      </c>
      <c r="B168" t="s">
        <v>183</v>
      </c>
      <c r="C168" t="s">
        <v>765</v>
      </c>
      <c r="D168" t="s">
        <v>184</v>
      </c>
      <c r="E168" t="str">
        <f>VLOOKUP($C168,'Debug Log'!$A:$K,3,FALSE)</f>
        <v>A</v>
      </c>
      <c r="F168" t="str">
        <f>SUBSTITUTE(VLOOKUP($C168,'Debug Log'!$A:$K,9,FALSE)," Chain","")</f>
        <v>Single</v>
      </c>
      <c r="G168">
        <f>VLOOKUP($C168,'Debug Log'!$A:$L,12,FALSE)</f>
        <v>44.11</v>
      </c>
      <c r="H168" t="str">
        <f>VLOOKUP($C168,'Debug Log'!$A:$L,10,FALSE)</f>
        <v>ProMute</v>
      </c>
      <c r="I168" t="str">
        <f>VLOOKUP($C168,'Debug Log'!$A:$L,8,FALSE)</f>
        <v>Yes</v>
      </c>
      <c r="J168" t="str">
        <f>VLOOKUP($C168,'Debug Log'!$A:$L,11,FALSE)</f>
        <v>No</v>
      </c>
      <c r="K168">
        <f>VLOOKUP(CONCATENATE(C168,"=",B168),RMSEs!A:E,4,FALSE)</f>
        <v>0.64300000000000002</v>
      </c>
      <c r="L168">
        <f>VLOOKUP(CONCATENATE(C168,"=",B168),RMSEs!A:E,5,FALSE)</f>
        <v>0.127</v>
      </c>
    </row>
    <row r="169" spans="1:12">
      <c r="A169" t="s">
        <v>55</v>
      </c>
      <c r="B169" t="s">
        <v>177</v>
      </c>
      <c r="C169" t="s">
        <v>766</v>
      </c>
      <c r="D169" t="s">
        <v>178</v>
      </c>
      <c r="E169" t="str">
        <f>VLOOKUP($C169,'Debug Log'!$A:$K,3,FALSE)</f>
        <v>A</v>
      </c>
      <c r="F169" t="str">
        <f>SUBSTITUTE(VLOOKUP($C169,'Debug Log'!$A:$K,9,FALSE)," Chain","")</f>
        <v>Single</v>
      </c>
      <c r="G169" t="str">
        <f>VLOOKUP($C169,'Debug Log'!$A:$L,12,FALSE)</f>
        <v>122.09, 124.05, 172.18, 96.4</v>
      </c>
      <c r="H169" t="str">
        <f>VLOOKUP($C169,'Debug Log'!$A:$L,10,FALSE)</f>
        <v>Scwrl</v>
      </c>
      <c r="I169" t="str">
        <f>VLOOKUP($C169,'Debug Log'!$A:$L,8,FALSE)</f>
        <v>Yes</v>
      </c>
      <c r="J169" t="str">
        <f>VLOOKUP($C169,'Debug Log'!$A:$L,11,FALSE)</f>
        <v>No</v>
      </c>
      <c r="K169">
        <f>VLOOKUP(CONCATENATE(C169,"=",B169),RMSEs!A:E,4,FALSE)</f>
        <v>2.484</v>
      </c>
      <c r="L169">
        <f>VLOOKUP(CONCATENATE(C169,"=",B169),RMSEs!A:E,5,FALSE)</f>
        <v>1.6850000000000001</v>
      </c>
    </row>
    <row r="170" spans="1:12">
      <c r="A170" t="s">
        <v>55</v>
      </c>
      <c r="B170" t="s">
        <v>612</v>
      </c>
      <c r="C170" t="s">
        <v>767</v>
      </c>
      <c r="D170" t="s">
        <v>613</v>
      </c>
      <c r="E170" t="str">
        <f>VLOOKUP($C170,'Debug Log'!$A:$K,3,FALSE)</f>
        <v>A</v>
      </c>
      <c r="F170" t="str">
        <f>SUBSTITUTE(VLOOKUP($C170,'Debug Log'!$A:$K,9,FALSE)," Chain","")</f>
        <v>Single</v>
      </c>
      <c r="G170" t="str">
        <f>VLOOKUP($C170,'Debug Log'!$A:$L,12,FALSE)</f>
        <v>147.14, 119.79, 66.04</v>
      </c>
      <c r="H170" t="str">
        <f>VLOOKUP($C170,'Debug Log'!$A:$L,10,FALSE)</f>
        <v>ProMute</v>
      </c>
      <c r="I170" t="str">
        <f>VLOOKUP($C170,'Debug Log'!$A:$L,8,FALSE)</f>
        <v>Yes</v>
      </c>
      <c r="J170" t="str">
        <f>VLOOKUP($C170,'Debug Log'!$A:$L,11,FALSE)</f>
        <v>No</v>
      </c>
      <c r="K170">
        <f>VLOOKUP(CONCATENATE(C170,"=",B170),RMSEs!A:E,4,FALSE)</f>
        <v>0.20499999999999999</v>
      </c>
      <c r="L170">
        <f>VLOOKUP(CONCATENATE(C170,"=",B170),RMSEs!A:E,5,FALSE)</f>
        <v>0.11700000000000001</v>
      </c>
    </row>
    <row r="171" spans="1:12">
      <c r="A171" t="s">
        <v>55</v>
      </c>
      <c r="B171" t="s">
        <v>614</v>
      </c>
      <c r="C171" t="s">
        <v>768</v>
      </c>
      <c r="D171" t="s">
        <v>615</v>
      </c>
      <c r="E171" t="str">
        <f>VLOOKUP($C171,'Debug Log'!$A:$K,3,FALSE)</f>
        <v>A</v>
      </c>
      <c r="F171" t="str">
        <f>SUBSTITUTE(VLOOKUP($C171,'Debug Log'!$A:$K,9,FALSE)," Chain","")</f>
        <v>Single</v>
      </c>
      <c r="G171" t="str">
        <f>VLOOKUP($C171,'Debug Log'!$A:$L,12,FALSE)</f>
        <v>147.14, 119.79, 66.04, 89.98, 97.74, 27.32</v>
      </c>
      <c r="H171" t="str">
        <f>VLOOKUP($C171,'Debug Log'!$A:$L,10,FALSE)</f>
        <v>ProMute</v>
      </c>
      <c r="I171" t="str">
        <f>VLOOKUP($C171,'Debug Log'!$A:$L,8,FALSE)</f>
        <v>Yes</v>
      </c>
      <c r="J171" t="str">
        <f>VLOOKUP($C171,'Debug Log'!$A:$L,11,FALSE)</f>
        <v>No</v>
      </c>
      <c r="K171">
        <f>VLOOKUP(CONCATENATE(C171,"=",B171),RMSEs!A:E,4,FALSE)</f>
        <v>0.22700000000000001</v>
      </c>
      <c r="L171">
        <f>VLOOKUP(CONCATENATE(C171,"=",B171),RMSEs!A:E,5,FALSE)</f>
        <v>0.25900000000000001</v>
      </c>
    </row>
    <row r="172" spans="1:12">
      <c r="A172" t="s">
        <v>55</v>
      </c>
      <c r="B172" t="s">
        <v>608</v>
      </c>
      <c r="C172" t="s">
        <v>769</v>
      </c>
      <c r="D172" t="s">
        <v>609</v>
      </c>
      <c r="E172" t="str">
        <f>VLOOKUP($C172,'Debug Log'!$A:$K,3,FALSE)</f>
        <v>A</v>
      </c>
      <c r="F172" t="str">
        <f>SUBSTITUTE(VLOOKUP($C172,'Debug Log'!$A:$K,9,FALSE)," Chain","")</f>
        <v>Single</v>
      </c>
      <c r="G172" t="str">
        <f>VLOOKUP($C172,'Debug Log'!$A:$L,12,FALSE)</f>
        <v>128.13, 78.57, 44.11, 26.76, 179.49, 99.65, 89.98, 97.74, 27.32</v>
      </c>
      <c r="H172" t="str">
        <f>VLOOKUP($C172,'Debug Log'!$A:$L,10,FALSE)</f>
        <v>ProMute</v>
      </c>
      <c r="I172" t="str">
        <f>VLOOKUP($C172,'Debug Log'!$A:$L,8,FALSE)</f>
        <v>Yes</v>
      </c>
      <c r="J172" t="str">
        <f>VLOOKUP($C172,'Debug Log'!$A:$L,11,FALSE)</f>
        <v>No</v>
      </c>
      <c r="K172">
        <f>VLOOKUP(CONCATENATE(C172,"=",B172),RMSEs!A:E,4,FALSE)</f>
        <v>0.51400000000000001</v>
      </c>
      <c r="L172">
        <f>VLOOKUP(CONCATENATE(C172,"=",B172),RMSEs!A:E,5,FALSE)</f>
        <v>0.41299999999999998</v>
      </c>
    </row>
    <row r="173" spans="1:12">
      <c r="A173" t="s">
        <v>55</v>
      </c>
      <c r="B173" t="s">
        <v>197</v>
      </c>
      <c r="C173" t="s">
        <v>770</v>
      </c>
      <c r="D173" t="s">
        <v>198</v>
      </c>
      <c r="E173" t="str">
        <f>VLOOKUP($C173,'Debug Log'!$A:$K,3,FALSE)</f>
        <v>A</v>
      </c>
      <c r="F173" t="str">
        <f>SUBSTITUTE(VLOOKUP($C173,'Debug Log'!$A:$K,9,FALSE)," Chain","")</f>
        <v>Single</v>
      </c>
      <c r="G173">
        <f>VLOOKUP($C173,'Debug Log'!$A:$L,12,FALSE)</f>
        <v>0</v>
      </c>
      <c r="H173" t="str">
        <f>VLOOKUP($C173,'Debug Log'!$A:$L,10,FALSE)</f>
        <v>Scwrl</v>
      </c>
      <c r="I173" t="str">
        <f>VLOOKUP($C173,'Debug Log'!$A:$L,8,FALSE)</f>
        <v>No</v>
      </c>
      <c r="J173" t="str">
        <f>VLOOKUP($C173,'Debug Log'!$A:$L,11,FALSE)</f>
        <v>Yes</v>
      </c>
      <c r="K173">
        <f>VLOOKUP(CONCATENATE(C173,"=",B173),RMSEs!A:E,4,FALSE)</f>
        <v>0.33900000000000002</v>
      </c>
      <c r="L173">
        <f>VLOOKUP(CONCATENATE(C173,"=",B173),RMSEs!A:E,5,FALSE)</f>
        <v>0.66300000000000003</v>
      </c>
    </row>
    <row r="174" spans="1:12">
      <c r="A174" t="s">
        <v>55</v>
      </c>
      <c r="B174" t="s">
        <v>199</v>
      </c>
      <c r="C174" t="s">
        <v>771</v>
      </c>
      <c r="D174" t="s">
        <v>200</v>
      </c>
      <c r="E174" t="str">
        <f>VLOOKUP($C174,'Debug Log'!$A:$K,3,FALSE)</f>
        <v>A</v>
      </c>
      <c r="F174" t="str">
        <f>SUBSTITUTE(VLOOKUP($C174,'Debug Log'!$A:$K,9,FALSE)," Chain","")</f>
        <v>Single</v>
      </c>
      <c r="G174">
        <f>VLOOKUP($C174,'Debug Log'!$A:$L,12,FALSE)</f>
        <v>0</v>
      </c>
      <c r="H174" t="str">
        <f>VLOOKUP($C174,'Debug Log'!$A:$L,10,FALSE)</f>
        <v>Scwrl</v>
      </c>
      <c r="I174" t="str">
        <f>VLOOKUP($C174,'Debug Log'!$A:$L,8,FALSE)</f>
        <v>No</v>
      </c>
      <c r="J174" t="str">
        <f>VLOOKUP($C174,'Debug Log'!$A:$L,11,FALSE)</f>
        <v>Yes</v>
      </c>
      <c r="K174">
        <f>VLOOKUP(CONCATENATE(C174,"=",B174),RMSEs!A:E,4,FALSE)</f>
        <v>0.35599999999999998</v>
      </c>
      <c r="L174">
        <f>VLOOKUP(CONCATENATE(C174,"=",B174),RMSEs!A:E,5,FALSE)</f>
        <v>0.10100000000000001</v>
      </c>
    </row>
    <row r="175" spans="1:12">
      <c r="A175" t="s">
        <v>55</v>
      </c>
      <c r="B175" t="s">
        <v>367</v>
      </c>
      <c r="C175" t="s">
        <v>772</v>
      </c>
      <c r="D175" t="s">
        <v>368</v>
      </c>
      <c r="E175" t="str">
        <f>VLOOKUP($C175,'Debug Log'!$A:$K,3,FALSE)</f>
        <v>A</v>
      </c>
      <c r="F175" t="str">
        <f>SUBSTITUTE(VLOOKUP($C175,'Debug Log'!$A:$K,9,FALSE)," Chain","")</f>
        <v>Single</v>
      </c>
      <c r="G175">
        <f>VLOOKUP($C175,'Debug Log'!$A:$L,12,FALSE)</f>
        <v>97.74</v>
      </c>
      <c r="H175" t="str">
        <f>VLOOKUP($C175,'Debug Log'!$A:$L,10,FALSE)</f>
        <v>Scwrl</v>
      </c>
      <c r="I175" t="str">
        <f>VLOOKUP($C175,'Debug Log'!$A:$L,8,FALSE)</f>
        <v>Yes</v>
      </c>
      <c r="J175" t="str">
        <f>VLOOKUP($C175,'Debug Log'!$A:$L,11,FALSE)</f>
        <v>No</v>
      </c>
      <c r="K175">
        <f>VLOOKUP(CONCATENATE(C175,"=",B175),RMSEs!A:E,4,FALSE)</f>
        <v>0.188</v>
      </c>
      <c r="L175">
        <f>VLOOKUP(CONCATENATE(C175,"=",B175),RMSEs!A:E,5,FALSE)</f>
        <v>9.1999999999999998E-2</v>
      </c>
    </row>
    <row r="176" spans="1:12">
      <c r="A176" t="s">
        <v>55</v>
      </c>
      <c r="B176" t="s">
        <v>369</v>
      </c>
      <c r="C176" t="s">
        <v>773</v>
      </c>
      <c r="D176" t="s">
        <v>370</v>
      </c>
      <c r="E176" t="str">
        <f>VLOOKUP($C176,'Debug Log'!$A:$K,3,FALSE)</f>
        <v>A</v>
      </c>
      <c r="F176" t="str">
        <f>SUBSTITUTE(VLOOKUP($C176,'Debug Log'!$A:$K,9,FALSE)," Chain","")</f>
        <v>Single</v>
      </c>
      <c r="G176">
        <f>VLOOKUP($C176,'Debug Log'!$A:$L,12,FALSE)</f>
        <v>97.74</v>
      </c>
      <c r="H176" t="str">
        <f>VLOOKUP($C176,'Debug Log'!$A:$L,10,FALSE)</f>
        <v>ProMute</v>
      </c>
      <c r="I176" t="str">
        <f>VLOOKUP($C176,'Debug Log'!$A:$L,8,FALSE)</f>
        <v>Yes</v>
      </c>
      <c r="J176" t="str">
        <f>VLOOKUP($C176,'Debug Log'!$A:$L,11,FALSE)</f>
        <v>No</v>
      </c>
      <c r="K176">
        <f>VLOOKUP(CONCATENATE(C176,"=",B176),RMSEs!A:E,4,FALSE)</f>
        <v>0.16300000000000001</v>
      </c>
      <c r="L176">
        <f>VLOOKUP(CONCATENATE(C176,"=",B176),RMSEs!A:E,5,FALSE)</f>
        <v>4.1000000000000002E-2</v>
      </c>
    </row>
    <row r="177" spans="1:12">
      <c r="A177" t="s">
        <v>55</v>
      </c>
      <c r="B177" t="s">
        <v>361</v>
      </c>
      <c r="C177" t="s">
        <v>774</v>
      </c>
      <c r="D177" t="s">
        <v>362</v>
      </c>
      <c r="E177" t="str">
        <f>VLOOKUP($C177,'Debug Log'!$A:$K,3,FALSE)</f>
        <v>A</v>
      </c>
      <c r="F177" t="str">
        <f>SUBSTITUTE(VLOOKUP($C177,'Debug Log'!$A:$K,9,FALSE)," Chain","")</f>
        <v>Single</v>
      </c>
      <c r="G177">
        <f>VLOOKUP($C177,'Debug Log'!$A:$L,12,FALSE)</f>
        <v>97.74</v>
      </c>
      <c r="H177" t="str">
        <f>VLOOKUP($C177,'Debug Log'!$A:$L,10,FALSE)</f>
        <v>Scwrl</v>
      </c>
      <c r="I177" t="str">
        <f>VLOOKUP($C177,'Debug Log'!$A:$L,8,FALSE)</f>
        <v>No</v>
      </c>
      <c r="J177" t="str">
        <f>VLOOKUP($C177,'Debug Log'!$A:$L,11,FALSE)</f>
        <v>No</v>
      </c>
      <c r="K177">
        <f>VLOOKUP(CONCATENATE(C177,"=",B177),RMSEs!A:E,4,FALSE)</f>
        <v>0.2</v>
      </c>
      <c r="L177">
        <f>VLOOKUP(CONCATENATE(C177,"=",B177),RMSEs!A:E,5,FALSE)</f>
        <v>0.186</v>
      </c>
    </row>
    <row r="178" spans="1:12">
      <c r="A178" t="s">
        <v>55</v>
      </c>
      <c r="B178" t="s">
        <v>357</v>
      </c>
      <c r="C178" t="s">
        <v>775</v>
      </c>
      <c r="D178" t="s">
        <v>358</v>
      </c>
      <c r="E178" t="str">
        <f>VLOOKUP($C178,'Debug Log'!$A:$K,3,FALSE)</f>
        <v>A</v>
      </c>
      <c r="F178" t="str">
        <f>SUBSTITUTE(VLOOKUP($C178,'Debug Log'!$A:$K,9,FALSE)," Chain","")</f>
        <v>Single</v>
      </c>
      <c r="G178">
        <f>VLOOKUP($C178,'Debug Log'!$A:$L,12,FALSE)</f>
        <v>97.74</v>
      </c>
      <c r="H178" t="str">
        <f>VLOOKUP($C178,'Debug Log'!$A:$L,10,FALSE)</f>
        <v>Scwrl</v>
      </c>
      <c r="I178" t="str">
        <f>VLOOKUP($C178,'Debug Log'!$A:$L,8,FALSE)</f>
        <v>No</v>
      </c>
      <c r="J178" t="str">
        <f>VLOOKUP($C178,'Debug Log'!$A:$L,11,FALSE)</f>
        <v>No</v>
      </c>
      <c r="K178">
        <f>VLOOKUP(CONCATENATE(C178,"=",B178),RMSEs!A:E,4,FALSE)</f>
        <v>0.19800000000000001</v>
      </c>
      <c r="L178">
        <f>VLOOKUP(CONCATENATE(C178,"=",B178),RMSEs!A:E,5,FALSE)</f>
        <v>1.4159999999999999</v>
      </c>
    </row>
    <row r="179" spans="1:12">
      <c r="A179" t="s">
        <v>55</v>
      </c>
      <c r="B179" t="s">
        <v>365</v>
      </c>
      <c r="C179" t="s">
        <v>776</v>
      </c>
      <c r="D179" t="s">
        <v>366</v>
      </c>
      <c r="E179" t="str">
        <f>VLOOKUP($C179,'Debug Log'!$A:$K,3,FALSE)</f>
        <v>A</v>
      </c>
      <c r="F179" t="str">
        <f>SUBSTITUTE(VLOOKUP($C179,'Debug Log'!$A:$K,9,FALSE)," Chain","")</f>
        <v>Single</v>
      </c>
      <c r="G179">
        <f>VLOOKUP($C179,'Debug Log'!$A:$L,12,FALSE)</f>
        <v>97.74</v>
      </c>
      <c r="H179" t="str">
        <f>VLOOKUP($C179,'Debug Log'!$A:$L,10,FALSE)</f>
        <v>ProMute</v>
      </c>
      <c r="I179" t="str">
        <f>VLOOKUP($C179,'Debug Log'!$A:$L,8,FALSE)</f>
        <v>Yes</v>
      </c>
      <c r="J179" t="str">
        <f>VLOOKUP($C179,'Debug Log'!$A:$L,11,FALSE)</f>
        <v>No</v>
      </c>
      <c r="K179">
        <f>VLOOKUP(CONCATENATE(C179,"=",B179),RMSEs!A:E,4,FALSE)</f>
        <v>0.14299999999999999</v>
      </c>
      <c r="L179">
        <f>VLOOKUP(CONCATENATE(C179,"=",B179),RMSEs!A:E,5,FALSE)</f>
        <v>0.112</v>
      </c>
    </row>
    <row r="180" spans="1:12">
      <c r="A180" t="s">
        <v>55</v>
      </c>
      <c r="B180" t="s">
        <v>359</v>
      </c>
      <c r="C180" t="s">
        <v>777</v>
      </c>
      <c r="D180" t="s">
        <v>360</v>
      </c>
      <c r="E180" t="str">
        <f>VLOOKUP($C180,'Debug Log'!$A:$K,3,FALSE)</f>
        <v>A</v>
      </c>
      <c r="F180" t="str">
        <f>SUBSTITUTE(VLOOKUP($C180,'Debug Log'!$A:$K,9,FALSE)," Chain","")</f>
        <v>Single</v>
      </c>
      <c r="G180">
        <f>VLOOKUP($C180,'Debug Log'!$A:$L,12,FALSE)</f>
        <v>97.74</v>
      </c>
      <c r="H180" t="str">
        <f>VLOOKUP($C180,'Debug Log'!$A:$L,10,FALSE)</f>
        <v>Scwrl</v>
      </c>
      <c r="I180" t="str">
        <f>VLOOKUP($C180,'Debug Log'!$A:$L,8,FALSE)</f>
        <v>No</v>
      </c>
      <c r="J180" t="str">
        <f>VLOOKUP($C180,'Debug Log'!$A:$L,11,FALSE)</f>
        <v>No</v>
      </c>
      <c r="K180">
        <f>VLOOKUP(CONCATENATE(C180,"=",B180),RMSEs!A:E,4,FALSE)</f>
        <v>0.17299999999999999</v>
      </c>
      <c r="L180">
        <f>VLOOKUP(CONCATENATE(C180,"=",B180),RMSEs!A:E,5,FALSE)</f>
        <v>0.55500000000000005</v>
      </c>
    </row>
    <row r="181" spans="1:12">
      <c r="A181" t="s">
        <v>55</v>
      </c>
      <c r="B181" t="s">
        <v>363</v>
      </c>
      <c r="C181" t="s">
        <v>778</v>
      </c>
      <c r="D181" t="s">
        <v>364</v>
      </c>
      <c r="E181" t="str">
        <f>VLOOKUP($C181,'Debug Log'!$A:$K,3,FALSE)</f>
        <v>A</v>
      </c>
      <c r="F181" t="str">
        <f>SUBSTITUTE(VLOOKUP($C181,'Debug Log'!$A:$K,9,FALSE)," Chain","")</f>
        <v>Single</v>
      </c>
      <c r="G181">
        <f>VLOOKUP($C181,'Debug Log'!$A:$L,12,FALSE)</f>
        <v>97.74</v>
      </c>
      <c r="H181" t="str">
        <f>VLOOKUP($C181,'Debug Log'!$A:$L,10,FALSE)</f>
        <v>Scwrl</v>
      </c>
      <c r="I181" t="str">
        <f>VLOOKUP($C181,'Debug Log'!$A:$L,8,FALSE)</f>
        <v>No</v>
      </c>
      <c r="J181" t="str">
        <f>VLOOKUP($C181,'Debug Log'!$A:$L,11,FALSE)</f>
        <v>No</v>
      </c>
      <c r="K181">
        <f>VLOOKUP(CONCATENATE(C181,"=",B181),RMSEs!A:E,4,FALSE)</f>
        <v>0.21199999999999999</v>
      </c>
      <c r="L181">
        <f>VLOOKUP(CONCATENATE(C181,"=",B181),RMSEs!A:E,5,FALSE)</f>
        <v>1.3640000000000001</v>
      </c>
    </row>
    <row r="182" spans="1:12">
      <c r="A182" t="s">
        <v>55</v>
      </c>
      <c r="B182" t="s">
        <v>213</v>
      </c>
      <c r="C182" t="s">
        <v>779</v>
      </c>
      <c r="D182" t="s">
        <v>214</v>
      </c>
      <c r="E182" t="str">
        <f>VLOOKUP($C182,'Debug Log'!$A:$K,3,FALSE)</f>
        <v>A</v>
      </c>
      <c r="F182" t="str">
        <f>SUBSTITUTE(VLOOKUP($C182,'Debug Log'!$A:$K,9,FALSE)," Chain","")</f>
        <v>Single</v>
      </c>
      <c r="G182">
        <f>VLOOKUP($C182,'Debug Log'!$A:$L,12,FALSE)</f>
        <v>41.04</v>
      </c>
      <c r="H182" t="str">
        <f>VLOOKUP($C182,'Debug Log'!$A:$L,10,FALSE)</f>
        <v>ProMute</v>
      </c>
      <c r="I182" t="str">
        <f>VLOOKUP($C182,'Debug Log'!$A:$L,8,FALSE)</f>
        <v>Yes</v>
      </c>
      <c r="J182" t="str">
        <f>VLOOKUP($C182,'Debug Log'!$A:$L,11,FALSE)</f>
        <v>No</v>
      </c>
      <c r="K182">
        <f>VLOOKUP(CONCATENATE(C182,"=",B182),RMSEs!A:E,4,FALSE)</f>
        <v>0.247</v>
      </c>
      <c r="L182">
        <f>VLOOKUP(CONCATENATE(C182,"=",B182),RMSEs!A:E,5,FALSE)</f>
        <v>9.9000000000000005E-2</v>
      </c>
    </row>
    <row r="183" spans="1:12">
      <c r="A183" t="s">
        <v>55</v>
      </c>
      <c r="B183" t="s">
        <v>290</v>
      </c>
      <c r="C183" t="s">
        <v>780</v>
      </c>
      <c r="D183" t="s">
        <v>291</v>
      </c>
      <c r="E183" t="str">
        <f>VLOOKUP($C183,'Debug Log'!$A:$K,3,FALSE)</f>
        <v>A</v>
      </c>
      <c r="F183" t="str">
        <f>SUBSTITUTE(VLOOKUP($C183,'Debug Log'!$A:$K,9,FALSE)," Chain","")</f>
        <v>Single</v>
      </c>
      <c r="G183">
        <f>VLOOKUP($C183,'Debug Log'!$A:$L,12,FALSE)</f>
        <v>60.56</v>
      </c>
      <c r="H183" t="str">
        <f>VLOOKUP($C183,'Debug Log'!$A:$L,10,FALSE)</f>
        <v>ProMute</v>
      </c>
      <c r="I183" t="str">
        <f>VLOOKUP($C183,'Debug Log'!$A:$L,8,FALSE)</f>
        <v>Yes</v>
      </c>
      <c r="J183" t="str">
        <f>VLOOKUP($C183,'Debug Log'!$A:$L,11,FALSE)</f>
        <v>No</v>
      </c>
      <c r="K183">
        <f>VLOOKUP(CONCATENATE(C183,"=",B183),RMSEs!A:E,4,FALSE)</f>
        <v>0.10199999999999999</v>
      </c>
      <c r="L183">
        <f>VLOOKUP(CONCATENATE(C183,"=",B183),RMSEs!A:E,5,FALSE)</f>
        <v>5.0999999999999997E-2</v>
      </c>
    </row>
    <row r="184" spans="1:12">
      <c r="A184" t="s">
        <v>55</v>
      </c>
      <c r="B184" t="s">
        <v>284</v>
      </c>
      <c r="C184" t="s">
        <v>781</v>
      </c>
      <c r="D184" t="s">
        <v>285</v>
      </c>
      <c r="E184" t="str">
        <f>VLOOKUP($C184,'Debug Log'!$A:$K,3,FALSE)</f>
        <v>A</v>
      </c>
      <c r="F184" t="str">
        <f>SUBSTITUTE(VLOOKUP($C184,'Debug Log'!$A:$K,9,FALSE)," Chain","")</f>
        <v>Single</v>
      </c>
      <c r="G184">
        <f>VLOOKUP($C184,'Debug Log'!$A:$L,12,FALSE)</f>
        <v>60.56</v>
      </c>
      <c r="H184" t="str">
        <f>VLOOKUP($C184,'Debug Log'!$A:$L,10,FALSE)</f>
        <v>Scwrl</v>
      </c>
      <c r="I184" t="str">
        <f>VLOOKUP($C184,'Debug Log'!$A:$L,8,FALSE)</f>
        <v>Yes</v>
      </c>
      <c r="J184" t="str">
        <f>VLOOKUP($C184,'Debug Log'!$A:$L,11,FALSE)</f>
        <v>No</v>
      </c>
      <c r="K184">
        <f>VLOOKUP(CONCATENATE(C184,"=",B184),RMSEs!A:E,4,FALSE)</f>
        <v>0.14799999999999999</v>
      </c>
      <c r="L184">
        <f>VLOOKUP(CONCATENATE(C184,"=",B184),RMSEs!A:E,5,FALSE)</f>
        <v>9.6000000000000002E-2</v>
      </c>
    </row>
    <row r="185" spans="1:12">
      <c r="A185" t="s">
        <v>55</v>
      </c>
      <c r="B185" t="s">
        <v>624</v>
      </c>
      <c r="C185" t="s">
        <v>782</v>
      </c>
      <c r="D185" t="s">
        <v>281</v>
      </c>
      <c r="E185" t="str">
        <f>VLOOKUP($C185,'Debug Log'!$A:$K,3,FALSE)</f>
        <v>A</v>
      </c>
      <c r="F185" t="str">
        <f>SUBSTITUTE(VLOOKUP($C185,'Debug Log'!$A:$K,9,FALSE)," Chain","")</f>
        <v>Single</v>
      </c>
      <c r="G185">
        <f>VLOOKUP($C185,'Debug Log'!$A:$L,12,FALSE)</f>
        <v>60.56</v>
      </c>
      <c r="H185" t="str">
        <f>VLOOKUP($C185,'Debug Log'!$A:$L,10,FALSE)</f>
        <v>Scwrl</v>
      </c>
      <c r="I185" t="str">
        <f>VLOOKUP($C185,'Debug Log'!$A:$L,8,FALSE)</f>
        <v>Yes</v>
      </c>
      <c r="J185" t="str">
        <f>VLOOKUP($C185,'Debug Log'!$A:$L,11,FALSE)</f>
        <v>No</v>
      </c>
      <c r="K185">
        <f>VLOOKUP(CONCATENATE(C185,"=",B185),RMSEs!A:E,4,FALSE)</f>
        <v>0.13600000000000001</v>
      </c>
      <c r="L185">
        <f>VLOOKUP(CONCATENATE(C185,"=",B185),RMSEs!A:E,5,FALSE)</f>
        <v>0.85799999999999998</v>
      </c>
    </row>
    <row r="186" spans="1:12">
      <c r="A186" t="s">
        <v>55</v>
      </c>
      <c r="B186" t="s">
        <v>526</v>
      </c>
      <c r="C186" t="s">
        <v>782</v>
      </c>
      <c r="D186" t="s">
        <v>281</v>
      </c>
      <c r="E186" t="str">
        <f>VLOOKUP($C186,'Debug Log'!$A:$K,3,FALSE)</f>
        <v>A</v>
      </c>
      <c r="F186" t="str">
        <f>SUBSTITUTE(VLOOKUP($C186,'Debug Log'!$A:$K,9,FALSE)," Chain","")</f>
        <v>Single</v>
      </c>
      <c r="G186">
        <f>VLOOKUP($C186,'Debug Log'!$A:$L,12,FALSE)</f>
        <v>60.56</v>
      </c>
      <c r="H186" t="str">
        <f>VLOOKUP($C186,'Debug Log'!$A:$L,10,FALSE)</f>
        <v>Scwrl</v>
      </c>
      <c r="I186" t="str">
        <f>VLOOKUP($C186,'Debug Log'!$A:$L,8,FALSE)</f>
        <v>Yes</v>
      </c>
      <c r="J186" t="str">
        <f>VLOOKUP($C186,'Debug Log'!$A:$L,11,FALSE)</f>
        <v>No</v>
      </c>
      <c r="K186">
        <f>VLOOKUP(CONCATENATE(C186,"=",B186),RMSEs!A:E,4,FALSE)</f>
        <v>0.14299999999999999</v>
      </c>
      <c r="L186">
        <f>VLOOKUP(CONCATENATE(C186,"=",B186),RMSEs!A:E,5,FALSE)</f>
        <v>0.17899999999999999</v>
      </c>
    </row>
    <row r="187" spans="1:12">
      <c r="A187" t="s">
        <v>55</v>
      </c>
      <c r="B187" t="s">
        <v>292</v>
      </c>
      <c r="C187" t="s">
        <v>783</v>
      </c>
      <c r="D187" t="s">
        <v>293</v>
      </c>
      <c r="E187" t="str">
        <f>VLOOKUP($C187,'Debug Log'!$A:$K,3,FALSE)</f>
        <v>A</v>
      </c>
      <c r="F187" t="str">
        <f>SUBSTITUTE(VLOOKUP($C187,'Debug Log'!$A:$K,9,FALSE)," Chain","")</f>
        <v>Single</v>
      </c>
      <c r="G187">
        <f>VLOOKUP($C187,'Debug Log'!$A:$L,12,FALSE)</f>
        <v>60.56</v>
      </c>
      <c r="H187" t="str">
        <f>VLOOKUP($C187,'Debug Log'!$A:$L,10,FALSE)</f>
        <v>Scwrl</v>
      </c>
      <c r="I187" t="str">
        <f>VLOOKUP($C187,'Debug Log'!$A:$L,8,FALSE)</f>
        <v>No</v>
      </c>
      <c r="J187" t="str">
        <f>VLOOKUP($C187,'Debug Log'!$A:$L,11,FALSE)</f>
        <v>No</v>
      </c>
      <c r="K187">
        <f>VLOOKUP(CONCATENATE(C187,"=",B187),RMSEs!A:E,4,FALSE)</f>
        <v>0.13800000000000001</v>
      </c>
      <c r="L187">
        <f>VLOOKUP(CONCATENATE(C187,"=",B187),RMSEs!A:E,5,FALSE)</f>
        <v>0.86</v>
      </c>
    </row>
    <row r="188" spans="1:12">
      <c r="A188" t="s">
        <v>55</v>
      </c>
      <c r="B188" t="s">
        <v>298</v>
      </c>
      <c r="C188" t="s">
        <v>784</v>
      </c>
      <c r="D188" t="s">
        <v>299</v>
      </c>
      <c r="E188" t="str">
        <f>VLOOKUP($C188,'Debug Log'!$A:$K,3,FALSE)</f>
        <v>A</v>
      </c>
      <c r="F188" t="str">
        <f>SUBSTITUTE(VLOOKUP($C188,'Debug Log'!$A:$K,9,FALSE)," Chain","")</f>
        <v>Single</v>
      </c>
      <c r="G188">
        <f>VLOOKUP($C188,'Debug Log'!$A:$L,12,FALSE)</f>
        <v>60.56</v>
      </c>
      <c r="H188" t="str">
        <f>VLOOKUP($C188,'Debug Log'!$A:$L,10,FALSE)</f>
        <v>Scwrl</v>
      </c>
      <c r="I188" t="str">
        <f>VLOOKUP($C188,'Debug Log'!$A:$L,8,FALSE)</f>
        <v>No</v>
      </c>
      <c r="J188" t="str">
        <f>VLOOKUP($C188,'Debug Log'!$A:$L,11,FALSE)</f>
        <v>No</v>
      </c>
      <c r="K188">
        <f>VLOOKUP(CONCATENATE(C188,"=",B188),RMSEs!A:E,4,FALSE)</f>
        <v>0.108</v>
      </c>
      <c r="L188">
        <f>VLOOKUP(CONCATENATE(C188,"=",B188),RMSEs!A:E,5,FALSE)</f>
        <v>0.23300000000000001</v>
      </c>
    </row>
    <row r="189" spans="1:12">
      <c r="A189" t="s">
        <v>55</v>
      </c>
      <c r="B189" t="s">
        <v>282</v>
      </c>
      <c r="C189" t="s">
        <v>785</v>
      </c>
      <c r="D189" t="s">
        <v>283</v>
      </c>
      <c r="E189" t="str">
        <f>VLOOKUP($C189,'Debug Log'!$A:$K,3,FALSE)</f>
        <v>A</v>
      </c>
      <c r="F189" t="str">
        <f>SUBSTITUTE(VLOOKUP($C189,'Debug Log'!$A:$K,9,FALSE)," Chain","")</f>
        <v>Single</v>
      </c>
      <c r="G189">
        <f>VLOOKUP($C189,'Debug Log'!$A:$L,12,FALSE)</f>
        <v>60.56</v>
      </c>
      <c r="H189" t="str">
        <f>VLOOKUP($C189,'Debug Log'!$A:$L,10,FALSE)</f>
        <v>ProMute</v>
      </c>
      <c r="I189" t="str">
        <f>VLOOKUP($C189,'Debug Log'!$A:$L,8,FALSE)</f>
        <v>Yes</v>
      </c>
      <c r="J189" t="str">
        <f>VLOOKUP($C189,'Debug Log'!$A:$L,11,FALSE)</f>
        <v>No</v>
      </c>
      <c r="K189">
        <f>VLOOKUP(CONCATENATE(C189,"=",B189),RMSEs!A:E,4,FALSE)</f>
        <v>8.1000000000000003E-2</v>
      </c>
      <c r="L189">
        <f>VLOOKUP(CONCATENATE(C189,"=",B189),RMSEs!A:E,5,FALSE)</f>
        <v>4.3999999999999997E-2</v>
      </c>
    </row>
    <row r="190" spans="1:12">
      <c r="A190" t="s">
        <v>55</v>
      </c>
      <c r="B190" t="s">
        <v>296</v>
      </c>
      <c r="C190" t="s">
        <v>786</v>
      </c>
      <c r="D190" t="s">
        <v>297</v>
      </c>
      <c r="E190" t="str">
        <f>VLOOKUP($C190,'Debug Log'!$A:$K,3,FALSE)</f>
        <v>A</v>
      </c>
      <c r="F190" t="str">
        <f>SUBSTITUTE(VLOOKUP($C190,'Debug Log'!$A:$K,9,FALSE)," Chain","")</f>
        <v>Single</v>
      </c>
      <c r="G190">
        <f>VLOOKUP($C190,'Debug Log'!$A:$L,12,FALSE)</f>
        <v>60.56</v>
      </c>
      <c r="H190" t="str">
        <f>VLOOKUP($C190,'Debug Log'!$A:$L,10,FALSE)</f>
        <v>Scwrl</v>
      </c>
      <c r="I190" t="str">
        <f>VLOOKUP($C190,'Debug Log'!$A:$L,8,FALSE)</f>
        <v>No</v>
      </c>
      <c r="J190" t="str">
        <f>VLOOKUP($C190,'Debug Log'!$A:$L,11,FALSE)</f>
        <v>No</v>
      </c>
      <c r="K190">
        <f>VLOOKUP(CONCATENATE(C190,"=",B190),RMSEs!A:E,4,FALSE)</f>
        <v>0.111</v>
      </c>
      <c r="L190">
        <f>VLOOKUP(CONCATENATE(C190,"=",B190),RMSEs!A:E,5,FALSE)</f>
        <v>1.1259999999999999</v>
      </c>
    </row>
    <row r="191" spans="1:12">
      <c r="A191" t="s">
        <v>55</v>
      </c>
      <c r="B191" t="s">
        <v>275</v>
      </c>
      <c r="C191" t="s">
        <v>787</v>
      </c>
      <c r="D191" t="s">
        <v>276</v>
      </c>
      <c r="E191" t="str">
        <f>VLOOKUP($C191,'Debug Log'!$A:$K,3,FALSE)</f>
        <v>A</v>
      </c>
      <c r="F191" t="str">
        <f>SUBSTITUTE(VLOOKUP($C191,'Debug Log'!$A:$K,9,FALSE)," Chain","")</f>
        <v>Single</v>
      </c>
      <c r="G191">
        <f>VLOOKUP($C191,'Debug Log'!$A:$L,12,FALSE)</f>
        <v>60.56</v>
      </c>
      <c r="H191" t="str">
        <f>VLOOKUP($C191,'Debug Log'!$A:$L,10,FALSE)</f>
        <v>Scwrl</v>
      </c>
      <c r="I191" t="str">
        <f>VLOOKUP($C191,'Debug Log'!$A:$L,8,FALSE)</f>
        <v>No</v>
      </c>
      <c r="J191" t="str">
        <f>VLOOKUP($C191,'Debug Log'!$A:$L,11,FALSE)</f>
        <v>No</v>
      </c>
      <c r="K191">
        <f>VLOOKUP(CONCATENATE(C191,"=",B191),RMSEs!A:E,4,FALSE)</f>
        <v>0.14099999999999999</v>
      </c>
      <c r="L191">
        <f>VLOOKUP(CONCATENATE(C191,"=",B191),RMSEs!A:E,5,FALSE)</f>
        <v>9.2999999999999999E-2</v>
      </c>
    </row>
    <row r="192" spans="1:12">
      <c r="A192" t="s">
        <v>55</v>
      </c>
      <c r="B192" t="s">
        <v>286</v>
      </c>
      <c r="C192" t="s">
        <v>788</v>
      </c>
      <c r="D192" t="s">
        <v>287</v>
      </c>
      <c r="E192" t="str">
        <f>VLOOKUP($C192,'Debug Log'!$A:$K,3,FALSE)</f>
        <v>A</v>
      </c>
      <c r="F192" t="str">
        <f>SUBSTITUTE(VLOOKUP($C192,'Debug Log'!$A:$K,9,FALSE)," Chain","")</f>
        <v>Single</v>
      </c>
      <c r="G192">
        <f>VLOOKUP($C192,'Debug Log'!$A:$L,12,FALSE)</f>
        <v>60.56</v>
      </c>
      <c r="H192" t="str">
        <f>VLOOKUP($C192,'Debug Log'!$A:$L,10,FALSE)</f>
        <v>Scwrl</v>
      </c>
      <c r="I192" t="str">
        <f>VLOOKUP($C192,'Debug Log'!$A:$L,8,FALSE)</f>
        <v>No</v>
      </c>
      <c r="J192" t="str">
        <f>VLOOKUP($C192,'Debug Log'!$A:$L,11,FALSE)</f>
        <v>No</v>
      </c>
      <c r="K192">
        <f>VLOOKUP(CONCATENATE(C192,"=",B192),RMSEs!A:E,4,FALSE)</f>
        <v>0.114</v>
      </c>
      <c r="L192">
        <f>VLOOKUP(CONCATENATE(C192,"=",B192),RMSEs!A:E,5,FALSE)</f>
        <v>0.108</v>
      </c>
    </row>
    <row r="193" spans="1:12">
      <c r="A193" t="s">
        <v>55</v>
      </c>
      <c r="B193" t="s">
        <v>277</v>
      </c>
      <c r="C193" t="s">
        <v>789</v>
      </c>
      <c r="D193" t="s">
        <v>278</v>
      </c>
      <c r="E193" t="str">
        <f>VLOOKUP($C193,'Debug Log'!$A:$K,3,FALSE)</f>
        <v>A</v>
      </c>
      <c r="F193" t="str">
        <f>SUBSTITUTE(VLOOKUP($C193,'Debug Log'!$A:$K,9,FALSE)," Chain","")</f>
        <v>Single</v>
      </c>
      <c r="G193">
        <f>VLOOKUP($C193,'Debug Log'!$A:$L,12,FALSE)</f>
        <v>60.56</v>
      </c>
      <c r="H193" t="str">
        <f>VLOOKUP($C193,'Debug Log'!$A:$L,10,FALSE)</f>
        <v>Scwrl</v>
      </c>
      <c r="I193" t="str">
        <f>VLOOKUP($C193,'Debug Log'!$A:$L,8,FALSE)</f>
        <v>No</v>
      </c>
      <c r="J193" t="str">
        <f>VLOOKUP($C193,'Debug Log'!$A:$L,11,FALSE)</f>
        <v>No</v>
      </c>
      <c r="K193">
        <f>VLOOKUP(CONCATENATE(C193,"=",B193),RMSEs!A:E,4,FALSE)</f>
        <v>9.6000000000000002E-2</v>
      </c>
      <c r="L193">
        <f>VLOOKUP(CONCATENATE(C193,"=",B193),RMSEs!A:E,5,FALSE)</f>
        <v>8.7999999999999995E-2</v>
      </c>
    </row>
    <row r="194" spans="1:12">
      <c r="A194" t="s">
        <v>55</v>
      </c>
      <c r="B194" t="s">
        <v>288</v>
      </c>
      <c r="C194" t="s">
        <v>790</v>
      </c>
      <c r="D194" t="s">
        <v>289</v>
      </c>
      <c r="E194" t="str">
        <f>VLOOKUP($C194,'Debug Log'!$A:$K,3,FALSE)</f>
        <v>A</v>
      </c>
      <c r="F194" t="str">
        <f>SUBSTITUTE(VLOOKUP($C194,'Debug Log'!$A:$K,9,FALSE)," Chain","")</f>
        <v>Single</v>
      </c>
      <c r="G194">
        <f>VLOOKUP($C194,'Debug Log'!$A:$L,12,FALSE)</f>
        <v>60.56</v>
      </c>
      <c r="H194" t="str">
        <f>VLOOKUP($C194,'Debug Log'!$A:$L,10,FALSE)</f>
        <v>Scwrl</v>
      </c>
      <c r="I194" t="str">
        <f>VLOOKUP($C194,'Debug Log'!$A:$L,8,FALSE)</f>
        <v>No</v>
      </c>
      <c r="J194" t="str">
        <f>VLOOKUP($C194,'Debug Log'!$A:$L,11,FALSE)</f>
        <v>No</v>
      </c>
      <c r="K194">
        <f>VLOOKUP(CONCATENATE(C194,"=",B194),RMSEs!A:E,4,FALSE)</f>
        <v>0.109</v>
      </c>
      <c r="L194">
        <f>VLOOKUP(CONCATENATE(C194,"=",B194),RMSEs!A:E,5,FALSE)</f>
        <v>0.97899999999999998</v>
      </c>
    </row>
    <row r="195" spans="1:12">
      <c r="A195" t="s">
        <v>55</v>
      </c>
      <c r="B195" t="s">
        <v>279</v>
      </c>
      <c r="C195" t="s">
        <v>791</v>
      </c>
      <c r="D195" t="s">
        <v>280</v>
      </c>
      <c r="E195" t="str">
        <f>VLOOKUP($C195,'Debug Log'!$A:$K,3,FALSE)</f>
        <v>A</v>
      </c>
      <c r="F195" t="str">
        <f>SUBSTITUTE(VLOOKUP($C195,'Debug Log'!$A:$K,9,FALSE)," Chain","")</f>
        <v>Single</v>
      </c>
      <c r="G195">
        <f>VLOOKUP($C195,'Debug Log'!$A:$L,12,FALSE)</f>
        <v>60.56</v>
      </c>
      <c r="H195" t="str">
        <f>VLOOKUP($C195,'Debug Log'!$A:$L,10,FALSE)</f>
        <v>ProMute</v>
      </c>
      <c r="I195" t="str">
        <f>VLOOKUP($C195,'Debug Log'!$A:$L,8,FALSE)</f>
        <v>Yes</v>
      </c>
      <c r="J195" t="str">
        <f>VLOOKUP($C195,'Debug Log'!$A:$L,11,FALSE)</f>
        <v>No</v>
      </c>
      <c r="K195">
        <f>VLOOKUP(CONCATENATE(C195,"=",B195),RMSEs!A:E,4,FALSE)</f>
        <v>8.7999999999999995E-2</v>
      </c>
      <c r="L195">
        <f>VLOOKUP(CONCATENATE(C195,"=",B195),RMSEs!A:E,5,FALSE)</f>
        <v>0.72399999999999998</v>
      </c>
    </row>
    <row r="196" spans="1:12">
      <c r="A196" t="s">
        <v>55</v>
      </c>
      <c r="B196" t="s">
        <v>294</v>
      </c>
      <c r="C196" t="s">
        <v>792</v>
      </c>
      <c r="D196" t="s">
        <v>295</v>
      </c>
      <c r="E196" t="str">
        <f>VLOOKUP($C196,'Debug Log'!$A:$K,3,FALSE)</f>
        <v>A</v>
      </c>
      <c r="F196" t="str">
        <f>SUBSTITUTE(VLOOKUP($C196,'Debug Log'!$A:$K,9,FALSE)," Chain","")</f>
        <v>Single</v>
      </c>
      <c r="G196">
        <f>VLOOKUP($C196,'Debug Log'!$A:$L,12,FALSE)</f>
        <v>60.56</v>
      </c>
      <c r="H196" t="str">
        <f>VLOOKUP($C196,'Debug Log'!$A:$L,10,FALSE)</f>
        <v>Scwrl</v>
      </c>
      <c r="I196" t="str">
        <f>VLOOKUP($C196,'Debug Log'!$A:$L,8,FALSE)</f>
        <v>No</v>
      </c>
      <c r="J196" t="str">
        <f>VLOOKUP($C196,'Debug Log'!$A:$L,11,FALSE)</f>
        <v>No</v>
      </c>
      <c r="K196">
        <f>VLOOKUP(CONCATENATE(C196,"=",B196),RMSEs!A:E,4,FALSE)</f>
        <v>0.10100000000000001</v>
      </c>
      <c r="L196">
        <f>VLOOKUP(CONCATENATE(C196,"=",B196),RMSEs!A:E,5,FALSE)</f>
        <v>4.9000000000000002E-2</v>
      </c>
    </row>
    <row r="197" spans="1:12">
      <c r="A197" t="s">
        <v>55</v>
      </c>
      <c r="B197" t="s">
        <v>273</v>
      </c>
      <c r="C197" t="s">
        <v>793</v>
      </c>
      <c r="D197" t="s">
        <v>274</v>
      </c>
      <c r="E197" t="str">
        <f>VLOOKUP($C197,'Debug Log'!$A:$K,3,FALSE)</f>
        <v>A</v>
      </c>
      <c r="F197" t="str">
        <f>SUBSTITUTE(VLOOKUP($C197,'Debug Log'!$A:$K,9,FALSE)," Chain","")</f>
        <v>Single</v>
      </c>
      <c r="G197">
        <f>VLOOKUP($C197,'Debug Log'!$A:$L,12,FALSE)</f>
        <v>16.850000000000001</v>
      </c>
      <c r="H197" t="str">
        <f>VLOOKUP($C197,'Debug Log'!$A:$L,10,FALSE)</f>
        <v>Scwrl</v>
      </c>
      <c r="I197" t="str">
        <f>VLOOKUP($C197,'Debug Log'!$A:$L,8,FALSE)</f>
        <v>No</v>
      </c>
      <c r="J197" t="str">
        <f>VLOOKUP($C197,'Debug Log'!$A:$L,11,FALSE)</f>
        <v>Yes</v>
      </c>
      <c r="K197">
        <f>VLOOKUP(CONCATENATE(C197,"=",B197),RMSEs!A:E,4,FALSE)</f>
        <v>0.33800000000000002</v>
      </c>
      <c r="L197">
        <f>VLOOKUP(CONCATENATE(C197,"=",B197),RMSEs!A:E,5,FALSE)</f>
        <v>1.121</v>
      </c>
    </row>
    <row r="198" spans="1:12">
      <c r="A198" t="s">
        <v>55</v>
      </c>
      <c r="B198" t="s">
        <v>308</v>
      </c>
      <c r="C198" t="s">
        <v>794</v>
      </c>
      <c r="D198" t="s">
        <v>309</v>
      </c>
      <c r="E198" t="str">
        <f>VLOOKUP($C198,'Debug Log'!$A:$K,3,FALSE)</f>
        <v>A</v>
      </c>
      <c r="F198" t="str">
        <f>SUBSTITUTE(VLOOKUP($C198,'Debug Log'!$A:$K,9,FALSE)," Chain","")</f>
        <v>Single</v>
      </c>
      <c r="G198">
        <f>VLOOKUP($C198,'Debug Log'!$A:$L,12,FALSE)</f>
        <v>16.579999999999998</v>
      </c>
      <c r="H198" t="str">
        <f>VLOOKUP($C198,'Debug Log'!$A:$L,10,FALSE)</f>
        <v>Scwrl</v>
      </c>
      <c r="I198" t="str">
        <f>VLOOKUP($C198,'Debug Log'!$A:$L,8,FALSE)</f>
        <v>Yes</v>
      </c>
      <c r="J198" t="str">
        <f>VLOOKUP($C198,'Debug Log'!$A:$L,11,FALSE)</f>
        <v>No</v>
      </c>
      <c r="K198">
        <f>VLOOKUP(CONCATENATE(C198,"=",B198),RMSEs!A:E,4,FALSE)</f>
        <v>0.14799999999999999</v>
      </c>
      <c r="L198">
        <f>VLOOKUP(CONCATENATE(C198,"=",B198),RMSEs!A:E,5,FALSE)</f>
        <v>0.91800000000000004</v>
      </c>
    </row>
    <row r="199" spans="1:12">
      <c r="A199" t="s">
        <v>55</v>
      </c>
      <c r="B199" t="s">
        <v>304</v>
      </c>
      <c r="C199" t="s">
        <v>795</v>
      </c>
      <c r="D199" t="s">
        <v>305</v>
      </c>
      <c r="E199" t="str">
        <f>VLOOKUP($C199,'Debug Log'!$A:$K,3,FALSE)</f>
        <v>A</v>
      </c>
      <c r="F199" t="str">
        <f>SUBSTITUTE(VLOOKUP($C199,'Debug Log'!$A:$K,9,FALSE)," Chain","")</f>
        <v>Single</v>
      </c>
      <c r="G199">
        <f>VLOOKUP($C199,'Debug Log'!$A:$L,12,FALSE)</f>
        <v>16.579999999999998</v>
      </c>
      <c r="H199" t="str">
        <f>VLOOKUP($C199,'Debug Log'!$A:$L,10,FALSE)</f>
        <v>Scwrl</v>
      </c>
      <c r="I199" t="str">
        <f>VLOOKUP($C199,'Debug Log'!$A:$L,8,FALSE)</f>
        <v>No</v>
      </c>
      <c r="J199" t="str">
        <f>VLOOKUP($C199,'Debug Log'!$A:$L,11,FALSE)</f>
        <v>Yes</v>
      </c>
      <c r="K199">
        <f>VLOOKUP(CONCATENATE(C199,"=",B199),RMSEs!A:E,4,FALSE)</f>
        <v>0.34799999999999998</v>
      </c>
      <c r="L199">
        <f>VLOOKUP(CONCATENATE(C199,"=",B199),RMSEs!A:E,5,FALSE)</f>
        <v>0.88500000000000001</v>
      </c>
    </row>
    <row r="200" spans="1:12">
      <c r="A200" t="s">
        <v>55</v>
      </c>
      <c r="B200" t="s">
        <v>83</v>
      </c>
      <c r="C200" t="s">
        <v>796</v>
      </c>
      <c r="D200" t="s">
        <v>84</v>
      </c>
      <c r="E200" t="str">
        <f>VLOOKUP($C200,'Debug Log'!$A:$K,3,FALSE)</f>
        <v>A</v>
      </c>
      <c r="F200" t="str">
        <f>SUBSTITUTE(VLOOKUP($C200,'Debug Log'!$A:$K,9,FALSE)," Chain","")</f>
        <v>Single</v>
      </c>
      <c r="G200">
        <f>VLOOKUP($C200,'Debug Log'!$A:$L,12,FALSE)</f>
        <v>60.86</v>
      </c>
      <c r="H200" t="str">
        <f>VLOOKUP($C200,'Debug Log'!$A:$L,10,FALSE)</f>
        <v>Scwrl</v>
      </c>
      <c r="I200" t="str">
        <f>VLOOKUP($C200,'Debug Log'!$A:$L,8,FALSE)</f>
        <v>No</v>
      </c>
      <c r="J200" t="str">
        <f>VLOOKUP($C200,'Debug Log'!$A:$L,11,FALSE)</f>
        <v>No</v>
      </c>
      <c r="K200">
        <f>VLOOKUP(CONCATENATE(C200,"=",B200),RMSEs!A:E,4,FALSE)</f>
        <v>0.13300000000000001</v>
      </c>
      <c r="L200">
        <f>VLOOKUP(CONCATENATE(C200,"=",B200),RMSEs!A:E,5,FALSE)</f>
        <v>1.409</v>
      </c>
    </row>
    <row r="201" spans="1:12">
      <c r="A201" t="s">
        <v>55</v>
      </c>
      <c r="B201" t="s">
        <v>89</v>
      </c>
      <c r="C201" t="s">
        <v>797</v>
      </c>
      <c r="D201" t="s">
        <v>90</v>
      </c>
      <c r="E201" t="str">
        <f>VLOOKUP($C201,'Debug Log'!$A:$K,3,FALSE)</f>
        <v>A</v>
      </c>
      <c r="F201" t="str">
        <f>SUBSTITUTE(VLOOKUP($C201,'Debug Log'!$A:$K,9,FALSE)," Chain","")</f>
        <v>Single</v>
      </c>
      <c r="G201">
        <f>VLOOKUP($C201,'Debug Log'!$A:$L,12,FALSE)</f>
        <v>109.58</v>
      </c>
      <c r="H201" t="str">
        <f>VLOOKUP($C201,'Debug Log'!$A:$L,10,FALSE)</f>
        <v>Scwrl</v>
      </c>
      <c r="I201" t="str">
        <f>VLOOKUP($C201,'Debug Log'!$A:$L,8,FALSE)</f>
        <v>Yes</v>
      </c>
      <c r="J201" t="str">
        <f>VLOOKUP($C201,'Debug Log'!$A:$L,11,FALSE)</f>
        <v>No</v>
      </c>
      <c r="K201">
        <f>VLOOKUP(CONCATENATE(C201,"=",B201),RMSEs!A:E,4,FALSE)</f>
        <v>0.151</v>
      </c>
      <c r="L201">
        <f>VLOOKUP(CONCATENATE(C201,"=",B201),RMSEs!A:E,5,FALSE)</f>
        <v>0.62</v>
      </c>
    </row>
    <row r="202" spans="1:12">
      <c r="A202" t="s">
        <v>55</v>
      </c>
      <c r="B202" t="s">
        <v>300</v>
      </c>
      <c r="C202" t="s">
        <v>798</v>
      </c>
      <c r="D202" t="s">
        <v>301</v>
      </c>
      <c r="E202" t="str">
        <f>VLOOKUP($C202,'Debug Log'!$A:$K,3,FALSE)</f>
        <v>A</v>
      </c>
      <c r="F202" t="str">
        <f>SUBSTITUTE(VLOOKUP($C202,'Debug Log'!$A:$K,9,FALSE)," Chain","")</f>
        <v>Single</v>
      </c>
      <c r="G202">
        <f>VLOOKUP($C202,'Debug Log'!$A:$L,12,FALSE)</f>
        <v>119.79</v>
      </c>
      <c r="H202" t="str">
        <f>VLOOKUP($C202,'Debug Log'!$A:$L,10,FALSE)</f>
        <v>ProMute</v>
      </c>
      <c r="I202" t="str">
        <f>VLOOKUP($C202,'Debug Log'!$A:$L,8,FALSE)</f>
        <v>Yes</v>
      </c>
      <c r="J202" t="str">
        <f>VLOOKUP($C202,'Debug Log'!$A:$L,11,FALSE)</f>
        <v>No</v>
      </c>
      <c r="K202">
        <f>VLOOKUP(CONCATENATE(C202,"=",B202),RMSEs!A:E,4,FALSE)</f>
        <v>0.14899999999999999</v>
      </c>
      <c r="L202">
        <f>VLOOKUP(CONCATENATE(C202,"=",B202),RMSEs!A:E,5,FALSE)</f>
        <v>3.9E-2</v>
      </c>
    </row>
    <row r="203" spans="1:12">
      <c r="A203" t="s">
        <v>55</v>
      </c>
      <c r="B203" t="s">
        <v>302</v>
      </c>
      <c r="C203" t="s">
        <v>799</v>
      </c>
      <c r="D203" t="s">
        <v>303</v>
      </c>
      <c r="E203" t="str">
        <f>VLOOKUP($C203,'Debug Log'!$A:$K,3,FALSE)</f>
        <v>A</v>
      </c>
      <c r="F203" t="str">
        <f>SUBSTITUTE(VLOOKUP($C203,'Debug Log'!$A:$K,9,FALSE)," Chain","")</f>
        <v>Single</v>
      </c>
      <c r="G203">
        <f>VLOOKUP($C203,'Debug Log'!$A:$L,12,FALSE)</f>
        <v>110.64</v>
      </c>
      <c r="H203" t="str">
        <f>VLOOKUP($C203,'Debug Log'!$A:$L,10,FALSE)</f>
        <v>ProMute</v>
      </c>
      <c r="I203" t="str">
        <f>VLOOKUP($C203,'Debug Log'!$A:$L,8,FALSE)</f>
        <v>Yes</v>
      </c>
      <c r="J203" t="str">
        <f>VLOOKUP($C203,'Debug Log'!$A:$L,11,FALSE)</f>
        <v>No</v>
      </c>
      <c r="K203">
        <f>VLOOKUP(CONCATENATE(C203,"=",B203),RMSEs!A:E,4,FALSE)</f>
        <v>0.186</v>
      </c>
      <c r="L203">
        <f>VLOOKUP(CONCATENATE(C203,"=",B203),RMSEs!A:E,5,FALSE)</f>
        <v>2.1999999999999999E-2</v>
      </c>
    </row>
    <row r="204" spans="1:12">
      <c r="A204" t="s">
        <v>55</v>
      </c>
      <c r="B204" t="s">
        <v>58</v>
      </c>
      <c r="C204" t="s">
        <v>800</v>
      </c>
      <c r="D204" t="s">
        <v>59</v>
      </c>
      <c r="E204" t="str">
        <f>VLOOKUP($C204,'Debug Log'!$A:$K,3,FALSE)</f>
        <v>A</v>
      </c>
      <c r="F204" t="str">
        <f>SUBSTITUTE(VLOOKUP($C204,'Debug Log'!$A:$K,9,FALSE)," Chain","")</f>
        <v>Single</v>
      </c>
      <c r="G204">
        <f>VLOOKUP($C204,'Debug Log'!$A:$L,12,FALSE)</f>
        <v>0.8</v>
      </c>
      <c r="H204" t="str">
        <f>VLOOKUP($C204,'Debug Log'!$A:$L,10,FALSE)</f>
        <v>Scwrl</v>
      </c>
      <c r="I204" t="str">
        <f>VLOOKUP($C204,'Debug Log'!$A:$L,8,FALSE)</f>
        <v>No</v>
      </c>
      <c r="J204" t="str">
        <f>VLOOKUP($C204,'Debug Log'!$A:$L,11,FALSE)</f>
        <v>Yes</v>
      </c>
      <c r="K204">
        <f>VLOOKUP(CONCATENATE(C204,"=",B204),RMSEs!A:E,4,FALSE)</f>
        <v>0.314</v>
      </c>
      <c r="L204">
        <f>VLOOKUP(CONCATENATE(C204,"=",B204),RMSEs!A:E,5,FALSE)</f>
        <v>5.2999999999999999E-2</v>
      </c>
    </row>
    <row r="205" spans="1:12">
      <c r="A205" t="s">
        <v>55</v>
      </c>
      <c r="B205" t="s">
        <v>60</v>
      </c>
      <c r="C205" t="s">
        <v>801</v>
      </c>
      <c r="D205" t="s">
        <v>61</v>
      </c>
      <c r="E205" t="str">
        <f>VLOOKUP($C205,'Debug Log'!$A:$K,3,FALSE)</f>
        <v>A</v>
      </c>
      <c r="F205" t="str">
        <f>SUBSTITUTE(VLOOKUP($C205,'Debug Log'!$A:$K,9,FALSE)," Chain","")</f>
        <v>Single</v>
      </c>
      <c r="G205">
        <f>VLOOKUP($C205,'Debug Log'!$A:$L,12,FALSE)</f>
        <v>96.42</v>
      </c>
      <c r="H205" t="str">
        <f>VLOOKUP($C205,'Debug Log'!$A:$L,10,FALSE)</f>
        <v>Scwrl</v>
      </c>
      <c r="I205" t="str">
        <f>VLOOKUP($C205,'Debug Log'!$A:$L,8,FALSE)</f>
        <v>No</v>
      </c>
      <c r="J205" t="str">
        <f>VLOOKUP($C205,'Debug Log'!$A:$L,11,FALSE)</f>
        <v>No</v>
      </c>
      <c r="K205">
        <f>VLOOKUP(CONCATENATE(C205,"=",B205),RMSEs!A:E,4,FALSE)</f>
        <v>0.14399999999999999</v>
      </c>
      <c r="L205">
        <f>VLOOKUP(CONCATENATE(C205,"=",B205),RMSEs!A:E,5,FALSE)</f>
        <v>0.191</v>
      </c>
    </row>
    <row r="206" spans="1:12">
      <c r="A206" t="s">
        <v>55</v>
      </c>
      <c r="B206" t="s">
        <v>310</v>
      </c>
      <c r="C206" t="s">
        <v>802</v>
      </c>
      <c r="D206" t="s">
        <v>311</v>
      </c>
      <c r="E206" t="str">
        <f>VLOOKUP($C206,'Debug Log'!$A:$K,3,FALSE)</f>
        <v>A</v>
      </c>
      <c r="F206" t="str">
        <f>SUBSTITUTE(VLOOKUP($C206,'Debug Log'!$A:$K,9,FALSE)," Chain","")</f>
        <v>Single</v>
      </c>
      <c r="G206">
        <f>VLOOKUP($C206,'Debug Log'!$A:$L,12,FALSE)</f>
        <v>57.01</v>
      </c>
      <c r="H206" t="str">
        <f>VLOOKUP($C206,'Debug Log'!$A:$L,10,FALSE)</f>
        <v>ProMute</v>
      </c>
      <c r="I206" t="str">
        <f>VLOOKUP($C206,'Debug Log'!$A:$L,8,FALSE)</f>
        <v>Yes</v>
      </c>
      <c r="J206" t="str">
        <f>VLOOKUP($C206,'Debug Log'!$A:$L,11,FALSE)</f>
        <v>No</v>
      </c>
      <c r="K206">
        <f>VLOOKUP(CONCATENATE(C206,"=",B206),RMSEs!A:E,4,FALSE)</f>
        <v>0.161</v>
      </c>
      <c r="L206">
        <f>VLOOKUP(CONCATENATE(C206,"=",B206),RMSEs!A:E,5,FALSE)</f>
        <v>6.6000000000000003E-2</v>
      </c>
    </row>
    <row r="207" spans="1:12">
      <c r="A207" t="s">
        <v>55</v>
      </c>
      <c r="B207" t="s">
        <v>1117</v>
      </c>
      <c r="C207" t="s">
        <v>803</v>
      </c>
      <c r="D207" t="s">
        <v>1157</v>
      </c>
      <c r="E207" t="str">
        <f>VLOOKUP($C207,'Debug Log'!$A:$K,3,FALSE)</f>
        <v>A</v>
      </c>
      <c r="F207" t="str">
        <f>SUBSTITUTE(VLOOKUP($C207,'Debug Log'!$A:$K,9,FALSE)," Chain","")</f>
        <v>Single</v>
      </c>
      <c r="G207">
        <f>VLOOKUP($C207,'Debug Log'!$A:$L,12,FALSE)</f>
        <v>57.01</v>
      </c>
      <c r="H207" t="str">
        <f>VLOOKUP($C207,'Debug Log'!$A:$L,10,FALSE)</f>
        <v>Scwrl</v>
      </c>
      <c r="I207" t="str">
        <f>VLOOKUP($C207,'Debug Log'!$A:$L,8,FALSE)</f>
        <v>Yes</v>
      </c>
      <c r="J207" t="str">
        <f>VLOOKUP($C207,'Debug Log'!$A:$L,11,FALSE)</f>
        <v>No</v>
      </c>
      <c r="K207">
        <f>VLOOKUP(CONCATENATE(C207,"=",B207),RMSEs!A:E,4,FALSE)</f>
        <v>0.123</v>
      </c>
      <c r="L207">
        <f>VLOOKUP(CONCATENATE(C207,"=",B207),RMSEs!A:E,5,FALSE)</f>
        <v>5.7000000000000002E-2</v>
      </c>
    </row>
    <row r="208" spans="1:12">
      <c r="A208" t="s">
        <v>55</v>
      </c>
      <c r="B208" t="s">
        <v>314</v>
      </c>
      <c r="C208" t="s">
        <v>804</v>
      </c>
      <c r="D208" t="s">
        <v>315</v>
      </c>
      <c r="E208" t="str">
        <f>VLOOKUP($C208,'Debug Log'!$A:$K,3,FALSE)</f>
        <v>A</v>
      </c>
      <c r="F208" t="str">
        <f>SUBSTITUTE(VLOOKUP($C208,'Debug Log'!$A:$K,9,FALSE)," Chain","")</f>
        <v>Single</v>
      </c>
      <c r="G208">
        <f>VLOOKUP($C208,'Debug Log'!$A:$L,12,FALSE)</f>
        <v>57.01</v>
      </c>
      <c r="H208" t="str">
        <f>VLOOKUP($C208,'Debug Log'!$A:$L,10,FALSE)</f>
        <v>Scwrl</v>
      </c>
      <c r="I208" t="str">
        <f>VLOOKUP($C208,'Debug Log'!$A:$L,8,FALSE)</f>
        <v>Yes</v>
      </c>
      <c r="J208" t="str">
        <f>VLOOKUP($C208,'Debug Log'!$A:$L,11,FALSE)</f>
        <v>No</v>
      </c>
      <c r="K208">
        <f>VLOOKUP(CONCATENATE(C208,"=",B208),RMSEs!A:E,4,FALSE)</f>
        <v>0.14199999999999999</v>
      </c>
      <c r="L208">
        <f>VLOOKUP(CONCATENATE(C208,"=",B208),RMSEs!A:E,5,FALSE)</f>
        <v>0.123</v>
      </c>
    </row>
    <row r="209" spans="1:12">
      <c r="A209" t="s">
        <v>55</v>
      </c>
      <c r="B209" t="s">
        <v>316</v>
      </c>
      <c r="C209" t="s">
        <v>805</v>
      </c>
      <c r="D209" t="s">
        <v>317</v>
      </c>
      <c r="E209" t="str">
        <f>VLOOKUP($C209,'Debug Log'!$A:$K,3,FALSE)</f>
        <v>A</v>
      </c>
      <c r="F209" t="str">
        <f>SUBSTITUTE(VLOOKUP($C209,'Debug Log'!$A:$K,9,FALSE)," Chain","")</f>
        <v>Single</v>
      </c>
      <c r="G209">
        <f>VLOOKUP($C209,'Debug Log'!$A:$L,12,FALSE)</f>
        <v>57.01</v>
      </c>
      <c r="H209" t="str">
        <f>VLOOKUP($C209,'Debug Log'!$A:$L,10,FALSE)</f>
        <v>ProMute</v>
      </c>
      <c r="I209" t="str">
        <f>VLOOKUP($C209,'Debug Log'!$A:$L,8,FALSE)</f>
        <v>Yes</v>
      </c>
      <c r="J209" t="str">
        <f>VLOOKUP($C209,'Debug Log'!$A:$L,11,FALSE)</f>
        <v>No</v>
      </c>
      <c r="K209">
        <f>VLOOKUP(CONCATENATE(C209,"=",B209),RMSEs!A:E,4,FALSE)</f>
        <v>0.11600000000000001</v>
      </c>
      <c r="L209">
        <f>VLOOKUP(CONCATENATE(C209,"=",B209),RMSEs!A:E,5,FALSE)</f>
        <v>3.4000000000000002E-2</v>
      </c>
    </row>
    <row r="210" spans="1:12">
      <c r="A210" t="s">
        <v>55</v>
      </c>
      <c r="B210" t="s">
        <v>318</v>
      </c>
      <c r="C210" t="s">
        <v>806</v>
      </c>
      <c r="D210" t="s">
        <v>319</v>
      </c>
      <c r="E210" t="str">
        <f>VLOOKUP($C210,'Debug Log'!$A:$K,3,FALSE)</f>
        <v>A</v>
      </c>
      <c r="F210" t="str">
        <f>SUBSTITUTE(VLOOKUP($C210,'Debug Log'!$A:$K,9,FALSE)," Chain","")</f>
        <v>Single</v>
      </c>
      <c r="G210">
        <f>VLOOKUP($C210,'Debug Log'!$A:$L,12,FALSE)</f>
        <v>57.01</v>
      </c>
      <c r="H210" t="str">
        <f>VLOOKUP($C210,'Debug Log'!$A:$L,10,FALSE)</f>
        <v>Scwrl</v>
      </c>
      <c r="I210" t="str">
        <f>VLOOKUP($C210,'Debug Log'!$A:$L,8,FALSE)</f>
        <v>No</v>
      </c>
      <c r="J210" t="str">
        <f>VLOOKUP($C210,'Debug Log'!$A:$L,11,FALSE)</f>
        <v>No</v>
      </c>
      <c r="K210">
        <f>VLOOKUP(CONCATENATE(C210,"=",B210),RMSEs!A:E,4,FALSE)</f>
        <v>0.156</v>
      </c>
      <c r="L210">
        <f>VLOOKUP(CONCATENATE(C210,"=",B210),RMSEs!A:E,5,FALSE)</f>
        <v>1.1160000000000001</v>
      </c>
    </row>
    <row r="211" spans="1:12">
      <c r="A211" t="s">
        <v>55</v>
      </c>
      <c r="B211" t="s">
        <v>1118</v>
      </c>
      <c r="C211" t="s">
        <v>807</v>
      </c>
      <c r="D211" t="s">
        <v>1158</v>
      </c>
      <c r="E211" t="str">
        <f>VLOOKUP($C211,'Debug Log'!$A:$K,3,FALSE)</f>
        <v>A</v>
      </c>
      <c r="F211" t="str">
        <f>SUBSTITUTE(VLOOKUP($C211,'Debug Log'!$A:$K,9,FALSE)," Chain","")</f>
        <v>Single</v>
      </c>
      <c r="G211">
        <f>VLOOKUP($C211,'Debug Log'!$A:$L,12,FALSE)</f>
        <v>57.01</v>
      </c>
      <c r="H211" t="str">
        <f>VLOOKUP($C211,'Debug Log'!$A:$L,10,FALSE)</f>
        <v>Scwrl</v>
      </c>
      <c r="I211" t="str">
        <f>VLOOKUP($C211,'Debug Log'!$A:$L,8,FALSE)</f>
        <v>No</v>
      </c>
      <c r="J211" t="str">
        <f>VLOOKUP($C211,'Debug Log'!$A:$L,11,FALSE)</f>
        <v>No</v>
      </c>
      <c r="K211">
        <f>VLOOKUP(CONCATENATE(C211,"=",B211),RMSEs!A:E,4,FALSE)</f>
        <v>0.157</v>
      </c>
      <c r="L211">
        <f>VLOOKUP(CONCATENATE(C211,"=",B211),RMSEs!A:E,5,FALSE)</f>
        <v>0.191</v>
      </c>
    </row>
    <row r="212" spans="1:12">
      <c r="A212" t="s">
        <v>55</v>
      </c>
      <c r="B212" t="s">
        <v>312</v>
      </c>
      <c r="C212" t="s">
        <v>808</v>
      </c>
      <c r="D212" t="s">
        <v>313</v>
      </c>
      <c r="E212" t="str">
        <f>VLOOKUP($C212,'Debug Log'!$A:$K,3,FALSE)</f>
        <v>A</v>
      </c>
      <c r="F212" t="str">
        <f>SUBSTITUTE(VLOOKUP($C212,'Debug Log'!$A:$K,9,FALSE)," Chain","")</f>
        <v>Single</v>
      </c>
      <c r="G212">
        <f>VLOOKUP($C212,'Debug Log'!$A:$L,12,FALSE)</f>
        <v>57.01</v>
      </c>
      <c r="H212" t="str">
        <f>VLOOKUP($C212,'Debug Log'!$A:$L,10,FALSE)</f>
        <v>Scwrl</v>
      </c>
      <c r="I212" t="str">
        <f>VLOOKUP($C212,'Debug Log'!$A:$L,8,FALSE)</f>
        <v>No</v>
      </c>
      <c r="J212" t="str">
        <f>VLOOKUP($C212,'Debug Log'!$A:$L,11,FALSE)</f>
        <v>No</v>
      </c>
      <c r="K212">
        <f>VLOOKUP(CONCATENATE(C212,"=",B212),RMSEs!A:E,4,FALSE)</f>
        <v>0.16600000000000001</v>
      </c>
      <c r="L212">
        <f>VLOOKUP(CONCATENATE(C212,"=",B212),RMSEs!A:E,5,FALSE)</f>
        <v>0.68</v>
      </c>
    </row>
    <row r="213" spans="1:12">
      <c r="A213" t="s">
        <v>55</v>
      </c>
      <c r="B213" t="s">
        <v>1119</v>
      </c>
      <c r="C213" t="s">
        <v>809</v>
      </c>
      <c r="D213" t="s">
        <v>1159</v>
      </c>
      <c r="E213" t="str">
        <f>VLOOKUP($C213,'Debug Log'!$A:$K,3,FALSE)</f>
        <v>A</v>
      </c>
      <c r="F213" t="str">
        <f>SUBSTITUTE(VLOOKUP($C213,'Debug Log'!$A:$K,9,FALSE)," Chain","")</f>
        <v>Single</v>
      </c>
      <c r="G213">
        <f>VLOOKUP($C213,'Debug Log'!$A:$L,12,FALSE)</f>
        <v>57.01</v>
      </c>
      <c r="H213" t="str">
        <f>VLOOKUP($C213,'Debug Log'!$A:$L,10,FALSE)</f>
        <v>ProMute</v>
      </c>
      <c r="I213" t="str">
        <f>VLOOKUP($C213,'Debug Log'!$A:$L,8,FALSE)</f>
        <v>Yes</v>
      </c>
      <c r="J213" t="str">
        <f>VLOOKUP($C213,'Debug Log'!$A:$L,11,FALSE)</f>
        <v>No</v>
      </c>
      <c r="K213">
        <f>VLOOKUP(CONCATENATE(C213,"=",B213),RMSEs!A:E,4,FALSE)</f>
        <v>0.13500000000000001</v>
      </c>
      <c r="L213">
        <f>VLOOKUP(CONCATENATE(C213,"=",B213),RMSEs!A:E,5,FALSE)</f>
        <v>0.79500000000000004</v>
      </c>
    </row>
    <row r="214" spans="1:12">
      <c r="A214" t="s">
        <v>55</v>
      </c>
      <c r="B214" t="s">
        <v>253</v>
      </c>
      <c r="C214" t="s">
        <v>810</v>
      </c>
      <c r="D214" t="s">
        <v>254</v>
      </c>
      <c r="E214" t="str">
        <f>VLOOKUP($C214,'Debug Log'!$A:$K,3,FALSE)</f>
        <v>A</v>
      </c>
      <c r="F214" t="str">
        <f>SUBSTITUTE(VLOOKUP($C214,'Debug Log'!$A:$K,9,FALSE)," Chain","")</f>
        <v>Single</v>
      </c>
      <c r="G214">
        <f>VLOOKUP($C214,'Debug Log'!$A:$L,12,FALSE)</f>
        <v>97.74</v>
      </c>
      <c r="H214" t="str">
        <f>VLOOKUP($C214,'Debug Log'!$A:$L,10,FALSE)</f>
        <v>ProMute</v>
      </c>
      <c r="I214" t="str">
        <f>VLOOKUP($C214,'Debug Log'!$A:$L,8,FALSE)</f>
        <v>Yes</v>
      </c>
      <c r="J214" t="str">
        <f>VLOOKUP($C214,'Debug Log'!$A:$L,11,FALSE)</f>
        <v>No</v>
      </c>
      <c r="K214">
        <f>VLOOKUP(CONCATENATE(C214,"=",B214),RMSEs!A:E,4,FALSE)</f>
        <v>0.14199999999999999</v>
      </c>
      <c r="L214">
        <f>VLOOKUP(CONCATENATE(C214,"=",B214),RMSEs!A:E,5,FALSE)</f>
        <v>0.11799999999999999</v>
      </c>
    </row>
    <row r="215" spans="1:12">
      <c r="A215" t="s">
        <v>55</v>
      </c>
      <c r="B215" t="s">
        <v>251</v>
      </c>
      <c r="C215" t="s">
        <v>811</v>
      </c>
      <c r="D215" t="s">
        <v>252</v>
      </c>
      <c r="E215" t="str">
        <f>VLOOKUP($C215,'Debug Log'!$A:$K,3,FALSE)</f>
        <v>A</v>
      </c>
      <c r="F215" t="str">
        <f>SUBSTITUTE(VLOOKUP($C215,'Debug Log'!$A:$K,9,FALSE)," Chain","")</f>
        <v>Single</v>
      </c>
      <c r="G215">
        <f>VLOOKUP($C215,'Debug Log'!$A:$L,12,FALSE)</f>
        <v>74.73</v>
      </c>
      <c r="H215" t="str">
        <f>VLOOKUP($C215,'Debug Log'!$A:$L,10,FALSE)</f>
        <v>Scwrl</v>
      </c>
      <c r="I215" t="str">
        <f>VLOOKUP($C215,'Debug Log'!$A:$L,8,FALSE)</f>
        <v>Yes</v>
      </c>
      <c r="J215" t="str">
        <f>VLOOKUP($C215,'Debug Log'!$A:$L,11,FALSE)</f>
        <v>No</v>
      </c>
      <c r="K215">
        <f>VLOOKUP(CONCATENATE(C215,"=",B215),RMSEs!A:E,4,FALSE)</f>
        <v>0.188</v>
      </c>
      <c r="L215">
        <f>VLOOKUP(CONCATENATE(C215,"=",B215),RMSEs!A:E,5,FALSE)</f>
        <v>1.137</v>
      </c>
    </row>
    <row r="216" spans="1:12">
      <c r="A216" t="s">
        <v>55</v>
      </c>
      <c r="B216" t="s">
        <v>261</v>
      </c>
      <c r="C216" t="s">
        <v>812</v>
      </c>
      <c r="D216" t="s">
        <v>262</v>
      </c>
      <c r="E216" t="str">
        <f>VLOOKUP($C216,'Debug Log'!$A:$K,3,FALSE)</f>
        <v>A</v>
      </c>
      <c r="F216" t="str">
        <f>SUBSTITUTE(VLOOKUP($C216,'Debug Log'!$A:$K,9,FALSE)," Chain","")</f>
        <v>Single</v>
      </c>
      <c r="G216" t="str">
        <f>VLOOKUP($C216,'Debug Log'!$A:$L,12,FALSE)</f>
        <v>89.98, 97.74, 27.32</v>
      </c>
      <c r="H216" t="str">
        <f>VLOOKUP($C216,'Debug Log'!$A:$L,10,FALSE)</f>
        <v>ProMute</v>
      </c>
      <c r="I216" t="str">
        <f>VLOOKUP($C216,'Debug Log'!$A:$L,8,FALSE)</f>
        <v>Yes</v>
      </c>
      <c r="J216" t="str">
        <f>VLOOKUP($C216,'Debug Log'!$A:$L,11,FALSE)</f>
        <v>No</v>
      </c>
      <c r="K216">
        <f>VLOOKUP(CONCATENATE(C216,"=",B216),RMSEs!A:E,4,FALSE)</f>
        <v>0.193</v>
      </c>
      <c r="L216">
        <f>VLOOKUP(CONCATENATE(C216,"=",B216),RMSEs!A:E,5,FALSE)</f>
        <v>0.151</v>
      </c>
    </row>
    <row r="217" spans="1:12">
      <c r="A217" t="s">
        <v>55</v>
      </c>
      <c r="B217" t="s">
        <v>85</v>
      </c>
      <c r="C217" t="s">
        <v>813</v>
      </c>
      <c r="D217" t="s">
        <v>86</v>
      </c>
      <c r="E217" t="str">
        <f>VLOOKUP($C217,'Debug Log'!$A:$K,3,FALSE)</f>
        <v>A</v>
      </c>
      <c r="F217" t="str">
        <f>SUBSTITUTE(VLOOKUP($C217,'Debug Log'!$A:$K,9,FALSE)," Chain","")</f>
        <v>Single</v>
      </c>
      <c r="G217">
        <f>VLOOKUP($C217,'Debug Log'!$A:$L,12,FALSE)</f>
        <v>82.9</v>
      </c>
      <c r="H217" t="str">
        <f>VLOOKUP($C217,'Debug Log'!$A:$L,10,FALSE)</f>
        <v>Scwrl</v>
      </c>
      <c r="I217" t="str">
        <f>VLOOKUP($C217,'Debug Log'!$A:$L,8,FALSE)</f>
        <v>No</v>
      </c>
      <c r="J217" t="str">
        <f>VLOOKUP($C217,'Debug Log'!$A:$L,11,FALSE)</f>
        <v>No</v>
      </c>
      <c r="K217">
        <f>VLOOKUP(CONCATENATE(C217,"=",B217),RMSEs!A:E,4,FALSE)</f>
        <v>0.156</v>
      </c>
      <c r="L217">
        <f>VLOOKUP(CONCATENATE(C217,"=",B217),RMSEs!A:E,5,FALSE)</f>
        <v>0.67300000000000004</v>
      </c>
    </row>
    <row r="218" spans="1:12">
      <c r="A218" t="s">
        <v>55</v>
      </c>
      <c r="B218" t="s">
        <v>91</v>
      </c>
      <c r="C218" t="s">
        <v>814</v>
      </c>
      <c r="D218" t="s">
        <v>92</v>
      </c>
      <c r="E218" t="str">
        <f>VLOOKUP($C218,'Debug Log'!$A:$K,3,FALSE)</f>
        <v>A</v>
      </c>
      <c r="F218" t="str">
        <f>SUBSTITUTE(VLOOKUP($C218,'Debug Log'!$A:$K,9,FALSE)," Chain","")</f>
        <v>Single</v>
      </c>
      <c r="G218">
        <f>VLOOKUP($C218,'Debug Log'!$A:$L,12,FALSE)</f>
        <v>93.79</v>
      </c>
      <c r="H218" t="str">
        <f>VLOOKUP($C218,'Debug Log'!$A:$L,10,FALSE)</f>
        <v>Scwrl</v>
      </c>
      <c r="I218" t="str">
        <f>VLOOKUP($C218,'Debug Log'!$A:$L,8,FALSE)</f>
        <v>Yes</v>
      </c>
      <c r="J218" t="str">
        <f>VLOOKUP($C218,'Debug Log'!$A:$L,11,FALSE)</f>
        <v>No</v>
      </c>
      <c r="K218">
        <f>VLOOKUP(CONCATENATE(C218,"=",B218),RMSEs!A:E,4,FALSE)</f>
        <v>0.13500000000000001</v>
      </c>
      <c r="L218">
        <f>VLOOKUP(CONCATENATE(C218,"=",B218),RMSEs!A:E,5,FALSE)</f>
        <v>0.126</v>
      </c>
    </row>
    <row r="219" spans="1:12">
      <c r="A219" t="s">
        <v>55</v>
      </c>
      <c r="B219" t="s">
        <v>93</v>
      </c>
      <c r="C219" t="s">
        <v>815</v>
      </c>
      <c r="D219" t="s">
        <v>94</v>
      </c>
      <c r="E219" t="str">
        <f>VLOOKUP($C219,'Debug Log'!$A:$K,3,FALSE)</f>
        <v>A</v>
      </c>
      <c r="F219" t="str">
        <f>SUBSTITUTE(VLOOKUP($C219,'Debug Log'!$A:$K,9,FALSE)," Chain","")</f>
        <v>Single</v>
      </c>
      <c r="G219">
        <f>VLOOKUP($C219,'Debug Log'!$A:$L,12,FALSE)</f>
        <v>109.58</v>
      </c>
      <c r="H219" t="str">
        <f>VLOOKUP($C219,'Debug Log'!$A:$L,10,FALSE)</f>
        <v>Scwrl</v>
      </c>
      <c r="I219" t="str">
        <f>VLOOKUP($C219,'Debug Log'!$A:$L,8,FALSE)</f>
        <v>No</v>
      </c>
      <c r="J219" t="str">
        <f>VLOOKUP($C219,'Debug Log'!$A:$L,11,FALSE)</f>
        <v>No</v>
      </c>
      <c r="K219">
        <f>VLOOKUP(CONCATENATE(C219,"=",B219),RMSEs!A:E,4,FALSE)</f>
        <v>0.16600000000000001</v>
      </c>
      <c r="L219">
        <f>VLOOKUP(CONCATENATE(C219,"=",B219),RMSEs!A:E,5,FALSE)</f>
        <v>1.1539999999999999</v>
      </c>
    </row>
    <row r="220" spans="1:12">
      <c r="A220" t="s">
        <v>55</v>
      </c>
      <c r="B220" t="s">
        <v>443</v>
      </c>
      <c r="C220" t="s">
        <v>816</v>
      </c>
      <c r="D220" t="s">
        <v>444</v>
      </c>
      <c r="E220" t="str">
        <f>VLOOKUP($C220,'Debug Log'!$A:$K,3,FALSE)</f>
        <v>A</v>
      </c>
      <c r="F220" t="str">
        <f>SUBSTITUTE(VLOOKUP($C220,'Debug Log'!$A:$K,9,FALSE)," Chain","")</f>
        <v>Single</v>
      </c>
      <c r="G220" t="str">
        <f>VLOOKUP($C220,'Debug Log'!$A:$L,12,FALSE)</f>
        <v>149.75, 6.41</v>
      </c>
      <c r="H220" t="str">
        <f>VLOOKUP($C220,'Debug Log'!$A:$L,10,FALSE)</f>
        <v>Scwrl</v>
      </c>
      <c r="I220" t="str">
        <f>VLOOKUP($C220,'Debug Log'!$A:$L,8,FALSE)</f>
        <v>No</v>
      </c>
      <c r="J220" t="str">
        <f>VLOOKUP($C220,'Debug Log'!$A:$L,11,FALSE)</f>
        <v>Yes</v>
      </c>
      <c r="K220">
        <f>VLOOKUP(CONCATENATE(C220,"=",B220),RMSEs!A:E,4,FALSE)</f>
        <v>0.35499999999999998</v>
      </c>
      <c r="L220">
        <f>VLOOKUP(CONCATENATE(C220,"=",B220),RMSEs!A:E,5,FALSE)</f>
        <v>0.93799999999999994</v>
      </c>
    </row>
    <row r="221" spans="1:12">
      <c r="A221" t="s">
        <v>55</v>
      </c>
      <c r="B221" t="s">
        <v>625</v>
      </c>
      <c r="C221" t="s">
        <v>817</v>
      </c>
      <c r="D221" t="s">
        <v>168</v>
      </c>
      <c r="E221" t="str">
        <f>VLOOKUP($C221,'Debug Log'!$A:$K,3,FALSE)</f>
        <v>A</v>
      </c>
      <c r="F221" t="str">
        <f>SUBSTITUTE(VLOOKUP($C221,'Debug Log'!$A:$K,9,FALSE)," Chain","")</f>
        <v>Single</v>
      </c>
      <c r="G221">
        <f>VLOOKUP($C221,'Debug Log'!$A:$L,12,FALSE)</f>
        <v>122.09</v>
      </c>
      <c r="H221" t="str">
        <f>VLOOKUP($C221,'Debug Log'!$A:$L,10,FALSE)</f>
        <v>Scwrl</v>
      </c>
      <c r="I221" t="str">
        <f>VLOOKUP($C221,'Debug Log'!$A:$L,8,FALSE)</f>
        <v>Yes</v>
      </c>
      <c r="J221" t="str">
        <f>VLOOKUP($C221,'Debug Log'!$A:$L,11,FALSE)</f>
        <v>No</v>
      </c>
      <c r="K221">
        <f>VLOOKUP(CONCATENATE(C221,"=",B221),RMSEs!A:E,4,FALSE)</f>
        <v>0.154</v>
      </c>
      <c r="L221">
        <f>VLOOKUP(CONCATENATE(C221,"=",B221),RMSEs!A:E,5,FALSE)</f>
        <v>7.4999999999999997E-2</v>
      </c>
    </row>
    <row r="222" spans="1:12">
      <c r="A222" t="s">
        <v>55</v>
      </c>
      <c r="B222" t="s">
        <v>626</v>
      </c>
      <c r="C222" t="s">
        <v>817</v>
      </c>
      <c r="D222" t="s">
        <v>168</v>
      </c>
      <c r="E222" t="str">
        <f>VLOOKUP($C222,'Debug Log'!$A:$K,3,FALSE)</f>
        <v>A</v>
      </c>
      <c r="F222" t="str">
        <f>SUBSTITUTE(VLOOKUP($C222,'Debug Log'!$A:$K,9,FALSE)," Chain","")</f>
        <v>Single</v>
      </c>
      <c r="G222">
        <f>VLOOKUP($C222,'Debug Log'!$A:$L,12,FALSE)</f>
        <v>122.09</v>
      </c>
      <c r="H222" t="str">
        <f>VLOOKUP($C222,'Debug Log'!$A:$L,10,FALSE)</f>
        <v>Scwrl</v>
      </c>
      <c r="I222" t="str">
        <f>VLOOKUP($C222,'Debug Log'!$A:$L,8,FALSE)</f>
        <v>Yes</v>
      </c>
      <c r="J222" t="str">
        <f>VLOOKUP($C222,'Debug Log'!$A:$L,11,FALSE)</f>
        <v>No</v>
      </c>
      <c r="K222">
        <f>VLOOKUP(CONCATENATE(C222,"=",B222),RMSEs!A:E,4,FALSE)</f>
        <v>0.158</v>
      </c>
      <c r="L222">
        <f>VLOOKUP(CONCATENATE(C222,"=",B222),RMSEs!A:E,5,FALSE)</f>
        <v>1.026</v>
      </c>
    </row>
    <row r="223" spans="1:12">
      <c r="A223" t="s">
        <v>55</v>
      </c>
      <c r="B223" t="s">
        <v>169</v>
      </c>
      <c r="C223" t="s">
        <v>818</v>
      </c>
      <c r="D223" t="s">
        <v>170</v>
      </c>
      <c r="E223" t="str">
        <f>VLOOKUP($C223,'Debug Log'!$A:$K,3,FALSE)</f>
        <v>A</v>
      </c>
      <c r="F223" t="str">
        <f>SUBSTITUTE(VLOOKUP($C223,'Debug Log'!$A:$K,9,FALSE)," Chain","")</f>
        <v>Single</v>
      </c>
      <c r="G223">
        <f>VLOOKUP($C223,'Debug Log'!$A:$L,12,FALSE)</f>
        <v>124.05</v>
      </c>
      <c r="H223" t="str">
        <f>VLOOKUP($C223,'Debug Log'!$A:$L,10,FALSE)</f>
        <v>Scwrl</v>
      </c>
      <c r="I223" t="str">
        <f>VLOOKUP($C223,'Debug Log'!$A:$L,8,FALSE)</f>
        <v>Yes</v>
      </c>
      <c r="J223" t="str">
        <f>VLOOKUP($C223,'Debug Log'!$A:$L,11,FALSE)</f>
        <v>No</v>
      </c>
      <c r="K223">
        <f>VLOOKUP(CONCATENATE(C223,"=",B223),RMSEs!A:E,4,FALSE)</f>
        <v>0.16900000000000001</v>
      </c>
      <c r="L223">
        <f>VLOOKUP(CONCATENATE(C223,"=",B223),RMSEs!A:E,5,FALSE)</f>
        <v>1.016</v>
      </c>
    </row>
    <row r="224" spans="1:12">
      <c r="A224" t="s">
        <v>55</v>
      </c>
      <c r="B224" t="s">
        <v>171</v>
      </c>
      <c r="C224" t="s">
        <v>819</v>
      </c>
      <c r="D224" t="s">
        <v>172</v>
      </c>
      <c r="E224" t="str">
        <f>VLOOKUP($C224,'Debug Log'!$A:$K,3,FALSE)</f>
        <v>A</v>
      </c>
      <c r="F224" t="str">
        <f>SUBSTITUTE(VLOOKUP($C224,'Debug Log'!$A:$K,9,FALSE)," Chain","")</f>
        <v>Single</v>
      </c>
      <c r="G224">
        <f>VLOOKUP($C224,'Debug Log'!$A:$L,12,FALSE)</f>
        <v>172.18</v>
      </c>
      <c r="H224" t="str">
        <f>VLOOKUP($C224,'Debug Log'!$A:$L,10,FALSE)</f>
        <v>Scwrl</v>
      </c>
      <c r="I224" t="str">
        <f>VLOOKUP($C224,'Debug Log'!$A:$L,8,FALSE)</f>
        <v>Yes</v>
      </c>
      <c r="J224" t="str">
        <f>VLOOKUP($C224,'Debug Log'!$A:$L,11,FALSE)</f>
        <v>No</v>
      </c>
      <c r="K224">
        <f>VLOOKUP(CONCATENATE(C224,"=",B224),RMSEs!A:E,4,FALSE)</f>
        <v>0.16700000000000001</v>
      </c>
      <c r="L224">
        <f>VLOOKUP(CONCATENATE(C224,"=",B224),RMSEs!A:E,5,FALSE)</f>
        <v>1.2</v>
      </c>
    </row>
    <row r="225" spans="1:12">
      <c r="A225" t="s">
        <v>55</v>
      </c>
      <c r="B225" t="s">
        <v>173</v>
      </c>
      <c r="C225" t="s">
        <v>820</v>
      </c>
      <c r="D225" t="s">
        <v>174</v>
      </c>
      <c r="E225" t="str">
        <f>VLOOKUP($C225,'Debug Log'!$A:$K,3,FALSE)</f>
        <v>A</v>
      </c>
      <c r="F225" t="str">
        <f>SUBSTITUTE(VLOOKUP($C225,'Debug Log'!$A:$K,9,FALSE)," Chain","")</f>
        <v>Single</v>
      </c>
      <c r="G225">
        <f>VLOOKUP($C225,'Debug Log'!$A:$L,12,FALSE)</f>
        <v>96.4</v>
      </c>
      <c r="H225" t="str">
        <f>VLOOKUP($C225,'Debug Log'!$A:$L,10,FALSE)</f>
        <v>Scwrl</v>
      </c>
      <c r="I225" t="str">
        <f>VLOOKUP($C225,'Debug Log'!$A:$L,8,FALSE)</f>
        <v>Yes</v>
      </c>
      <c r="J225" t="str">
        <f>VLOOKUP($C225,'Debug Log'!$A:$L,11,FALSE)</f>
        <v>No</v>
      </c>
      <c r="K225">
        <f>VLOOKUP(CONCATENATE(C225,"=",B225),RMSEs!A:E,4,FALSE)</f>
        <v>0.16800000000000001</v>
      </c>
      <c r="L225">
        <f>VLOOKUP(CONCATENATE(C225,"=",B225),RMSEs!A:E,5,FALSE)</f>
        <v>9.8000000000000004E-2</v>
      </c>
    </row>
    <row r="226" spans="1:12">
      <c r="A226" t="s">
        <v>55</v>
      </c>
      <c r="B226" t="s">
        <v>175</v>
      </c>
      <c r="C226" t="s">
        <v>821</v>
      </c>
      <c r="D226" t="s">
        <v>176</v>
      </c>
      <c r="E226" t="str">
        <f>VLOOKUP($C226,'Debug Log'!$A:$K,3,FALSE)</f>
        <v>A</v>
      </c>
      <c r="F226" t="str">
        <f>SUBSTITUTE(VLOOKUP($C226,'Debug Log'!$A:$K,9,FALSE)," Chain","")</f>
        <v>Single</v>
      </c>
      <c r="G226">
        <f>VLOOKUP($C226,'Debug Log'!$A:$L,12,FALSE)</f>
        <v>83.56</v>
      </c>
      <c r="H226" t="str">
        <f>VLOOKUP($C226,'Debug Log'!$A:$L,10,FALSE)</f>
        <v>Scwrl</v>
      </c>
      <c r="I226" t="str">
        <f>VLOOKUP($C226,'Debug Log'!$A:$L,8,FALSE)</f>
        <v>Yes</v>
      </c>
      <c r="J226" t="str">
        <f>VLOOKUP($C226,'Debug Log'!$A:$L,11,FALSE)</f>
        <v>No</v>
      </c>
      <c r="K226">
        <f>VLOOKUP(CONCATENATE(C226,"=",B226),RMSEs!A:E,4,FALSE)</f>
        <v>0.17199999999999999</v>
      </c>
      <c r="L226">
        <f>VLOOKUP(CONCATENATE(C226,"=",B226),RMSEs!A:E,5,FALSE)</f>
        <v>0.19500000000000001</v>
      </c>
    </row>
    <row r="227" spans="1:12">
      <c r="A227" t="s">
        <v>55</v>
      </c>
      <c r="B227" t="s">
        <v>271</v>
      </c>
      <c r="C227" t="s">
        <v>822</v>
      </c>
      <c r="D227" t="s">
        <v>272</v>
      </c>
      <c r="E227" t="str">
        <f>VLOOKUP($C227,'Debug Log'!$A:$K,3,FALSE)</f>
        <v>A</v>
      </c>
      <c r="F227" t="str">
        <f>SUBSTITUTE(VLOOKUP($C227,'Debug Log'!$A:$K,9,FALSE)," Chain","")</f>
        <v>Single</v>
      </c>
      <c r="G227">
        <f>VLOOKUP($C227,'Debug Log'!$A:$L,12,FALSE)</f>
        <v>0</v>
      </c>
      <c r="H227" t="str">
        <f>VLOOKUP($C227,'Debug Log'!$A:$L,10,FALSE)</f>
        <v>Scwrl</v>
      </c>
      <c r="I227" t="str">
        <f>VLOOKUP($C227,'Debug Log'!$A:$L,8,FALSE)</f>
        <v>No</v>
      </c>
      <c r="J227" t="str">
        <f>VLOOKUP($C227,'Debug Log'!$A:$L,11,FALSE)</f>
        <v>Yes</v>
      </c>
      <c r="K227">
        <f>VLOOKUP(CONCATENATE(C227,"=",B227),RMSEs!A:E,4,FALSE)</f>
        <v>0.33500000000000002</v>
      </c>
      <c r="L227">
        <f>VLOOKUP(CONCATENATE(C227,"=",B227),RMSEs!A:E,5,FALSE)</f>
        <v>9.1999999999999998E-2</v>
      </c>
    </row>
    <row r="228" spans="1:12">
      <c r="A228" t="s">
        <v>55</v>
      </c>
      <c r="B228" t="s">
        <v>399</v>
      </c>
      <c r="C228" t="s">
        <v>823</v>
      </c>
      <c r="D228" t="s">
        <v>400</v>
      </c>
      <c r="E228" t="str">
        <f>VLOOKUP($C228,'Debug Log'!$A:$K,3,FALSE)</f>
        <v>A</v>
      </c>
      <c r="F228" t="str">
        <f>SUBSTITUTE(VLOOKUP($C228,'Debug Log'!$A:$K,9,FALSE)," Chain","")</f>
        <v>Single</v>
      </c>
      <c r="G228" t="str">
        <f>VLOOKUP($C228,'Debug Log'!$A:$L,12,FALSE)</f>
        <v>0, 0</v>
      </c>
      <c r="H228" t="str">
        <f>VLOOKUP($C228,'Debug Log'!$A:$L,10,FALSE)</f>
        <v>ProMute</v>
      </c>
      <c r="I228" t="str">
        <f>VLOOKUP($C228,'Debug Log'!$A:$L,8,FALSE)</f>
        <v>Yes</v>
      </c>
      <c r="J228" t="str">
        <f>VLOOKUP($C228,'Debug Log'!$A:$L,11,FALSE)</f>
        <v>No</v>
      </c>
      <c r="K228">
        <f>VLOOKUP(CONCATENATE(C228,"=",B228),RMSEs!A:E,4,FALSE)</f>
        <v>0.21099999999999999</v>
      </c>
      <c r="L228">
        <f>VLOOKUP(CONCATENATE(C228,"=",B228),RMSEs!A:E,5,FALSE)</f>
        <v>0.32700000000000001</v>
      </c>
    </row>
    <row r="229" spans="1:12">
      <c r="A229" t="s">
        <v>55</v>
      </c>
      <c r="B229" t="s">
        <v>401</v>
      </c>
      <c r="C229" t="s">
        <v>824</v>
      </c>
      <c r="D229" t="s">
        <v>402</v>
      </c>
      <c r="E229" t="str">
        <f>VLOOKUP($C229,'Debug Log'!$A:$K,3,FALSE)</f>
        <v>A</v>
      </c>
      <c r="F229" t="str">
        <f>SUBSTITUTE(VLOOKUP($C229,'Debug Log'!$A:$K,9,FALSE)," Chain","")</f>
        <v>Single</v>
      </c>
      <c r="G229" t="str">
        <f>VLOOKUP($C229,'Debug Log'!$A:$L,12,FALSE)</f>
        <v>0, 0, 0</v>
      </c>
      <c r="H229" t="str">
        <f>VLOOKUP($C229,'Debug Log'!$A:$L,10,FALSE)</f>
        <v>ProMute</v>
      </c>
      <c r="I229" t="str">
        <f>VLOOKUP($C229,'Debug Log'!$A:$L,8,FALSE)</f>
        <v>Yes</v>
      </c>
      <c r="J229" t="str">
        <f>VLOOKUP($C229,'Debug Log'!$A:$L,11,FALSE)</f>
        <v>No</v>
      </c>
      <c r="K229">
        <f>VLOOKUP(CONCATENATE(C229,"=",B229),RMSEs!A:E,4,FALSE)</f>
        <v>0.19500000000000001</v>
      </c>
      <c r="L229">
        <f>VLOOKUP(CONCATENATE(C229,"=",B229),RMSEs!A:E,5,FALSE)</f>
        <v>0.29199999999999998</v>
      </c>
    </row>
    <row r="230" spans="1:12">
      <c r="A230" t="s">
        <v>55</v>
      </c>
      <c r="B230" t="s">
        <v>403</v>
      </c>
      <c r="C230" t="s">
        <v>825</v>
      </c>
      <c r="D230" t="s">
        <v>404</v>
      </c>
      <c r="E230" t="str">
        <f>VLOOKUP($C230,'Debug Log'!$A:$K,3,FALSE)</f>
        <v>A</v>
      </c>
      <c r="F230" t="str">
        <f>SUBSTITUTE(VLOOKUP($C230,'Debug Log'!$A:$K,9,FALSE)," Chain","")</f>
        <v>Single</v>
      </c>
      <c r="G230" t="str">
        <f>VLOOKUP($C230,'Debug Log'!$A:$L,12,FALSE)</f>
        <v>0, 0, 0</v>
      </c>
      <c r="H230" t="str">
        <f>VLOOKUP($C230,'Debug Log'!$A:$L,10,FALSE)</f>
        <v>ProMute</v>
      </c>
      <c r="I230" t="str">
        <f>VLOOKUP($C230,'Debug Log'!$A:$L,8,FALSE)</f>
        <v>Yes</v>
      </c>
      <c r="J230" t="str">
        <f>VLOOKUP($C230,'Debug Log'!$A:$L,11,FALSE)</f>
        <v>No</v>
      </c>
      <c r="K230">
        <f>VLOOKUP(CONCATENATE(C230,"=",B230),RMSEs!A:E,4,FALSE)</f>
        <v>0.22500000000000001</v>
      </c>
      <c r="L230">
        <f>VLOOKUP(CONCATENATE(C230,"=",B230),RMSEs!A:E,5,FALSE)</f>
        <v>0.42</v>
      </c>
    </row>
    <row r="231" spans="1:12">
      <c r="A231" t="s">
        <v>55</v>
      </c>
      <c r="B231" t="s">
        <v>405</v>
      </c>
      <c r="C231" t="s">
        <v>826</v>
      </c>
      <c r="D231" t="s">
        <v>406</v>
      </c>
      <c r="E231" t="str">
        <f>VLOOKUP($C231,'Debug Log'!$A:$K,3,FALSE)</f>
        <v>A</v>
      </c>
      <c r="F231" t="str">
        <f>SUBSTITUTE(VLOOKUP($C231,'Debug Log'!$A:$K,9,FALSE)," Chain","")</f>
        <v>Single</v>
      </c>
      <c r="G231">
        <f>VLOOKUP($C231,'Debug Log'!$A:$L,12,FALSE)</f>
        <v>0</v>
      </c>
      <c r="H231" t="str">
        <f>VLOOKUP($C231,'Debug Log'!$A:$L,10,FALSE)</f>
        <v>ProMute</v>
      </c>
      <c r="I231" t="str">
        <f>VLOOKUP($C231,'Debug Log'!$A:$L,8,FALSE)</f>
        <v>Yes</v>
      </c>
      <c r="J231" t="str">
        <f>VLOOKUP($C231,'Debug Log'!$A:$L,11,FALSE)</f>
        <v>No</v>
      </c>
      <c r="K231">
        <f>VLOOKUP(CONCATENATE(C231,"=",B231),RMSEs!A:E,4,FALSE)</f>
        <v>0.123</v>
      </c>
      <c r="L231">
        <f>VLOOKUP(CONCATENATE(C231,"=",B231),RMSEs!A:E,5,FALSE)</f>
        <v>0.71199999999999997</v>
      </c>
    </row>
    <row r="232" spans="1:12">
      <c r="A232" t="s">
        <v>55</v>
      </c>
      <c r="B232" t="s">
        <v>407</v>
      </c>
      <c r="C232" t="s">
        <v>827</v>
      </c>
      <c r="D232" t="s">
        <v>408</v>
      </c>
      <c r="E232" t="str">
        <f>VLOOKUP($C232,'Debug Log'!$A:$K,3,FALSE)</f>
        <v>A</v>
      </c>
      <c r="F232" t="str">
        <f>SUBSTITUTE(VLOOKUP($C232,'Debug Log'!$A:$K,9,FALSE)," Chain","")</f>
        <v>Single</v>
      </c>
      <c r="G232">
        <f>VLOOKUP($C232,'Debug Log'!$A:$L,12,FALSE)</f>
        <v>0</v>
      </c>
      <c r="H232" t="str">
        <f>VLOOKUP($C232,'Debug Log'!$A:$L,10,FALSE)</f>
        <v>Scwrl</v>
      </c>
      <c r="I232" t="str">
        <f>VLOOKUP($C232,'Debug Log'!$A:$L,8,FALSE)</f>
        <v>Yes</v>
      </c>
      <c r="J232" t="str">
        <f>VLOOKUP($C232,'Debug Log'!$A:$L,11,FALSE)</f>
        <v>No</v>
      </c>
      <c r="K232">
        <f>VLOOKUP(CONCATENATE(C232,"=",B232),RMSEs!A:E,4,FALSE)</f>
        <v>0.34899999999999998</v>
      </c>
      <c r="L232">
        <f>VLOOKUP(CONCATENATE(C232,"=",B232),RMSEs!A:E,5,FALSE)</f>
        <v>0.83299999999999996</v>
      </c>
    </row>
    <row r="233" spans="1:12">
      <c r="A233" t="s">
        <v>55</v>
      </c>
      <c r="B233" t="s">
        <v>269</v>
      </c>
      <c r="C233" t="s">
        <v>828</v>
      </c>
      <c r="D233" t="s">
        <v>270</v>
      </c>
      <c r="E233" t="str">
        <f>VLOOKUP($C233,'Debug Log'!$A:$K,3,FALSE)</f>
        <v>A</v>
      </c>
      <c r="F233" t="str">
        <f>SUBSTITUTE(VLOOKUP($C233,'Debug Log'!$A:$K,9,FALSE)," Chain","")</f>
        <v>Single</v>
      </c>
      <c r="G233">
        <f>VLOOKUP($C233,'Debug Log'!$A:$L,12,FALSE)</f>
        <v>0</v>
      </c>
      <c r="H233" t="str">
        <f>VLOOKUP($C233,'Debug Log'!$A:$L,10,FALSE)</f>
        <v>Scwrl</v>
      </c>
      <c r="I233" t="str">
        <f>VLOOKUP($C233,'Debug Log'!$A:$L,8,FALSE)</f>
        <v>No</v>
      </c>
      <c r="J233" t="str">
        <f>VLOOKUP($C233,'Debug Log'!$A:$L,11,FALSE)</f>
        <v>Yes</v>
      </c>
      <c r="K233">
        <f>VLOOKUP(CONCATENATE(C233,"=",B233),RMSEs!A:E,4,FALSE)</f>
        <v>0.32700000000000001</v>
      </c>
      <c r="L233">
        <f>VLOOKUP(CONCATENATE(C233,"=",B233),RMSEs!A:E,5,FALSE)</f>
        <v>0.63500000000000001</v>
      </c>
    </row>
    <row r="234" spans="1:12">
      <c r="A234" t="s">
        <v>55</v>
      </c>
      <c r="B234" t="s">
        <v>437</v>
      </c>
      <c r="C234" t="s">
        <v>829</v>
      </c>
      <c r="D234" t="s">
        <v>438</v>
      </c>
      <c r="E234" t="str">
        <f>VLOOKUP($C234,'Debug Log'!$A:$K,3,FALSE)</f>
        <v>A</v>
      </c>
      <c r="F234" t="str">
        <f>SUBSTITUTE(VLOOKUP($C234,'Debug Log'!$A:$K,9,FALSE)," Chain","")</f>
        <v>Single</v>
      </c>
      <c r="G234">
        <f>VLOOKUP($C234,'Debug Log'!$A:$L,12,FALSE)</f>
        <v>59.72</v>
      </c>
      <c r="H234" t="str">
        <f>VLOOKUP($C234,'Debug Log'!$A:$L,10,FALSE)</f>
        <v>Scwrl</v>
      </c>
      <c r="I234" t="str">
        <f>VLOOKUP($C234,'Debug Log'!$A:$L,8,FALSE)</f>
        <v>No</v>
      </c>
      <c r="J234" t="str">
        <f>VLOOKUP($C234,'Debug Log'!$A:$L,11,FALSE)</f>
        <v>No</v>
      </c>
      <c r="K234">
        <f>VLOOKUP(CONCATENATE(C234,"=",B234),RMSEs!A:E,4,FALSE)</f>
        <v>0.26</v>
      </c>
      <c r="L234">
        <f>VLOOKUP(CONCATENATE(C234,"=",B234),RMSEs!A:E,5,FALSE)</f>
        <v>0.19700000000000001</v>
      </c>
    </row>
    <row r="235" spans="1:12">
      <c r="A235" t="s">
        <v>55</v>
      </c>
      <c r="B235" t="s">
        <v>56</v>
      </c>
      <c r="C235" t="s">
        <v>830</v>
      </c>
      <c r="D235" t="s">
        <v>57</v>
      </c>
      <c r="E235" t="str">
        <f>VLOOKUP($C235,'Debug Log'!$A:$K,3,FALSE)</f>
        <v>A</v>
      </c>
      <c r="F235" t="str">
        <f>SUBSTITUTE(VLOOKUP($C235,'Debug Log'!$A:$K,9,FALSE)," Chain","")</f>
        <v>Single</v>
      </c>
      <c r="G235">
        <f>VLOOKUP($C235,'Debug Log'!$A:$L,12,FALSE)</f>
        <v>128.02000000000001</v>
      </c>
      <c r="H235" t="str">
        <f>VLOOKUP($C235,'Debug Log'!$A:$L,10,FALSE)</f>
        <v>Scwrl</v>
      </c>
      <c r="I235" t="str">
        <f>VLOOKUP($C235,'Debug Log'!$A:$L,8,FALSE)</f>
        <v>Yes</v>
      </c>
      <c r="J235" t="str">
        <f>VLOOKUP($C235,'Debug Log'!$A:$L,11,FALSE)</f>
        <v>No</v>
      </c>
      <c r="K235">
        <f>VLOOKUP(CONCATENATE(C235,"=",B235),RMSEs!A:E,4,FALSE)</f>
        <v>0.192</v>
      </c>
      <c r="L235">
        <f>VLOOKUP(CONCATENATE(C235,"=",B235),RMSEs!A:E,5,FALSE)</f>
        <v>0.20899999999999999</v>
      </c>
    </row>
    <row r="236" spans="1:12">
      <c r="A236" t="s">
        <v>55</v>
      </c>
      <c r="B236" t="s">
        <v>87</v>
      </c>
      <c r="C236" t="s">
        <v>831</v>
      </c>
      <c r="D236" t="s">
        <v>88</v>
      </c>
      <c r="E236" t="str">
        <f>VLOOKUP($C236,'Debug Log'!$A:$K,3,FALSE)</f>
        <v>A</v>
      </c>
      <c r="F236" t="str">
        <f>SUBSTITUTE(VLOOKUP($C236,'Debug Log'!$A:$K,9,FALSE)," Chain","")</f>
        <v>Single</v>
      </c>
      <c r="G236">
        <f>VLOOKUP($C236,'Debug Log'!$A:$L,12,FALSE)</f>
        <v>85.1</v>
      </c>
      <c r="H236" t="str">
        <f>VLOOKUP($C236,'Debug Log'!$A:$L,10,FALSE)</f>
        <v>Scwrl</v>
      </c>
      <c r="I236" t="str">
        <f>VLOOKUP($C236,'Debug Log'!$A:$L,8,FALSE)</f>
        <v>Yes</v>
      </c>
      <c r="J236" t="str">
        <f>VLOOKUP($C236,'Debug Log'!$A:$L,11,FALSE)</f>
        <v>No</v>
      </c>
      <c r="K236">
        <f>VLOOKUP(CONCATENATE(C236,"=",B236),RMSEs!A:E,4,FALSE)</f>
        <v>0.192</v>
      </c>
      <c r="L236">
        <f>VLOOKUP(CONCATENATE(C236,"=",B236),RMSEs!A:E,5,FALSE)</f>
        <v>1.0109999999999999</v>
      </c>
    </row>
    <row r="237" spans="1:12">
      <c r="A237" t="s">
        <v>55</v>
      </c>
      <c r="B237" t="s">
        <v>1120</v>
      </c>
      <c r="C237" t="s">
        <v>832</v>
      </c>
      <c r="D237" t="s">
        <v>1160</v>
      </c>
      <c r="E237" t="str">
        <f>VLOOKUP($C237,'Debug Log'!$A:$K,3,FALSE)</f>
        <v>A</v>
      </c>
      <c r="F237" t="str">
        <f>SUBSTITUTE(VLOOKUP($C237,'Debug Log'!$A:$K,9,FALSE)," Chain","")</f>
        <v>Single</v>
      </c>
      <c r="G237">
        <f>VLOOKUP($C237,'Debug Log'!$A:$L,12,FALSE)</f>
        <v>56.82</v>
      </c>
      <c r="H237" t="str">
        <f>VLOOKUP($C237,'Debug Log'!$A:$L,10,FALSE)</f>
        <v>ProMute</v>
      </c>
      <c r="I237" t="str">
        <f>VLOOKUP($C237,'Debug Log'!$A:$L,8,FALSE)</f>
        <v>Yes</v>
      </c>
      <c r="J237" t="str">
        <f>VLOOKUP($C237,'Debug Log'!$A:$L,11,FALSE)</f>
        <v>No</v>
      </c>
      <c r="K237">
        <f>VLOOKUP(CONCATENATE(C237,"=",B237),RMSEs!A:E,4,FALSE)</f>
        <v>0.14099999999999999</v>
      </c>
      <c r="L237">
        <f>VLOOKUP(CONCATENATE(C237,"=",B237),RMSEs!A:E,5,FALSE)</f>
        <v>7.9000000000000001E-2</v>
      </c>
    </row>
    <row r="238" spans="1:12">
      <c r="A238" t="s">
        <v>55</v>
      </c>
      <c r="B238" t="s">
        <v>441</v>
      </c>
      <c r="C238" t="s">
        <v>833</v>
      </c>
      <c r="D238" t="s">
        <v>442</v>
      </c>
      <c r="E238" t="str">
        <f>VLOOKUP($C238,'Debug Log'!$A:$K,3,FALSE)</f>
        <v>A</v>
      </c>
      <c r="F238" t="str">
        <f>SUBSTITUTE(VLOOKUP($C238,'Debug Log'!$A:$K,9,FALSE)," Chain","")</f>
        <v>Single</v>
      </c>
      <c r="G238">
        <f>VLOOKUP($C238,'Debug Log'!$A:$L,12,FALSE)</f>
        <v>137.38</v>
      </c>
      <c r="H238" t="str">
        <f>VLOOKUP($C238,'Debug Log'!$A:$L,10,FALSE)</f>
        <v>Scwrl</v>
      </c>
      <c r="I238" t="str">
        <f>VLOOKUP($C238,'Debug Log'!$A:$L,8,FALSE)</f>
        <v>No</v>
      </c>
      <c r="J238" t="str">
        <f>VLOOKUP($C238,'Debug Log'!$A:$L,11,FALSE)</f>
        <v>No</v>
      </c>
      <c r="K238">
        <f>VLOOKUP(CONCATENATE(C238,"=",B238),RMSEs!A:E,4,FALSE)</f>
        <v>0.17199999999999999</v>
      </c>
      <c r="L238">
        <f>VLOOKUP(CONCATENATE(C238,"=",B238),RMSEs!A:E,5,FALSE)</f>
        <v>0.59499999999999997</v>
      </c>
    </row>
    <row r="239" spans="1:12">
      <c r="A239" t="s">
        <v>55</v>
      </c>
      <c r="B239" t="s">
        <v>62</v>
      </c>
      <c r="C239" t="s">
        <v>834</v>
      </c>
      <c r="D239" t="s">
        <v>63</v>
      </c>
      <c r="E239" t="str">
        <f>VLOOKUP($C239,'Debug Log'!$A:$K,3,FALSE)</f>
        <v>A</v>
      </c>
      <c r="F239" t="str">
        <f>SUBSTITUTE(VLOOKUP($C239,'Debug Log'!$A:$K,9,FALSE)," Chain","")</f>
        <v>Single</v>
      </c>
      <c r="G239">
        <f>VLOOKUP($C239,'Debug Log'!$A:$L,12,FALSE)</f>
        <v>64.63</v>
      </c>
      <c r="H239" t="str">
        <f>VLOOKUP($C239,'Debug Log'!$A:$L,10,FALSE)</f>
        <v>Scwrl</v>
      </c>
      <c r="I239" t="str">
        <f>VLOOKUP($C239,'Debug Log'!$A:$L,8,FALSE)</f>
        <v>No</v>
      </c>
      <c r="J239" t="str">
        <f>VLOOKUP($C239,'Debug Log'!$A:$L,11,FALSE)</f>
        <v>No</v>
      </c>
      <c r="K239">
        <f>VLOOKUP(CONCATENATE(C239,"=",B239),RMSEs!A:E,4,FALSE)</f>
        <v>0.19</v>
      </c>
      <c r="L239">
        <f>VLOOKUP(CONCATENATE(C239,"=",B239),RMSEs!A:E,5,FALSE)</f>
        <v>5.8000000000000003E-2</v>
      </c>
    </row>
    <row r="240" spans="1:12">
      <c r="A240" t="s">
        <v>55</v>
      </c>
      <c r="B240" t="s">
        <v>435</v>
      </c>
      <c r="C240" t="s">
        <v>835</v>
      </c>
      <c r="D240" t="s">
        <v>436</v>
      </c>
      <c r="E240" t="str">
        <f>VLOOKUP($C240,'Debug Log'!$A:$K,3,FALSE)</f>
        <v>A</v>
      </c>
      <c r="F240" t="str">
        <f>SUBSTITUTE(VLOOKUP($C240,'Debug Log'!$A:$K,9,FALSE)," Chain","")</f>
        <v>Single</v>
      </c>
      <c r="G240">
        <f>VLOOKUP($C240,'Debug Log'!$A:$L,12,FALSE)</f>
        <v>60.86</v>
      </c>
      <c r="H240" t="str">
        <f>VLOOKUP($C240,'Debug Log'!$A:$L,10,FALSE)</f>
        <v>Scwrl</v>
      </c>
      <c r="I240" t="str">
        <f>VLOOKUP($C240,'Debug Log'!$A:$L,8,FALSE)</f>
        <v>No</v>
      </c>
      <c r="J240" t="str">
        <f>VLOOKUP($C240,'Debug Log'!$A:$L,11,FALSE)</f>
        <v>No</v>
      </c>
      <c r="K240">
        <f>VLOOKUP(CONCATENATE(C240,"=",B240),RMSEs!A:E,4,FALSE)</f>
        <v>0.17499999999999999</v>
      </c>
      <c r="L240">
        <f>VLOOKUP(CONCATENATE(C240,"=",B240),RMSEs!A:E,5,FALSE)</f>
        <v>1.155</v>
      </c>
    </row>
    <row r="241" spans="1:12">
      <c r="A241" t="s">
        <v>55</v>
      </c>
      <c r="B241" t="s">
        <v>439</v>
      </c>
      <c r="C241" t="s">
        <v>836</v>
      </c>
      <c r="D241" t="s">
        <v>440</v>
      </c>
      <c r="E241" t="str">
        <f>VLOOKUP($C241,'Debug Log'!$A:$K,3,FALSE)</f>
        <v>A</v>
      </c>
      <c r="F241" t="str">
        <f>SUBSTITUTE(VLOOKUP($C241,'Debug Log'!$A:$K,9,FALSE)," Chain","")</f>
        <v>Single</v>
      </c>
      <c r="G241">
        <f>VLOOKUP($C241,'Debug Log'!$A:$L,12,FALSE)</f>
        <v>137.38</v>
      </c>
      <c r="H241" t="str">
        <f>VLOOKUP($C241,'Debug Log'!$A:$L,10,FALSE)</f>
        <v>Scwrl</v>
      </c>
      <c r="I241" t="str">
        <f>VLOOKUP($C241,'Debug Log'!$A:$L,8,FALSE)</f>
        <v>Yes</v>
      </c>
      <c r="J241" t="str">
        <f>VLOOKUP($C241,'Debug Log'!$A:$L,11,FALSE)</f>
        <v>No</v>
      </c>
      <c r="K241">
        <f>VLOOKUP(CONCATENATE(C241,"=",B241),RMSEs!A:E,4,FALSE)</f>
        <v>0.16400000000000001</v>
      </c>
      <c r="L241">
        <f>VLOOKUP(CONCATENATE(C241,"=",B241),RMSEs!A:E,5,FALSE)</f>
        <v>0.11799999999999999</v>
      </c>
    </row>
    <row r="242" spans="1:12">
      <c r="A242" t="s">
        <v>55</v>
      </c>
      <c r="B242" t="s">
        <v>321</v>
      </c>
      <c r="C242" t="s">
        <v>837</v>
      </c>
      <c r="D242" t="s">
        <v>322</v>
      </c>
      <c r="E242" t="str">
        <f>VLOOKUP($C242,'Debug Log'!$A:$K,3,FALSE)</f>
        <v>A</v>
      </c>
      <c r="F242" t="str">
        <f>SUBSTITUTE(VLOOKUP($C242,'Debug Log'!$A:$K,9,FALSE)," Chain","")</f>
        <v>Single</v>
      </c>
      <c r="G242" t="str">
        <f>VLOOKUP($C242,'Debug Log'!$A:$L,12,FALSE)</f>
        <v>1.91, 13.29</v>
      </c>
      <c r="H242" t="str">
        <f>VLOOKUP($C242,'Debug Log'!$A:$L,10,FALSE)</f>
        <v>ProMute</v>
      </c>
      <c r="I242" t="str">
        <f>VLOOKUP($C242,'Debug Log'!$A:$L,8,FALSE)</f>
        <v>Yes</v>
      </c>
      <c r="J242" t="str">
        <f>VLOOKUP($C242,'Debug Log'!$A:$L,11,FALSE)</f>
        <v>No</v>
      </c>
      <c r="K242">
        <f>VLOOKUP(CONCATENATE(C242,"=",B242),RMSEs!A:E,4,FALSE)</f>
        <v>0.16900000000000001</v>
      </c>
      <c r="L242">
        <f>VLOOKUP(CONCATENATE(C242,"=",B242),RMSEs!A:E,5,FALSE)</f>
        <v>0.13300000000000001</v>
      </c>
    </row>
    <row r="243" spans="1:12">
      <c r="A243" t="s">
        <v>55</v>
      </c>
      <c r="B243" t="s">
        <v>185</v>
      </c>
      <c r="C243" t="s">
        <v>838</v>
      </c>
      <c r="D243" t="s">
        <v>186</v>
      </c>
      <c r="E243" t="str">
        <f>VLOOKUP($C243,'Debug Log'!$A:$K,3,FALSE)</f>
        <v>A</v>
      </c>
      <c r="F243" t="str">
        <f>SUBSTITUTE(VLOOKUP($C243,'Debug Log'!$A:$K,9,FALSE)," Chain","")</f>
        <v>Single</v>
      </c>
      <c r="G243">
        <f>VLOOKUP($C243,'Debug Log'!$A:$L,12,FALSE)</f>
        <v>26.76</v>
      </c>
      <c r="H243" t="str">
        <f>VLOOKUP($C243,'Debug Log'!$A:$L,10,FALSE)</f>
        <v>ProMute</v>
      </c>
      <c r="I243" t="str">
        <f>VLOOKUP($C243,'Debug Log'!$A:$L,8,FALSE)</f>
        <v>Yes</v>
      </c>
      <c r="J243" t="str">
        <f>VLOOKUP($C243,'Debug Log'!$A:$L,11,FALSE)</f>
        <v>No</v>
      </c>
      <c r="K243">
        <f>VLOOKUP(CONCATENATE(C243,"=",B243),RMSEs!A:E,4,FALSE)</f>
        <v>0.159</v>
      </c>
      <c r="L243">
        <f>VLOOKUP(CONCATENATE(C243,"=",B243),RMSEs!A:E,5,FALSE)</f>
        <v>3.3000000000000002E-2</v>
      </c>
    </row>
    <row r="244" spans="1:12">
      <c r="A244" t="s">
        <v>55</v>
      </c>
      <c r="B244" t="s">
        <v>179</v>
      </c>
      <c r="C244" t="s">
        <v>839</v>
      </c>
      <c r="D244" t="s">
        <v>180</v>
      </c>
      <c r="E244" t="str">
        <f>VLOOKUP($C244,'Debug Log'!$A:$K,3,FALSE)</f>
        <v>A</v>
      </c>
      <c r="F244" t="str">
        <f>SUBSTITUTE(VLOOKUP($C244,'Debug Log'!$A:$K,9,FALSE)," Chain","")</f>
        <v>Single</v>
      </c>
      <c r="G244">
        <f>VLOOKUP($C244,'Debug Log'!$A:$L,12,FALSE)</f>
        <v>38.950000000000003</v>
      </c>
      <c r="H244" t="str">
        <f>VLOOKUP($C244,'Debug Log'!$A:$L,10,FALSE)</f>
        <v>ProMute</v>
      </c>
      <c r="I244" t="str">
        <f>VLOOKUP($C244,'Debug Log'!$A:$L,8,FALSE)</f>
        <v>Yes</v>
      </c>
      <c r="J244" t="str">
        <f>VLOOKUP($C244,'Debug Log'!$A:$L,11,FALSE)</f>
        <v>No</v>
      </c>
      <c r="K244">
        <f>VLOOKUP(CONCATENATE(C244,"=",B244),RMSEs!A:E,4,FALSE)</f>
        <v>0.20300000000000001</v>
      </c>
      <c r="L244">
        <f>VLOOKUP(CONCATENATE(C244,"=",B244),RMSEs!A:E,5,FALSE)</f>
        <v>7.6999999999999999E-2</v>
      </c>
    </row>
    <row r="245" spans="1:12">
      <c r="A245" t="s">
        <v>55</v>
      </c>
      <c r="B245" t="s">
        <v>160</v>
      </c>
      <c r="C245" t="s">
        <v>840</v>
      </c>
      <c r="D245" t="s">
        <v>161</v>
      </c>
      <c r="E245" t="str">
        <f>VLOOKUP($C245,'Debug Log'!$A:$K,3,FALSE)</f>
        <v>A</v>
      </c>
      <c r="F245" t="str">
        <f>SUBSTITUTE(VLOOKUP($C245,'Debug Log'!$A:$K,9,FALSE)," Chain","")</f>
        <v>Single</v>
      </c>
      <c r="G245">
        <f>VLOOKUP($C245,'Debug Log'!$A:$L,12,FALSE)</f>
        <v>0</v>
      </c>
      <c r="H245" t="str">
        <f>VLOOKUP($C245,'Debug Log'!$A:$L,10,FALSE)</f>
        <v>ProMute</v>
      </c>
      <c r="I245" t="str">
        <f>VLOOKUP($C245,'Debug Log'!$A:$L,8,FALSE)</f>
        <v>Yes</v>
      </c>
      <c r="J245" t="str">
        <f>VLOOKUP($C245,'Debug Log'!$A:$L,11,FALSE)</f>
        <v>No</v>
      </c>
      <c r="K245">
        <f>VLOOKUP(CONCATENATE(C245,"=",B245),RMSEs!A:E,4,FALSE)</f>
        <v>0.17100000000000001</v>
      </c>
      <c r="L245">
        <f>VLOOKUP(CONCATENATE(C245,"=",B245),RMSEs!A:E,5,FALSE)</f>
        <v>7.8E-2</v>
      </c>
    </row>
    <row r="246" spans="1:12">
      <c r="A246" t="s">
        <v>55</v>
      </c>
      <c r="B246" t="s">
        <v>181</v>
      </c>
      <c r="C246" t="s">
        <v>841</v>
      </c>
      <c r="D246" t="s">
        <v>182</v>
      </c>
      <c r="E246" t="str">
        <f>VLOOKUP($C246,'Debug Log'!$A:$K,3,FALSE)</f>
        <v>A</v>
      </c>
      <c r="F246" t="str">
        <f>SUBSTITUTE(VLOOKUP($C246,'Debug Log'!$A:$K,9,FALSE)," Chain","")</f>
        <v>Single</v>
      </c>
      <c r="G246">
        <f>VLOOKUP($C246,'Debug Log'!$A:$L,12,FALSE)</f>
        <v>78.569999999999993</v>
      </c>
      <c r="H246" t="str">
        <f>VLOOKUP($C246,'Debug Log'!$A:$L,10,FALSE)</f>
        <v>ProMute</v>
      </c>
      <c r="I246" t="str">
        <f>VLOOKUP($C246,'Debug Log'!$A:$L,8,FALSE)</f>
        <v>Yes</v>
      </c>
      <c r="J246" t="str">
        <f>VLOOKUP($C246,'Debug Log'!$A:$L,11,FALSE)</f>
        <v>No</v>
      </c>
      <c r="K246">
        <f>VLOOKUP(CONCATENATE(C246,"=",B246),RMSEs!A:E,4,FALSE)</f>
        <v>0.17699999999999999</v>
      </c>
      <c r="L246">
        <f>VLOOKUP(CONCATENATE(C246,"=",B246),RMSEs!A:E,5,FALSE)</f>
        <v>7.2999999999999995E-2</v>
      </c>
    </row>
    <row r="247" spans="1:12">
      <c r="A247" t="s">
        <v>55</v>
      </c>
      <c r="B247" t="s">
        <v>181</v>
      </c>
      <c r="C247" t="s">
        <v>842</v>
      </c>
      <c r="D247" t="s">
        <v>527</v>
      </c>
      <c r="E247" t="str">
        <f>VLOOKUP($C247,'Debug Log'!$A:$K,3,FALSE)</f>
        <v>A</v>
      </c>
      <c r="F247" t="str">
        <f>SUBSTITUTE(VLOOKUP($C247,'Debug Log'!$A:$K,9,FALSE)," Chain","")</f>
        <v>Single</v>
      </c>
      <c r="G247">
        <f>VLOOKUP($C247,'Debug Log'!$A:$L,12,FALSE)</f>
        <v>81.849999999999994</v>
      </c>
      <c r="H247" t="str">
        <f>VLOOKUP($C247,'Debug Log'!$A:$L,10,FALSE)</f>
        <v>ProMute</v>
      </c>
      <c r="I247" t="str">
        <f>VLOOKUP($C247,'Debug Log'!$A:$L,8,FALSE)</f>
        <v>Yes</v>
      </c>
      <c r="J247" t="str">
        <f>VLOOKUP($C247,'Debug Log'!$A:$L,11,FALSE)</f>
        <v>No</v>
      </c>
      <c r="K247">
        <f>VLOOKUP(CONCATENATE(C247,"=",B247),RMSEs!A:E,4,FALSE)</f>
        <v>0.17699999999999999</v>
      </c>
      <c r="L247">
        <f>VLOOKUP(CONCATENATE(C247,"=",B247),RMSEs!A:E,5,FALSE)</f>
        <v>4.9000000000000002E-2</v>
      </c>
    </row>
    <row r="248" spans="1:12">
      <c r="A248" t="s">
        <v>55</v>
      </c>
      <c r="B248" t="s">
        <v>164</v>
      </c>
      <c r="C248" t="s">
        <v>843</v>
      </c>
      <c r="D248" t="s">
        <v>165</v>
      </c>
      <c r="E248" t="str">
        <f>VLOOKUP($C248,'Debug Log'!$A:$K,3,FALSE)</f>
        <v>A</v>
      </c>
      <c r="F248" t="str">
        <f>SUBSTITUTE(VLOOKUP($C248,'Debug Log'!$A:$K,9,FALSE)," Chain","")</f>
        <v>Single</v>
      </c>
      <c r="G248">
        <f>VLOOKUP($C248,'Debug Log'!$A:$L,12,FALSE)</f>
        <v>0</v>
      </c>
      <c r="H248" t="str">
        <f>VLOOKUP($C248,'Debug Log'!$A:$L,10,FALSE)</f>
        <v>ProMute</v>
      </c>
      <c r="I248" t="str">
        <f>VLOOKUP($C248,'Debug Log'!$A:$L,8,FALSE)</f>
        <v>Yes</v>
      </c>
      <c r="J248" t="str">
        <f>VLOOKUP($C248,'Debug Log'!$A:$L,11,FALSE)</f>
        <v>No</v>
      </c>
      <c r="K248">
        <f>VLOOKUP(CONCATENATE(C248,"=",B248),RMSEs!A:E,4,FALSE)</f>
        <v>0.17899999999999999</v>
      </c>
      <c r="L248">
        <f>VLOOKUP(CONCATENATE(C248,"=",B248),RMSEs!A:E,5,FALSE)</f>
        <v>0.10299999999999999</v>
      </c>
    </row>
    <row r="249" spans="1:12">
      <c r="A249" t="s">
        <v>55</v>
      </c>
      <c r="B249" t="s">
        <v>259</v>
      </c>
      <c r="C249" t="s">
        <v>844</v>
      </c>
      <c r="D249" t="s">
        <v>260</v>
      </c>
      <c r="E249" t="str">
        <f>VLOOKUP($C249,'Debug Log'!$A:$K,3,FALSE)</f>
        <v>A</v>
      </c>
      <c r="F249" t="str">
        <f>SUBSTITUTE(VLOOKUP($C249,'Debug Log'!$A:$K,9,FALSE)," Chain","")</f>
        <v>Single</v>
      </c>
      <c r="G249" t="str">
        <f>VLOOKUP($C249,'Debug Log'!$A:$L,12,FALSE)</f>
        <v>97.74, 27.32</v>
      </c>
      <c r="H249" t="str">
        <f>VLOOKUP($C249,'Debug Log'!$A:$L,10,FALSE)</f>
        <v>ProMute</v>
      </c>
      <c r="I249" t="str">
        <f>VLOOKUP($C249,'Debug Log'!$A:$L,8,FALSE)</f>
        <v>Yes</v>
      </c>
      <c r="J249" t="str">
        <f>VLOOKUP($C249,'Debug Log'!$A:$L,11,FALSE)</f>
        <v>No</v>
      </c>
      <c r="K249">
        <f>VLOOKUP(CONCATENATE(C249,"=",B249),RMSEs!A:E,4,FALSE)</f>
        <v>0.221</v>
      </c>
      <c r="L249">
        <f>VLOOKUP(CONCATENATE(C249,"=",B249),RMSEs!A:E,5,FALSE)</f>
        <v>9.4E-2</v>
      </c>
    </row>
    <row r="250" spans="1:12">
      <c r="A250" t="s">
        <v>55</v>
      </c>
      <c r="B250" t="s">
        <v>257</v>
      </c>
      <c r="C250" t="s">
        <v>845</v>
      </c>
      <c r="D250" t="s">
        <v>258</v>
      </c>
      <c r="E250" t="str">
        <f>VLOOKUP($C250,'Debug Log'!$A:$K,3,FALSE)</f>
        <v>A</v>
      </c>
      <c r="F250" t="str">
        <f>SUBSTITUTE(VLOOKUP($C250,'Debug Log'!$A:$K,9,FALSE)," Chain","")</f>
        <v>Single</v>
      </c>
      <c r="G250" t="str">
        <f>VLOOKUP($C250,'Debug Log'!$A:$L,12,FALSE)</f>
        <v>89.98, 97.74</v>
      </c>
      <c r="H250" t="str">
        <f>VLOOKUP($C250,'Debug Log'!$A:$L,10,FALSE)</f>
        <v>ProMute</v>
      </c>
      <c r="I250" t="str">
        <f>VLOOKUP($C250,'Debug Log'!$A:$L,8,FALSE)</f>
        <v>Yes</v>
      </c>
      <c r="J250" t="str">
        <f>VLOOKUP($C250,'Debug Log'!$A:$L,11,FALSE)</f>
        <v>No</v>
      </c>
      <c r="K250">
        <f>VLOOKUP(CONCATENATE(C250,"=",B250),RMSEs!A:E,4,FALSE)</f>
        <v>0.219</v>
      </c>
      <c r="L250">
        <f>VLOOKUP(CONCATENATE(C250,"=",B250),RMSEs!A:E,5,FALSE)</f>
        <v>0.16900000000000001</v>
      </c>
    </row>
    <row r="251" spans="1:12">
      <c r="A251" t="s">
        <v>55</v>
      </c>
      <c r="B251" t="s">
        <v>255</v>
      </c>
      <c r="C251" t="s">
        <v>846</v>
      </c>
      <c r="D251" t="s">
        <v>256</v>
      </c>
      <c r="E251" t="str">
        <f>VLOOKUP($C251,'Debug Log'!$A:$K,3,FALSE)</f>
        <v>A</v>
      </c>
      <c r="F251" t="str">
        <f>SUBSTITUTE(VLOOKUP($C251,'Debug Log'!$A:$K,9,FALSE)," Chain","")</f>
        <v>Single</v>
      </c>
      <c r="G251" t="str">
        <f>VLOOKUP($C251,'Debug Log'!$A:$L,12,FALSE)</f>
        <v>99.65, 89.98</v>
      </c>
      <c r="H251" t="str">
        <f>VLOOKUP($C251,'Debug Log'!$A:$L,10,FALSE)</f>
        <v>ProMute</v>
      </c>
      <c r="I251" t="str">
        <f>VLOOKUP($C251,'Debug Log'!$A:$L,8,FALSE)</f>
        <v>Yes</v>
      </c>
      <c r="J251" t="str">
        <f>VLOOKUP($C251,'Debug Log'!$A:$L,11,FALSE)</f>
        <v>No</v>
      </c>
      <c r="K251">
        <f>VLOOKUP(CONCATENATE(C251,"=",B251),RMSEs!A:E,4,FALSE)</f>
        <v>0.222</v>
      </c>
      <c r="L251">
        <f>VLOOKUP(CONCATENATE(C251,"=",B251),RMSEs!A:E,5,FALSE)</f>
        <v>0.104</v>
      </c>
    </row>
    <row r="252" spans="1:12">
      <c r="A252" t="s">
        <v>55</v>
      </c>
      <c r="B252" t="s">
        <v>263</v>
      </c>
      <c r="C252" t="s">
        <v>847</v>
      </c>
      <c r="D252" t="s">
        <v>264</v>
      </c>
      <c r="E252" t="str">
        <f>VLOOKUP($C252,'Debug Log'!$A:$K,3,FALSE)</f>
        <v>A</v>
      </c>
      <c r="F252" t="str">
        <f>SUBSTITUTE(VLOOKUP($C252,'Debug Log'!$A:$K,9,FALSE)," Chain","")</f>
        <v>Single</v>
      </c>
      <c r="G252" t="str">
        <f>VLOOKUP($C252,'Debug Log'!$A:$L,12,FALSE)</f>
        <v>99.65, 89.98, 97.74, 27.32</v>
      </c>
      <c r="H252" t="str">
        <f>VLOOKUP($C252,'Debug Log'!$A:$L,10,FALSE)</f>
        <v>ProMute</v>
      </c>
      <c r="I252" t="str">
        <f>VLOOKUP($C252,'Debug Log'!$A:$L,8,FALSE)</f>
        <v>Yes</v>
      </c>
      <c r="J252" t="str">
        <f>VLOOKUP($C252,'Debug Log'!$A:$L,11,FALSE)</f>
        <v>No</v>
      </c>
      <c r="K252">
        <f>VLOOKUP(CONCATENATE(C252,"=",B252),RMSEs!A:E,4,FALSE)</f>
        <v>0.255</v>
      </c>
      <c r="L252">
        <f>VLOOKUP(CONCATENATE(C252,"=",B252),RMSEs!A:E,5,FALSE)</f>
        <v>0.16200000000000001</v>
      </c>
    </row>
    <row r="253" spans="1:12">
      <c r="A253" t="s">
        <v>55</v>
      </c>
      <c r="B253" t="s">
        <v>265</v>
      </c>
      <c r="C253" t="s">
        <v>848</v>
      </c>
      <c r="D253" t="s">
        <v>266</v>
      </c>
      <c r="E253" t="str">
        <f>VLOOKUP($C253,'Debug Log'!$A:$K,3,FALSE)</f>
        <v>A</v>
      </c>
      <c r="F253" t="str">
        <f>SUBSTITUTE(VLOOKUP($C253,'Debug Log'!$A:$K,9,FALSE)," Chain","")</f>
        <v>Single</v>
      </c>
      <c r="G253" t="str">
        <f>VLOOKUP($C253,'Debug Log'!$A:$L,12,FALSE)</f>
        <v>89.98, 97.74, 27.32, 0</v>
      </c>
      <c r="H253" t="str">
        <f>VLOOKUP($C253,'Debug Log'!$A:$L,10,FALSE)</f>
        <v>ProMute</v>
      </c>
      <c r="I253" t="str">
        <f>VLOOKUP($C253,'Debug Log'!$A:$L,8,FALSE)</f>
        <v>Yes</v>
      </c>
      <c r="J253" t="str">
        <f>VLOOKUP($C253,'Debug Log'!$A:$L,11,FALSE)</f>
        <v>No</v>
      </c>
      <c r="K253">
        <f>VLOOKUP(CONCATENATE(C253,"=",B253),RMSEs!A:E,4,FALSE)</f>
        <v>0.188</v>
      </c>
      <c r="L253">
        <f>VLOOKUP(CONCATENATE(C253,"=",B253),RMSEs!A:E,5,FALSE)</f>
        <v>0.154</v>
      </c>
    </row>
    <row r="254" spans="1:12">
      <c r="A254" t="s">
        <v>55</v>
      </c>
      <c r="B254" t="s">
        <v>267</v>
      </c>
      <c r="C254" t="s">
        <v>849</v>
      </c>
      <c r="D254" t="s">
        <v>268</v>
      </c>
      <c r="E254" t="str">
        <f>VLOOKUP($C254,'Debug Log'!$A:$K,3,FALSE)</f>
        <v>A</v>
      </c>
      <c r="F254" t="str">
        <f>SUBSTITUTE(VLOOKUP($C254,'Debug Log'!$A:$K,9,FALSE)," Chain","")</f>
        <v>Single</v>
      </c>
      <c r="G254" t="str">
        <f>VLOOKUP($C254,'Debug Log'!$A:$L,12,FALSE)</f>
        <v>99.65, 89.98, 97.74, 27.32, 0</v>
      </c>
      <c r="H254" t="str">
        <f>VLOOKUP($C254,'Debug Log'!$A:$L,10,FALSE)</f>
        <v>ProMute</v>
      </c>
      <c r="I254" t="str">
        <f>VLOOKUP($C254,'Debug Log'!$A:$L,8,FALSE)</f>
        <v>Yes</v>
      </c>
      <c r="J254" t="str">
        <f>VLOOKUP($C254,'Debug Log'!$A:$L,11,FALSE)</f>
        <v>No</v>
      </c>
      <c r="K254">
        <f>VLOOKUP(CONCATENATE(C254,"=",B254),RMSEs!A:E,4,FALSE)</f>
        <v>0.45600000000000002</v>
      </c>
      <c r="L254">
        <f>VLOOKUP(CONCATENATE(C254,"=",B254),RMSEs!A:E,5,FALSE)</f>
        <v>0.19900000000000001</v>
      </c>
    </row>
    <row r="255" spans="1:12">
      <c r="A255" t="s">
        <v>55</v>
      </c>
      <c r="B255" t="s">
        <v>245</v>
      </c>
      <c r="C255" t="s">
        <v>850</v>
      </c>
      <c r="D255" t="s">
        <v>246</v>
      </c>
      <c r="E255" t="str">
        <f>VLOOKUP($C255,'Debug Log'!$A:$K,3,FALSE)</f>
        <v>A</v>
      </c>
      <c r="F255" t="str">
        <f>SUBSTITUTE(VLOOKUP($C255,'Debug Log'!$A:$K,9,FALSE)," Chain","")</f>
        <v>Single</v>
      </c>
      <c r="G255">
        <f>VLOOKUP($C255,'Debug Log'!$A:$L,12,FALSE)</f>
        <v>71.62</v>
      </c>
      <c r="H255" t="str">
        <f>VLOOKUP($C255,'Debug Log'!$A:$L,10,FALSE)</f>
        <v>Scwrl</v>
      </c>
      <c r="I255" t="str">
        <f>VLOOKUP($C255,'Debug Log'!$A:$L,8,FALSE)</f>
        <v>No</v>
      </c>
      <c r="J255" t="str">
        <f>VLOOKUP($C255,'Debug Log'!$A:$L,11,FALSE)</f>
        <v>No</v>
      </c>
      <c r="K255">
        <f>VLOOKUP(CONCATENATE(C255,"=",B255),RMSEs!A:E,4,FALSE)</f>
        <v>0.40500000000000003</v>
      </c>
      <c r="L255">
        <f>VLOOKUP(CONCATENATE(C255,"=",B255),RMSEs!A:E,5,FALSE)</f>
        <v>0.215</v>
      </c>
    </row>
    <row r="256" spans="1:12">
      <c r="A256" t="s">
        <v>55</v>
      </c>
      <c r="B256" t="s">
        <v>247</v>
      </c>
      <c r="C256" t="s">
        <v>851</v>
      </c>
      <c r="D256" t="s">
        <v>248</v>
      </c>
      <c r="E256" t="str">
        <f>VLOOKUP($C256,'Debug Log'!$A:$K,3,FALSE)</f>
        <v>A</v>
      </c>
      <c r="F256" t="str">
        <f>SUBSTITUTE(VLOOKUP($C256,'Debug Log'!$A:$K,9,FALSE)," Chain","")</f>
        <v>Single</v>
      </c>
      <c r="G256">
        <f>VLOOKUP($C256,'Debug Log'!$A:$L,12,FALSE)</f>
        <v>0</v>
      </c>
      <c r="H256" t="str">
        <f>VLOOKUP($C256,'Debug Log'!$A:$L,10,FALSE)</f>
        <v>Scwrl</v>
      </c>
      <c r="I256" t="str">
        <f>VLOOKUP($C256,'Debug Log'!$A:$L,8,FALSE)</f>
        <v>No</v>
      </c>
      <c r="J256" t="str">
        <f>VLOOKUP($C256,'Debug Log'!$A:$L,11,FALSE)</f>
        <v>Yes</v>
      </c>
      <c r="K256">
        <f>VLOOKUP(CONCATENATE(C256,"=",B256),RMSEs!A:E,4,FALSE)</f>
        <v>0.32600000000000001</v>
      </c>
      <c r="L256">
        <f>VLOOKUP(CONCATENATE(C256,"=",B256),RMSEs!A:E,5,FALSE)</f>
        <v>1.3420000000000001</v>
      </c>
    </row>
    <row r="257" spans="1:12">
      <c r="A257" t="s">
        <v>55</v>
      </c>
      <c r="B257" t="s">
        <v>166</v>
      </c>
      <c r="C257" t="s">
        <v>852</v>
      </c>
      <c r="D257" t="s">
        <v>167</v>
      </c>
      <c r="E257" t="str">
        <f>VLOOKUP($C257,'Debug Log'!$A:$K,3,FALSE)</f>
        <v>A</v>
      </c>
      <c r="F257" t="str">
        <f>SUBSTITUTE(VLOOKUP($C257,'Debug Log'!$A:$K,9,FALSE)," Chain","")</f>
        <v>Single</v>
      </c>
      <c r="G257">
        <f>VLOOKUP($C257,'Debug Log'!$A:$L,12,FALSE)</f>
        <v>0</v>
      </c>
      <c r="H257" t="str">
        <f>VLOOKUP($C257,'Debug Log'!$A:$L,10,FALSE)</f>
        <v>ProMute</v>
      </c>
      <c r="I257" t="str">
        <f>VLOOKUP($C257,'Debug Log'!$A:$L,8,FALSE)</f>
        <v>Yes</v>
      </c>
      <c r="J257" t="str">
        <f>VLOOKUP($C257,'Debug Log'!$A:$L,11,FALSE)</f>
        <v>No</v>
      </c>
      <c r="K257">
        <f>VLOOKUP(CONCATENATE(C257,"=",B257),RMSEs!A:E,4,FALSE)</f>
        <v>0.25600000000000001</v>
      </c>
      <c r="L257">
        <f>VLOOKUP(CONCATENATE(C257,"=",B257),RMSEs!A:E,5,FALSE)</f>
        <v>3.9E-2</v>
      </c>
    </row>
    <row r="258" spans="1:12">
      <c r="A258" t="s">
        <v>55</v>
      </c>
      <c r="B258" t="s">
        <v>383</v>
      </c>
      <c r="C258" t="s">
        <v>853</v>
      </c>
      <c r="D258" t="s">
        <v>384</v>
      </c>
      <c r="E258" t="str">
        <f>VLOOKUP($C258,'Debug Log'!$A:$K,3,FALSE)</f>
        <v>A</v>
      </c>
      <c r="F258" t="str">
        <f>SUBSTITUTE(VLOOKUP($C258,'Debug Log'!$A:$K,9,FALSE)," Chain","")</f>
        <v>Single</v>
      </c>
      <c r="G258">
        <f>VLOOKUP($C258,'Debug Log'!$A:$L,12,FALSE)</f>
        <v>0</v>
      </c>
      <c r="H258" t="str">
        <f>VLOOKUP($C258,'Debug Log'!$A:$L,10,FALSE)</f>
        <v>Scwrl</v>
      </c>
      <c r="I258" t="str">
        <f>VLOOKUP($C258,'Debug Log'!$A:$L,8,FALSE)</f>
        <v>Yes</v>
      </c>
      <c r="J258" t="str">
        <f>VLOOKUP($C258,'Debug Log'!$A:$L,11,FALSE)</f>
        <v>No</v>
      </c>
      <c r="K258">
        <f>VLOOKUP(CONCATENATE(C258,"=",B258),RMSEs!A:E,4,FALSE)</f>
        <v>0.29799999999999999</v>
      </c>
      <c r="L258">
        <f>VLOOKUP(CONCATENATE(C258,"=",B258),RMSEs!A:E,5,FALSE)</f>
        <v>0.63100000000000001</v>
      </c>
    </row>
    <row r="259" spans="1:12">
      <c r="A259" t="s">
        <v>55</v>
      </c>
      <c r="B259" t="s">
        <v>193</v>
      </c>
      <c r="C259" t="s">
        <v>854</v>
      </c>
      <c r="D259" t="s">
        <v>194</v>
      </c>
      <c r="E259" t="str">
        <f>VLOOKUP($C259,'Debug Log'!$A:$K,3,FALSE)</f>
        <v>A</v>
      </c>
      <c r="F259" t="str">
        <f>SUBSTITUTE(VLOOKUP($C259,'Debug Log'!$A:$K,9,FALSE)," Chain","")</f>
        <v>Single</v>
      </c>
      <c r="G259">
        <f>VLOOKUP($C259,'Debug Log'!$A:$L,12,FALSE)</f>
        <v>0</v>
      </c>
      <c r="H259" t="str">
        <f>VLOOKUP($C259,'Debug Log'!$A:$L,10,FALSE)</f>
        <v>Scwrl</v>
      </c>
      <c r="I259" t="str">
        <f>VLOOKUP($C259,'Debug Log'!$A:$L,8,FALSE)</f>
        <v>Yes</v>
      </c>
      <c r="J259" t="str">
        <f>VLOOKUP($C259,'Debug Log'!$A:$L,11,FALSE)</f>
        <v>No</v>
      </c>
      <c r="K259">
        <f>VLOOKUP(CONCATENATE(C259,"=",B259),RMSEs!A:E,4,FALSE)</f>
        <v>0.221</v>
      </c>
      <c r="L259">
        <f>VLOOKUP(CONCATENATE(C259,"=",B259),RMSEs!A:E,5,FALSE)</f>
        <v>0.14199999999999999</v>
      </c>
    </row>
    <row r="260" spans="1:12">
      <c r="A260" t="s">
        <v>55</v>
      </c>
      <c r="B260" t="s">
        <v>195</v>
      </c>
      <c r="C260" t="s">
        <v>855</v>
      </c>
      <c r="D260" t="s">
        <v>196</v>
      </c>
      <c r="E260" t="str">
        <f>VLOOKUP($C260,'Debug Log'!$A:$K,3,FALSE)</f>
        <v>A</v>
      </c>
      <c r="F260" t="str">
        <f>SUBSTITUTE(VLOOKUP($C260,'Debug Log'!$A:$K,9,FALSE)," Chain","")</f>
        <v>Single</v>
      </c>
      <c r="G260">
        <f>VLOOKUP($C260,'Debug Log'!$A:$L,12,FALSE)</f>
        <v>0</v>
      </c>
      <c r="H260" t="str">
        <f>VLOOKUP($C260,'Debug Log'!$A:$L,10,FALSE)</f>
        <v>Scwrl</v>
      </c>
      <c r="I260" t="str">
        <f>VLOOKUP($C260,'Debug Log'!$A:$L,8,FALSE)</f>
        <v>Yes</v>
      </c>
      <c r="J260" t="str">
        <f>VLOOKUP($C260,'Debug Log'!$A:$L,11,FALSE)</f>
        <v>No</v>
      </c>
      <c r="K260">
        <f>VLOOKUP(CONCATENATE(C260,"=",B260),RMSEs!A:E,4,FALSE)</f>
        <v>0.22900000000000001</v>
      </c>
      <c r="L260">
        <f>VLOOKUP(CONCATENATE(C260,"=",B260),RMSEs!A:E,5,FALSE)</f>
        <v>0.89</v>
      </c>
    </row>
    <row r="261" spans="1:12">
      <c r="A261" t="s">
        <v>55</v>
      </c>
      <c r="B261" t="s">
        <v>385</v>
      </c>
      <c r="C261" t="s">
        <v>856</v>
      </c>
      <c r="D261" t="s">
        <v>386</v>
      </c>
      <c r="E261" t="str">
        <f>VLOOKUP($C261,'Debug Log'!$A:$K,3,FALSE)</f>
        <v>A</v>
      </c>
      <c r="F261" t="str">
        <f>SUBSTITUTE(VLOOKUP($C261,'Debug Log'!$A:$K,9,FALSE)," Chain","")</f>
        <v>Single</v>
      </c>
      <c r="G261" t="str">
        <f>VLOOKUP($C261,'Debug Log'!$A:$L,12,FALSE)</f>
        <v>0, 0</v>
      </c>
      <c r="H261" t="str">
        <f>VLOOKUP($C261,'Debug Log'!$A:$L,10,FALSE)</f>
        <v>ProMute</v>
      </c>
      <c r="I261" t="str">
        <f>VLOOKUP($C261,'Debug Log'!$A:$L,8,FALSE)</f>
        <v>Yes</v>
      </c>
      <c r="J261" t="str">
        <f>VLOOKUP($C261,'Debug Log'!$A:$L,11,FALSE)</f>
        <v>No</v>
      </c>
      <c r="K261">
        <f>VLOOKUP(CONCATENATE(C261,"=",B261),RMSEs!A:E,4,FALSE)</f>
        <v>0.25</v>
      </c>
      <c r="L261">
        <f>VLOOKUP(CONCATENATE(C261,"=",B261),RMSEs!A:E,5,FALSE)</f>
        <v>0.33800000000000002</v>
      </c>
    </row>
    <row r="262" spans="1:12">
      <c r="A262" t="s">
        <v>55</v>
      </c>
      <c r="B262" t="s">
        <v>371</v>
      </c>
      <c r="C262" t="s">
        <v>857</v>
      </c>
      <c r="D262" t="s">
        <v>372</v>
      </c>
      <c r="E262" t="str">
        <f>VLOOKUP($C262,'Debug Log'!$A:$K,3,FALSE)</f>
        <v>A</v>
      </c>
      <c r="F262" t="str">
        <f>SUBSTITUTE(VLOOKUP($C262,'Debug Log'!$A:$K,9,FALSE)," Chain","")</f>
        <v>Single</v>
      </c>
      <c r="G262">
        <f>VLOOKUP($C262,'Debug Log'!$A:$L,12,FALSE)</f>
        <v>0</v>
      </c>
      <c r="H262" t="str">
        <f>VLOOKUP($C262,'Debug Log'!$A:$L,10,FALSE)</f>
        <v>ProMute</v>
      </c>
      <c r="I262" t="str">
        <f>VLOOKUP($C262,'Debug Log'!$A:$L,8,FALSE)</f>
        <v>Yes</v>
      </c>
      <c r="J262" t="str">
        <f>VLOOKUP($C262,'Debug Log'!$A:$L,11,FALSE)</f>
        <v>No</v>
      </c>
      <c r="K262">
        <f>VLOOKUP(CONCATENATE(C262,"=",B262),RMSEs!A:E,4,FALSE)</f>
        <v>0.17</v>
      </c>
      <c r="L262">
        <f>VLOOKUP(CONCATENATE(C262,"=",B262),RMSEs!A:E,5,FALSE)</f>
        <v>4.1000000000000002E-2</v>
      </c>
    </row>
    <row r="263" spans="1:12">
      <c r="A263" t="s">
        <v>55</v>
      </c>
      <c r="B263" t="s">
        <v>379</v>
      </c>
      <c r="C263" t="s">
        <v>858</v>
      </c>
      <c r="D263" t="s">
        <v>380</v>
      </c>
      <c r="E263" t="str">
        <f>VLOOKUP($C263,'Debug Log'!$A:$K,3,FALSE)</f>
        <v>A</v>
      </c>
      <c r="F263" t="str">
        <f>SUBSTITUTE(VLOOKUP($C263,'Debug Log'!$A:$K,9,FALSE)," Chain","")</f>
        <v>Single</v>
      </c>
      <c r="G263">
        <f>VLOOKUP($C263,'Debug Log'!$A:$L,12,FALSE)</f>
        <v>0</v>
      </c>
      <c r="H263" t="str">
        <f>VLOOKUP($C263,'Debug Log'!$A:$L,10,FALSE)</f>
        <v>Scwrl</v>
      </c>
      <c r="I263" t="str">
        <f>VLOOKUP($C263,'Debug Log'!$A:$L,8,FALSE)</f>
        <v>No</v>
      </c>
      <c r="J263" t="str">
        <f>VLOOKUP($C263,'Debug Log'!$A:$L,11,FALSE)</f>
        <v>Yes</v>
      </c>
      <c r="K263">
        <f>VLOOKUP(CONCATENATE(C263,"=",B263),RMSEs!A:E,4,FALSE)</f>
        <v>0.32700000000000001</v>
      </c>
      <c r="L263">
        <f>VLOOKUP(CONCATENATE(C263,"=",B263),RMSEs!A:E,5,FALSE)</f>
        <v>0.19900000000000001</v>
      </c>
    </row>
    <row r="264" spans="1:12">
      <c r="A264" t="s">
        <v>55</v>
      </c>
      <c r="B264" t="s">
        <v>375</v>
      </c>
      <c r="C264" t="s">
        <v>859</v>
      </c>
      <c r="D264" t="s">
        <v>376</v>
      </c>
      <c r="E264" t="str">
        <f>VLOOKUP($C264,'Debug Log'!$A:$K,3,FALSE)</f>
        <v>A</v>
      </c>
      <c r="F264" t="str">
        <f>SUBSTITUTE(VLOOKUP($C264,'Debug Log'!$A:$K,9,FALSE)," Chain","")</f>
        <v>Single</v>
      </c>
      <c r="G264">
        <f>VLOOKUP($C264,'Debug Log'!$A:$L,12,FALSE)</f>
        <v>0</v>
      </c>
      <c r="H264" t="str">
        <f>VLOOKUP($C264,'Debug Log'!$A:$L,10,FALSE)</f>
        <v>Scwrl</v>
      </c>
      <c r="I264" t="str">
        <f>VLOOKUP($C264,'Debug Log'!$A:$L,8,FALSE)</f>
        <v>No</v>
      </c>
      <c r="J264" t="str">
        <f>VLOOKUP($C264,'Debug Log'!$A:$L,11,FALSE)</f>
        <v>Yes</v>
      </c>
      <c r="K264">
        <f>VLOOKUP(CONCATENATE(C264,"=",B264),RMSEs!A:E,4,FALSE)</f>
        <v>0.316</v>
      </c>
      <c r="L264">
        <f>VLOOKUP(CONCATENATE(C264,"=",B264),RMSEs!A:E,5,FALSE)</f>
        <v>4.9000000000000002E-2</v>
      </c>
    </row>
    <row r="265" spans="1:12">
      <c r="A265" t="s">
        <v>55</v>
      </c>
      <c r="B265" t="s">
        <v>377</v>
      </c>
      <c r="C265" t="s">
        <v>860</v>
      </c>
      <c r="D265" t="s">
        <v>378</v>
      </c>
      <c r="E265" t="str">
        <f>VLOOKUP($C265,'Debug Log'!$A:$K,3,FALSE)</f>
        <v>A</v>
      </c>
      <c r="F265" t="str">
        <f>SUBSTITUTE(VLOOKUP($C265,'Debug Log'!$A:$K,9,FALSE)," Chain","")</f>
        <v>Single</v>
      </c>
      <c r="G265">
        <f>VLOOKUP($C265,'Debug Log'!$A:$L,12,FALSE)</f>
        <v>0</v>
      </c>
      <c r="H265" t="str">
        <f>VLOOKUP($C265,'Debug Log'!$A:$L,10,FALSE)</f>
        <v>Scwrl</v>
      </c>
      <c r="I265" t="str">
        <f>VLOOKUP($C265,'Debug Log'!$A:$L,8,FALSE)</f>
        <v>Yes</v>
      </c>
      <c r="J265" t="str">
        <f>VLOOKUP($C265,'Debug Log'!$A:$L,11,FALSE)</f>
        <v>No</v>
      </c>
      <c r="K265">
        <f>VLOOKUP(CONCATENATE(C265,"=",B265),RMSEs!A:E,4,FALSE)</f>
        <v>0.154</v>
      </c>
      <c r="L265">
        <f>VLOOKUP(CONCATENATE(C265,"=",B265),RMSEs!A:E,5,FALSE)</f>
        <v>1.06</v>
      </c>
    </row>
    <row r="266" spans="1:12">
      <c r="A266" t="s">
        <v>55</v>
      </c>
      <c r="B266" t="s">
        <v>373</v>
      </c>
      <c r="C266" t="s">
        <v>861</v>
      </c>
      <c r="D266" t="s">
        <v>374</v>
      </c>
      <c r="E266" t="str">
        <f>VLOOKUP($C266,'Debug Log'!$A:$K,3,FALSE)</f>
        <v>A</v>
      </c>
      <c r="F266" t="str">
        <f>SUBSTITUTE(VLOOKUP($C266,'Debug Log'!$A:$K,9,FALSE)," Chain","")</f>
        <v>Single</v>
      </c>
      <c r="G266">
        <f>VLOOKUP($C266,'Debug Log'!$A:$L,12,FALSE)</f>
        <v>0</v>
      </c>
      <c r="H266" t="str">
        <f>VLOOKUP($C266,'Debug Log'!$A:$L,10,FALSE)</f>
        <v>Scwrl</v>
      </c>
      <c r="I266" t="str">
        <f>VLOOKUP($C266,'Debug Log'!$A:$L,8,FALSE)</f>
        <v>Yes</v>
      </c>
      <c r="J266" t="str">
        <f>VLOOKUP($C266,'Debug Log'!$A:$L,11,FALSE)</f>
        <v>No</v>
      </c>
      <c r="K266">
        <f>VLOOKUP(CONCATENATE(C266,"=",B266),RMSEs!A:E,4,FALSE)</f>
        <v>0.156</v>
      </c>
      <c r="L266">
        <f>VLOOKUP(CONCATENATE(C266,"=",B266),RMSEs!A:E,5,FALSE)</f>
        <v>0.99</v>
      </c>
    </row>
    <row r="267" spans="1:12">
      <c r="A267" t="s">
        <v>55</v>
      </c>
      <c r="B267" t="s">
        <v>381</v>
      </c>
      <c r="C267" t="s">
        <v>862</v>
      </c>
      <c r="D267" t="s">
        <v>382</v>
      </c>
      <c r="E267" t="str">
        <f>VLOOKUP($C267,'Debug Log'!$A:$K,3,FALSE)</f>
        <v>A</v>
      </c>
      <c r="F267" t="str">
        <f>SUBSTITUTE(VLOOKUP($C267,'Debug Log'!$A:$K,9,FALSE)," Chain","")</f>
        <v>Single</v>
      </c>
      <c r="G267">
        <f>VLOOKUP($C267,'Debug Log'!$A:$L,12,FALSE)</f>
        <v>0</v>
      </c>
      <c r="H267" t="str">
        <f>VLOOKUP($C267,'Debug Log'!$A:$L,10,FALSE)</f>
        <v>Scwrl</v>
      </c>
      <c r="I267" t="str">
        <f>VLOOKUP($C267,'Debug Log'!$A:$L,8,FALSE)</f>
        <v>Yes</v>
      </c>
      <c r="J267" t="str">
        <f>VLOOKUP($C267,'Debug Log'!$A:$L,11,FALSE)</f>
        <v>No</v>
      </c>
      <c r="K267">
        <f>VLOOKUP(CONCATENATE(C267,"=",B267),RMSEs!A:E,4,FALSE)</f>
        <v>0.32100000000000001</v>
      </c>
      <c r="L267">
        <f>VLOOKUP(CONCATENATE(C267,"=",B267),RMSEs!A:E,5,FALSE)</f>
        <v>0.61299999999999999</v>
      </c>
    </row>
    <row r="268" spans="1:12">
      <c r="A268" t="s">
        <v>55</v>
      </c>
      <c r="B268" t="s">
        <v>627</v>
      </c>
      <c r="C268" t="s">
        <v>863</v>
      </c>
      <c r="D268" t="s">
        <v>320</v>
      </c>
      <c r="E268" t="str">
        <f>VLOOKUP($C268,'Debug Log'!$A:$K,3,FALSE)</f>
        <v>A</v>
      </c>
      <c r="F268" t="str">
        <f>SUBSTITUTE(VLOOKUP($C268,'Debug Log'!$A:$K,9,FALSE)," Chain","")</f>
        <v>Single</v>
      </c>
      <c r="G268">
        <f>VLOOKUP($C268,'Debug Log'!$A:$L,12,FALSE)</f>
        <v>16.579999999999998</v>
      </c>
      <c r="H268" t="str">
        <f>VLOOKUP($C268,'Debug Log'!$A:$L,10,FALSE)</f>
        <v>Scwrl</v>
      </c>
      <c r="I268" t="str">
        <f>VLOOKUP($C268,'Debug Log'!$A:$L,8,FALSE)</f>
        <v>Yes</v>
      </c>
      <c r="J268" t="str">
        <f>VLOOKUP($C268,'Debug Log'!$A:$L,11,FALSE)</f>
        <v>No</v>
      </c>
      <c r="K268">
        <f>VLOOKUP(CONCATENATE(C268,"=",B268),RMSEs!A:E,4,FALSE)</f>
        <v>0.246</v>
      </c>
      <c r="L268">
        <f>VLOOKUP(CONCATENATE(C268,"=",B268),RMSEs!A:E,5,FALSE)</f>
        <v>0.17799999999999999</v>
      </c>
    </row>
    <row r="269" spans="1:12">
      <c r="A269" t="s">
        <v>55</v>
      </c>
      <c r="B269" t="s">
        <v>628</v>
      </c>
      <c r="C269" t="s">
        <v>863</v>
      </c>
      <c r="D269" t="s">
        <v>320</v>
      </c>
      <c r="E269" t="str">
        <f>VLOOKUP($C269,'Debug Log'!$A:$K,3,FALSE)</f>
        <v>A</v>
      </c>
      <c r="F269" t="str">
        <f>SUBSTITUTE(VLOOKUP($C269,'Debug Log'!$A:$K,9,FALSE)," Chain","")</f>
        <v>Single</v>
      </c>
      <c r="G269">
        <f>VLOOKUP($C269,'Debug Log'!$A:$L,12,FALSE)</f>
        <v>16.579999999999998</v>
      </c>
      <c r="H269" t="str">
        <f>VLOOKUP($C269,'Debug Log'!$A:$L,10,FALSE)</f>
        <v>Scwrl</v>
      </c>
      <c r="I269" t="str">
        <f>VLOOKUP($C269,'Debug Log'!$A:$L,8,FALSE)</f>
        <v>Yes</v>
      </c>
      <c r="J269" t="str">
        <f>VLOOKUP($C269,'Debug Log'!$A:$L,11,FALSE)</f>
        <v>No</v>
      </c>
      <c r="K269">
        <f>VLOOKUP(CONCATENATE(C269,"=",B269),RMSEs!A:E,4,FALSE)</f>
        <v>2.5099999999999998</v>
      </c>
      <c r="L269">
        <f>VLOOKUP(CONCATENATE(C269,"=",B269),RMSEs!A:E,5,FALSE)</f>
        <v>9.2999999999999999E-2</v>
      </c>
    </row>
    <row r="270" spans="1:12">
      <c r="A270" t="s">
        <v>55</v>
      </c>
      <c r="B270" t="s">
        <v>215</v>
      </c>
      <c r="C270" t="s">
        <v>864</v>
      </c>
      <c r="D270" t="s">
        <v>216</v>
      </c>
      <c r="E270" t="str">
        <f>VLOOKUP($C270,'Debug Log'!$A:$K,3,FALSE)</f>
        <v>A</v>
      </c>
      <c r="F270" t="str">
        <f>SUBSTITUTE(VLOOKUP($C270,'Debug Log'!$A:$K,9,FALSE)," Chain","")</f>
        <v>Single</v>
      </c>
      <c r="G270">
        <f>VLOOKUP($C270,'Debug Log'!$A:$L,12,FALSE)</f>
        <v>41.04</v>
      </c>
      <c r="H270" t="str">
        <f>VLOOKUP($C270,'Debug Log'!$A:$L,10,FALSE)</f>
        <v>Scwrl</v>
      </c>
      <c r="I270" t="str">
        <f>VLOOKUP($C270,'Debug Log'!$A:$L,8,FALSE)</f>
        <v>Yes</v>
      </c>
      <c r="J270" t="str">
        <f>VLOOKUP($C270,'Debug Log'!$A:$L,11,FALSE)</f>
        <v>No</v>
      </c>
      <c r="K270">
        <f>VLOOKUP(CONCATENATE(C270,"=",B270),RMSEs!A:E,4,FALSE)</f>
        <v>0.25</v>
      </c>
      <c r="L270">
        <f>VLOOKUP(CONCATENATE(C270,"=",B270),RMSEs!A:E,5,FALSE)</f>
        <v>0.14000000000000001</v>
      </c>
    </row>
    <row r="271" spans="1:12">
      <c r="A271" t="s">
        <v>55</v>
      </c>
      <c r="B271" t="s">
        <v>217</v>
      </c>
      <c r="C271" t="s">
        <v>865</v>
      </c>
      <c r="D271" t="s">
        <v>218</v>
      </c>
      <c r="E271" t="str">
        <f>VLOOKUP($C271,'Debug Log'!$A:$K,3,FALSE)</f>
        <v>A</v>
      </c>
      <c r="F271" t="str">
        <f>SUBSTITUTE(VLOOKUP($C271,'Debug Log'!$A:$K,9,FALSE)," Chain","")</f>
        <v>Single</v>
      </c>
      <c r="G271">
        <f>VLOOKUP($C271,'Debug Log'!$A:$L,12,FALSE)</f>
        <v>41.04</v>
      </c>
      <c r="H271" t="str">
        <f>VLOOKUP($C271,'Debug Log'!$A:$L,10,FALSE)</f>
        <v>ProMute</v>
      </c>
      <c r="I271" t="str">
        <f>VLOOKUP($C271,'Debug Log'!$A:$L,8,FALSE)</f>
        <v>Yes</v>
      </c>
      <c r="J271" t="str">
        <f>VLOOKUP($C271,'Debug Log'!$A:$L,11,FALSE)</f>
        <v>No</v>
      </c>
      <c r="K271">
        <f>VLOOKUP(CONCATENATE(C271,"=",B271),RMSEs!A:E,4,FALSE)</f>
        <v>0.27500000000000002</v>
      </c>
      <c r="L271">
        <f>VLOOKUP(CONCATENATE(C271,"=",B271),RMSEs!A:E,5,FALSE)</f>
        <v>9.1999999999999998E-2</v>
      </c>
    </row>
    <row r="272" spans="1:12">
      <c r="A272" t="s">
        <v>55</v>
      </c>
      <c r="B272" t="s">
        <v>395</v>
      </c>
      <c r="C272" t="s">
        <v>866</v>
      </c>
      <c r="D272" t="s">
        <v>396</v>
      </c>
      <c r="E272" t="str">
        <f>VLOOKUP($C272,'Debug Log'!$A:$K,3,FALSE)</f>
        <v>A</v>
      </c>
      <c r="F272" t="str">
        <f>SUBSTITUTE(VLOOKUP($C272,'Debug Log'!$A:$K,9,FALSE)," Chain","")</f>
        <v>Single</v>
      </c>
      <c r="G272">
        <f>VLOOKUP($C272,'Debug Log'!$A:$L,12,FALSE)</f>
        <v>75.260000000000005</v>
      </c>
      <c r="H272" t="str">
        <f>VLOOKUP($C272,'Debug Log'!$A:$L,10,FALSE)</f>
        <v>Scwrl</v>
      </c>
      <c r="I272" t="str">
        <f>VLOOKUP($C272,'Debug Log'!$A:$L,8,FALSE)</f>
        <v>No</v>
      </c>
      <c r="J272" t="str">
        <f>VLOOKUP($C272,'Debug Log'!$A:$L,11,FALSE)</f>
        <v>No</v>
      </c>
      <c r="K272">
        <f>VLOOKUP(CONCATENATE(C272,"=",B272),RMSEs!A:E,4,FALSE)</f>
        <v>0.17399999999999999</v>
      </c>
      <c r="L272">
        <f>VLOOKUP(CONCATENATE(C272,"=",B272),RMSEs!A:E,5,FALSE)</f>
        <v>8.2000000000000003E-2</v>
      </c>
    </row>
    <row r="273" spans="1:12">
      <c r="A273" t="s">
        <v>55</v>
      </c>
      <c r="B273" t="s">
        <v>389</v>
      </c>
      <c r="C273" t="s">
        <v>867</v>
      </c>
      <c r="D273" t="s">
        <v>390</v>
      </c>
      <c r="E273" t="str">
        <f>VLOOKUP($C273,'Debug Log'!$A:$K,3,FALSE)</f>
        <v>A</v>
      </c>
      <c r="F273" t="str">
        <f>SUBSTITUTE(VLOOKUP($C273,'Debug Log'!$A:$K,9,FALSE)," Chain","")</f>
        <v>Single</v>
      </c>
      <c r="G273">
        <f>VLOOKUP($C273,'Debug Log'!$A:$L,12,FALSE)</f>
        <v>75.260000000000005</v>
      </c>
      <c r="H273" t="str">
        <f>VLOOKUP($C273,'Debug Log'!$A:$L,10,FALSE)</f>
        <v>ProMute</v>
      </c>
      <c r="I273" t="str">
        <f>VLOOKUP($C273,'Debug Log'!$A:$L,8,FALSE)</f>
        <v>Yes</v>
      </c>
      <c r="J273" t="str">
        <f>VLOOKUP($C273,'Debug Log'!$A:$L,11,FALSE)</f>
        <v>No</v>
      </c>
      <c r="K273">
        <f>VLOOKUP(CONCATENATE(C273,"=",B273),RMSEs!A:E,4,FALSE)</f>
        <v>0.14299999999999999</v>
      </c>
      <c r="L273">
        <f>VLOOKUP(CONCATENATE(C273,"=",B273),RMSEs!A:E,5,FALSE)</f>
        <v>0.76</v>
      </c>
    </row>
    <row r="274" spans="1:12">
      <c r="A274" t="s">
        <v>55</v>
      </c>
      <c r="B274" t="s">
        <v>387</v>
      </c>
      <c r="C274" t="s">
        <v>868</v>
      </c>
      <c r="D274" t="s">
        <v>388</v>
      </c>
      <c r="E274" t="str">
        <f>VLOOKUP($C274,'Debug Log'!$A:$K,3,FALSE)</f>
        <v>A</v>
      </c>
      <c r="F274" t="str">
        <f>SUBSTITUTE(VLOOKUP($C274,'Debug Log'!$A:$K,9,FALSE)," Chain","")</f>
        <v>Single</v>
      </c>
      <c r="G274">
        <f>VLOOKUP($C274,'Debug Log'!$A:$L,12,FALSE)</f>
        <v>75.260000000000005</v>
      </c>
      <c r="H274" t="str">
        <f>VLOOKUP($C274,'Debug Log'!$A:$L,10,FALSE)</f>
        <v>Scwrl</v>
      </c>
      <c r="I274" t="str">
        <f>VLOOKUP($C274,'Debug Log'!$A:$L,8,FALSE)</f>
        <v>No</v>
      </c>
      <c r="J274" t="str">
        <f>VLOOKUP($C274,'Debug Log'!$A:$L,11,FALSE)</f>
        <v>No</v>
      </c>
      <c r="K274">
        <f>VLOOKUP(CONCATENATE(C274,"=",B274),RMSEs!A:E,4,FALSE)</f>
        <v>0.157</v>
      </c>
      <c r="L274">
        <f>VLOOKUP(CONCATENATE(C274,"=",B274),RMSEs!A:E,5,FALSE)</f>
        <v>1.258</v>
      </c>
    </row>
    <row r="275" spans="1:12">
      <c r="A275" t="s">
        <v>55</v>
      </c>
      <c r="B275" t="s">
        <v>393</v>
      </c>
      <c r="C275" t="s">
        <v>869</v>
      </c>
      <c r="D275" t="s">
        <v>394</v>
      </c>
      <c r="E275" t="str">
        <f>VLOOKUP($C275,'Debug Log'!$A:$K,3,FALSE)</f>
        <v>A</v>
      </c>
      <c r="F275" t="str">
        <f>SUBSTITUTE(VLOOKUP($C275,'Debug Log'!$A:$K,9,FALSE)," Chain","")</f>
        <v>Single</v>
      </c>
      <c r="G275">
        <f>VLOOKUP($C275,'Debug Log'!$A:$L,12,FALSE)</f>
        <v>75.260000000000005</v>
      </c>
      <c r="H275" t="str">
        <f>VLOOKUP($C275,'Debug Log'!$A:$L,10,FALSE)</f>
        <v>ProMute</v>
      </c>
      <c r="I275" t="str">
        <f>VLOOKUP($C275,'Debug Log'!$A:$L,8,FALSE)</f>
        <v>Yes</v>
      </c>
      <c r="J275" t="str">
        <f>VLOOKUP($C275,'Debug Log'!$A:$L,11,FALSE)</f>
        <v>No</v>
      </c>
      <c r="K275">
        <f>VLOOKUP(CONCATENATE(C275,"=",B275),RMSEs!A:E,4,FALSE)</f>
        <v>0.13700000000000001</v>
      </c>
      <c r="L275">
        <f>VLOOKUP(CONCATENATE(C275,"=",B275),RMSEs!A:E,5,FALSE)</f>
        <v>4.3999999999999997E-2</v>
      </c>
    </row>
    <row r="276" spans="1:12">
      <c r="A276" t="s">
        <v>55</v>
      </c>
      <c r="B276" t="s">
        <v>391</v>
      </c>
      <c r="C276" t="s">
        <v>870</v>
      </c>
      <c r="D276" t="s">
        <v>392</v>
      </c>
      <c r="E276" t="str">
        <f>VLOOKUP($C276,'Debug Log'!$A:$K,3,FALSE)</f>
        <v>A</v>
      </c>
      <c r="F276" t="str">
        <f>SUBSTITUTE(VLOOKUP($C276,'Debug Log'!$A:$K,9,FALSE)," Chain","")</f>
        <v>Single</v>
      </c>
      <c r="G276">
        <f>VLOOKUP($C276,'Debug Log'!$A:$L,12,FALSE)</f>
        <v>75.260000000000005</v>
      </c>
      <c r="H276" t="str">
        <f>VLOOKUP($C276,'Debug Log'!$A:$L,10,FALSE)</f>
        <v>Scwrl</v>
      </c>
      <c r="I276" t="str">
        <f>VLOOKUP($C276,'Debug Log'!$A:$L,8,FALSE)</f>
        <v>Yes</v>
      </c>
      <c r="J276" t="str">
        <f>VLOOKUP($C276,'Debug Log'!$A:$L,11,FALSE)</f>
        <v>No</v>
      </c>
      <c r="K276">
        <f>VLOOKUP(CONCATENATE(C276,"=",B276),RMSEs!A:E,4,FALSE)</f>
        <v>0.17899999999999999</v>
      </c>
      <c r="L276">
        <f>VLOOKUP(CONCATENATE(C276,"=",B276),RMSEs!A:E,5,FALSE)</f>
        <v>0.68300000000000005</v>
      </c>
    </row>
    <row r="277" spans="1:12">
      <c r="A277" t="s">
        <v>55</v>
      </c>
      <c r="B277" t="s">
        <v>397</v>
      </c>
      <c r="C277" t="s">
        <v>871</v>
      </c>
      <c r="D277" t="s">
        <v>398</v>
      </c>
      <c r="E277" t="str">
        <f>VLOOKUP($C277,'Debug Log'!$A:$K,3,FALSE)</f>
        <v>A</v>
      </c>
      <c r="F277" t="str">
        <f>SUBSTITUTE(VLOOKUP($C277,'Debug Log'!$A:$K,9,FALSE)," Chain","")</f>
        <v>Single</v>
      </c>
      <c r="G277">
        <f>VLOOKUP($C277,'Debug Log'!$A:$L,12,FALSE)</f>
        <v>75.260000000000005</v>
      </c>
      <c r="H277" t="str">
        <f>VLOOKUP($C277,'Debug Log'!$A:$L,10,FALSE)</f>
        <v>ProMute</v>
      </c>
      <c r="I277" t="str">
        <f>VLOOKUP($C277,'Debug Log'!$A:$L,8,FALSE)</f>
        <v>Yes</v>
      </c>
      <c r="J277" t="str">
        <f>VLOOKUP($C277,'Debug Log'!$A:$L,11,FALSE)</f>
        <v>No</v>
      </c>
      <c r="K277">
        <f>VLOOKUP(CONCATENATE(C277,"=",B277),RMSEs!A:E,4,FALSE)</f>
        <v>0.161</v>
      </c>
      <c r="L277">
        <f>VLOOKUP(CONCATENATE(C277,"=",B277),RMSEs!A:E,5,FALSE)</f>
        <v>4.9000000000000002E-2</v>
      </c>
    </row>
    <row r="278" spans="1:12">
      <c r="A278" t="s">
        <v>55</v>
      </c>
      <c r="B278" t="s">
        <v>538</v>
      </c>
      <c r="C278" t="s">
        <v>872</v>
      </c>
      <c r="D278" t="s">
        <v>539</v>
      </c>
      <c r="E278" t="str">
        <f>VLOOKUP($C278,'Debug Log'!$A:$K,3,FALSE)</f>
        <v>A</v>
      </c>
      <c r="F278" t="str">
        <f>SUBSTITUTE(VLOOKUP($C278,'Debug Log'!$A:$K,9,FALSE)," Chain","")</f>
        <v>Single</v>
      </c>
      <c r="G278">
        <f>VLOOKUP($C278,'Debug Log'!$A:$L,12,FALSE)</f>
        <v>0</v>
      </c>
      <c r="H278" t="str">
        <f>VLOOKUP($C278,'Debug Log'!$A:$L,10,FALSE)</f>
        <v>Scwrl</v>
      </c>
      <c r="I278" t="str">
        <f>VLOOKUP($C278,'Debug Log'!$A:$L,8,FALSE)</f>
        <v>No</v>
      </c>
      <c r="J278" t="str">
        <f>VLOOKUP($C278,'Debug Log'!$A:$L,11,FALSE)</f>
        <v>Yes</v>
      </c>
      <c r="K278">
        <f>VLOOKUP(CONCATENATE(C278,"=",B278),RMSEs!A:E,4,FALSE)</f>
        <v>0.39600000000000002</v>
      </c>
      <c r="L278">
        <f>VLOOKUP(CONCATENATE(C278,"=",B278),RMSEs!A:E,5,FALSE)</f>
        <v>0.127</v>
      </c>
    </row>
    <row r="279" spans="1:12">
      <c r="A279" t="s">
        <v>55</v>
      </c>
      <c r="B279" t="s">
        <v>537</v>
      </c>
      <c r="C279" t="s">
        <v>822</v>
      </c>
      <c r="D279" t="s">
        <v>272</v>
      </c>
      <c r="E279" t="str">
        <f>VLOOKUP($C279,'Debug Log'!$A:$K,3,FALSE)</f>
        <v>A</v>
      </c>
      <c r="F279" t="str">
        <f>SUBSTITUTE(VLOOKUP($C279,'Debug Log'!$A:$K,9,FALSE)," Chain","")</f>
        <v>Single</v>
      </c>
      <c r="G279">
        <f>VLOOKUP($C279,'Debug Log'!$A:$L,12,FALSE)</f>
        <v>0</v>
      </c>
      <c r="H279" t="str">
        <f>VLOOKUP($C279,'Debug Log'!$A:$L,10,FALSE)</f>
        <v>Scwrl</v>
      </c>
      <c r="I279" t="str">
        <f>VLOOKUP($C279,'Debug Log'!$A:$L,8,FALSE)</f>
        <v>No</v>
      </c>
      <c r="J279" t="str">
        <f>VLOOKUP($C279,'Debug Log'!$A:$L,11,FALSE)</f>
        <v>Yes</v>
      </c>
      <c r="K279">
        <f>VLOOKUP(CONCATENATE(C279,"=",B279),RMSEs!A:E,4,FALSE)</f>
        <v>0.33200000000000002</v>
      </c>
      <c r="L279">
        <f>VLOOKUP(CONCATENATE(C279,"=",B279),RMSEs!A:E,5,FALSE)</f>
        <v>9.8000000000000004E-2</v>
      </c>
    </row>
    <row r="280" spans="1:12">
      <c r="A280" t="s">
        <v>55</v>
      </c>
      <c r="B280" t="s">
        <v>535</v>
      </c>
      <c r="C280" t="s">
        <v>873</v>
      </c>
      <c r="D280" t="s">
        <v>536</v>
      </c>
      <c r="E280" t="str">
        <f>VLOOKUP($C280,'Debug Log'!$A:$K,3,FALSE)</f>
        <v>A</v>
      </c>
      <c r="F280" t="str">
        <f>SUBSTITUTE(VLOOKUP($C280,'Debug Log'!$A:$K,9,FALSE)," Chain","")</f>
        <v>Single</v>
      </c>
      <c r="G280">
        <f>VLOOKUP($C280,'Debug Log'!$A:$L,12,FALSE)</f>
        <v>0</v>
      </c>
      <c r="H280" t="str">
        <f>VLOOKUP($C280,'Debug Log'!$A:$L,10,FALSE)</f>
        <v>Scwrl</v>
      </c>
      <c r="I280" t="str">
        <f>VLOOKUP($C280,'Debug Log'!$A:$L,8,FALSE)</f>
        <v>No</v>
      </c>
      <c r="J280" t="str">
        <f>VLOOKUP($C280,'Debug Log'!$A:$L,11,FALSE)</f>
        <v>Yes</v>
      </c>
      <c r="K280">
        <f>VLOOKUP(CONCATENATE(C280,"=",B280),RMSEs!A:E,4,FALSE)</f>
        <v>0.33700000000000002</v>
      </c>
      <c r="L280">
        <f>VLOOKUP(CONCATENATE(C280,"=",B280),RMSEs!A:E,5,FALSE)</f>
        <v>0.111</v>
      </c>
    </row>
    <row r="281" spans="1:12">
      <c r="A281" t="s">
        <v>55</v>
      </c>
      <c r="B281" t="s">
        <v>323</v>
      </c>
      <c r="C281" t="s">
        <v>874</v>
      </c>
      <c r="D281" t="s">
        <v>324</v>
      </c>
      <c r="E281" t="str">
        <f>VLOOKUP($C281,'Debug Log'!$A:$K,3,FALSE)</f>
        <v>A</v>
      </c>
      <c r="F281" t="str">
        <f>SUBSTITUTE(VLOOKUP($C281,'Debug Log'!$A:$K,9,FALSE)," Chain","")</f>
        <v>Single</v>
      </c>
      <c r="G281">
        <f>VLOOKUP($C281,'Debug Log'!$A:$L,12,FALSE)</f>
        <v>23.63</v>
      </c>
      <c r="H281" t="str">
        <f>VLOOKUP($C281,'Debug Log'!$A:$L,10,FALSE)</f>
        <v>Scwrl</v>
      </c>
      <c r="I281" t="str">
        <f>VLOOKUP($C281,'Debug Log'!$A:$L,8,FALSE)</f>
        <v>No</v>
      </c>
      <c r="J281" t="str">
        <f>VLOOKUP($C281,'Debug Log'!$A:$L,11,FALSE)</f>
        <v>Yes</v>
      </c>
      <c r="K281">
        <f>VLOOKUP(CONCATENATE(C281,"=",B281),RMSEs!A:E,4,FALSE)</f>
        <v>0.308</v>
      </c>
      <c r="L281">
        <f>VLOOKUP(CONCATENATE(C281,"=",B281),RMSEs!A:E,5,FALSE)</f>
        <v>0.111</v>
      </c>
    </row>
    <row r="282" spans="1:12">
      <c r="A282" t="s">
        <v>55</v>
      </c>
      <c r="B282" t="s">
        <v>325</v>
      </c>
      <c r="C282" t="s">
        <v>875</v>
      </c>
      <c r="D282" t="s">
        <v>326</v>
      </c>
      <c r="E282" t="str">
        <f>VLOOKUP($C282,'Debug Log'!$A:$K,3,FALSE)</f>
        <v>A</v>
      </c>
      <c r="F282" t="str">
        <f>SUBSTITUTE(VLOOKUP($C282,'Debug Log'!$A:$K,9,FALSE)," Chain","")</f>
        <v>Single</v>
      </c>
      <c r="G282">
        <f>VLOOKUP($C282,'Debug Log'!$A:$L,12,FALSE)</f>
        <v>23.63</v>
      </c>
      <c r="H282" t="str">
        <f>VLOOKUP($C282,'Debug Log'!$A:$L,10,FALSE)</f>
        <v>Scwrl</v>
      </c>
      <c r="I282" t="str">
        <f>VLOOKUP($C282,'Debug Log'!$A:$L,8,FALSE)</f>
        <v>Yes</v>
      </c>
      <c r="J282" t="str">
        <f>VLOOKUP($C282,'Debug Log'!$A:$L,11,FALSE)</f>
        <v>No</v>
      </c>
      <c r="K282">
        <f>VLOOKUP(CONCATENATE(C282,"=",B282),RMSEs!A:E,4,FALSE)</f>
        <v>0.186</v>
      </c>
      <c r="L282">
        <f>VLOOKUP(CONCATENATE(C282,"=",B282),RMSEs!A:E,5,FALSE)</f>
        <v>9.8000000000000004E-2</v>
      </c>
    </row>
    <row r="283" spans="1:12">
      <c r="A283" t="s">
        <v>55</v>
      </c>
      <c r="B283" t="s">
        <v>533</v>
      </c>
      <c r="C283" t="s">
        <v>876</v>
      </c>
      <c r="D283" t="s">
        <v>534</v>
      </c>
      <c r="E283" t="str">
        <f>VLOOKUP($C283,'Debug Log'!$A:$K,3,FALSE)</f>
        <v>A</v>
      </c>
      <c r="F283" t="str">
        <f>SUBSTITUTE(VLOOKUP($C283,'Debug Log'!$A:$K,9,FALSE)," Chain","")</f>
        <v>Single</v>
      </c>
      <c r="G283">
        <f>VLOOKUP($C283,'Debug Log'!$A:$L,12,FALSE)</f>
        <v>0</v>
      </c>
      <c r="H283" t="str">
        <f>VLOOKUP($C283,'Debug Log'!$A:$L,10,FALSE)</f>
        <v>Scwrl</v>
      </c>
      <c r="I283" t="str">
        <f>VLOOKUP($C283,'Debug Log'!$A:$L,8,FALSE)</f>
        <v>No</v>
      </c>
      <c r="J283" t="str">
        <f>VLOOKUP($C283,'Debug Log'!$A:$L,11,FALSE)</f>
        <v>Yes</v>
      </c>
      <c r="K283">
        <f>VLOOKUP(CONCATENATE(C283,"=",B283),RMSEs!A:E,4,FALSE)</f>
        <v>0.33600000000000002</v>
      </c>
      <c r="L283">
        <f>VLOOKUP(CONCATENATE(C283,"=",B283),RMSEs!A:E,5,FALSE)</f>
        <v>1.1599999999999999</v>
      </c>
    </row>
    <row r="284" spans="1:12">
      <c r="A284" t="s">
        <v>55</v>
      </c>
      <c r="B284" t="s">
        <v>542</v>
      </c>
      <c r="C284" t="s">
        <v>877</v>
      </c>
      <c r="D284" t="s">
        <v>543</v>
      </c>
      <c r="E284" t="str">
        <f>VLOOKUP($C284,'Debug Log'!$A:$K,3,FALSE)</f>
        <v>A</v>
      </c>
      <c r="F284" t="str">
        <f>SUBSTITUTE(VLOOKUP($C284,'Debug Log'!$A:$K,9,FALSE)," Chain","")</f>
        <v>Single</v>
      </c>
      <c r="G284">
        <f>VLOOKUP($C284,'Debug Log'!$A:$L,12,FALSE)</f>
        <v>0</v>
      </c>
      <c r="H284" t="str">
        <f>VLOOKUP($C284,'Debug Log'!$A:$L,10,FALSE)</f>
        <v>Scwrl</v>
      </c>
      <c r="I284" t="str">
        <f>VLOOKUP($C284,'Debug Log'!$A:$L,8,FALSE)</f>
        <v>No</v>
      </c>
      <c r="J284" t="str">
        <f>VLOOKUP($C284,'Debug Log'!$A:$L,11,FALSE)</f>
        <v>Yes</v>
      </c>
      <c r="K284">
        <f>VLOOKUP(CONCATENATE(C284,"=",B284),RMSEs!A:E,4,FALSE)</f>
        <v>0.42699999999999999</v>
      </c>
      <c r="L284">
        <f>VLOOKUP(CONCATENATE(C284,"=",B284),RMSEs!A:E,5,FALSE)</f>
        <v>0.27600000000000002</v>
      </c>
    </row>
    <row r="285" spans="1:12">
      <c r="A285" t="s">
        <v>55</v>
      </c>
      <c r="B285" t="s">
        <v>544</v>
      </c>
      <c r="C285" t="s">
        <v>878</v>
      </c>
      <c r="D285" t="s">
        <v>545</v>
      </c>
      <c r="E285" t="str">
        <f>VLOOKUP($C285,'Debug Log'!$A:$K,3,FALSE)</f>
        <v>A</v>
      </c>
      <c r="F285" t="str">
        <f>SUBSTITUTE(VLOOKUP($C285,'Debug Log'!$A:$K,9,FALSE)," Chain","")</f>
        <v>Single</v>
      </c>
      <c r="G285">
        <f>VLOOKUP($C285,'Debug Log'!$A:$L,12,FALSE)</f>
        <v>0</v>
      </c>
      <c r="H285" t="str">
        <f>VLOOKUP($C285,'Debug Log'!$A:$L,10,FALSE)</f>
        <v>Scwrl</v>
      </c>
      <c r="I285" t="str">
        <f>VLOOKUP($C285,'Debug Log'!$A:$L,8,FALSE)</f>
        <v>No</v>
      </c>
      <c r="J285" t="str">
        <f>VLOOKUP($C285,'Debug Log'!$A:$L,11,FALSE)</f>
        <v>Yes</v>
      </c>
      <c r="K285">
        <f>VLOOKUP(CONCATENATE(C285,"=",B285),RMSEs!A:E,4,FALSE)</f>
        <v>0.51100000000000001</v>
      </c>
      <c r="L285">
        <f>VLOOKUP(CONCATENATE(C285,"=",B285),RMSEs!A:E,5,FALSE)</f>
        <v>0.191</v>
      </c>
    </row>
    <row r="286" spans="1:12">
      <c r="A286" t="s">
        <v>55</v>
      </c>
      <c r="B286" t="s">
        <v>540</v>
      </c>
      <c r="C286" t="s">
        <v>879</v>
      </c>
      <c r="D286" t="s">
        <v>541</v>
      </c>
      <c r="E286" t="str">
        <f>VLOOKUP($C286,'Debug Log'!$A:$K,3,FALSE)</f>
        <v>A</v>
      </c>
      <c r="F286" t="str">
        <f>SUBSTITUTE(VLOOKUP($C286,'Debug Log'!$A:$K,9,FALSE)," Chain","")</f>
        <v>Single</v>
      </c>
      <c r="G286">
        <f>VLOOKUP($C286,'Debug Log'!$A:$L,12,FALSE)</f>
        <v>0</v>
      </c>
      <c r="H286" t="str">
        <f>VLOOKUP($C286,'Debug Log'!$A:$L,10,FALSE)</f>
        <v>Scwrl</v>
      </c>
      <c r="I286" t="str">
        <f>VLOOKUP($C286,'Debug Log'!$A:$L,8,FALSE)</f>
        <v>No</v>
      </c>
      <c r="J286" t="str">
        <f>VLOOKUP($C286,'Debug Log'!$A:$L,11,FALSE)</f>
        <v>Yes</v>
      </c>
      <c r="K286">
        <f>VLOOKUP(CONCATENATE(C286,"=",B286),RMSEs!A:E,4,FALSE)</f>
        <v>1.179</v>
      </c>
      <c r="L286">
        <f>VLOOKUP(CONCATENATE(C286,"=",B286),RMSEs!A:E,5,FALSE)</f>
        <v>0.16800000000000001</v>
      </c>
    </row>
    <row r="287" spans="1:12">
      <c r="A287" t="s">
        <v>55</v>
      </c>
      <c r="B287" t="s">
        <v>219</v>
      </c>
      <c r="C287" t="s">
        <v>880</v>
      </c>
      <c r="D287" t="s">
        <v>220</v>
      </c>
      <c r="E287" t="str">
        <f>VLOOKUP($C287,'Debug Log'!$A:$K,3,FALSE)</f>
        <v>A</v>
      </c>
      <c r="F287" t="str">
        <f>SUBSTITUTE(VLOOKUP($C287,'Debug Log'!$A:$K,9,FALSE)," Chain","")</f>
        <v>Single</v>
      </c>
      <c r="G287">
        <f>VLOOKUP($C287,'Debug Log'!$A:$L,12,FALSE)</f>
        <v>0</v>
      </c>
      <c r="H287" t="str">
        <f>VLOOKUP($C287,'Debug Log'!$A:$L,10,FALSE)</f>
        <v>Scwrl</v>
      </c>
      <c r="I287" t="str">
        <f>VLOOKUP($C287,'Debug Log'!$A:$L,8,FALSE)</f>
        <v>No</v>
      </c>
      <c r="J287" t="str">
        <f>VLOOKUP($C287,'Debug Log'!$A:$L,11,FALSE)</f>
        <v>Yes</v>
      </c>
      <c r="K287">
        <f>VLOOKUP(CONCATENATE(C287,"=",B287),RMSEs!A:E,4,FALSE)</f>
        <v>0.35199999999999998</v>
      </c>
      <c r="L287">
        <f>VLOOKUP(CONCATENATE(C287,"=",B287),RMSEs!A:E,5,FALSE)</f>
        <v>0.20200000000000001</v>
      </c>
    </row>
    <row r="288" spans="1:12">
      <c r="A288" t="s">
        <v>55</v>
      </c>
      <c r="B288" t="s">
        <v>162</v>
      </c>
      <c r="C288" t="s">
        <v>881</v>
      </c>
      <c r="D288" t="s">
        <v>163</v>
      </c>
      <c r="E288" t="str">
        <f>VLOOKUP($C288,'Debug Log'!$A:$K,3,FALSE)</f>
        <v>A</v>
      </c>
      <c r="F288" t="str">
        <f>SUBSTITUTE(VLOOKUP($C288,'Debug Log'!$A:$K,9,FALSE)," Chain","")</f>
        <v>Single</v>
      </c>
      <c r="G288">
        <f>VLOOKUP($C288,'Debug Log'!$A:$L,12,FALSE)</f>
        <v>0</v>
      </c>
      <c r="H288" t="str">
        <f>VLOOKUP($C288,'Debug Log'!$A:$L,10,FALSE)</f>
        <v>ProMute</v>
      </c>
      <c r="I288" t="str">
        <f>VLOOKUP($C288,'Debug Log'!$A:$L,8,FALSE)</f>
        <v>Yes</v>
      </c>
      <c r="J288" t="str">
        <f>VLOOKUP($C288,'Debug Log'!$A:$L,11,FALSE)</f>
        <v>No</v>
      </c>
      <c r="K288">
        <f>VLOOKUP(CONCATENATE(C288,"=",B288),RMSEs!A:E,4,FALSE)</f>
        <v>0.23100000000000001</v>
      </c>
      <c r="L288">
        <f>VLOOKUP(CONCATENATE(C288,"=",B288),RMSEs!A:E,5,FALSE)</f>
        <v>3.9E-2</v>
      </c>
    </row>
    <row r="289" spans="1:12">
      <c r="A289" t="s">
        <v>55</v>
      </c>
      <c r="B289" t="s">
        <v>223</v>
      </c>
      <c r="C289" t="s">
        <v>882</v>
      </c>
      <c r="D289" t="s">
        <v>224</v>
      </c>
      <c r="E289" t="str">
        <f>VLOOKUP($C289,'Debug Log'!$A:$K,3,FALSE)</f>
        <v>A</v>
      </c>
      <c r="F289" t="str">
        <f>SUBSTITUTE(VLOOKUP($C289,'Debug Log'!$A:$K,9,FALSE)," Chain","")</f>
        <v>Single</v>
      </c>
      <c r="G289">
        <f>VLOOKUP($C289,'Debug Log'!$A:$L,12,FALSE)</f>
        <v>0</v>
      </c>
      <c r="H289" t="str">
        <f>VLOOKUP($C289,'Debug Log'!$A:$L,10,FALSE)</f>
        <v>Scwrl</v>
      </c>
      <c r="I289" t="str">
        <f>VLOOKUP($C289,'Debug Log'!$A:$L,8,FALSE)</f>
        <v>No</v>
      </c>
      <c r="J289" t="str">
        <f>VLOOKUP($C289,'Debug Log'!$A:$L,11,FALSE)</f>
        <v>Yes</v>
      </c>
      <c r="K289">
        <f>VLOOKUP(CONCATENATE(C289,"=",B289),RMSEs!A:E,4,FALSE)</f>
        <v>0.318</v>
      </c>
      <c r="L289">
        <f>VLOOKUP(CONCATENATE(C289,"=",B289),RMSEs!A:E,5,FALSE)</f>
        <v>0.57399999999999995</v>
      </c>
    </row>
    <row r="290" spans="1:12">
      <c r="A290" t="s">
        <v>55</v>
      </c>
      <c r="B290" t="s">
        <v>345</v>
      </c>
      <c r="C290" t="s">
        <v>883</v>
      </c>
      <c r="D290" t="s">
        <v>346</v>
      </c>
      <c r="E290" t="str">
        <f>VLOOKUP($C290,'Debug Log'!$A:$K,3,FALSE)</f>
        <v>A</v>
      </c>
      <c r="F290" t="str">
        <f>SUBSTITUTE(VLOOKUP($C290,'Debug Log'!$A:$K,9,FALSE)," Chain","")</f>
        <v>Single</v>
      </c>
      <c r="G290">
        <f>VLOOKUP($C290,'Debug Log'!$A:$L,12,FALSE)</f>
        <v>78.569999999999993</v>
      </c>
      <c r="H290" t="str">
        <f>VLOOKUP($C290,'Debug Log'!$A:$L,10,FALSE)</f>
        <v>Scwrl</v>
      </c>
      <c r="I290" t="str">
        <f>VLOOKUP($C290,'Debug Log'!$A:$L,8,FALSE)</f>
        <v>No</v>
      </c>
      <c r="J290" t="str">
        <f>VLOOKUP($C290,'Debug Log'!$A:$L,11,FALSE)</f>
        <v>No</v>
      </c>
      <c r="K290">
        <f>VLOOKUP(CONCATENATE(C290,"=",B290),RMSEs!A:E,4,FALSE)</f>
        <v>0.95199999999999996</v>
      </c>
      <c r="L290">
        <f>VLOOKUP(CONCATENATE(C290,"=",B290),RMSEs!A:E,5,FALSE)</f>
        <v>1.1779999999999999</v>
      </c>
    </row>
    <row r="291" spans="1:12">
      <c r="A291" t="s">
        <v>55</v>
      </c>
      <c r="B291" t="s">
        <v>349</v>
      </c>
      <c r="C291" t="s">
        <v>884</v>
      </c>
      <c r="D291" t="s">
        <v>350</v>
      </c>
      <c r="E291" t="str">
        <f>VLOOKUP($C291,'Debug Log'!$A:$K,3,FALSE)</f>
        <v>A</v>
      </c>
      <c r="F291" t="str">
        <f>SUBSTITUTE(VLOOKUP($C291,'Debug Log'!$A:$K,9,FALSE)," Chain","")</f>
        <v>Single</v>
      </c>
      <c r="G291">
        <f>VLOOKUP($C291,'Debug Log'!$A:$L,12,FALSE)</f>
        <v>78.569999999999993</v>
      </c>
      <c r="H291" t="str">
        <f>VLOOKUP($C291,'Debug Log'!$A:$L,10,FALSE)</f>
        <v>Scwrl</v>
      </c>
      <c r="I291" t="str">
        <f>VLOOKUP($C291,'Debug Log'!$A:$L,8,FALSE)</f>
        <v>No</v>
      </c>
      <c r="J291" t="str">
        <f>VLOOKUP($C291,'Debug Log'!$A:$L,11,FALSE)</f>
        <v>No</v>
      </c>
      <c r="K291">
        <f>VLOOKUP(CONCATENATE(C291,"=",B291),RMSEs!A:E,4,FALSE)</f>
        <v>0.26700000000000002</v>
      </c>
      <c r="L291">
        <f>VLOOKUP(CONCATENATE(C291,"=",B291),RMSEs!A:E,5,FALSE)</f>
        <v>0.36799999999999999</v>
      </c>
    </row>
    <row r="292" spans="1:12">
      <c r="A292" t="s">
        <v>55</v>
      </c>
      <c r="B292" t="s">
        <v>225</v>
      </c>
      <c r="C292" t="s">
        <v>885</v>
      </c>
      <c r="D292" t="s">
        <v>226</v>
      </c>
      <c r="E292" t="str">
        <f>VLOOKUP($C292,'Debug Log'!$A:$K,3,FALSE)</f>
        <v>A</v>
      </c>
      <c r="F292" t="str">
        <f>SUBSTITUTE(VLOOKUP($C292,'Debug Log'!$A:$K,9,FALSE)," Chain","")</f>
        <v>Single</v>
      </c>
      <c r="G292">
        <f>VLOOKUP($C292,'Debug Log'!$A:$L,12,FALSE)</f>
        <v>31.71</v>
      </c>
      <c r="H292" t="str">
        <f>VLOOKUP($C292,'Debug Log'!$A:$L,10,FALSE)</f>
        <v>Scwrl</v>
      </c>
      <c r="I292" t="str">
        <f>VLOOKUP($C292,'Debug Log'!$A:$L,8,FALSE)</f>
        <v>No</v>
      </c>
      <c r="J292" t="str">
        <f>VLOOKUP($C292,'Debug Log'!$A:$L,11,FALSE)</f>
        <v>Yes</v>
      </c>
      <c r="K292">
        <f>VLOOKUP(CONCATENATE(C292,"=",B292),RMSEs!A:E,4,FALSE)</f>
        <v>0.32100000000000001</v>
      </c>
      <c r="L292">
        <f>VLOOKUP(CONCATENATE(C292,"=",B292),RMSEs!A:E,5,FALSE)</f>
        <v>3.6999999999999998E-2</v>
      </c>
    </row>
    <row r="293" spans="1:12">
      <c r="A293" t="s">
        <v>55</v>
      </c>
      <c r="B293" t="s">
        <v>231</v>
      </c>
      <c r="C293" t="s">
        <v>886</v>
      </c>
      <c r="D293" t="s">
        <v>232</v>
      </c>
      <c r="E293" t="str">
        <f>VLOOKUP($C293,'Debug Log'!$A:$K,3,FALSE)</f>
        <v>A</v>
      </c>
      <c r="F293" t="str">
        <f>SUBSTITUTE(VLOOKUP($C293,'Debug Log'!$A:$K,9,FALSE)," Chain","")</f>
        <v>Single</v>
      </c>
      <c r="G293">
        <f>VLOOKUP($C293,'Debug Log'!$A:$L,12,FALSE)</f>
        <v>81.13</v>
      </c>
      <c r="H293" t="str">
        <f>VLOOKUP($C293,'Debug Log'!$A:$L,10,FALSE)</f>
        <v>Scwrl</v>
      </c>
      <c r="I293" t="str">
        <f>VLOOKUP($C293,'Debug Log'!$A:$L,8,FALSE)</f>
        <v>No</v>
      </c>
      <c r="J293" t="str">
        <f>VLOOKUP($C293,'Debug Log'!$A:$L,11,FALSE)</f>
        <v>No</v>
      </c>
      <c r="K293">
        <f>VLOOKUP(CONCATENATE(C293,"=",B293),RMSEs!A:E,4,FALSE)</f>
        <v>0.182</v>
      </c>
      <c r="L293">
        <f>VLOOKUP(CONCATENATE(C293,"=",B293),RMSEs!A:E,5,FALSE)</f>
        <v>0.54</v>
      </c>
    </row>
    <row r="294" spans="1:12">
      <c r="A294" t="s">
        <v>55</v>
      </c>
      <c r="B294" t="s">
        <v>478</v>
      </c>
      <c r="C294" t="s">
        <v>887</v>
      </c>
      <c r="D294" t="s">
        <v>479</v>
      </c>
      <c r="E294" t="str">
        <f>VLOOKUP($C294,'Debug Log'!$A:$K,3,FALSE)</f>
        <v>A</v>
      </c>
      <c r="F294" t="str">
        <f>SUBSTITUTE(VLOOKUP($C294,'Debug Log'!$A:$K,9,FALSE)," Chain","")</f>
        <v>Single</v>
      </c>
      <c r="G294">
        <f>VLOOKUP($C294,'Debug Log'!$A:$L,12,FALSE)</f>
        <v>17.82</v>
      </c>
      <c r="H294" t="str">
        <f>VLOOKUP($C294,'Debug Log'!$A:$L,10,FALSE)</f>
        <v>ProMute</v>
      </c>
      <c r="I294" t="str">
        <f>VLOOKUP($C294,'Debug Log'!$A:$L,8,FALSE)</f>
        <v>Yes</v>
      </c>
      <c r="J294" t="str">
        <f>VLOOKUP($C294,'Debug Log'!$A:$L,11,FALSE)</f>
        <v>No</v>
      </c>
      <c r="K294">
        <f>VLOOKUP(CONCATENATE(C294,"=",B294),RMSEs!A:E,4,FALSE)</f>
        <v>0.224</v>
      </c>
      <c r="L294">
        <f>VLOOKUP(CONCATENATE(C294,"=",B294),RMSEs!A:E,5,FALSE)</f>
        <v>0.104</v>
      </c>
    </row>
    <row r="295" spans="1:12">
      <c r="A295" t="s">
        <v>55</v>
      </c>
      <c r="B295" t="s">
        <v>482</v>
      </c>
      <c r="C295" t="s">
        <v>888</v>
      </c>
      <c r="D295" t="s">
        <v>483</v>
      </c>
      <c r="E295" t="str">
        <f>VLOOKUP($C295,'Debug Log'!$A:$K,3,FALSE)</f>
        <v>A</v>
      </c>
      <c r="F295" t="str">
        <f>SUBSTITUTE(VLOOKUP($C295,'Debug Log'!$A:$K,9,FALSE)," Chain","")</f>
        <v>Single</v>
      </c>
      <c r="G295">
        <f>VLOOKUP($C295,'Debug Log'!$A:$L,12,FALSE)</f>
        <v>0</v>
      </c>
      <c r="H295" t="str">
        <f>VLOOKUP($C295,'Debug Log'!$A:$L,10,FALSE)</f>
        <v>Scwrl</v>
      </c>
      <c r="I295" t="str">
        <f>VLOOKUP($C295,'Debug Log'!$A:$L,8,FALSE)</f>
        <v>No</v>
      </c>
      <c r="J295" t="str">
        <f>VLOOKUP($C295,'Debug Log'!$A:$L,11,FALSE)</f>
        <v>Yes</v>
      </c>
      <c r="K295">
        <f>VLOOKUP(CONCATENATE(C295,"=",B295),RMSEs!A:E,4,FALSE)</f>
        <v>0.34300000000000003</v>
      </c>
      <c r="L295">
        <f>VLOOKUP(CONCATENATE(C295,"=",B295),RMSEs!A:E,5,FALSE)</f>
        <v>0.40100000000000002</v>
      </c>
    </row>
    <row r="296" spans="1:12">
      <c r="A296" t="s">
        <v>55</v>
      </c>
      <c r="B296" t="s">
        <v>486</v>
      </c>
      <c r="C296" t="s">
        <v>889</v>
      </c>
      <c r="D296" t="s">
        <v>487</v>
      </c>
      <c r="E296" t="str">
        <f>VLOOKUP($C296,'Debug Log'!$A:$K,3,FALSE)</f>
        <v>A</v>
      </c>
      <c r="F296" t="str">
        <f>SUBSTITUTE(VLOOKUP($C296,'Debug Log'!$A:$K,9,FALSE)," Chain","")</f>
        <v>Single</v>
      </c>
      <c r="G296">
        <f>VLOOKUP($C296,'Debug Log'!$A:$L,12,FALSE)</f>
        <v>26.75</v>
      </c>
      <c r="H296" t="str">
        <f>VLOOKUP($C296,'Debug Log'!$A:$L,10,FALSE)</f>
        <v>Scwrl</v>
      </c>
      <c r="I296" t="str">
        <f>VLOOKUP($C296,'Debug Log'!$A:$L,8,FALSE)</f>
        <v>No</v>
      </c>
      <c r="J296" t="str">
        <f>VLOOKUP($C296,'Debug Log'!$A:$L,11,FALSE)</f>
        <v>Yes</v>
      </c>
      <c r="K296">
        <f>VLOOKUP(CONCATENATE(C296,"=",B296),RMSEs!A:E,4,FALSE)</f>
        <v>0.32300000000000001</v>
      </c>
      <c r="L296">
        <f>VLOOKUP(CONCATENATE(C296,"=",B296),RMSEs!A:E,5,FALSE)</f>
        <v>0.11899999999999999</v>
      </c>
    </row>
    <row r="297" spans="1:12">
      <c r="A297" t="s">
        <v>55</v>
      </c>
      <c r="B297" t="s">
        <v>484</v>
      </c>
      <c r="C297" t="s">
        <v>890</v>
      </c>
      <c r="D297" t="s">
        <v>485</v>
      </c>
      <c r="E297" t="str">
        <f>VLOOKUP($C297,'Debug Log'!$A:$K,3,FALSE)</f>
        <v>A</v>
      </c>
      <c r="F297" t="str">
        <f>SUBSTITUTE(VLOOKUP($C297,'Debug Log'!$A:$K,9,FALSE)," Chain","")</f>
        <v>Single</v>
      </c>
      <c r="G297">
        <f>VLOOKUP($C297,'Debug Log'!$A:$L,12,FALSE)</f>
        <v>26.75</v>
      </c>
      <c r="H297" t="str">
        <f>VLOOKUP($C297,'Debug Log'!$A:$L,10,FALSE)</f>
        <v>Scwrl</v>
      </c>
      <c r="I297" t="str">
        <f>VLOOKUP($C297,'Debug Log'!$A:$L,8,FALSE)</f>
        <v>No</v>
      </c>
      <c r="J297" t="str">
        <f>VLOOKUP($C297,'Debug Log'!$A:$L,11,FALSE)</f>
        <v>Yes</v>
      </c>
      <c r="K297">
        <f>VLOOKUP(CONCATENATE(C297,"=",B297),RMSEs!A:E,4,FALSE)</f>
        <v>0.317</v>
      </c>
      <c r="L297">
        <f>VLOOKUP(CONCATENATE(C297,"=",B297),RMSEs!A:E,5,FALSE)</f>
        <v>0.11799999999999999</v>
      </c>
    </row>
    <row r="298" spans="1:12">
      <c r="A298" t="s">
        <v>55</v>
      </c>
      <c r="B298" t="s">
        <v>472</v>
      </c>
      <c r="C298" t="s">
        <v>891</v>
      </c>
      <c r="D298" t="s">
        <v>473</v>
      </c>
      <c r="E298" t="str">
        <f>VLOOKUP($C298,'Debug Log'!$A:$K,3,FALSE)</f>
        <v>A</v>
      </c>
      <c r="F298" t="str">
        <f>SUBSTITUTE(VLOOKUP($C298,'Debug Log'!$A:$K,9,FALSE)," Chain","")</f>
        <v>Single</v>
      </c>
      <c r="G298">
        <f>VLOOKUP($C298,'Debug Log'!$A:$L,12,FALSE)</f>
        <v>0</v>
      </c>
      <c r="H298" t="str">
        <f>VLOOKUP($C298,'Debug Log'!$A:$L,10,FALSE)</f>
        <v>ProMute</v>
      </c>
      <c r="I298" t="str">
        <f>VLOOKUP($C298,'Debug Log'!$A:$L,8,FALSE)</f>
        <v>Yes</v>
      </c>
      <c r="J298" t="str">
        <f>VLOOKUP($C298,'Debug Log'!$A:$L,11,FALSE)</f>
        <v>No</v>
      </c>
      <c r="K298">
        <f>VLOOKUP(CONCATENATE(C298,"=",B298),RMSEs!A:E,4,FALSE)</f>
        <v>0.17</v>
      </c>
      <c r="L298">
        <f>VLOOKUP(CONCATENATE(C298,"=",B298),RMSEs!A:E,5,FALSE)</f>
        <v>3.9E-2</v>
      </c>
    </row>
    <row r="299" spans="1:12">
      <c r="A299" t="s">
        <v>55</v>
      </c>
      <c r="B299" t="s">
        <v>468</v>
      </c>
      <c r="C299" t="s">
        <v>892</v>
      </c>
      <c r="D299" t="s">
        <v>469</v>
      </c>
      <c r="E299" t="str">
        <f>VLOOKUP($C299,'Debug Log'!$A:$K,3,FALSE)</f>
        <v>A</v>
      </c>
      <c r="F299" t="str">
        <f>SUBSTITUTE(VLOOKUP($C299,'Debug Log'!$A:$K,9,FALSE)," Chain","")</f>
        <v>Single</v>
      </c>
      <c r="G299">
        <f>VLOOKUP($C299,'Debug Log'!$A:$L,12,FALSE)</f>
        <v>0.6</v>
      </c>
      <c r="H299" t="str">
        <f>VLOOKUP($C299,'Debug Log'!$A:$L,10,FALSE)</f>
        <v>ProMute</v>
      </c>
      <c r="I299" t="str">
        <f>VLOOKUP($C299,'Debug Log'!$A:$L,8,FALSE)</f>
        <v>Yes</v>
      </c>
      <c r="J299" t="str">
        <f>VLOOKUP($C299,'Debug Log'!$A:$L,11,FALSE)</f>
        <v>No</v>
      </c>
      <c r="K299">
        <f>VLOOKUP(CONCATENATE(C299,"=",B299),RMSEs!A:E,4,FALSE)</f>
        <v>0.186</v>
      </c>
      <c r="L299">
        <f>VLOOKUP(CONCATENATE(C299,"=",B299),RMSEs!A:E,5,FALSE)</f>
        <v>4.2999999999999997E-2</v>
      </c>
    </row>
    <row r="300" spans="1:12">
      <c r="A300" t="s">
        <v>55</v>
      </c>
      <c r="B300" t="s">
        <v>474</v>
      </c>
      <c r="C300" t="s">
        <v>893</v>
      </c>
      <c r="D300" t="s">
        <v>475</v>
      </c>
      <c r="E300" t="str">
        <f>VLOOKUP($C300,'Debug Log'!$A:$K,3,FALSE)</f>
        <v>A</v>
      </c>
      <c r="F300" t="str">
        <f>SUBSTITUTE(VLOOKUP($C300,'Debug Log'!$A:$K,9,FALSE)," Chain","")</f>
        <v>Single</v>
      </c>
      <c r="G300">
        <f>VLOOKUP($C300,'Debug Log'!$A:$L,12,FALSE)</f>
        <v>0</v>
      </c>
      <c r="H300" t="str">
        <f>VLOOKUP($C300,'Debug Log'!$A:$L,10,FALSE)</f>
        <v>ProMute</v>
      </c>
      <c r="I300" t="str">
        <f>VLOOKUP($C300,'Debug Log'!$A:$L,8,FALSE)</f>
        <v>Yes</v>
      </c>
      <c r="J300" t="str">
        <f>VLOOKUP($C300,'Debug Log'!$A:$L,11,FALSE)</f>
        <v>No</v>
      </c>
      <c r="K300">
        <f>VLOOKUP(CONCATENATE(C300,"=",B300),RMSEs!A:E,4,FALSE)</f>
        <v>0.17399999999999999</v>
      </c>
      <c r="L300">
        <f>VLOOKUP(CONCATENATE(C300,"=",B300),RMSEs!A:E,5,FALSE)</f>
        <v>5.3999999999999999E-2</v>
      </c>
    </row>
    <row r="301" spans="1:12">
      <c r="A301" t="s">
        <v>55</v>
      </c>
      <c r="B301" t="s">
        <v>470</v>
      </c>
      <c r="C301" t="s">
        <v>894</v>
      </c>
      <c r="D301" t="s">
        <v>471</v>
      </c>
      <c r="E301" t="str">
        <f>VLOOKUP($C301,'Debug Log'!$A:$K,3,FALSE)</f>
        <v>A</v>
      </c>
      <c r="F301" t="str">
        <f>SUBSTITUTE(VLOOKUP($C301,'Debug Log'!$A:$K,9,FALSE)," Chain","")</f>
        <v>Single</v>
      </c>
      <c r="G301">
        <f>VLOOKUP($C301,'Debug Log'!$A:$L,12,FALSE)</f>
        <v>3.42</v>
      </c>
      <c r="H301" t="str">
        <f>VLOOKUP($C301,'Debug Log'!$A:$L,10,FALSE)</f>
        <v>ProMute</v>
      </c>
      <c r="I301" t="str">
        <f>VLOOKUP($C301,'Debug Log'!$A:$L,8,FALSE)</f>
        <v>Yes</v>
      </c>
      <c r="J301" t="str">
        <f>VLOOKUP($C301,'Debug Log'!$A:$L,11,FALSE)</f>
        <v>No</v>
      </c>
      <c r="K301">
        <f>VLOOKUP(CONCATENATE(C301,"=",B301),RMSEs!A:E,4,FALSE)</f>
        <v>0.17699999999999999</v>
      </c>
      <c r="L301">
        <f>VLOOKUP(CONCATENATE(C301,"=",B301),RMSEs!A:E,5,FALSE)</f>
        <v>0.1</v>
      </c>
    </row>
    <row r="302" spans="1:12">
      <c r="A302" t="s">
        <v>55</v>
      </c>
      <c r="B302" t="s">
        <v>456</v>
      </c>
      <c r="C302" t="s">
        <v>895</v>
      </c>
      <c r="D302" t="s">
        <v>457</v>
      </c>
      <c r="E302" t="str">
        <f>VLOOKUP($C302,'Debug Log'!$A:$K,3,FALSE)</f>
        <v>A</v>
      </c>
      <c r="F302" t="str">
        <f>SUBSTITUTE(VLOOKUP($C302,'Debug Log'!$A:$K,9,FALSE)," Chain","")</f>
        <v>Single</v>
      </c>
      <c r="G302">
        <f>VLOOKUP($C302,'Debug Log'!$A:$L,12,FALSE)</f>
        <v>16.07</v>
      </c>
      <c r="H302" t="str">
        <f>VLOOKUP($C302,'Debug Log'!$A:$L,10,FALSE)</f>
        <v>ProMute</v>
      </c>
      <c r="I302" t="str">
        <f>VLOOKUP($C302,'Debug Log'!$A:$L,8,FALSE)</f>
        <v>Yes</v>
      </c>
      <c r="J302" t="str">
        <f>VLOOKUP($C302,'Debug Log'!$A:$L,11,FALSE)</f>
        <v>No</v>
      </c>
      <c r="K302">
        <f>VLOOKUP(CONCATENATE(C302,"=",B302),RMSEs!A:E,4,FALSE)</f>
        <v>0.2</v>
      </c>
      <c r="L302">
        <f>VLOOKUP(CONCATENATE(C302,"=",B302),RMSEs!A:E,5,FALSE)</f>
        <v>0.10199999999999999</v>
      </c>
    </row>
    <row r="303" spans="1:12">
      <c r="A303" t="s">
        <v>55</v>
      </c>
      <c r="B303" t="s">
        <v>458</v>
      </c>
      <c r="C303" t="s">
        <v>896</v>
      </c>
      <c r="D303" t="s">
        <v>459</v>
      </c>
      <c r="E303" t="str">
        <f>VLOOKUP($C303,'Debug Log'!$A:$K,3,FALSE)</f>
        <v>A</v>
      </c>
      <c r="F303" t="str">
        <f>SUBSTITUTE(VLOOKUP($C303,'Debug Log'!$A:$K,9,FALSE)," Chain","")</f>
        <v>Single</v>
      </c>
      <c r="G303">
        <f>VLOOKUP($C303,'Debug Log'!$A:$L,12,FALSE)</f>
        <v>0</v>
      </c>
      <c r="H303" t="str">
        <f>VLOOKUP($C303,'Debug Log'!$A:$L,10,FALSE)</f>
        <v>ProMute</v>
      </c>
      <c r="I303" t="str">
        <f>VLOOKUP($C303,'Debug Log'!$A:$L,8,FALSE)</f>
        <v>Yes</v>
      </c>
      <c r="J303" t="str">
        <f>VLOOKUP($C303,'Debug Log'!$A:$L,11,FALSE)</f>
        <v>No</v>
      </c>
      <c r="K303">
        <f>VLOOKUP(CONCATENATE(C303,"=",B303),RMSEs!A:E,4,FALSE)</f>
        <v>0.189</v>
      </c>
      <c r="L303">
        <f>VLOOKUP(CONCATENATE(C303,"=",B303),RMSEs!A:E,5,FALSE)</f>
        <v>3.4000000000000002E-2</v>
      </c>
    </row>
    <row r="304" spans="1:12">
      <c r="A304" t="s">
        <v>55</v>
      </c>
      <c r="B304" t="s">
        <v>460</v>
      </c>
      <c r="C304" t="s">
        <v>897</v>
      </c>
      <c r="D304" t="s">
        <v>461</v>
      </c>
      <c r="E304" t="str">
        <f>VLOOKUP($C304,'Debug Log'!$A:$K,3,FALSE)</f>
        <v>A</v>
      </c>
      <c r="F304" t="str">
        <f>SUBSTITUTE(VLOOKUP($C304,'Debug Log'!$A:$K,9,FALSE)," Chain","")</f>
        <v>Single</v>
      </c>
      <c r="G304">
        <f>VLOOKUP($C304,'Debug Log'!$A:$L,12,FALSE)</f>
        <v>0</v>
      </c>
      <c r="H304" t="str">
        <f>VLOOKUP($C304,'Debug Log'!$A:$L,10,FALSE)</f>
        <v>ProMute</v>
      </c>
      <c r="I304" t="str">
        <f>VLOOKUP($C304,'Debug Log'!$A:$L,8,FALSE)</f>
        <v>Yes</v>
      </c>
      <c r="J304" t="str">
        <f>VLOOKUP($C304,'Debug Log'!$A:$L,11,FALSE)</f>
        <v>No</v>
      </c>
      <c r="K304">
        <f>VLOOKUP(CONCATENATE(C304,"=",B304),RMSEs!A:E,4,FALSE)</f>
        <v>0.19600000000000001</v>
      </c>
      <c r="L304">
        <f>VLOOKUP(CONCATENATE(C304,"=",B304),RMSEs!A:E,5,FALSE)</f>
        <v>8.5000000000000006E-2</v>
      </c>
    </row>
    <row r="305" spans="1:12">
      <c r="A305" t="s">
        <v>55</v>
      </c>
      <c r="B305" t="s">
        <v>462</v>
      </c>
      <c r="C305" t="s">
        <v>898</v>
      </c>
      <c r="D305" t="s">
        <v>463</v>
      </c>
      <c r="E305" t="str">
        <f>VLOOKUP($C305,'Debug Log'!$A:$K,3,FALSE)</f>
        <v>A</v>
      </c>
      <c r="F305" t="str">
        <f>SUBSTITUTE(VLOOKUP($C305,'Debug Log'!$A:$K,9,FALSE)," Chain","")</f>
        <v>Single</v>
      </c>
      <c r="G305">
        <f>VLOOKUP($C305,'Debug Log'!$A:$L,12,FALSE)</f>
        <v>25.3</v>
      </c>
      <c r="H305" t="str">
        <f>VLOOKUP($C305,'Debug Log'!$A:$L,10,FALSE)</f>
        <v>ProMute</v>
      </c>
      <c r="I305" t="str">
        <f>VLOOKUP($C305,'Debug Log'!$A:$L,8,FALSE)</f>
        <v>Yes</v>
      </c>
      <c r="J305" t="str">
        <f>VLOOKUP($C305,'Debug Log'!$A:$L,11,FALSE)</f>
        <v>No</v>
      </c>
      <c r="K305">
        <f>VLOOKUP(CONCATENATE(C305,"=",B305),RMSEs!A:E,4,FALSE)</f>
        <v>0.193</v>
      </c>
      <c r="L305">
        <f>VLOOKUP(CONCATENATE(C305,"=",B305),RMSEs!A:E,5,FALSE)</f>
        <v>0.10100000000000001</v>
      </c>
    </row>
    <row r="306" spans="1:12">
      <c r="A306" t="s">
        <v>55</v>
      </c>
      <c r="B306" t="s">
        <v>464</v>
      </c>
      <c r="C306" t="s">
        <v>899</v>
      </c>
      <c r="D306" t="s">
        <v>465</v>
      </c>
      <c r="E306" t="str">
        <f>VLOOKUP($C306,'Debug Log'!$A:$K,3,FALSE)</f>
        <v>A</v>
      </c>
      <c r="F306" t="str">
        <f>SUBSTITUTE(VLOOKUP($C306,'Debug Log'!$A:$K,9,FALSE)," Chain","")</f>
        <v>Single</v>
      </c>
      <c r="G306">
        <f>VLOOKUP($C306,'Debug Log'!$A:$L,12,FALSE)</f>
        <v>1.41</v>
      </c>
      <c r="H306" t="str">
        <f>VLOOKUP($C306,'Debug Log'!$A:$L,10,FALSE)</f>
        <v>ProMute</v>
      </c>
      <c r="I306" t="str">
        <f>VLOOKUP($C306,'Debug Log'!$A:$L,8,FALSE)</f>
        <v>Yes</v>
      </c>
      <c r="J306" t="str">
        <f>VLOOKUP($C306,'Debug Log'!$A:$L,11,FALSE)</f>
        <v>No</v>
      </c>
      <c r="K306">
        <f>VLOOKUP(CONCATENATE(C306,"=",B306),RMSEs!A:E,4,FALSE)</f>
        <v>0.17399999999999999</v>
      </c>
      <c r="L306">
        <f>VLOOKUP(CONCATENATE(C306,"=",B306),RMSEs!A:E,5,FALSE)</f>
        <v>0.152</v>
      </c>
    </row>
    <row r="307" spans="1:12">
      <c r="A307" t="s">
        <v>55</v>
      </c>
      <c r="B307" t="s">
        <v>466</v>
      </c>
      <c r="C307" t="s">
        <v>900</v>
      </c>
      <c r="D307" t="s">
        <v>467</v>
      </c>
      <c r="E307" t="str">
        <f>VLOOKUP($C307,'Debug Log'!$A:$K,3,FALSE)</f>
        <v>A</v>
      </c>
      <c r="F307" t="str">
        <f>SUBSTITUTE(VLOOKUP($C307,'Debug Log'!$A:$K,9,FALSE)," Chain","")</f>
        <v>Single</v>
      </c>
      <c r="G307">
        <f>VLOOKUP($C307,'Debug Log'!$A:$L,12,FALSE)</f>
        <v>4.58</v>
      </c>
      <c r="H307" t="str">
        <f>VLOOKUP($C307,'Debug Log'!$A:$L,10,FALSE)</f>
        <v>ProMute</v>
      </c>
      <c r="I307" t="str">
        <f>VLOOKUP($C307,'Debug Log'!$A:$L,8,FALSE)</f>
        <v>Yes</v>
      </c>
      <c r="J307" t="str">
        <f>VLOOKUP($C307,'Debug Log'!$A:$L,11,FALSE)</f>
        <v>No</v>
      </c>
      <c r="K307">
        <f>VLOOKUP(CONCATENATE(C307,"=",B307),RMSEs!A:E,4,FALSE)</f>
        <v>0.216</v>
      </c>
      <c r="L307">
        <f>VLOOKUP(CONCATENATE(C307,"=",B307),RMSEs!A:E,5,FALSE)</f>
        <v>4.4999999999999998E-2</v>
      </c>
    </row>
    <row r="308" spans="1:12">
      <c r="A308" t="s">
        <v>55</v>
      </c>
      <c r="B308" t="s">
        <v>476</v>
      </c>
      <c r="C308" t="s">
        <v>901</v>
      </c>
      <c r="D308" t="s">
        <v>477</v>
      </c>
      <c r="E308" t="str">
        <f>VLOOKUP($C308,'Debug Log'!$A:$K,3,FALSE)</f>
        <v>A</v>
      </c>
      <c r="F308" t="str">
        <f>SUBSTITUTE(VLOOKUP($C308,'Debug Log'!$A:$K,9,FALSE)," Chain","")</f>
        <v>Single</v>
      </c>
      <c r="G308">
        <f>VLOOKUP($C308,'Debug Log'!$A:$L,12,FALSE)</f>
        <v>2.69</v>
      </c>
      <c r="H308" t="str">
        <f>VLOOKUP($C308,'Debug Log'!$A:$L,10,FALSE)</f>
        <v>ProMute</v>
      </c>
      <c r="I308" t="str">
        <f>VLOOKUP($C308,'Debug Log'!$A:$L,8,FALSE)</f>
        <v>Yes</v>
      </c>
      <c r="J308" t="str">
        <f>VLOOKUP($C308,'Debug Log'!$A:$L,11,FALSE)</f>
        <v>No</v>
      </c>
      <c r="K308">
        <f>VLOOKUP(CONCATENATE(C308,"=",B308),RMSEs!A:E,4,FALSE)</f>
        <v>0.253</v>
      </c>
      <c r="L308">
        <f>VLOOKUP(CONCATENATE(C308,"=",B308),RMSEs!A:E,5,FALSE)</f>
        <v>9.4E-2</v>
      </c>
    </row>
    <row r="309" spans="1:12">
      <c r="A309" t="s">
        <v>55</v>
      </c>
      <c r="B309" t="s">
        <v>480</v>
      </c>
      <c r="C309" t="s">
        <v>902</v>
      </c>
      <c r="D309" t="s">
        <v>481</v>
      </c>
      <c r="E309" t="str">
        <f>VLOOKUP($C309,'Debug Log'!$A:$K,3,FALSE)</f>
        <v>A</v>
      </c>
      <c r="F309" t="str">
        <f>SUBSTITUTE(VLOOKUP($C309,'Debug Log'!$A:$K,9,FALSE)," Chain","")</f>
        <v>Single</v>
      </c>
      <c r="G309">
        <f>VLOOKUP($C309,'Debug Log'!$A:$L,12,FALSE)</f>
        <v>0</v>
      </c>
      <c r="H309" t="str">
        <f>VLOOKUP($C309,'Debug Log'!$A:$L,10,FALSE)</f>
        <v>ProMute</v>
      </c>
      <c r="I309" t="str">
        <f>VLOOKUP($C309,'Debug Log'!$A:$L,8,FALSE)</f>
        <v>Yes</v>
      </c>
      <c r="J309" t="str">
        <f>VLOOKUP($C309,'Debug Log'!$A:$L,11,FALSE)</f>
        <v>No</v>
      </c>
      <c r="K309">
        <f>VLOOKUP(CONCATENATE(C309,"=",B309),RMSEs!A:E,4,FALSE)</f>
        <v>0.19800000000000001</v>
      </c>
      <c r="L309">
        <f>VLOOKUP(CONCATENATE(C309,"=",B309),RMSEs!A:E,5,FALSE)</f>
        <v>6.0999999999999999E-2</v>
      </c>
    </row>
    <row r="310" spans="1:12">
      <c r="A310" t="s">
        <v>55</v>
      </c>
      <c r="B310" t="s">
        <v>331</v>
      </c>
      <c r="C310" t="s">
        <v>903</v>
      </c>
      <c r="D310" t="s">
        <v>332</v>
      </c>
      <c r="E310" t="str">
        <f>VLOOKUP($C310,'Debug Log'!$A:$K,3,FALSE)</f>
        <v>A</v>
      </c>
      <c r="F310" t="str">
        <f>SUBSTITUTE(VLOOKUP($C310,'Debug Log'!$A:$K,9,FALSE)," Chain","")</f>
        <v>Single</v>
      </c>
      <c r="G310">
        <f>VLOOKUP($C310,'Debug Log'!$A:$L,12,FALSE)</f>
        <v>34.44</v>
      </c>
      <c r="H310" t="str">
        <f>VLOOKUP($C310,'Debug Log'!$A:$L,10,FALSE)</f>
        <v>ProMute</v>
      </c>
      <c r="I310" t="str">
        <f>VLOOKUP($C310,'Debug Log'!$A:$L,8,FALSE)</f>
        <v>Yes</v>
      </c>
      <c r="J310" t="str">
        <f>VLOOKUP($C310,'Debug Log'!$A:$L,11,FALSE)</f>
        <v>No</v>
      </c>
      <c r="K310">
        <f>VLOOKUP(CONCATENATE(C310,"=",B310),RMSEs!A:E,4,FALSE)</f>
        <v>0.19</v>
      </c>
      <c r="L310">
        <f>VLOOKUP(CONCATENATE(C310,"=",B310),RMSEs!A:E,5,FALSE)</f>
        <v>0.27100000000000002</v>
      </c>
    </row>
    <row r="311" spans="1:12">
      <c r="A311" t="s">
        <v>55</v>
      </c>
      <c r="B311" t="s">
        <v>329</v>
      </c>
      <c r="C311" t="s">
        <v>904</v>
      </c>
      <c r="D311" t="s">
        <v>330</v>
      </c>
      <c r="E311" t="str">
        <f>VLOOKUP($C311,'Debug Log'!$A:$K,3,FALSE)</f>
        <v>A</v>
      </c>
      <c r="F311" t="str">
        <f>SUBSTITUTE(VLOOKUP($C311,'Debug Log'!$A:$K,9,FALSE)," Chain","")</f>
        <v>Single</v>
      </c>
      <c r="G311">
        <f>VLOOKUP($C311,'Debug Log'!$A:$L,12,FALSE)</f>
        <v>34.44</v>
      </c>
      <c r="H311" t="str">
        <f>VLOOKUP($C311,'Debug Log'!$A:$L,10,FALSE)</f>
        <v>ProMute</v>
      </c>
      <c r="I311" t="str">
        <f>VLOOKUP($C311,'Debug Log'!$A:$L,8,FALSE)</f>
        <v>Yes</v>
      </c>
      <c r="J311" t="str">
        <f>VLOOKUP($C311,'Debug Log'!$A:$L,11,FALSE)</f>
        <v>No</v>
      </c>
      <c r="K311">
        <f>VLOOKUP(CONCATENATE(C311,"=",B311),RMSEs!A:E,4,FALSE)</f>
        <v>0.17899999999999999</v>
      </c>
      <c r="L311">
        <f>VLOOKUP(CONCATENATE(C311,"=",B311),RMSEs!A:E,5,FALSE)</f>
        <v>0.67200000000000004</v>
      </c>
    </row>
    <row r="312" spans="1:12">
      <c r="A312" t="s">
        <v>55</v>
      </c>
      <c r="B312" t="s">
        <v>327</v>
      </c>
      <c r="C312" t="s">
        <v>905</v>
      </c>
      <c r="D312" t="s">
        <v>328</v>
      </c>
      <c r="E312" t="str">
        <f>VLOOKUP($C312,'Debug Log'!$A:$K,3,FALSE)</f>
        <v>A</v>
      </c>
      <c r="F312" t="str">
        <f>SUBSTITUTE(VLOOKUP($C312,'Debug Log'!$A:$K,9,FALSE)," Chain","")</f>
        <v>Single</v>
      </c>
      <c r="G312">
        <f>VLOOKUP($C312,'Debug Log'!$A:$L,12,FALSE)</f>
        <v>34.44</v>
      </c>
      <c r="H312" t="str">
        <f>VLOOKUP($C312,'Debug Log'!$A:$L,10,FALSE)</f>
        <v>Scwrl</v>
      </c>
      <c r="I312" t="str">
        <f>VLOOKUP($C312,'Debug Log'!$A:$L,8,FALSE)</f>
        <v>No</v>
      </c>
      <c r="J312" t="str">
        <f>VLOOKUP($C312,'Debug Log'!$A:$L,11,FALSE)</f>
        <v>Yes</v>
      </c>
      <c r="K312">
        <f>VLOOKUP(CONCATENATE(C312,"=",B312),RMSEs!A:E,4,FALSE)</f>
        <v>0.30499999999999999</v>
      </c>
      <c r="L312">
        <f>VLOOKUP(CONCATENATE(C312,"=",B312),RMSEs!A:E,5,FALSE)</f>
        <v>0.84799999999999998</v>
      </c>
    </row>
    <row r="313" spans="1:12">
      <c r="A313" t="s">
        <v>55</v>
      </c>
      <c r="B313" t="s">
        <v>249</v>
      </c>
      <c r="C313" t="s">
        <v>906</v>
      </c>
      <c r="D313" t="s">
        <v>250</v>
      </c>
      <c r="E313" t="str">
        <f>VLOOKUP($C313,'Debug Log'!$A:$K,3,FALSE)</f>
        <v>A</v>
      </c>
      <c r="F313" t="str">
        <f>SUBSTITUTE(VLOOKUP($C313,'Debug Log'!$A:$K,9,FALSE)," Chain","")</f>
        <v>Single</v>
      </c>
      <c r="G313">
        <f>VLOOKUP($C313,'Debug Log'!$A:$L,12,FALSE)</f>
        <v>0</v>
      </c>
      <c r="H313" t="str">
        <f>VLOOKUP($C313,'Debug Log'!$A:$L,10,FALSE)</f>
        <v>Scwrl</v>
      </c>
      <c r="I313" t="str">
        <f>VLOOKUP($C313,'Debug Log'!$A:$L,8,FALSE)</f>
        <v>No</v>
      </c>
      <c r="J313" t="str">
        <f>VLOOKUP($C313,'Debug Log'!$A:$L,11,FALSE)</f>
        <v>Yes</v>
      </c>
      <c r="K313">
        <f>VLOOKUP(CONCATENATE(C313,"=",B313),RMSEs!A:E,4,FALSE)</f>
        <v>0.35199999999999998</v>
      </c>
      <c r="L313">
        <f>VLOOKUP(CONCATENATE(C313,"=",B313),RMSEs!A:E,5,FALSE)</f>
        <v>8.6999999999999994E-2</v>
      </c>
    </row>
    <row r="314" spans="1:12">
      <c r="A314" t="s">
        <v>35</v>
      </c>
      <c r="B314" t="s">
        <v>112</v>
      </c>
      <c r="C314" t="s">
        <v>907</v>
      </c>
      <c r="D314" t="s">
        <v>59</v>
      </c>
      <c r="E314" t="str">
        <f>VLOOKUP($C314,'Debug Log'!$A:$K,3,FALSE)</f>
        <v>A</v>
      </c>
      <c r="F314" t="str">
        <f>SUBSTITUTE(VLOOKUP($C314,'Debug Log'!$A:$K,9,FALSE)," Chain","")</f>
        <v>Single</v>
      </c>
      <c r="G314">
        <f>VLOOKUP($C314,'Debug Log'!$A:$L,12,FALSE)</f>
        <v>0</v>
      </c>
      <c r="H314" t="str">
        <f>VLOOKUP($C314,'Debug Log'!$A:$L,10,FALSE)</f>
        <v>Scwrl</v>
      </c>
      <c r="I314" t="str">
        <f>VLOOKUP($C314,'Debug Log'!$A:$L,8,FALSE)</f>
        <v>No</v>
      </c>
      <c r="J314" t="str">
        <f>VLOOKUP($C314,'Debug Log'!$A:$L,11,FALSE)</f>
        <v>Yes</v>
      </c>
      <c r="K314">
        <f>VLOOKUP(CONCATENATE(C314,"=",B314),RMSEs!A:E,4,FALSE)</f>
        <v>0.38800000000000001</v>
      </c>
      <c r="L314">
        <f>VLOOKUP(CONCATENATE(C314,"=",B314),RMSEs!A:E,5,FALSE)</f>
        <v>6.3E-2</v>
      </c>
    </row>
    <row r="315" spans="1:12">
      <c r="A315" t="s">
        <v>35</v>
      </c>
      <c r="B315" t="s">
        <v>53</v>
      </c>
      <c r="C315" t="s">
        <v>908</v>
      </c>
      <c r="D315" t="s">
        <v>54</v>
      </c>
      <c r="E315" t="str">
        <f>VLOOKUP($C315,'Debug Log'!$A:$K,3,FALSE)</f>
        <v>A</v>
      </c>
      <c r="F315" t="str">
        <f>SUBSTITUTE(VLOOKUP($C315,'Debug Log'!$A:$K,9,FALSE)," Chain","")</f>
        <v>Single</v>
      </c>
      <c r="G315">
        <f>VLOOKUP($C315,'Debug Log'!$A:$L,12,FALSE)</f>
        <v>41.67</v>
      </c>
      <c r="H315" t="str">
        <f>VLOOKUP($C315,'Debug Log'!$A:$L,10,FALSE)</f>
        <v>ProMute</v>
      </c>
      <c r="I315" t="str">
        <f>VLOOKUP($C315,'Debug Log'!$A:$L,8,FALSE)</f>
        <v>Yes</v>
      </c>
      <c r="J315" t="str">
        <f>VLOOKUP($C315,'Debug Log'!$A:$L,11,FALSE)</f>
        <v>No</v>
      </c>
      <c r="K315">
        <f>VLOOKUP(CONCATENATE(C315,"=",B315),RMSEs!A:E,4,FALSE)</f>
        <v>0.20100000000000001</v>
      </c>
      <c r="L315">
        <f>VLOOKUP(CONCATENATE(C315,"=",B315),RMSEs!A:E,5,FALSE)</f>
        <v>5.2999999999999999E-2</v>
      </c>
    </row>
    <row r="316" spans="1:12">
      <c r="A316" t="s">
        <v>35</v>
      </c>
      <c r="B316" t="s">
        <v>108</v>
      </c>
      <c r="C316" t="s">
        <v>909</v>
      </c>
      <c r="D316" t="s">
        <v>109</v>
      </c>
      <c r="E316" t="str">
        <f>VLOOKUP($C316,'Debug Log'!$A:$K,3,FALSE)</f>
        <v>A</v>
      </c>
      <c r="F316" t="str">
        <f>SUBSTITUTE(VLOOKUP($C316,'Debug Log'!$A:$K,9,FALSE)," Chain","")</f>
        <v>Single</v>
      </c>
      <c r="G316">
        <f>VLOOKUP($C316,'Debug Log'!$A:$L,12,FALSE)</f>
        <v>41.67</v>
      </c>
      <c r="H316" t="str">
        <f>VLOOKUP($C316,'Debug Log'!$A:$L,10,FALSE)</f>
        <v>Scwrl</v>
      </c>
      <c r="I316" t="str">
        <f>VLOOKUP($C316,'Debug Log'!$A:$L,8,FALSE)</f>
        <v>No</v>
      </c>
      <c r="J316" t="str">
        <f>VLOOKUP($C316,'Debug Log'!$A:$L,11,FALSE)</f>
        <v>Yes</v>
      </c>
      <c r="K316">
        <f>VLOOKUP(CONCATENATE(C316,"=",B316),RMSEs!A:E,4,FALSE)</f>
        <v>0.52100000000000002</v>
      </c>
      <c r="L316">
        <f>VLOOKUP(CONCATENATE(C316,"=",B316),RMSEs!A:E,5,FALSE)</f>
        <v>3.6999999999999998E-2</v>
      </c>
    </row>
    <row r="317" spans="1:12">
      <c r="A317" t="s">
        <v>35</v>
      </c>
      <c r="B317" t="s">
        <v>51</v>
      </c>
      <c r="C317" t="s">
        <v>910</v>
      </c>
      <c r="D317" t="s">
        <v>52</v>
      </c>
      <c r="E317" t="str">
        <f>VLOOKUP($C317,'Debug Log'!$A:$K,3,FALSE)</f>
        <v>A</v>
      </c>
      <c r="F317" t="str">
        <f>SUBSTITUTE(VLOOKUP($C317,'Debug Log'!$A:$K,9,FALSE)," Chain","")</f>
        <v>Single</v>
      </c>
      <c r="G317">
        <f>VLOOKUP($C317,'Debug Log'!$A:$L,12,FALSE)</f>
        <v>41.67</v>
      </c>
      <c r="H317" t="str">
        <f>VLOOKUP($C317,'Debug Log'!$A:$L,10,FALSE)</f>
        <v>Scwrl</v>
      </c>
      <c r="I317" t="str">
        <f>VLOOKUP($C317,'Debug Log'!$A:$L,8,FALSE)</f>
        <v>No</v>
      </c>
      <c r="J317" t="str">
        <f>VLOOKUP($C317,'Debug Log'!$A:$L,11,FALSE)</f>
        <v>Yes</v>
      </c>
      <c r="K317">
        <f>VLOOKUP(CONCATENATE(C317,"=",B317),RMSEs!A:E,4,FALSE)</f>
        <v>0.50600000000000001</v>
      </c>
      <c r="L317">
        <f>VLOOKUP(CONCATENATE(C317,"=",B317),RMSEs!A:E,5,FALSE)</f>
        <v>0.23100000000000001</v>
      </c>
    </row>
    <row r="318" spans="1:12">
      <c r="A318" t="s">
        <v>35</v>
      </c>
      <c r="B318" t="s">
        <v>106</v>
      </c>
      <c r="C318" t="s">
        <v>911</v>
      </c>
      <c r="D318" t="s">
        <v>107</v>
      </c>
      <c r="E318" t="str">
        <f>VLOOKUP($C318,'Debug Log'!$A:$K,3,FALSE)</f>
        <v>A</v>
      </c>
      <c r="F318" t="str">
        <f>SUBSTITUTE(VLOOKUP($C318,'Debug Log'!$A:$K,9,FALSE)," Chain","")</f>
        <v>Single</v>
      </c>
      <c r="G318">
        <f>VLOOKUP($C318,'Debug Log'!$A:$L,12,FALSE)</f>
        <v>0</v>
      </c>
      <c r="H318" t="str">
        <f>VLOOKUP($C318,'Debug Log'!$A:$L,10,FALSE)</f>
        <v>Scwrl</v>
      </c>
      <c r="I318" t="str">
        <f>VLOOKUP($C318,'Debug Log'!$A:$L,8,FALSE)</f>
        <v>No</v>
      </c>
      <c r="J318" t="str">
        <f>VLOOKUP($C318,'Debug Log'!$A:$L,11,FALSE)</f>
        <v>Yes</v>
      </c>
      <c r="K318">
        <f>VLOOKUP(CONCATENATE(C318,"=",B318),RMSEs!A:E,4,FALSE)</f>
        <v>0.313</v>
      </c>
      <c r="L318">
        <f>VLOOKUP(CONCATENATE(C318,"=",B318),RMSEs!A:E,5,FALSE)</f>
        <v>1.29</v>
      </c>
    </row>
    <row r="319" spans="1:12">
      <c r="A319" t="s">
        <v>35</v>
      </c>
      <c r="B319" t="s">
        <v>113</v>
      </c>
      <c r="C319" t="s">
        <v>912</v>
      </c>
      <c r="D319" t="s">
        <v>114</v>
      </c>
      <c r="E319" t="str">
        <f>VLOOKUP($C319,'Debug Log'!$A:$K,3,FALSE)</f>
        <v>A</v>
      </c>
      <c r="F319" t="str">
        <f>SUBSTITUTE(VLOOKUP($C319,'Debug Log'!$A:$K,9,FALSE)," Chain","")</f>
        <v>Single</v>
      </c>
      <c r="G319">
        <f>VLOOKUP($C319,'Debug Log'!$A:$L,12,FALSE)</f>
        <v>0</v>
      </c>
      <c r="H319" t="str">
        <f>VLOOKUP($C319,'Debug Log'!$A:$L,10,FALSE)</f>
        <v>Scwrl</v>
      </c>
      <c r="I319" t="str">
        <f>VLOOKUP($C319,'Debug Log'!$A:$L,8,FALSE)</f>
        <v>No</v>
      </c>
      <c r="J319" t="str">
        <f>VLOOKUP($C319,'Debug Log'!$A:$L,11,FALSE)</f>
        <v>Yes</v>
      </c>
      <c r="K319">
        <f>VLOOKUP(CONCATENATE(C319,"=",B319),RMSEs!A:E,4,FALSE)</f>
        <v>0.314</v>
      </c>
      <c r="L319">
        <f>VLOOKUP(CONCATENATE(C319,"=",B319),RMSEs!A:E,5,FALSE)</f>
        <v>0.14000000000000001</v>
      </c>
    </row>
    <row r="320" spans="1:12">
      <c r="A320" t="s">
        <v>35</v>
      </c>
      <c r="B320" t="s">
        <v>115</v>
      </c>
      <c r="C320" t="s">
        <v>913</v>
      </c>
      <c r="D320" t="s">
        <v>41</v>
      </c>
      <c r="E320" t="str">
        <f>VLOOKUP($C320,'Debug Log'!$A:$K,3,FALSE)</f>
        <v>A</v>
      </c>
      <c r="F320" t="str">
        <f>SUBSTITUTE(VLOOKUP($C320,'Debug Log'!$A:$K,9,FALSE)," Chain","")</f>
        <v>Single</v>
      </c>
      <c r="G320">
        <f>VLOOKUP($C320,'Debug Log'!$A:$L,12,FALSE)</f>
        <v>155.35</v>
      </c>
      <c r="H320" t="str">
        <f>VLOOKUP($C320,'Debug Log'!$A:$L,10,FALSE)</f>
        <v>Scwrl</v>
      </c>
      <c r="I320" t="str">
        <f>VLOOKUP($C320,'Debug Log'!$A:$L,8,FALSE)</f>
        <v>Yes</v>
      </c>
      <c r="J320" t="str">
        <f>VLOOKUP($C320,'Debug Log'!$A:$L,11,FALSE)</f>
        <v>No</v>
      </c>
      <c r="K320">
        <f>VLOOKUP(CONCATENATE(C320,"=",B320),RMSEs!A:E,4,FALSE)</f>
        <v>2.0259999999999998</v>
      </c>
      <c r="L320">
        <f>VLOOKUP(CONCATENATE(C320,"=",B320),RMSEs!A:E,5,FALSE)</f>
        <v>0.48199999999999998</v>
      </c>
    </row>
    <row r="321" spans="1:12">
      <c r="A321" t="s">
        <v>35</v>
      </c>
      <c r="B321" t="s">
        <v>104</v>
      </c>
      <c r="C321" t="s">
        <v>914</v>
      </c>
      <c r="D321" t="s">
        <v>105</v>
      </c>
      <c r="E321" t="str">
        <f>VLOOKUP($C321,'Debug Log'!$A:$K,3,FALSE)</f>
        <v>A</v>
      </c>
      <c r="F321" t="str">
        <f>SUBSTITUTE(VLOOKUP($C321,'Debug Log'!$A:$K,9,FALSE)," Chain","")</f>
        <v>Single</v>
      </c>
      <c r="G321">
        <f>VLOOKUP($C321,'Debug Log'!$A:$L,12,FALSE)</f>
        <v>137.97999999999999</v>
      </c>
      <c r="H321" t="str">
        <f>VLOOKUP($C321,'Debug Log'!$A:$L,10,FALSE)</f>
        <v>Scwrl</v>
      </c>
      <c r="I321" t="str">
        <f>VLOOKUP($C321,'Debug Log'!$A:$L,8,FALSE)</f>
        <v>Yes</v>
      </c>
      <c r="J321" t="str">
        <f>VLOOKUP($C321,'Debug Log'!$A:$L,11,FALSE)</f>
        <v>No</v>
      </c>
      <c r="K321">
        <f>VLOOKUP(CONCATENATE(C321,"=",B321),RMSEs!A:E,4,FALSE)</f>
        <v>0.21099999999999999</v>
      </c>
      <c r="L321">
        <f>VLOOKUP(CONCATENATE(C321,"=",B321),RMSEs!A:E,5,FALSE)</f>
        <v>0.30499999999999999</v>
      </c>
    </row>
    <row r="322" spans="1:12">
      <c r="A322" t="s">
        <v>35</v>
      </c>
      <c r="B322" t="s">
        <v>110</v>
      </c>
      <c r="C322" t="s">
        <v>915</v>
      </c>
      <c r="D322" t="s">
        <v>111</v>
      </c>
      <c r="E322" t="str">
        <f>VLOOKUP($C322,'Debug Log'!$A:$K,3,FALSE)</f>
        <v>A</v>
      </c>
      <c r="F322" t="str">
        <f>SUBSTITUTE(VLOOKUP($C322,'Debug Log'!$A:$K,9,FALSE)," Chain","")</f>
        <v>Single</v>
      </c>
      <c r="G322">
        <f>VLOOKUP($C322,'Debug Log'!$A:$L,12,FALSE)</f>
        <v>137.97999999999999</v>
      </c>
      <c r="H322" t="str">
        <f>VLOOKUP($C322,'Debug Log'!$A:$L,10,FALSE)</f>
        <v>ProMute</v>
      </c>
      <c r="I322" t="str">
        <f>VLOOKUP($C322,'Debug Log'!$A:$L,8,FALSE)</f>
        <v>Yes</v>
      </c>
      <c r="J322" t="str">
        <f>VLOOKUP($C322,'Debug Log'!$A:$L,11,FALSE)</f>
        <v>No</v>
      </c>
      <c r="K322">
        <f>VLOOKUP(CONCATENATE(C322,"=",B322),RMSEs!A:E,4,FALSE)</f>
        <v>0.20499999999999999</v>
      </c>
      <c r="L322">
        <f>VLOOKUP(CONCATENATE(C322,"=",B322),RMSEs!A:E,5,FALSE)</f>
        <v>7.1999999999999995E-2</v>
      </c>
    </row>
    <row r="323" spans="1:12">
      <c r="A323" t="s">
        <v>35</v>
      </c>
      <c r="B323" t="s">
        <v>36</v>
      </c>
      <c r="C323" t="s">
        <v>916</v>
      </c>
      <c r="D323" t="s">
        <v>37</v>
      </c>
      <c r="E323" t="str">
        <f>VLOOKUP($C323,'Debug Log'!$A:$K,3,FALSE)</f>
        <v>A</v>
      </c>
      <c r="F323" t="str">
        <f>SUBSTITUTE(VLOOKUP($C323,'Debug Log'!$A:$K,9,FALSE)," Chain","")</f>
        <v>Single</v>
      </c>
      <c r="G323">
        <f>VLOOKUP($C323,'Debug Log'!$A:$L,12,FALSE)</f>
        <v>155.35</v>
      </c>
      <c r="H323" t="str">
        <f>VLOOKUP($C323,'Debug Log'!$A:$L,10,FALSE)</f>
        <v>ProMute</v>
      </c>
      <c r="I323" t="str">
        <f>VLOOKUP($C323,'Debug Log'!$A:$L,8,FALSE)</f>
        <v>Yes</v>
      </c>
      <c r="J323" t="str">
        <f>VLOOKUP($C323,'Debug Log'!$A:$L,11,FALSE)</f>
        <v>No</v>
      </c>
      <c r="K323">
        <f>VLOOKUP(CONCATENATE(C323,"=",B323),RMSEs!A:E,4,FALSE)</f>
        <v>0.161</v>
      </c>
      <c r="L323">
        <f>VLOOKUP(CONCATENATE(C323,"=",B323),RMSEs!A:E,5,FALSE)</f>
        <v>0.105</v>
      </c>
    </row>
    <row r="324" spans="1:12">
      <c r="A324" t="s">
        <v>35</v>
      </c>
      <c r="B324" t="s">
        <v>40</v>
      </c>
      <c r="C324" t="s">
        <v>913</v>
      </c>
      <c r="D324" t="s">
        <v>41</v>
      </c>
      <c r="E324" t="str">
        <f>VLOOKUP($C324,'Debug Log'!$A:$K,3,FALSE)</f>
        <v>A</v>
      </c>
      <c r="F324" t="str">
        <f>SUBSTITUTE(VLOOKUP($C324,'Debug Log'!$A:$K,9,FALSE)," Chain","")</f>
        <v>Single</v>
      </c>
      <c r="G324">
        <f>VLOOKUP($C324,'Debug Log'!$A:$L,12,FALSE)</f>
        <v>155.35</v>
      </c>
      <c r="H324" t="str">
        <f>VLOOKUP($C324,'Debug Log'!$A:$L,10,FALSE)</f>
        <v>Scwrl</v>
      </c>
      <c r="I324" t="str">
        <f>VLOOKUP($C324,'Debug Log'!$A:$L,8,FALSE)</f>
        <v>Yes</v>
      </c>
      <c r="J324" t="str">
        <f>VLOOKUP($C324,'Debug Log'!$A:$L,11,FALSE)</f>
        <v>No</v>
      </c>
      <c r="K324">
        <f>VLOOKUP(CONCATENATE(C324,"=",B324),RMSEs!A:E,4,FALSE)</f>
        <v>0.17599999999999999</v>
      </c>
      <c r="L324">
        <f>VLOOKUP(CONCATENATE(C324,"=",B324),RMSEs!A:E,5,FALSE)</f>
        <v>0.55700000000000005</v>
      </c>
    </row>
    <row r="325" spans="1:12">
      <c r="A325" t="s">
        <v>35</v>
      </c>
      <c r="B325" t="s">
        <v>38</v>
      </c>
      <c r="C325" t="s">
        <v>917</v>
      </c>
      <c r="D325" t="s">
        <v>39</v>
      </c>
      <c r="E325" t="str">
        <f>VLOOKUP($C325,'Debug Log'!$A:$K,3,FALSE)</f>
        <v>A</v>
      </c>
      <c r="F325" t="str">
        <f>SUBSTITUTE(VLOOKUP($C325,'Debug Log'!$A:$K,9,FALSE)," Chain","")</f>
        <v>Single</v>
      </c>
      <c r="G325">
        <f>VLOOKUP($C325,'Debug Log'!$A:$L,12,FALSE)</f>
        <v>155.35</v>
      </c>
      <c r="H325" t="str">
        <f>VLOOKUP($C325,'Debug Log'!$A:$L,10,FALSE)</f>
        <v>ProMute</v>
      </c>
      <c r="I325" t="str">
        <f>VLOOKUP($C325,'Debug Log'!$A:$L,8,FALSE)</f>
        <v>Yes</v>
      </c>
      <c r="J325" t="str">
        <f>VLOOKUP($C325,'Debug Log'!$A:$L,11,FALSE)</f>
        <v>No</v>
      </c>
      <c r="K325">
        <f>VLOOKUP(CONCATENATE(C325,"=",B325),RMSEs!A:E,4,FALSE)</f>
        <v>0.14699999999999999</v>
      </c>
      <c r="L325">
        <f>VLOOKUP(CONCATENATE(C325,"=",B325),RMSEs!A:E,5,FALSE)</f>
        <v>4.2999999999999997E-2</v>
      </c>
    </row>
    <row r="326" spans="1:12">
      <c r="A326" t="s">
        <v>35</v>
      </c>
      <c r="B326" t="s">
        <v>45</v>
      </c>
      <c r="C326" t="s">
        <v>918</v>
      </c>
      <c r="D326" t="s">
        <v>46</v>
      </c>
      <c r="E326" t="str">
        <f>VLOOKUP($C326,'Debug Log'!$A:$K,3,FALSE)</f>
        <v>A</v>
      </c>
      <c r="F326" t="str">
        <f>SUBSTITUTE(VLOOKUP($C326,'Debug Log'!$A:$K,9,FALSE)," Chain","")</f>
        <v>Single</v>
      </c>
      <c r="G326">
        <f>VLOOKUP($C326,'Debug Log'!$A:$L,12,FALSE)</f>
        <v>5.46</v>
      </c>
      <c r="H326" t="str">
        <f>VLOOKUP($C326,'Debug Log'!$A:$L,10,FALSE)</f>
        <v>Scwrl</v>
      </c>
      <c r="I326" t="str">
        <f>VLOOKUP($C326,'Debug Log'!$A:$L,8,FALSE)</f>
        <v>No</v>
      </c>
      <c r="J326" t="str">
        <f>VLOOKUP($C326,'Debug Log'!$A:$L,11,FALSE)</f>
        <v>Yes</v>
      </c>
      <c r="K326">
        <f>VLOOKUP(CONCATENATE(C326,"=",B326),RMSEs!A:E,4,FALSE)</f>
        <v>0.35299999999999998</v>
      </c>
      <c r="L326">
        <f>VLOOKUP(CONCATENATE(C326,"=",B326),RMSEs!A:E,5,FALSE)</f>
        <v>9.2999999999999999E-2</v>
      </c>
    </row>
    <row r="327" spans="1:12">
      <c r="A327" t="s">
        <v>35</v>
      </c>
      <c r="B327" t="s">
        <v>47</v>
      </c>
      <c r="C327" t="s">
        <v>919</v>
      </c>
      <c r="D327" t="s">
        <v>48</v>
      </c>
      <c r="E327" t="str">
        <f>VLOOKUP($C327,'Debug Log'!$A:$K,3,FALSE)</f>
        <v>A</v>
      </c>
      <c r="F327" t="str">
        <f>SUBSTITUTE(VLOOKUP($C327,'Debug Log'!$A:$K,9,FALSE)," Chain","")</f>
        <v>Single</v>
      </c>
      <c r="G327">
        <f>VLOOKUP($C327,'Debug Log'!$A:$L,12,FALSE)</f>
        <v>12.04</v>
      </c>
      <c r="H327" t="str">
        <f>VLOOKUP($C327,'Debug Log'!$A:$L,10,FALSE)</f>
        <v>Scwrl</v>
      </c>
      <c r="I327" t="str">
        <f>VLOOKUP($C327,'Debug Log'!$A:$L,8,FALSE)</f>
        <v>No</v>
      </c>
      <c r="J327" t="str">
        <f>VLOOKUP($C327,'Debug Log'!$A:$L,11,FALSE)</f>
        <v>Yes</v>
      </c>
      <c r="K327">
        <f>VLOOKUP(CONCATENATE(C327,"=",B327),RMSEs!A:E,4,FALSE)</f>
        <v>0.32100000000000001</v>
      </c>
      <c r="L327">
        <f>VLOOKUP(CONCATENATE(C327,"=",B327),RMSEs!A:E,5,FALSE)</f>
        <v>0.13900000000000001</v>
      </c>
    </row>
    <row r="328" spans="1:12">
      <c r="A328" t="s">
        <v>35</v>
      </c>
      <c r="B328" t="s">
        <v>49</v>
      </c>
      <c r="C328" t="s">
        <v>920</v>
      </c>
      <c r="D328" t="s">
        <v>50</v>
      </c>
      <c r="E328" t="str">
        <f>VLOOKUP($C328,'Debug Log'!$A:$K,3,FALSE)</f>
        <v>A</v>
      </c>
      <c r="F328" t="str">
        <f>SUBSTITUTE(VLOOKUP($C328,'Debug Log'!$A:$K,9,FALSE)," Chain","")</f>
        <v>Single</v>
      </c>
      <c r="G328">
        <f>VLOOKUP($C328,'Debug Log'!$A:$L,12,FALSE)</f>
        <v>36.4</v>
      </c>
      <c r="H328" t="str">
        <f>VLOOKUP($C328,'Debug Log'!$A:$L,10,FALSE)</f>
        <v>Scwrl</v>
      </c>
      <c r="I328" t="str">
        <f>VLOOKUP($C328,'Debug Log'!$A:$L,8,FALSE)</f>
        <v>No</v>
      </c>
      <c r="J328" t="str">
        <f>VLOOKUP($C328,'Debug Log'!$A:$L,11,FALSE)</f>
        <v>Yes</v>
      </c>
      <c r="K328">
        <f>VLOOKUP(CONCATENATE(C328,"=",B328),RMSEs!A:E,4,FALSE)</f>
        <v>0.51800000000000002</v>
      </c>
      <c r="L328">
        <f>VLOOKUP(CONCATENATE(C328,"=",B328),RMSEs!A:E,5,FALSE)</f>
        <v>1.1299999999999999</v>
      </c>
    </row>
    <row r="329" spans="1:12">
      <c r="A329" t="s">
        <v>575</v>
      </c>
      <c r="B329" t="s">
        <v>576</v>
      </c>
      <c r="C329" t="s">
        <v>921</v>
      </c>
      <c r="D329" t="s">
        <v>577</v>
      </c>
      <c r="E329" t="str">
        <f>VLOOKUP($C329,'Debug Log'!$A:$K,3,FALSE)</f>
        <v>A</v>
      </c>
      <c r="F329" t="str">
        <f>SUBSTITUTE(VLOOKUP($C329,'Debug Log'!$A:$K,9,FALSE)," Chain","")</f>
        <v>Single</v>
      </c>
      <c r="G329" t="str">
        <f>VLOOKUP($C329,'Debug Log'!$A:$L,12,FALSE)</f>
        <v>11.78, 58.42, 11.36, 100.93, 0</v>
      </c>
      <c r="H329" t="str">
        <f>VLOOKUP($C329,'Debug Log'!$A:$L,10,FALSE)</f>
        <v>Scwrl</v>
      </c>
      <c r="I329" t="str">
        <f>VLOOKUP($C329,'Debug Log'!$A:$L,8,FALSE)</f>
        <v>No</v>
      </c>
      <c r="J329" t="str">
        <f>VLOOKUP($C329,'Debug Log'!$A:$L,11,FALSE)</f>
        <v>Yes</v>
      </c>
      <c r="K329">
        <f>VLOOKUP(CONCATENATE(C329,"=",B329),RMSEs!A:E,4,FALSE)</f>
        <v>0.90200000000000002</v>
      </c>
      <c r="L329">
        <f>VLOOKUP(CONCATENATE(C329,"=",B329),RMSEs!A:E,5,FALSE)</f>
        <v>1.0029999999999999</v>
      </c>
    </row>
    <row r="330" spans="1:12">
      <c r="A330" t="s">
        <v>417</v>
      </c>
      <c r="B330" t="s">
        <v>420</v>
      </c>
      <c r="C330" t="s">
        <v>922</v>
      </c>
      <c r="D330" t="s">
        <v>421</v>
      </c>
      <c r="E330" t="str">
        <f>VLOOKUP($C330,'Debug Log'!$A:$K,3,FALSE)</f>
        <v>A</v>
      </c>
      <c r="F330" t="str">
        <f>SUBSTITUTE(VLOOKUP($C330,'Debug Log'!$A:$K,9,FALSE)," Chain","")</f>
        <v>Single</v>
      </c>
      <c r="G330">
        <f>VLOOKUP($C330,'Debug Log'!$A:$L,12,FALSE)</f>
        <v>0</v>
      </c>
      <c r="H330" t="str">
        <f>VLOOKUP($C330,'Debug Log'!$A:$L,10,FALSE)</f>
        <v>Scwrl</v>
      </c>
      <c r="I330" t="str">
        <f>VLOOKUP($C330,'Debug Log'!$A:$L,8,FALSE)</f>
        <v>No</v>
      </c>
      <c r="J330" t="str">
        <f>VLOOKUP($C330,'Debug Log'!$A:$L,11,FALSE)</f>
        <v>Yes</v>
      </c>
      <c r="K330">
        <f>VLOOKUP(CONCATENATE(C330,"=",B330),RMSEs!A:E,4,FALSE)</f>
        <v>0.43099999999999999</v>
      </c>
      <c r="L330">
        <f>VLOOKUP(CONCATENATE(C330,"=",B330),RMSEs!A:E,5,FALSE)</f>
        <v>0.39100000000000001</v>
      </c>
    </row>
    <row r="331" spans="1:12">
      <c r="A331" t="s">
        <v>417</v>
      </c>
      <c r="B331" t="s">
        <v>424</v>
      </c>
      <c r="C331" t="s">
        <v>923</v>
      </c>
      <c r="D331" t="s">
        <v>425</v>
      </c>
      <c r="E331" t="str">
        <f>VLOOKUP($C331,'Debug Log'!$A:$K,3,FALSE)</f>
        <v>A</v>
      </c>
      <c r="F331" t="str">
        <f>SUBSTITUTE(VLOOKUP($C331,'Debug Log'!$A:$K,9,FALSE)," Chain","")</f>
        <v>Single</v>
      </c>
      <c r="G331" t="str">
        <f>VLOOKUP($C331,'Debug Log'!$A:$L,12,FALSE)</f>
        <v>0, 0</v>
      </c>
      <c r="H331" t="str">
        <f>VLOOKUP($C331,'Debug Log'!$A:$L,10,FALSE)</f>
        <v>Scwrl</v>
      </c>
      <c r="I331" t="str">
        <f>VLOOKUP($C331,'Debug Log'!$A:$L,8,FALSE)</f>
        <v>No</v>
      </c>
      <c r="J331" t="str">
        <f>VLOOKUP($C331,'Debug Log'!$A:$L,11,FALSE)</f>
        <v>Yes</v>
      </c>
      <c r="K331">
        <f>VLOOKUP(CONCATENATE(C331,"=",B331),RMSEs!A:E,4,FALSE)</f>
        <v>0.42599999999999999</v>
      </c>
      <c r="L331">
        <f>VLOOKUP(CONCATENATE(C331,"=",B331),RMSEs!A:E,5,FALSE)</f>
        <v>0.28999999999999998</v>
      </c>
    </row>
    <row r="332" spans="1:12">
      <c r="A332" t="s">
        <v>417</v>
      </c>
      <c r="B332" t="s">
        <v>431</v>
      </c>
      <c r="C332" t="s">
        <v>924</v>
      </c>
      <c r="D332" t="s">
        <v>432</v>
      </c>
      <c r="E332" t="str">
        <f>VLOOKUP($C332,'Debug Log'!$A:$K,3,FALSE)</f>
        <v>A</v>
      </c>
      <c r="F332" t="str">
        <f>SUBSTITUTE(VLOOKUP($C332,'Debug Log'!$A:$K,9,FALSE)," Chain","")</f>
        <v>Single</v>
      </c>
      <c r="G332">
        <f>VLOOKUP($C332,'Debug Log'!$A:$L,12,FALSE)</f>
        <v>0</v>
      </c>
      <c r="H332" t="str">
        <f>VLOOKUP($C332,'Debug Log'!$A:$L,10,FALSE)</f>
        <v>Scwrl</v>
      </c>
      <c r="I332" t="str">
        <f>VLOOKUP($C332,'Debug Log'!$A:$L,8,FALSE)</f>
        <v>Yes</v>
      </c>
      <c r="J332" t="str">
        <f>VLOOKUP($C332,'Debug Log'!$A:$L,11,FALSE)</f>
        <v>No</v>
      </c>
      <c r="K332">
        <f>VLOOKUP(CONCATENATE(C332,"=",B332),RMSEs!A:E,4,FALSE)</f>
        <v>0.40200000000000002</v>
      </c>
      <c r="L332">
        <f>VLOOKUP(CONCATENATE(C332,"=",B332),RMSEs!A:E,5,FALSE)</f>
        <v>0.18</v>
      </c>
    </row>
    <row r="333" spans="1:12">
      <c r="A333" t="s">
        <v>417</v>
      </c>
      <c r="B333" t="s">
        <v>429</v>
      </c>
      <c r="C333" t="s">
        <v>925</v>
      </c>
      <c r="D333" t="s">
        <v>430</v>
      </c>
      <c r="E333" t="str">
        <f>VLOOKUP($C333,'Debug Log'!$A:$K,3,FALSE)</f>
        <v>A</v>
      </c>
      <c r="F333" t="str">
        <f>SUBSTITUTE(VLOOKUP($C333,'Debug Log'!$A:$K,9,FALSE)," Chain","")</f>
        <v>Single</v>
      </c>
      <c r="G333" t="str">
        <f>VLOOKUP($C333,'Debug Log'!$A:$L,12,FALSE)</f>
        <v>0, 0, 0</v>
      </c>
      <c r="H333" t="str">
        <f>VLOOKUP($C333,'Debug Log'!$A:$L,10,FALSE)</f>
        <v>Scwrl</v>
      </c>
      <c r="I333" t="str">
        <f>VLOOKUP($C333,'Debug Log'!$A:$L,8,FALSE)</f>
        <v>No</v>
      </c>
      <c r="J333" t="str">
        <f>VLOOKUP($C333,'Debug Log'!$A:$L,11,FALSE)</f>
        <v>Yes</v>
      </c>
      <c r="K333">
        <f>VLOOKUP(CONCATENATE(C333,"=",B333),RMSEs!A:E,4,FALSE)</f>
        <v>0.45300000000000001</v>
      </c>
      <c r="L333">
        <f>VLOOKUP(CONCATENATE(C333,"=",B333),RMSEs!A:E,5,FALSE)</f>
        <v>0.44</v>
      </c>
    </row>
    <row r="334" spans="1:12">
      <c r="A334" t="s">
        <v>417</v>
      </c>
      <c r="B334" t="s">
        <v>422</v>
      </c>
      <c r="C334" t="s">
        <v>926</v>
      </c>
      <c r="D334" t="s">
        <v>423</v>
      </c>
      <c r="E334" t="str">
        <f>VLOOKUP($C334,'Debug Log'!$A:$K,3,FALSE)</f>
        <v>A</v>
      </c>
      <c r="F334" t="str">
        <f>SUBSTITUTE(VLOOKUP($C334,'Debug Log'!$A:$K,9,FALSE)," Chain","")</f>
        <v>Single</v>
      </c>
      <c r="G334" t="str">
        <f>VLOOKUP($C334,'Debug Log'!$A:$L,12,FALSE)</f>
        <v>0, 0</v>
      </c>
      <c r="H334" t="str">
        <f>VLOOKUP($C334,'Debug Log'!$A:$L,10,FALSE)</f>
        <v>Scwrl</v>
      </c>
      <c r="I334" t="str">
        <f>VLOOKUP($C334,'Debug Log'!$A:$L,8,FALSE)</f>
        <v>No</v>
      </c>
      <c r="J334" t="str">
        <f>VLOOKUP($C334,'Debug Log'!$A:$L,11,FALSE)</f>
        <v>Yes</v>
      </c>
      <c r="K334">
        <f>VLOOKUP(CONCATENATE(C334,"=",B334),RMSEs!A:E,4,FALSE)</f>
        <v>0.436</v>
      </c>
      <c r="L334">
        <f>VLOOKUP(CONCATENATE(C334,"=",B334),RMSEs!A:E,5,FALSE)</f>
        <v>0.22900000000000001</v>
      </c>
    </row>
    <row r="335" spans="1:12">
      <c r="A335" t="s">
        <v>417</v>
      </c>
      <c r="B335" t="s">
        <v>427</v>
      </c>
      <c r="C335" t="s">
        <v>927</v>
      </c>
      <c r="D335" t="s">
        <v>428</v>
      </c>
      <c r="E335" t="str">
        <f>VLOOKUP($C335,'Debug Log'!$A:$K,3,FALSE)</f>
        <v>A</v>
      </c>
      <c r="F335" t="str">
        <f>SUBSTITUTE(VLOOKUP($C335,'Debug Log'!$A:$K,9,FALSE)," Chain","")</f>
        <v>Single</v>
      </c>
      <c r="G335">
        <f>VLOOKUP($C335,'Debug Log'!$A:$L,12,FALSE)</f>
        <v>0</v>
      </c>
      <c r="H335" t="str">
        <f>VLOOKUP($C335,'Debug Log'!$A:$L,10,FALSE)</f>
        <v>ProMute</v>
      </c>
      <c r="I335" t="str">
        <f>VLOOKUP($C335,'Debug Log'!$A:$L,8,FALSE)</f>
        <v>Yes</v>
      </c>
      <c r="J335" t="str">
        <f>VLOOKUP($C335,'Debug Log'!$A:$L,11,FALSE)</f>
        <v>No</v>
      </c>
      <c r="K335">
        <f>VLOOKUP(CONCATENATE(C335,"=",B335),RMSEs!A:E,4,FALSE)</f>
        <v>0.41199999999999998</v>
      </c>
      <c r="L335">
        <f>VLOOKUP(CONCATENATE(C335,"=",B335),RMSEs!A:E,5,FALSE)</f>
        <v>0.68300000000000005</v>
      </c>
    </row>
    <row r="336" spans="1:12">
      <c r="A336" t="s">
        <v>417</v>
      </c>
      <c r="B336" t="s">
        <v>418</v>
      </c>
      <c r="C336" t="s">
        <v>928</v>
      </c>
      <c r="D336" t="s">
        <v>419</v>
      </c>
      <c r="E336" t="str">
        <f>VLOOKUP($C336,'Debug Log'!$A:$K,3,FALSE)</f>
        <v>A</v>
      </c>
      <c r="F336" t="str">
        <f>SUBSTITUTE(VLOOKUP($C336,'Debug Log'!$A:$K,9,FALSE)," Chain","")</f>
        <v>Single</v>
      </c>
      <c r="G336">
        <f>VLOOKUP($C336,'Debug Log'!$A:$L,12,FALSE)</f>
        <v>19.64</v>
      </c>
      <c r="H336" t="str">
        <f>VLOOKUP($C336,'Debug Log'!$A:$L,10,FALSE)</f>
        <v>ProMute</v>
      </c>
      <c r="I336" t="str">
        <f>VLOOKUP($C336,'Debug Log'!$A:$L,8,FALSE)</f>
        <v>Yes</v>
      </c>
      <c r="J336" t="str">
        <f>VLOOKUP($C336,'Debug Log'!$A:$L,11,FALSE)</f>
        <v>No</v>
      </c>
      <c r="K336">
        <f>VLOOKUP(CONCATENATE(C336,"=",B336),RMSEs!A:E,4,FALSE)</f>
        <v>0.66800000000000004</v>
      </c>
      <c r="L336">
        <f>VLOOKUP(CONCATENATE(C336,"=",B336),RMSEs!A:E,5,FALSE)</f>
        <v>4.7E-2</v>
      </c>
    </row>
    <row r="337" spans="1:12">
      <c r="A337" t="s">
        <v>417</v>
      </c>
      <c r="B337" t="s">
        <v>426</v>
      </c>
      <c r="C337" t="s">
        <v>929</v>
      </c>
      <c r="D337" t="s">
        <v>43</v>
      </c>
      <c r="E337" t="str">
        <f>VLOOKUP($C337,'Debug Log'!$A:$K,3,FALSE)</f>
        <v>A</v>
      </c>
      <c r="F337" t="str">
        <f>SUBSTITUTE(VLOOKUP($C337,'Debug Log'!$A:$K,9,FALSE)," Chain","")</f>
        <v>Single</v>
      </c>
      <c r="G337">
        <f>VLOOKUP($C337,'Debug Log'!$A:$L,12,FALSE)</f>
        <v>0</v>
      </c>
      <c r="H337" t="str">
        <f>VLOOKUP($C337,'Debug Log'!$A:$L,10,FALSE)</f>
        <v>ProMute</v>
      </c>
      <c r="I337" t="str">
        <f>VLOOKUP($C337,'Debug Log'!$A:$L,8,FALSE)</f>
        <v>Yes</v>
      </c>
      <c r="J337" t="str">
        <f>VLOOKUP($C337,'Debug Log'!$A:$L,11,FALSE)</f>
        <v>No</v>
      </c>
      <c r="K337">
        <f>VLOOKUP(CONCATENATE(C337,"=",B337),RMSEs!A:E,4,FALSE)</f>
        <v>0.39100000000000001</v>
      </c>
      <c r="L337">
        <f>VLOOKUP(CONCATENATE(C337,"=",B337),RMSEs!A:E,5,FALSE)</f>
        <v>9.9000000000000005E-2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6"/>
  <sheetViews>
    <sheetView topLeftCell="P1" workbookViewId="0">
      <selection activeCell="S10" sqref="S10"/>
    </sheetView>
  </sheetViews>
  <sheetFormatPr defaultRowHeight="14.4"/>
  <cols>
    <col min="1" max="15" width="0" hidden="1" customWidth="1"/>
  </cols>
  <sheetData>
    <row r="1" spans="1:22">
      <c r="A1" t="s">
        <v>33</v>
      </c>
      <c r="B1" t="s">
        <v>34</v>
      </c>
      <c r="C1" t="s">
        <v>1121</v>
      </c>
      <c r="D1" t="s">
        <v>1122</v>
      </c>
      <c r="E1" t="s">
        <v>24</v>
      </c>
      <c r="F1" t="s">
        <v>1123</v>
      </c>
      <c r="G1" t="s">
        <v>28</v>
      </c>
      <c r="H1" t="s">
        <v>31</v>
      </c>
      <c r="I1" t="s">
        <v>29</v>
      </c>
      <c r="J1" t="s">
        <v>1131</v>
      </c>
      <c r="K1" t="s">
        <v>1097</v>
      </c>
      <c r="L1" t="s">
        <v>1135</v>
      </c>
      <c r="P1" t="s">
        <v>1177</v>
      </c>
      <c r="Q1" t="s">
        <v>28</v>
      </c>
      <c r="R1" t="s">
        <v>1176</v>
      </c>
      <c r="S1" t="s">
        <v>1131</v>
      </c>
      <c r="T1" t="s">
        <v>1178</v>
      </c>
      <c r="U1" t="s">
        <v>1179</v>
      </c>
      <c r="V1" t="s">
        <v>1180</v>
      </c>
    </row>
    <row r="2" spans="1:22">
      <c r="A2" t="s">
        <v>64</v>
      </c>
      <c r="B2" t="s">
        <v>67</v>
      </c>
      <c r="C2" t="s">
        <v>638</v>
      </c>
      <c r="D2" t="s">
        <v>68</v>
      </c>
      <c r="E2" t="s">
        <v>0</v>
      </c>
      <c r="F2" t="s">
        <v>1170</v>
      </c>
      <c r="G2">
        <v>0</v>
      </c>
      <c r="H2" t="s">
        <v>1132</v>
      </c>
      <c r="I2" t="s">
        <v>1133</v>
      </c>
      <c r="J2" t="s">
        <v>1134</v>
      </c>
      <c r="K2">
        <v>0.36599999999999999</v>
      </c>
      <c r="L2">
        <v>3.7999999999999999E-2</v>
      </c>
      <c r="M2" t="b">
        <f t="shared" ref="M2:M65" si="0">G2&lt;50</f>
        <v>1</v>
      </c>
      <c r="N2" t="b">
        <f t="shared" ref="N2:N65" si="1">ISNUMBER(FIND(",",D2))</f>
        <v>0</v>
      </c>
      <c r="P2" t="s">
        <v>1134</v>
      </c>
      <c r="Q2" t="s">
        <v>1173</v>
      </c>
      <c r="R2" t="s">
        <v>1174</v>
      </c>
      <c r="S2" t="s">
        <v>1134</v>
      </c>
      <c r="T2">
        <f>COUNT(K2:K99)</f>
        <v>98</v>
      </c>
      <c r="U2">
        <f>AVERAGE(K2:K99)</f>
        <v>0.42361224489795912</v>
      </c>
      <c r="V2">
        <f>AVERAGE(L2:L99)</f>
        <v>0.2153469387755102</v>
      </c>
    </row>
    <row r="3" spans="1:22">
      <c r="A3" t="s">
        <v>1125</v>
      </c>
      <c r="B3" t="s">
        <v>1103</v>
      </c>
      <c r="C3" t="s">
        <v>641</v>
      </c>
      <c r="D3" t="s">
        <v>1144</v>
      </c>
      <c r="E3" t="s">
        <v>0</v>
      </c>
      <c r="F3" t="s">
        <v>1170</v>
      </c>
      <c r="G3">
        <v>0</v>
      </c>
      <c r="H3" t="s">
        <v>1132</v>
      </c>
      <c r="I3" t="s">
        <v>1133</v>
      </c>
      <c r="J3" t="s">
        <v>1134</v>
      </c>
      <c r="K3">
        <v>1.6639999999999999</v>
      </c>
      <c r="L3">
        <v>0.17599999999999999</v>
      </c>
      <c r="M3" t="b">
        <f t="shared" si="0"/>
        <v>1</v>
      </c>
      <c r="N3" t="b">
        <f t="shared" si="1"/>
        <v>0</v>
      </c>
      <c r="P3" t="s">
        <v>1134</v>
      </c>
      <c r="Q3" t="s">
        <v>1173</v>
      </c>
      <c r="R3" t="s">
        <v>1175</v>
      </c>
      <c r="S3" t="s">
        <v>1133</v>
      </c>
      <c r="T3">
        <f>COUNT(K100:K152)</f>
        <v>53</v>
      </c>
      <c r="U3">
        <f>AVERAGE(K100:K152)</f>
        <v>0.44501886792452838</v>
      </c>
      <c r="V3">
        <f>AVERAGE(L100:L152)</f>
        <v>0.50441509433962251</v>
      </c>
    </row>
    <row r="4" spans="1:22">
      <c r="A4" t="s">
        <v>1125</v>
      </c>
      <c r="B4" t="s">
        <v>1105</v>
      </c>
      <c r="C4" t="s">
        <v>643</v>
      </c>
      <c r="D4" t="s">
        <v>1146</v>
      </c>
      <c r="E4" t="s">
        <v>0</v>
      </c>
      <c r="F4" t="s">
        <v>1170</v>
      </c>
      <c r="G4">
        <v>0</v>
      </c>
      <c r="H4" t="s">
        <v>1132</v>
      </c>
      <c r="I4" t="s">
        <v>1133</v>
      </c>
      <c r="J4" t="s">
        <v>1134</v>
      </c>
      <c r="K4">
        <v>1.3069999999999999</v>
      </c>
      <c r="L4">
        <v>0.38700000000000001</v>
      </c>
      <c r="M4" t="b">
        <f t="shared" si="0"/>
        <v>1</v>
      </c>
      <c r="N4" t="b">
        <f t="shared" si="1"/>
        <v>0</v>
      </c>
      <c r="P4" t="s">
        <v>1134</v>
      </c>
      <c r="Q4" t="s">
        <v>1172</v>
      </c>
      <c r="R4" t="s">
        <v>1174</v>
      </c>
      <c r="S4" t="s">
        <v>1134</v>
      </c>
      <c r="T4">
        <f>COUNT(K153:K231)</f>
        <v>79</v>
      </c>
      <c r="U4">
        <f>AVERAGE(K153:K231)</f>
        <v>0.20826582278481012</v>
      </c>
      <c r="V4">
        <f>AVERAGE(L153:L231)</f>
        <v>0.34844303797468346</v>
      </c>
    </row>
    <row r="5" spans="1:22">
      <c r="A5" t="s">
        <v>44</v>
      </c>
      <c r="B5" t="s">
        <v>619</v>
      </c>
      <c r="C5" t="s">
        <v>680</v>
      </c>
      <c r="D5" t="s">
        <v>126</v>
      </c>
      <c r="E5" t="s">
        <v>0</v>
      </c>
      <c r="F5" t="s">
        <v>1170</v>
      </c>
      <c r="G5">
        <v>0</v>
      </c>
      <c r="H5" t="s">
        <v>4</v>
      </c>
      <c r="I5" t="s">
        <v>1133</v>
      </c>
      <c r="J5" t="s">
        <v>1134</v>
      </c>
      <c r="K5">
        <v>0.27200000000000002</v>
      </c>
      <c r="L5">
        <v>3.5999999999999997E-2</v>
      </c>
      <c r="M5" t="b">
        <f t="shared" si="0"/>
        <v>1</v>
      </c>
      <c r="N5" t="b">
        <f t="shared" si="1"/>
        <v>0</v>
      </c>
      <c r="P5" t="s">
        <v>1134</v>
      </c>
      <c r="Q5" t="s">
        <v>1172</v>
      </c>
      <c r="R5" t="s">
        <v>1175</v>
      </c>
      <c r="S5" t="s">
        <v>1134</v>
      </c>
      <c r="T5">
        <f>COUNT(K232:K301)</f>
        <v>70</v>
      </c>
      <c r="U5">
        <f>AVERAGE(K232:K301)</f>
        <v>0.96088571428571412</v>
      </c>
      <c r="V5">
        <f>AVERAGE(L232:L301)</f>
        <v>0.63974285714285706</v>
      </c>
    </row>
    <row r="6" spans="1:22">
      <c r="A6" t="s">
        <v>44</v>
      </c>
      <c r="B6" t="s">
        <v>620</v>
      </c>
      <c r="C6" t="s">
        <v>680</v>
      </c>
      <c r="D6" t="s">
        <v>126</v>
      </c>
      <c r="E6" t="s">
        <v>0</v>
      </c>
      <c r="F6" t="s">
        <v>1170</v>
      </c>
      <c r="G6">
        <v>0</v>
      </c>
      <c r="H6" t="s">
        <v>4</v>
      </c>
      <c r="I6" t="s">
        <v>1133</v>
      </c>
      <c r="J6" t="s">
        <v>1134</v>
      </c>
      <c r="K6">
        <v>0.23400000000000001</v>
      </c>
      <c r="L6">
        <v>0.152</v>
      </c>
      <c r="M6" t="b">
        <f t="shared" si="0"/>
        <v>1</v>
      </c>
      <c r="N6" t="b">
        <f t="shared" si="1"/>
        <v>0</v>
      </c>
      <c r="P6" t="s">
        <v>1133</v>
      </c>
      <c r="Q6" t="s">
        <v>1173</v>
      </c>
      <c r="R6" t="s">
        <v>1174</v>
      </c>
      <c r="S6" t="s">
        <v>1134</v>
      </c>
      <c r="T6">
        <f>COUNT(K302:K318)</f>
        <v>17</v>
      </c>
      <c r="U6">
        <f>AVERAGE(K302:K318)</f>
        <v>0.25235294117647061</v>
      </c>
      <c r="V6">
        <f>AVERAGE(L302:L318)</f>
        <v>0.24741176470588233</v>
      </c>
    </row>
    <row r="7" spans="1:22">
      <c r="A7" t="s">
        <v>44</v>
      </c>
      <c r="B7" t="s">
        <v>135</v>
      </c>
      <c r="C7" t="s">
        <v>681</v>
      </c>
      <c r="D7" t="s">
        <v>136</v>
      </c>
      <c r="E7" t="s">
        <v>0</v>
      </c>
      <c r="F7" t="s">
        <v>1170</v>
      </c>
      <c r="G7">
        <v>0</v>
      </c>
      <c r="H7" t="s">
        <v>1132</v>
      </c>
      <c r="I7" t="s">
        <v>1133</v>
      </c>
      <c r="J7" t="s">
        <v>1134</v>
      </c>
      <c r="K7">
        <v>0.216</v>
      </c>
      <c r="L7">
        <v>0.113</v>
      </c>
      <c r="M7" t="b">
        <f t="shared" si="0"/>
        <v>1</v>
      </c>
      <c r="N7" t="b">
        <f t="shared" si="1"/>
        <v>0</v>
      </c>
      <c r="P7" t="s">
        <v>1133</v>
      </c>
      <c r="Q7" t="s">
        <v>1173</v>
      </c>
      <c r="R7" t="s">
        <v>1175</v>
      </c>
      <c r="S7" t="s">
        <v>1133</v>
      </c>
      <c r="T7">
        <f>COUNT(K319:K326)</f>
        <v>8</v>
      </c>
      <c r="U7">
        <f>AVERAGE(K319:K326)</f>
        <v>0.44449999999999995</v>
      </c>
      <c r="V7">
        <f>AVERAGE(L319:L326)</f>
        <v>0.45437500000000003</v>
      </c>
    </row>
    <row r="8" spans="1:22">
      <c r="A8" t="s">
        <v>44</v>
      </c>
      <c r="B8" t="s">
        <v>133</v>
      </c>
      <c r="C8" t="s">
        <v>689</v>
      </c>
      <c r="D8" t="s">
        <v>134</v>
      </c>
      <c r="E8" t="s">
        <v>0</v>
      </c>
      <c r="F8" t="s">
        <v>1170</v>
      </c>
      <c r="G8">
        <v>0</v>
      </c>
      <c r="H8" t="s">
        <v>1132</v>
      </c>
      <c r="I8" t="s">
        <v>1133</v>
      </c>
      <c r="J8" t="s">
        <v>1134</v>
      </c>
      <c r="K8">
        <v>0.24299999999999999</v>
      </c>
      <c r="L8">
        <v>3.5000000000000003E-2</v>
      </c>
      <c r="M8" t="b">
        <f t="shared" si="0"/>
        <v>1</v>
      </c>
      <c r="N8" t="b">
        <f t="shared" si="1"/>
        <v>0</v>
      </c>
      <c r="P8" t="s">
        <v>1133</v>
      </c>
      <c r="Q8" t="s">
        <v>1172</v>
      </c>
      <c r="R8" t="s">
        <v>1174</v>
      </c>
      <c r="S8" t="s">
        <v>1134</v>
      </c>
      <c r="T8">
        <f>COUNT(K327:K336)</f>
        <v>10</v>
      </c>
      <c r="U8">
        <f>AVERAGE(K327:K336)</f>
        <v>1.216</v>
      </c>
      <c r="V8">
        <f>AVERAGE(L327:L336)</f>
        <v>0.42980000000000002</v>
      </c>
    </row>
    <row r="9" spans="1:22">
      <c r="A9" t="s">
        <v>44</v>
      </c>
      <c r="B9" t="s">
        <v>118</v>
      </c>
      <c r="C9" t="s">
        <v>699</v>
      </c>
      <c r="D9" t="s">
        <v>119</v>
      </c>
      <c r="E9" t="s">
        <v>0</v>
      </c>
      <c r="F9" t="s">
        <v>1170</v>
      </c>
      <c r="G9">
        <v>0</v>
      </c>
      <c r="H9" t="s">
        <v>4</v>
      </c>
      <c r="I9" t="s">
        <v>1133</v>
      </c>
      <c r="J9" t="s">
        <v>1134</v>
      </c>
      <c r="K9">
        <v>0.219</v>
      </c>
      <c r="L9">
        <v>0.14099999999999999</v>
      </c>
      <c r="M9" t="b">
        <f t="shared" si="0"/>
        <v>1</v>
      </c>
      <c r="N9" t="b">
        <f t="shared" si="1"/>
        <v>0</v>
      </c>
      <c r="P9" t="s">
        <v>1133</v>
      </c>
      <c r="Q9" t="s">
        <v>1172</v>
      </c>
      <c r="R9" t="s">
        <v>1175</v>
      </c>
      <c r="S9" t="s">
        <v>1134</v>
      </c>
      <c r="T9">
        <v>0</v>
      </c>
    </row>
    <row r="10" spans="1:22">
      <c r="A10" t="s">
        <v>44</v>
      </c>
      <c r="B10" t="s">
        <v>120</v>
      </c>
      <c r="C10" t="s">
        <v>700</v>
      </c>
      <c r="D10" t="s">
        <v>121</v>
      </c>
      <c r="E10" t="s">
        <v>0</v>
      </c>
      <c r="F10" t="s">
        <v>1170</v>
      </c>
      <c r="G10">
        <v>0</v>
      </c>
      <c r="H10" t="s">
        <v>4</v>
      </c>
      <c r="I10" t="s">
        <v>1133</v>
      </c>
      <c r="J10" t="s">
        <v>1134</v>
      </c>
      <c r="K10">
        <v>0.25700000000000001</v>
      </c>
      <c r="L10">
        <v>1.0429999999999999</v>
      </c>
      <c r="M10" t="b">
        <f t="shared" si="0"/>
        <v>1</v>
      </c>
      <c r="N10" t="b">
        <f t="shared" si="1"/>
        <v>0</v>
      </c>
    </row>
    <row r="11" spans="1:22">
      <c r="A11" t="s">
        <v>44</v>
      </c>
      <c r="B11" t="s">
        <v>489</v>
      </c>
      <c r="C11" t="s">
        <v>699</v>
      </c>
      <c r="D11" t="s">
        <v>119</v>
      </c>
      <c r="E11" t="s">
        <v>0</v>
      </c>
      <c r="F11" t="s">
        <v>1170</v>
      </c>
      <c r="G11">
        <v>0</v>
      </c>
      <c r="H11" t="s">
        <v>4</v>
      </c>
      <c r="I11" t="s">
        <v>1133</v>
      </c>
      <c r="J11" t="s">
        <v>1134</v>
      </c>
      <c r="K11">
        <v>0.26</v>
      </c>
      <c r="L11">
        <v>0.10299999999999999</v>
      </c>
      <c r="M11" t="b">
        <f t="shared" si="0"/>
        <v>1</v>
      </c>
      <c r="N11" t="b">
        <f t="shared" si="1"/>
        <v>0</v>
      </c>
    </row>
    <row r="12" spans="1:22">
      <c r="A12" t="s">
        <v>44</v>
      </c>
      <c r="B12" t="s">
        <v>490</v>
      </c>
      <c r="C12" t="s">
        <v>700</v>
      </c>
      <c r="D12" t="s">
        <v>121</v>
      </c>
      <c r="E12" t="s">
        <v>0</v>
      </c>
      <c r="F12" t="s">
        <v>1170</v>
      </c>
      <c r="G12">
        <v>0</v>
      </c>
      <c r="H12" t="s">
        <v>4</v>
      </c>
      <c r="I12" t="s">
        <v>1133</v>
      </c>
      <c r="J12" t="s">
        <v>1134</v>
      </c>
      <c r="K12">
        <v>0.248</v>
      </c>
      <c r="L12">
        <v>0.1</v>
      </c>
      <c r="M12" t="b">
        <f t="shared" si="0"/>
        <v>1</v>
      </c>
      <c r="N12" t="b">
        <f t="shared" si="1"/>
        <v>0</v>
      </c>
    </row>
    <row r="13" spans="1:22">
      <c r="A13" t="s">
        <v>44</v>
      </c>
      <c r="B13" t="s">
        <v>496</v>
      </c>
      <c r="C13" t="s">
        <v>681</v>
      </c>
      <c r="D13" t="s">
        <v>136</v>
      </c>
      <c r="E13" t="s">
        <v>0</v>
      </c>
      <c r="F13" t="s">
        <v>1170</v>
      </c>
      <c r="G13">
        <v>0</v>
      </c>
      <c r="H13" t="s">
        <v>1132</v>
      </c>
      <c r="I13" t="s">
        <v>1133</v>
      </c>
      <c r="J13" t="s">
        <v>1134</v>
      </c>
      <c r="K13">
        <v>0.22</v>
      </c>
      <c r="L13">
        <v>8.1000000000000003E-2</v>
      </c>
      <c r="M13" t="b">
        <f t="shared" si="0"/>
        <v>1</v>
      </c>
      <c r="N13" t="b">
        <f t="shared" si="1"/>
        <v>0</v>
      </c>
    </row>
    <row r="14" spans="1:22">
      <c r="A14" t="s">
        <v>44</v>
      </c>
      <c r="B14" t="s">
        <v>495</v>
      </c>
      <c r="C14" t="s">
        <v>689</v>
      </c>
      <c r="D14" t="s">
        <v>134</v>
      </c>
      <c r="E14" t="s">
        <v>0</v>
      </c>
      <c r="F14" t="s">
        <v>1170</v>
      </c>
      <c r="G14">
        <v>0</v>
      </c>
      <c r="H14" t="s">
        <v>1132</v>
      </c>
      <c r="I14" t="s">
        <v>1133</v>
      </c>
      <c r="J14" t="s">
        <v>1134</v>
      </c>
      <c r="K14">
        <v>0.27400000000000002</v>
      </c>
      <c r="L14">
        <v>4.2000000000000003E-2</v>
      </c>
      <c r="M14" t="b">
        <f t="shared" si="0"/>
        <v>1</v>
      </c>
      <c r="N14" t="b">
        <f t="shared" si="1"/>
        <v>0</v>
      </c>
    </row>
    <row r="15" spans="1:22">
      <c r="A15" t="s">
        <v>44</v>
      </c>
      <c r="B15" t="s">
        <v>514</v>
      </c>
      <c r="C15" t="s">
        <v>703</v>
      </c>
      <c r="D15" t="s">
        <v>515</v>
      </c>
      <c r="E15" t="s">
        <v>0</v>
      </c>
      <c r="F15" t="s">
        <v>1170</v>
      </c>
      <c r="G15">
        <v>0</v>
      </c>
      <c r="H15" t="s">
        <v>1132</v>
      </c>
      <c r="I15" t="s">
        <v>1133</v>
      </c>
      <c r="J15" t="s">
        <v>1134</v>
      </c>
      <c r="K15">
        <v>0.214</v>
      </c>
      <c r="L15">
        <v>4.4999999999999998E-2</v>
      </c>
      <c r="M15" t="b">
        <f t="shared" si="0"/>
        <v>1</v>
      </c>
      <c r="N15" t="b">
        <f t="shared" si="1"/>
        <v>0</v>
      </c>
    </row>
    <row r="16" spans="1:22">
      <c r="A16" t="s">
        <v>44</v>
      </c>
      <c r="B16" t="s">
        <v>516</v>
      </c>
      <c r="C16" t="s">
        <v>704</v>
      </c>
      <c r="D16" t="s">
        <v>517</v>
      </c>
      <c r="E16" t="s">
        <v>0</v>
      </c>
      <c r="F16" t="s">
        <v>1170</v>
      </c>
      <c r="G16">
        <v>0</v>
      </c>
      <c r="H16" t="s">
        <v>1132</v>
      </c>
      <c r="I16" t="s">
        <v>1133</v>
      </c>
      <c r="J16" t="s">
        <v>1134</v>
      </c>
      <c r="K16">
        <v>0.246</v>
      </c>
      <c r="L16">
        <v>4.9000000000000002E-2</v>
      </c>
      <c r="M16" t="b">
        <f t="shared" si="0"/>
        <v>1</v>
      </c>
      <c r="N16" t="b">
        <f t="shared" si="1"/>
        <v>0</v>
      </c>
    </row>
    <row r="17" spans="1:14">
      <c r="A17" t="s">
        <v>44</v>
      </c>
      <c r="B17" t="s">
        <v>522</v>
      </c>
      <c r="C17" t="s">
        <v>705</v>
      </c>
      <c r="D17" t="s">
        <v>523</v>
      </c>
      <c r="E17" t="s">
        <v>0</v>
      </c>
      <c r="F17" t="s">
        <v>1170</v>
      </c>
      <c r="G17">
        <v>0</v>
      </c>
      <c r="H17" t="s">
        <v>1132</v>
      </c>
      <c r="I17" t="s">
        <v>1133</v>
      </c>
      <c r="J17" t="s">
        <v>1134</v>
      </c>
      <c r="K17">
        <v>0.22900000000000001</v>
      </c>
      <c r="L17">
        <v>3.1E-2</v>
      </c>
      <c r="M17" t="b">
        <f t="shared" si="0"/>
        <v>1</v>
      </c>
      <c r="N17" t="b">
        <f t="shared" si="1"/>
        <v>0</v>
      </c>
    </row>
    <row r="18" spans="1:14">
      <c r="A18" t="s">
        <v>530</v>
      </c>
      <c r="B18" t="s">
        <v>531</v>
      </c>
      <c r="C18" t="s">
        <v>709</v>
      </c>
      <c r="D18" t="s">
        <v>532</v>
      </c>
      <c r="E18" t="s">
        <v>0</v>
      </c>
      <c r="F18" t="s">
        <v>1170</v>
      </c>
      <c r="G18">
        <v>0</v>
      </c>
      <c r="H18" t="s">
        <v>1132</v>
      </c>
      <c r="I18" t="s">
        <v>1133</v>
      </c>
      <c r="J18" t="s">
        <v>1134</v>
      </c>
      <c r="K18">
        <v>3.3359999999999999</v>
      </c>
      <c r="L18">
        <v>0.316</v>
      </c>
      <c r="M18" t="b">
        <f t="shared" si="0"/>
        <v>1</v>
      </c>
      <c r="N18" t="b">
        <f t="shared" si="1"/>
        <v>0</v>
      </c>
    </row>
    <row r="19" spans="1:14">
      <c r="A19" t="s">
        <v>55</v>
      </c>
      <c r="B19" t="s">
        <v>243</v>
      </c>
      <c r="C19" t="s">
        <v>745</v>
      </c>
      <c r="D19" t="s">
        <v>244</v>
      </c>
      <c r="E19" t="s">
        <v>0</v>
      </c>
      <c r="F19" t="s">
        <v>1170</v>
      </c>
      <c r="G19">
        <v>0</v>
      </c>
      <c r="H19" t="s">
        <v>4</v>
      </c>
      <c r="I19" t="s">
        <v>1133</v>
      </c>
      <c r="J19" t="s">
        <v>1134</v>
      </c>
      <c r="K19">
        <v>0.189</v>
      </c>
      <c r="L19">
        <v>7.2999999999999995E-2</v>
      </c>
      <c r="M19" t="b">
        <f t="shared" si="0"/>
        <v>1</v>
      </c>
      <c r="N19" t="b">
        <f t="shared" si="1"/>
        <v>0</v>
      </c>
    </row>
    <row r="20" spans="1:14">
      <c r="A20" t="s">
        <v>55</v>
      </c>
      <c r="B20" t="s">
        <v>203</v>
      </c>
      <c r="C20" t="s">
        <v>760</v>
      </c>
      <c r="D20" t="s">
        <v>204</v>
      </c>
      <c r="E20" t="s">
        <v>0</v>
      </c>
      <c r="F20" t="s">
        <v>1170</v>
      </c>
      <c r="G20">
        <v>0</v>
      </c>
      <c r="H20" t="s">
        <v>1132</v>
      </c>
      <c r="I20" t="s">
        <v>1133</v>
      </c>
      <c r="J20" t="s">
        <v>1134</v>
      </c>
      <c r="K20">
        <v>0.18099999999999999</v>
      </c>
      <c r="L20">
        <v>0.111</v>
      </c>
      <c r="M20" t="b">
        <f t="shared" si="0"/>
        <v>1</v>
      </c>
      <c r="N20" t="b">
        <f t="shared" si="1"/>
        <v>0</v>
      </c>
    </row>
    <row r="21" spans="1:14">
      <c r="A21" t="s">
        <v>55</v>
      </c>
      <c r="B21" t="s">
        <v>405</v>
      </c>
      <c r="C21" t="s">
        <v>826</v>
      </c>
      <c r="D21" t="s">
        <v>406</v>
      </c>
      <c r="E21" t="s">
        <v>0</v>
      </c>
      <c r="F21" t="s">
        <v>1170</v>
      </c>
      <c r="G21">
        <v>0</v>
      </c>
      <c r="H21" t="s">
        <v>1132</v>
      </c>
      <c r="I21" t="s">
        <v>1133</v>
      </c>
      <c r="J21" t="s">
        <v>1134</v>
      </c>
      <c r="K21">
        <v>0.123</v>
      </c>
      <c r="L21">
        <v>0.71199999999999997</v>
      </c>
      <c r="M21" t="b">
        <f t="shared" si="0"/>
        <v>1</v>
      </c>
      <c r="N21" t="b">
        <f t="shared" si="1"/>
        <v>0</v>
      </c>
    </row>
    <row r="22" spans="1:14">
      <c r="A22" t="s">
        <v>55</v>
      </c>
      <c r="B22" t="s">
        <v>407</v>
      </c>
      <c r="C22" t="s">
        <v>827</v>
      </c>
      <c r="D22" t="s">
        <v>408</v>
      </c>
      <c r="E22" t="s">
        <v>0</v>
      </c>
      <c r="F22" t="s">
        <v>1170</v>
      </c>
      <c r="G22">
        <v>0</v>
      </c>
      <c r="H22" t="s">
        <v>4</v>
      </c>
      <c r="I22" t="s">
        <v>1133</v>
      </c>
      <c r="J22" t="s">
        <v>1134</v>
      </c>
      <c r="K22">
        <v>0.34899999999999998</v>
      </c>
      <c r="L22">
        <v>0.83299999999999996</v>
      </c>
      <c r="M22" t="b">
        <f t="shared" si="0"/>
        <v>1</v>
      </c>
      <c r="N22" t="b">
        <f t="shared" si="1"/>
        <v>0</v>
      </c>
    </row>
    <row r="23" spans="1:14">
      <c r="A23" t="s">
        <v>55</v>
      </c>
      <c r="B23" t="s">
        <v>160</v>
      </c>
      <c r="C23" t="s">
        <v>840</v>
      </c>
      <c r="D23" t="s">
        <v>161</v>
      </c>
      <c r="E23" t="s">
        <v>0</v>
      </c>
      <c r="F23" t="s">
        <v>1170</v>
      </c>
      <c r="G23">
        <v>0</v>
      </c>
      <c r="H23" t="s">
        <v>1132</v>
      </c>
      <c r="I23" t="s">
        <v>1133</v>
      </c>
      <c r="J23" t="s">
        <v>1134</v>
      </c>
      <c r="K23">
        <v>0.17100000000000001</v>
      </c>
      <c r="L23">
        <v>7.8E-2</v>
      </c>
      <c r="M23" t="b">
        <f t="shared" si="0"/>
        <v>1</v>
      </c>
      <c r="N23" t="b">
        <f t="shared" si="1"/>
        <v>0</v>
      </c>
    </row>
    <row r="24" spans="1:14">
      <c r="A24" t="s">
        <v>55</v>
      </c>
      <c r="B24" t="s">
        <v>164</v>
      </c>
      <c r="C24" t="s">
        <v>843</v>
      </c>
      <c r="D24" t="s">
        <v>165</v>
      </c>
      <c r="E24" t="s">
        <v>0</v>
      </c>
      <c r="F24" t="s">
        <v>1170</v>
      </c>
      <c r="G24">
        <v>0</v>
      </c>
      <c r="H24" t="s">
        <v>1132</v>
      </c>
      <c r="I24" t="s">
        <v>1133</v>
      </c>
      <c r="J24" t="s">
        <v>1134</v>
      </c>
      <c r="K24">
        <v>0.17899999999999999</v>
      </c>
      <c r="L24">
        <v>0.10299999999999999</v>
      </c>
      <c r="M24" t="b">
        <f t="shared" si="0"/>
        <v>1</v>
      </c>
      <c r="N24" t="b">
        <f t="shared" si="1"/>
        <v>0</v>
      </c>
    </row>
    <row r="25" spans="1:14">
      <c r="A25" t="s">
        <v>55</v>
      </c>
      <c r="B25" t="s">
        <v>166</v>
      </c>
      <c r="C25" t="s">
        <v>852</v>
      </c>
      <c r="D25" t="s">
        <v>167</v>
      </c>
      <c r="E25" t="s">
        <v>0</v>
      </c>
      <c r="F25" t="s">
        <v>1170</v>
      </c>
      <c r="G25">
        <v>0</v>
      </c>
      <c r="H25" t="s">
        <v>1132</v>
      </c>
      <c r="I25" t="s">
        <v>1133</v>
      </c>
      <c r="J25" t="s">
        <v>1134</v>
      </c>
      <c r="K25">
        <v>0.25600000000000001</v>
      </c>
      <c r="L25">
        <v>3.9E-2</v>
      </c>
      <c r="M25" t="b">
        <f t="shared" si="0"/>
        <v>1</v>
      </c>
      <c r="N25" t="b">
        <f t="shared" si="1"/>
        <v>0</v>
      </c>
    </row>
    <row r="26" spans="1:14">
      <c r="A26" t="s">
        <v>55</v>
      </c>
      <c r="B26" t="s">
        <v>383</v>
      </c>
      <c r="C26" t="s">
        <v>853</v>
      </c>
      <c r="D26" t="s">
        <v>384</v>
      </c>
      <c r="E26" t="s">
        <v>0</v>
      </c>
      <c r="F26" t="s">
        <v>1170</v>
      </c>
      <c r="G26">
        <v>0</v>
      </c>
      <c r="H26" t="s">
        <v>4</v>
      </c>
      <c r="I26" t="s">
        <v>1133</v>
      </c>
      <c r="J26" t="s">
        <v>1134</v>
      </c>
      <c r="K26">
        <v>0.29799999999999999</v>
      </c>
      <c r="L26">
        <v>0.63100000000000001</v>
      </c>
      <c r="M26" t="b">
        <f t="shared" si="0"/>
        <v>1</v>
      </c>
      <c r="N26" t="b">
        <f t="shared" si="1"/>
        <v>0</v>
      </c>
    </row>
    <row r="27" spans="1:14">
      <c r="A27" t="s">
        <v>55</v>
      </c>
      <c r="B27" t="s">
        <v>193</v>
      </c>
      <c r="C27" t="s">
        <v>854</v>
      </c>
      <c r="D27" t="s">
        <v>194</v>
      </c>
      <c r="E27" t="s">
        <v>0</v>
      </c>
      <c r="F27" t="s">
        <v>1170</v>
      </c>
      <c r="G27">
        <v>0</v>
      </c>
      <c r="H27" t="s">
        <v>4</v>
      </c>
      <c r="I27" t="s">
        <v>1133</v>
      </c>
      <c r="J27" t="s">
        <v>1134</v>
      </c>
      <c r="K27">
        <v>0.221</v>
      </c>
      <c r="L27">
        <v>0.14199999999999999</v>
      </c>
      <c r="M27" t="b">
        <f t="shared" si="0"/>
        <v>1</v>
      </c>
      <c r="N27" t="b">
        <f t="shared" si="1"/>
        <v>0</v>
      </c>
    </row>
    <row r="28" spans="1:14">
      <c r="A28" t="s">
        <v>55</v>
      </c>
      <c r="B28" t="s">
        <v>195</v>
      </c>
      <c r="C28" t="s">
        <v>855</v>
      </c>
      <c r="D28" t="s">
        <v>196</v>
      </c>
      <c r="E28" t="s">
        <v>0</v>
      </c>
      <c r="F28" t="s">
        <v>1170</v>
      </c>
      <c r="G28">
        <v>0</v>
      </c>
      <c r="H28" t="s">
        <v>4</v>
      </c>
      <c r="I28" t="s">
        <v>1133</v>
      </c>
      <c r="J28" t="s">
        <v>1134</v>
      </c>
      <c r="K28">
        <v>0.22900000000000001</v>
      </c>
      <c r="L28">
        <v>0.89</v>
      </c>
      <c r="M28" t="b">
        <f t="shared" si="0"/>
        <v>1</v>
      </c>
      <c r="N28" t="b">
        <f t="shared" si="1"/>
        <v>0</v>
      </c>
    </row>
    <row r="29" spans="1:14">
      <c r="A29" t="s">
        <v>55</v>
      </c>
      <c r="B29" t="s">
        <v>371</v>
      </c>
      <c r="C29" t="s">
        <v>857</v>
      </c>
      <c r="D29" t="s">
        <v>372</v>
      </c>
      <c r="E29" t="s">
        <v>0</v>
      </c>
      <c r="F29" t="s">
        <v>1170</v>
      </c>
      <c r="G29">
        <v>0</v>
      </c>
      <c r="H29" t="s">
        <v>1132</v>
      </c>
      <c r="I29" t="s">
        <v>1133</v>
      </c>
      <c r="J29" t="s">
        <v>1134</v>
      </c>
      <c r="K29">
        <v>0.17</v>
      </c>
      <c r="L29">
        <v>4.1000000000000002E-2</v>
      </c>
      <c r="M29" t="b">
        <f t="shared" si="0"/>
        <v>1</v>
      </c>
      <c r="N29" t="b">
        <f t="shared" si="1"/>
        <v>0</v>
      </c>
    </row>
    <row r="30" spans="1:14">
      <c r="A30" t="s">
        <v>55</v>
      </c>
      <c r="B30" t="s">
        <v>377</v>
      </c>
      <c r="C30" t="s">
        <v>860</v>
      </c>
      <c r="D30" t="s">
        <v>378</v>
      </c>
      <c r="E30" t="s">
        <v>0</v>
      </c>
      <c r="F30" t="s">
        <v>1170</v>
      </c>
      <c r="G30">
        <v>0</v>
      </c>
      <c r="H30" t="s">
        <v>4</v>
      </c>
      <c r="I30" t="s">
        <v>1133</v>
      </c>
      <c r="J30" t="s">
        <v>1134</v>
      </c>
      <c r="K30">
        <v>0.154</v>
      </c>
      <c r="L30">
        <v>1.06</v>
      </c>
      <c r="M30" t="b">
        <f t="shared" si="0"/>
        <v>1</v>
      </c>
      <c r="N30" t="b">
        <f t="shared" si="1"/>
        <v>0</v>
      </c>
    </row>
    <row r="31" spans="1:14">
      <c r="A31" t="s">
        <v>55</v>
      </c>
      <c r="B31" t="s">
        <v>373</v>
      </c>
      <c r="C31" t="s">
        <v>861</v>
      </c>
      <c r="D31" t="s">
        <v>374</v>
      </c>
      <c r="E31" t="s">
        <v>0</v>
      </c>
      <c r="F31" t="s">
        <v>1170</v>
      </c>
      <c r="G31">
        <v>0</v>
      </c>
      <c r="H31" t="s">
        <v>4</v>
      </c>
      <c r="I31" t="s">
        <v>1133</v>
      </c>
      <c r="J31" t="s">
        <v>1134</v>
      </c>
      <c r="K31">
        <v>0.156</v>
      </c>
      <c r="L31">
        <v>0.99</v>
      </c>
      <c r="M31" t="b">
        <f t="shared" si="0"/>
        <v>1</v>
      </c>
      <c r="N31" t="b">
        <f t="shared" si="1"/>
        <v>0</v>
      </c>
    </row>
    <row r="32" spans="1:14">
      <c r="A32" t="s">
        <v>55</v>
      </c>
      <c r="B32" t="s">
        <v>381</v>
      </c>
      <c r="C32" t="s">
        <v>862</v>
      </c>
      <c r="D32" t="s">
        <v>382</v>
      </c>
      <c r="E32" t="s">
        <v>0</v>
      </c>
      <c r="F32" t="s">
        <v>1170</v>
      </c>
      <c r="G32">
        <v>0</v>
      </c>
      <c r="H32" t="s">
        <v>4</v>
      </c>
      <c r="I32" t="s">
        <v>1133</v>
      </c>
      <c r="J32" t="s">
        <v>1134</v>
      </c>
      <c r="K32">
        <v>0.32100000000000001</v>
      </c>
      <c r="L32">
        <v>0.61299999999999999</v>
      </c>
      <c r="M32" t="b">
        <f t="shared" si="0"/>
        <v>1</v>
      </c>
      <c r="N32" t="b">
        <f t="shared" si="1"/>
        <v>0</v>
      </c>
    </row>
    <row r="33" spans="1:14">
      <c r="A33" t="s">
        <v>55</v>
      </c>
      <c r="B33" t="s">
        <v>162</v>
      </c>
      <c r="C33" t="s">
        <v>881</v>
      </c>
      <c r="D33" t="s">
        <v>163</v>
      </c>
      <c r="E33" t="s">
        <v>0</v>
      </c>
      <c r="F33" t="s">
        <v>1170</v>
      </c>
      <c r="G33">
        <v>0</v>
      </c>
      <c r="H33" t="s">
        <v>1132</v>
      </c>
      <c r="I33" t="s">
        <v>1133</v>
      </c>
      <c r="J33" t="s">
        <v>1134</v>
      </c>
      <c r="K33">
        <v>0.23100000000000001</v>
      </c>
      <c r="L33">
        <v>3.9E-2</v>
      </c>
      <c r="M33" t="b">
        <f t="shared" si="0"/>
        <v>1</v>
      </c>
      <c r="N33" t="b">
        <f t="shared" si="1"/>
        <v>0</v>
      </c>
    </row>
    <row r="34" spans="1:14">
      <c r="A34" t="s">
        <v>55</v>
      </c>
      <c r="B34" t="s">
        <v>472</v>
      </c>
      <c r="C34" t="s">
        <v>891</v>
      </c>
      <c r="D34" t="s">
        <v>473</v>
      </c>
      <c r="E34" t="s">
        <v>0</v>
      </c>
      <c r="F34" t="s">
        <v>1170</v>
      </c>
      <c r="G34">
        <v>0</v>
      </c>
      <c r="H34" t="s">
        <v>1132</v>
      </c>
      <c r="I34" t="s">
        <v>1133</v>
      </c>
      <c r="J34" t="s">
        <v>1134</v>
      </c>
      <c r="K34">
        <v>0.17</v>
      </c>
      <c r="L34">
        <v>3.9E-2</v>
      </c>
      <c r="M34" t="b">
        <f t="shared" si="0"/>
        <v>1</v>
      </c>
      <c r="N34" t="b">
        <f t="shared" si="1"/>
        <v>0</v>
      </c>
    </row>
    <row r="35" spans="1:14">
      <c r="A35" t="s">
        <v>55</v>
      </c>
      <c r="B35" t="s">
        <v>474</v>
      </c>
      <c r="C35" t="s">
        <v>893</v>
      </c>
      <c r="D35" t="s">
        <v>475</v>
      </c>
      <c r="E35" t="s">
        <v>0</v>
      </c>
      <c r="F35" t="s">
        <v>1170</v>
      </c>
      <c r="G35">
        <v>0</v>
      </c>
      <c r="H35" t="s">
        <v>1132</v>
      </c>
      <c r="I35" t="s">
        <v>1133</v>
      </c>
      <c r="J35" t="s">
        <v>1134</v>
      </c>
      <c r="K35">
        <v>0.17399999999999999</v>
      </c>
      <c r="L35">
        <v>5.3999999999999999E-2</v>
      </c>
      <c r="M35" t="b">
        <f t="shared" si="0"/>
        <v>1</v>
      </c>
      <c r="N35" t="b">
        <f t="shared" si="1"/>
        <v>0</v>
      </c>
    </row>
    <row r="36" spans="1:14">
      <c r="A36" t="s">
        <v>55</v>
      </c>
      <c r="B36" t="s">
        <v>458</v>
      </c>
      <c r="C36" t="s">
        <v>896</v>
      </c>
      <c r="D36" t="s">
        <v>459</v>
      </c>
      <c r="E36" t="s">
        <v>0</v>
      </c>
      <c r="F36" t="s">
        <v>1170</v>
      </c>
      <c r="G36">
        <v>0</v>
      </c>
      <c r="H36" t="s">
        <v>1132</v>
      </c>
      <c r="I36" t="s">
        <v>1133</v>
      </c>
      <c r="J36" t="s">
        <v>1134</v>
      </c>
      <c r="K36">
        <v>0.189</v>
      </c>
      <c r="L36">
        <v>3.4000000000000002E-2</v>
      </c>
      <c r="M36" t="b">
        <f t="shared" si="0"/>
        <v>1</v>
      </c>
      <c r="N36" t="b">
        <f t="shared" si="1"/>
        <v>0</v>
      </c>
    </row>
    <row r="37" spans="1:14">
      <c r="A37" t="s">
        <v>55</v>
      </c>
      <c r="B37" t="s">
        <v>460</v>
      </c>
      <c r="C37" t="s">
        <v>897</v>
      </c>
      <c r="D37" t="s">
        <v>461</v>
      </c>
      <c r="E37" t="s">
        <v>0</v>
      </c>
      <c r="F37" t="s">
        <v>1170</v>
      </c>
      <c r="G37">
        <v>0</v>
      </c>
      <c r="H37" t="s">
        <v>1132</v>
      </c>
      <c r="I37" t="s">
        <v>1133</v>
      </c>
      <c r="J37" t="s">
        <v>1134</v>
      </c>
      <c r="K37">
        <v>0.19600000000000001</v>
      </c>
      <c r="L37">
        <v>8.5000000000000006E-2</v>
      </c>
      <c r="M37" t="b">
        <f t="shared" si="0"/>
        <v>1</v>
      </c>
      <c r="N37" t="b">
        <f t="shared" si="1"/>
        <v>0</v>
      </c>
    </row>
    <row r="38" spans="1:14">
      <c r="A38" t="s">
        <v>55</v>
      </c>
      <c r="B38" t="s">
        <v>480</v>
      </c>
      <c r="C38" t="s">
        <v>902</v>
      </c>
      <c r="D38" t="s">
        <v>481</v>
      </c>
      <c r="E38" t="s">
        <v>0</v>
      </c>
      <c r="F38" t="s">
        <v>1170</v>
      </c>
      <c r="G38">
        <v>0</v>
      </c>
      <c r="H38" t="s">
        <v>1132</v>
      </c>
      <c r="I38" t="s">
        <v>1133</v>
      </c>
      <c r="J38" t="s">
        <v>1134</v>
      </c>
      <c r="K38">
        <v>0.19800000000000001</v>
      </c>
      <c r="L38">
        <v>6.0999999999999999E-2</v>
      </c>
      <c r="M38" t="b">
        <f t="shared" si="0"/>
        <v>1</v>
      </c>
      <c r="N38" t="b">
        <f t="shared" si="1"/>
        <v>0</v>
      </c>
    </row>
    <row r="39" spans="1:14">
      <c r="A39" t="s">
        <v>417</v>
      </c>
      <c r="B39" t="s">
        <v>431</v>
      </c>
      <c r="C39" t="s">
        <v>924</v>
      </c>
      <c r="D39" t="s">
        <v>432</v>
      </c>
      <c r="E39" t="s">
        <v>0</v>
      </c>
      <c r="F39" t="s">
        <v>1170</v>
      </c>
      <c r="G39">
        <v>0</v>
      </c>
      <c r="H39" t="s">
        <v>4</v>
      </c>
      <c r="I39" t="s">
        <v>1133</v>
      </c>
      <c r="J39" t="s">
        <v>1134</v>
      </c>
      <c r="K39">
        <v>0.40200000000000002</v>
      </c>
      <c r="L39">
        <v>0.18</v>
      </c>
      <c r="M39" t="b">
        <f t="shared" si="0"/>
        <v>1</v>
      </c>
      <c r="N39" t="b">
        <f t="shared" si="1"/>
        <v>0</v>
      </c>
    </row>
    <row r="40" spans="1:14">
      <c r="A40" t="s">
        <v>417</v>
      </c>
      <c r="B40" t="s">
        <v>427</v>
      </c>
      <c r="C40" t="s">
        <v>927</v>
      </c>
      <c r="D40" t="s">
        <v>428</v>
      </c>
      <c r="E40" t="s">
        <v>0</v>
      </c>
      <c r="F40" t="s">
        <v>1170</v>
      </c>
      <c r="G40">
        <v>0</v>
      </c>
      <c r="H40" t="s">
        <v>1132</v>
      </c>
      <c r="I40" t="s">
        <v>1133</v>
      </c>
      <c r="J40" t="s">
        <v>1134</v>
      </c>
      <c r="K40">
        <v>0.41199999999999998</v>
      </c>
      <c r="L40">
        <v>0.68300000000000005</v>
      </c>
      <c r="M40" t="b">
        <f t="shared" si="0"/>
        <v>1</v>
      </c>
      <c r="N40" t="b">
        <f t="shared" si="1"/>
        <v>0</v>
      </c>
    </row>
    <row r="41" spans="1:14">
      <c r="A41" t="s">
        <v>417</v>
      </c>
      <c r="B41" t="s">
        <v>426</v>
      </c>
      <c r="C41" t="s">
        <v>929</v>
      </c>
      <c r="D41" t="s">
        <v>43</v>
      </c>
      <c r="E41" t="s">
        <v>0</v>
      </c>
      <c r="F41" t="s">
        <v>1170</v>
      </c>
      <c r="G41">
        <v>0</v>
      </c>
      <c r="H41" t="s">
        <v>1132</v>
      </c>
      <c r="I41" t="s">
        <v>1133</v>
      </c>
      <c r="J41" t="s">
        <v>1134</v>
      </c>
      <c r="K41">
        <v>0.39100000000000001</v>
      </c>
      <c r="L41">
        <v>9.9000000000000005E-2</v>
      </c>
      <c r="M41" t="b">
        <f t="shared" si="0"/>
        <v>1</v>
      </c>
      <c r="N41" t="b">
        <f t="shared" si="1"/>
        <v>0</v>
      </c>
    </row>
    <row r="42" spans="1:14">
      <c r="A42" t="s">
        <v>433</v>
      </c>
      <c r="B42" t="s">
        <v>434</v>
      </c>
      <c r="C42" t="s">
        <v>726</v>
      </c>
      <c r="D42" t="s">
        <v>42</v>
      </c>
      <c r="E42" t="s">
        <v>16</v>
      </c>
      <c r="F42" t="s">
        <v>1170</v>
      </c>
      <c r="G42">
        <v>0.06</v>
      </c>
      <c r="H42" t="s">
        <v>4</v>
      </c>
      <c r="I42" t="s">
        <v>1133</v>
      </c>
      <c r="J42" t="s">
        <v>1134</v>
      </c>
      <c r="K42">
        <v>0.23300000000000001</v>
      </c>
      <c r="L42">
        <v>8.5999999999999993E-2</v>
      </c>
      <c r="M42" t="b">
        <f t="shared" si="0"/>
        <v>1</v>
      </c>
      <c r="N42" t="b">
        <f t="shared" si="1"/>
        <v>0</v>
      </c>
    </row>
    <row r="43" spans="1:14">
      <c r="A43" t="s">
        <v>95</v>
      </c>
      <c r="B43" t="s">
        <v>100</v>
      </c>
      <c r="C43" t="s">
        <v>721</v>
      </c>
      <c r="D43" t="s">
        <v>101</v>
      </c>
      <c r="E43" t="s">
        <v>0</v>
      </c>
      <c r="F43" t="s">
        <v>1170</v>
      </c>
      <c r="G43">
        <v>7.0000000000000007E-2</v>
      </c>
      <c r="H43" t="s">
        <v>4</v>
      </c>
      <c r="I43" t="s">
        <v>1133</v>
      </c>
      <c r="J43" t="s">
        <v>1134</v>
      </c>
      <c r="K43">
        <v>9.1999999999999998E-2</v>
      </c>
      <c r="L43">
        <v>0.13900000000000001</v>
      </c>
      <c r="M43" t="b">
        <f t="shared" si="0"/>
        <v>1</v>
      </c>
      <c r="N43" t="b">
        <f t="shared" si="1"/>
        <v>0</v>
      </c>
    </row>
    <row r="44" spans="1:14">
      <c r="A44" t="s">
        <v>95</v>
      </c>
      <c r="B44" t="s">
        <v>102</v>
      </c>
      <c r="C44" t="s">
        <v>722</v>
      </c>
      <c r="D44" t="s">
        <v>103</v>
      </c>
      <c r="E44" t="s">
        <v>0</v>
      </c>
      <c r="F44" t="s">
        <v>1170</v>
      </c>
      <c r="G44">
        <v>7.0000000000000007E-2</v>
      </c>
      <c r="H44" t="s">
        <v>4</v>
      </c>
      <c r="I44" t="s">
        <v>1133</v>
      </c>
      <c r="J44" t="s">
        <v>1134</v>
      </c>
      <c r="K44">
        <v>0.109</v>
      </c>
      <c r="L44">
        <v>8.5000000000000006E-2</v>
      </c>
      <c r="M44" t="b">
        <f t="shared" si="0"/>
        <v>1</v>
      </c>
      <c r="N44" t="b">
        <f t="shared" si="1"/>
        <v>0</v>
      </c>
    </row>
    <row r="45" spans="1:14">
      <c r="A45" t="s">
        <v>44</v>
      </c>
      <c r="B45" t="s">
        <v>525</v>
      </c>
      <c r="C45" t="s">
        <v>696</v>
      </c>
      <c r="D45" t="s">
        <v>123</v>
      </c>
      <c r="E45" t="s">
        <v>0</v>
      </c>
      <c r="F45" t="s">
        <v>1170</v>
      </c>
      <c r="G45">
        <v>0.09</v>
      </c>
      <c r="H45" t="s">
        <v>4</v>
      </c>
      <c r="I45" t="s">
        <v>1133</v>
      </c>
      <c r="J45" t="s">
        <v>1134</v>
      </c>
      <c r="K45">
        <v>7.9729999999999999</v>
      </c>
      <c r="L45">
        <v>0.64300000000000002</v>
      </c>
      <c r="M45" t="b">
        <f t="shared" si="0"/>
        <v>1</v>
      </c>
      <c r="N45" t="b">
        <f t="shared" si="1"/>
        <v>0</v>
      </c>
    </row>
    <row r="46" spans="1:14">
      <c r="A46" t="s">
        <v>44</v>
      </c>
      <c r="B46" t="s">
        <v>122</v>
      </c>
      <c r="C46" t="s">
        <v>696</v>
      </c>
      <c r="D46" t="s">
        <v>123</v>
      </c>
      <c r="E46" t="s">
        <v>0</v>
      </c>
      <c r="F46" t="s">
        <v>1170</v>
      </c>
      <c r="G46">
        <v>0.09</v>
      </c>
      <c r="H46" t="s">
        <v>4</v>
      </c>
      <c r="I46" t="s">
        <v>1133</v>
      </c>
      <c r="J46" t="s">
        <v>1134</v>
      </c>
      <c r="K46">
        <v>0.223</v>
      </c>
      <c r="L46">
        <v>0.125</v>
      </c>
      <c r="M46" t="b">
        <f t="shared" si="0"/>
        <v>1</v>
      </c>
      <c r="N46" t="b">
        <f t="shared" si="1"/>
        <v>0</v>
      </c>
    </row>
    <row r="47" spans="1:14">
      <c r="A47" t="s">
        <v>44</v>
      </c>
      <c r="B47" t="s">
        <v>491</v>
      </c>
      <c r="C47" t="s">
        <v>696</v>
      </c>
      <c r="D47" t="s">
        <v>123</v>
      </c>
      <c r="E47" t="s">
        <v>0</v>
      </c>
      <c r="F47" t="s">
        <v>1170</v>
      </c>
      <c r="G47">
        <v>0.09</v>
      </c>
      <c r="H47" t="s">
        <v>4</v>
      </c>
      <c r="I47" t="s">
        <v>1133</v>
      </c>
      <c r="J47" t="s">
        <v>1134</v>
      </c>
      <c r="K47">
        <v>0.247</v>
      </c>
      <c r="L47">
        <v>4.9000000000000002E-2</v>
      </c>
      <c r="M47" t="b">
        <f t="shared" si="0"/>
        <v>1</v>
      </c>
      <c r="N47" t="b">
        <f t="shared" si="1"/>
        <v>0</v>
      </c>
    </row>
    <row r="48" spans="1:14">
      <c r="A48" t="s">
        <v>44</v>
      </c>
      <c r="B48" t="s">
        <v>518</v>
      </c>
      <c r="C48" t="s">
        <v>706</v>
      </c>
      <c r="D48" t="s">
        <v>519</v>
      </c>
      <c r="E48" t="s">
        <v>0</v>
      </c>
      <c r="F48" t="s">
        <v>1170</v>
      </c>
      <c r="G48">
        <v>0.09</v>
      </c>
      <c r="H48" t="s">
        <v>1132</v>
      </c>
      <c r="I48" t="s">
        <v>1133</v>
      </c>
      <c r="J48" t="s">
        <v>1134</v>
      </c>
      <c r="K48">
        <v>0.186</v>
      </c>
      <c r="L48">
        <v>0.10100000000000001</v>
      </c>
      <c r="M48" t="b">
        <f t="shared" si="0"/>
        <v>1</v>
      </c>
      <c r="N48" t="b">
        <f t="shared" si="1"/>
        <v>0</v>
      </c>
    </row>
    <row r="49" spans="1:14">
      <c r="A49" t="s">
        <v>44</v>
      </c>
      <c r="B49" t="s">
        <v>131</v>
      </c>
      <c r="C49" t="s">
        <v>688</v>
      </c>
      <c r="D49" t="s">
        <v>132</v>
      </c>
      <c r="E49" t="s">
        <v>0</v>
      </c>
      <c r="F49" t="s">
        <v>1170</v>
      </c>
      <c r="G49">
        <v>0.47</v>
      </c>
      <c r="H49" t="s">
        <v>1132</v>
      </c>
      <c r="I49" t="s">
        <v>1133</v>
      </c>
      <c r="J49" t="s">
        <v>1134</v>
      </c>
      <c r="K49">
        <v>0.20599999999999999</v>
      </c>
      <c r="L49">
        <v>2.7E-2</v>
      </c>
      <c r="M49" t="b">
        <f t="shared" si="0"/>
        <v>1</v>
      </c>
      <c r="N49" t="b">
        <f t="shared" si="1"/>
        <v>0</v>
      </c>
    </row>
    <row r="50" spans="1:14">
      <c r="A50" t="s">
        <v>44</v>
      </c>
      <c r="B50" t="s">
        <v>494</v>
      </c>
      <c r="C50" t="s">
        <v>688</v>
      </c>
      <c r="D50" t="s">
        <v>132</v>
      </c>
      <c r="E50" t="s">
        <v>0</v>
      </c>
      <c r="F50" t="s">
        <v>1170</v>
      </c>
      <c r="G50">
        <v>0.47</v>
      </c>
      <c r="H50" t="s">
        <v>1132</v>
      </c>
      <c r="I50" t="s">
        <v>1133</v>
      </c>
      <c r="J50" t="s">
        <v>1134</v>
      </c>
      <c r="K50">
        <v>0.28199999999999997</v>
      </c>
      <c r="L50">
        <v>0.03</v>
      </c>
      <c r="M50" t="b">
        <f t="shared" si="0"/>
        <v>1</v>
      </c>
      <c r="N50" t="b">
        <f t="shared" si="1"/>
        <v>0</v>
      </c>
    </row>
    <row r="51" spans="1:14">
      <c r="A51" t="s">
        <v>44</v>
      </c>
      <c r="B51" t="s">
        <v>124</v>
      </c>
      <c r="C51" t="s">
        <v>697</v>
      </c>
      <c r="D51" t="s">
        <v>125</v>
      </c>
      <c r="E51" t="s">
        <v>0</v>
      </c>
      <c r="F51" t="s">
        <v>1170</v>
      </c>
      <c r="G51">
        <v>0.59</v>
      </c>
      <c r="H51" t="s">
        <v>4</v>
      </c>
      <c r="I51" t="s">
        <v>1133</v>
      </c>
      <c r="J51" t="s">
        <v>1134</v>
      </c>
      <c r="K51">
        <v>0.24299999999999999</v>
      </c>
      <c r="L51">
        <v>6.7000000000000004E-2</v>
      </c>
      <c r="M51" t="b">
        <f t="shared" si="0"/>
        <v>1</v>
      </c>
      <c r="N51" t="b">
        <f t="shared" si="1"/>
        <v>0</v>
      </c>
    </row>
    <row r="52" spans="1:14">
      <c r="A52" t="s">
        <v>44</v>
      </c>
      <c r="B52" t="s">
        <v>492</v>
      </c>
      <c r="C52" t="s">
        <v>697</v>
      </c>
      <c r="D52" t="s">
        <v>125</v>
      </c>
      <c r="E52" t="s">
        <v>0</v>
      </c>
      <c r="F52" t="s">
        <v>1170</v>
      </c>
      <c r="G52">
        <v>0.59</v>
      </c>
      <c r="H52" t="s">
        <v>4</v>
      </c>
      <c r="I52" t="s">
        <v>1133</v>
      </c>
      <c r="J52" t="s">
        <v>1134</v>
      </c>
      <c r="K52">
        <v>0.249</v>
      </c>
      <c r="L52">
        <v>9.7000000000000003E-2</v>
      </c>
      <c r="M52" t="b">
        <f t="shared" si="0"/>
        <v>1</v>
      </c>
      <c r="N52" t="b">
        <f t="shared" si="1"/>
        <v>0</v>
      </c>
    </row>
    <row r="53" spans="1:14">
      <c r="A53" t="s">
        <v>44</v>
      </c>
      <c r="B53" t="s">
        <v>520</v>
      </c>
      <c r="C53" t="s">
        <v>701</v>
      </c>
      <c r="D53" t="s">
        <v>521</v>
      </c>
      <c r="E53" t="s">
        <v>0</v>
      </c>
      <c r="F53" t="s">
        <v>1170</v>
      </c>
      <c r="G53">
        <v>0.59</v>
      </c>
      <c r="H53" t="s">
        <v>1132</v>
      </c>
      <c r="I53" t="s">
        <v>1133</v>
      </c>
      <c r="J53" t="s">
        <v>1134</v>
      </c>
      <c r="K53">
        <v>0.23499999999999999</v>
      </c>
      <c r="L53">
        <v>3.9E-2</v>
      </c>
      <c r="M53" t="b">
        <f t="shared" si="0"/>
        <v>1</v>
      </c>
      <c r="N53" t="b">
        <f t="shared" si="1"/>
        <v>0</v>
      </c>
    </row>
    <row r="54" spans="1:14">
      <c r="A54" t="s">
        <v>55</v>
      </c>
      <c r="B54" t="s">
        <v>241</v>
      </c>
      <c r="C54" t="s">
        <v>747</v>
      </c>
      <c r="D54" t="s">
        <v>242</v>
      </c>
      <c r="E54" t="s">
        <v>0</v>
      </c>
      <c r="F54" t="s">
        <v>1170</v>
      </c>
      <c r="G54">
        <v>0.6</v>
      </c>
      <c r="H54" t="s">
        <v>4</v>
      </c>
      <c r="I54" t="s">
        <v>1133</v>
      </c>
      <c r="J54" t="s">
        <v>1134</v>
      </c>
      <c r="K54">
        <v>0.191</v>
      </c>
      <c r="L54">
        <v>0.05</v>
      </c>
      <c r="M54" t="b">
        <f t="shared" si="0"/>
        <v>1</v>
      </c>
      <c r="N54" t="b">
        <f t="shared" si="1"/>
        <v>0</v>
      </c>
    </row>
    <row r="55" spans="1:14">
      <c r="A55" t="s">
        <v>55</v>
      </c>
      <c r="B55" t="s">
        <v>468</v>
      </c>
      <c r="C55" t="s">
        <v>892</v>
      </c>
      <c r="D55" t="s">
        <v>469</v>
      </c>
      <c r="E55" t="s">
        <v>0</v>
      </c>
      <c r="F55" t="s">
        <v>1170</v>
      </c>
      <c r="G55">
        <v>0.6</v>
      </c>
      <c r="H55" t="s">
        <v>1132</v>
      </c>
      <c r="I55" t="s">
        <v>1133</v>
      </c>
      <c r="J55" t="s">
        <v>1134</v>
      </c>
      <c r="K55">
        <v>0.186</v>
      </c>
      <c r="L55">
        <v>4.2999999999999997E-2</v>
      </c>
      <c r="M55" t="b">
        <f t="shared" si="0"/>
        <v>1</v>
      </c>
      <c r="N55" t="b">
        <f t="shared" si="1"/>
        <v>0</v>
      </c>
    </row>
    <row r="56" spans="1:14">
      <c r="A56" t="s">
        <v>64</v>
      </c>
      <c r="B56" t="s">
        <v>413</v>
      </c>
      <c r="C56" t="s">
        <v>635</v>
      </c>
      <c r="D56" t="s">
        <v>414</v>
      </c>
      <c r="E56" t="s">
        <v>0</v>
      </c>
      <c r="F56" t="s">
        <v>1170</v>
      </c>
      <c r="G56">
        <v>0.78</v>
      </c>
      <c r="H56" t="s">
        <v>1132</v>
      </c>
      <c r="I56" t="s">
        <v>1133</v>
      </c>
      <c r="J56" t="s">
        <v>1134</v>
      </c>
      <c r="K56">
        <v>0.318</v>
      </c>
      <c r="L56">
        <v>9.4E-2</v>
      </c>
      <c r="M56" t="b">
        <f t="shared" si="0"/>
        <v>1</v>
      </c>
      <c r="N56" t="b">
        <f t="shared" si="1"/>
        <v>0</v>
      </c>
    </row>
    <row r="57" spans="1:14">
      <c r="A57" t="s">
        <v>1126</v>
      </c>
      <c r="B57" t="s">
        <v>1106</v>
      </c>
      <c r="C57" t="s">
        <v>644</v>
      </c>
      <c r="D57" t="s">
        <v>1147</v>
      </c>
      <c r="E57" t="s">
        <v>0</v>
      </c>
      <c r="F57" t="s">
        <v>1170</v>
      </c>
      <c r="G57">
        <v>1.2</v>
      </c>
      <c r="H57" t="s">
        <v>1132</v>
      </c>
      <c r="I57" t="s">
        <v>1133</v>
      </c>
      <c r="J57" t="s">
        <v>1134</v>
      </c>
      <c r="K57">
        <v>0.57299999999999995</v>
      </c>
      <c r="L57">
        <v>0.05</v>
      </c>
      <c r="M57" t="b">
        <f t="shared" si="0"/>
        <v>1</v>
      </c>
      <c r="N57" t="b">
        <f t="shared" si="1"/>
        <v>0</v>
      </c>
    </row>
    <row r="58" spans="1:14">
      <c r="A58" t="s">
        <v>55</v>
      </c>
      <c r="B58" t="s">
        <v>187</v>
      </c>
      <c r="C58" t="s">
        <v>750</v>
      </c>
      <c r="D58" t="s">
        <v>188</v>
      </c>
      <c r="E58" t="s">
        <v>0</v>
      </c>
      <c r="F58" t="s">
        <v>1170</v>
      </c>
      <c r="G58">
        <v>1.31</v>
      </c>
      <c r="H58" t="s">
        <v>1132</v>
      </c>
      <c r="I58" t="s">
        <v>1133</v>
      </c>
      <c r="J58" t="s">
        <v>1134</v>
      </c>
      <c r="K58">
        <v>0.16800000000000001</v>
      </c>
      <c r="L58">
        <v>0.59599999999999997</v>
      </c>
      <c r="M58" t="b">
        <f t="shared" si="0"/>
        <v>1</v>
      </c>
      <c r="N58" t="b">
        <f t="shared" si="1"/>
        <v>0</v>
      </c>
    </row>
    <row r="59" spans="1:14">
      <c r="A59" t="s">
        <v>55</v>
      </c>
      <c r="B59" t="s">
        <v>464</v>
      </c>
      <c r="C59" t="s">
        <v>899</v>
      </c>
      <c r="D59" t="s">
        <v>465</v>
      </c>
      <c r="E59" t="s">
        <v>0</v>
      </c>
      <c r="F59" t="s">
        <v>1170</v>
      </c>
      <c r="G59">
        <v>1.41</v>
      </c>
      <c r="H59" t="s">
        <v>1132</v>
      </c>
      <c r="I59" t="s">
        <v>1133</v>
      </c>
      <c r="J59" t="s">
        <v>1134</v>
      </c>
      <c r="K59">
        <v>0.17399999999999999</v>
      </c>
      <c r="L59">
        <v>0.152</v>
      </c>
      <c r="M59" t="b">
        <f t="shared" si="0"/>
        <v>1</v>
      </c>
      <c r="N59" t="b">
        <f t="shared" si="1"/>
        <v>0</v>
      </c>
    </row>
    <row r="60" spans="1:14">
      <c r="A60" t="s">
        <v>55</v>
      </c>
      <c r="B60" t="s">
        <v>476</v>
      </c>
      <c r="C60" t="s">
        <v>901</v>
      </c>
      <c r="D60" t="s">
        <v>477</v>
      </c>
      <c r="E60" t="s">
        <v>0</v>
      </c>
      <c r="F60" t="s">
        <v>1170</v>
      </c>
      <c r="G60">
        <v>2.69</v>
      </c>
      <c r="H60" t="s">
        <v>1132</v>
      </c>
      <c r="I60" t="s">
        <v>1133</v>
      </c>
      <c r="J60" t="s">
        <v>1134</v>
      </c>
      <c r="K60">
        <v>0.253</v>
      </c>
      <c r="L60">
        <v>9.4E-2</v>
      </c>
      <c r="M60" t="b">
        <f t="shared" si="0"/>
        <v>1</v>
      </c>
      <c r="N60" t="b">
        <f t="shared" si="1"/>
        <v>0</v>
      </c>
    </row>
    <row r="61" spans="1:14">
      <c r="A61" t="s">
        <v>55</v>
      </c>
      <c r="B61" t="s">
        <v>470</v>
      </c>
      <c r="C61" t="s">
        <v>894</v>
      </c>
      <c r="D61" t="s">
        <v>471</v>
      </c>
      <c r="E61" t="s">
        <v>0</v>
      </c>
      <c r="F61" t="s">
        <v>1170</v>
      </c>
      <c r="G61">
        <v>3.42</v>
      </c>
      <c r="H61" t="s">
        <v>1132</v>
      </c>
      <c r="I61" t="s">
        <v>1133</v>
      </c>
      <c r="J61" t="s">
        <v>1134</v>
      </c>
      <c r="K61">
        <v>0.17699999999999999</v>
      </c>
      <c r="L61">
        <v>0.1</v>
      </c>
      <c r="M61" t="b">
        <f t="shared" si="0"/>
        <v>1</v>
      </c>
      <c r="N61" t="b">
        <f t="shared" si="1"/>
        <v>0</v>
      </c>
    </row>
    <row r="62" spans="1:14">
      <c r="A62" t="s">
        <v>44</v>
      </c>
      <c r="B62" t="s">
        <v>116</v>
      </c>
      <c r="C62" t="s">
        <v>698</v>
      </c>
      <c r="D62" t="s">
        <v>117</v>
      </c>
      <c r="E62" t="s">
        <v>0</v>
      </c>
      <c r="F62" t="s">
        <v>1170</v>
      </c>
      <c r="G62">
        <v>4.28</v>
      </c>
      <c r="H62" t="s">
        <v>4</v>
      </c>
      <c r="I62" t="s">
        <v>1133</v>
      </c>
      <c r="J62" t="s">
        <v>1134</v>
      </c>
      <c r="K62">
        <v>0.23</v>
      </c>
      <c r="L62">
        <v>0.109</v>
      </c>
      <c r="M62" t="b">
        <f t="shared" si="0"/>
        <v>1</v>
      </c>
      <c r="N62" t="b">
        <f t="shared" si="1"/>
        <v>0</v>
      </c>
    </row>
    <row r="63" spans="1:14">
      <c r="A63" t="s">
        <v>44</v>
      </c>
      <c r="B63" t="s">
        <v>488</v>
      </c>
      <c r="C63" t="s">
        <v>698</v>
      </c>
      <c r="D63" t="s">
        <v>117</v>
      </c>
      <c r="E63" t="s">
        <v>0</v>
      </c>
      <c r="F63" t="s">
        <v>1170</v>
      </c>
      <c r="G63">
        <v>4.28</v>
      </c>
      <c r="H63" t="s">
        <v>4</v>
      </c>
      <c r="I63" t="s">
        <v>1133</v>
      </c>
      <c r="J63" t="s">
        <v>1134</v>
      </c>
      <c r="K63">
        <v>0.247</v>
      </c>
      <c r="L63">
        <v>0.10100000000000001</v>
      </c>
      <c r="M63" t="b">
        <f t="shared" si="0"/>
        <v>1</v>
      </c>
      <c r="N63" t="b">
        <f t="shared" si="1"/>
        <v>0</v>
      </c>
    </row>
    <row r="64" spans="1:14">
      <c r="A64" t="s">
        <v>44</v>
      </c>
      <c r="B64" t="s">
        <v>512</v>
      </c>
      <c r="C64" t="s">
        <v>702</v>
      </c>
      <c r="D64" t="s">
        <v>513</v>
      </c>
      <c r="E64" t="s">
        <v>0</v>
      </c>
      <c r="F64" t="s">
        <v>1170</v>
      </c>
      <c r="G64">
        <v>4.28</v>
      </c>
      <c r="H64" t="s">
        <v>1132</v>
      </c>
      <c r="I64" t="s">
        <v>1133</v>
      </c>
      <c r="J64" t="s">
        <v>1134</v>
      </c>
      <c r="K64">
        <v>0.24399999999999999</v>
      </c>
      <c r="L64">
        <v>3.9E-2</v>
      </c>
      <c r="M64" t="b">
        <f t="shared" si="0"/>
        <v>1</v>
      </c>
      <c r="N64" t="b">
        <f t="shared" si="1"/>
        <v>0</v>
      </c>
    </row>
    <row r="65" spans="1:14">
      <c r="A65" t="s">
        <v>55</v>
      </c>
      <c r="B65" t="s">
        <v>466</v>
      </c>
      <c r="C65" t="s">
        <v>900</v>
      </c>
      <c r="D65" t="s">
        <v>467</v>
      </c>
      <c r="E65" t="s">
        <v>0</v>
      </c>
      <c r="F65" t="s">
        <v>1170</v>
      </c>
      <c r="G65">
        <v>4.58</v>
      </c>
      <c r="H65" t="s">
        <v>1132</v>
      </c>
      <c r="I65" t="s">
        <v>1133</v>
      </c>
      <c r="J65" t="s">
        <v>1134</v>
      </c>
      <c r="K65">
        <v>0.216</v>
      </c>
      <c r="L65">
        <v>4.4999999999999998E-2</v>
      </c>
      <c r="M65" t="b">
        <f t="shared" si="0"/>
        <v>1</v>
      </c>
      <c r="N65" t="b">
        <f t="shared" si="1"/>
        <v>0</v>
      </c>
    </row>
    <row r="66" spans="1:14">
      <c r="A66" t="s">
        <v>44</v>
      </c>
      <c r="B66" t="s">
        <v>139</v>
      </c>
      <c r="C66" t="s">
        <v>683</v>
      </c>
      <c r="D66" t="s">
        <v>140</v>
      </c>
      <c r="E66" t="s">
        <v>0</v>
      </c>
      <c r="F66" t="s">
        <v>1170</v>
      </c>
      <c r="G66">
        <v>5.19</v>
      </c>
      <c r="H66" t="s">
        <v>1132</v>
      </c>
      <c r="I66" t="s">
        <v>1133</v>
      </c>
      <c r="J66" t="s">
        <v>1134</v>
      </c>
      <c r="K66">
        <v>0.217</v>
      </c>
      <c r="L66">
        <v>3.4000000000000002E-2</v>
      </c>
      <c r="M66" t="b">
        <f t="shared" ref="M66:M129" si="2">G66&lt;50</f>
        <v>1</v>
      </c>
      <c r="N66" t="b">
        <f t="shared" ref="N66:N129" si="3">ISNUMBER(FIND(",",D66))</f>
        <v>0</v>
      </c>
    </row>
    <row r="67" spans="1:14">
      <c r="A67" t="s">
        <v>44</v>
      </c>
      <c r="B67" t="s">
        <v>498</v>
      </c>
      <c r="C67" t="s">
        <v>683</v>
      </c>
      <c r="D67" t="s">
        <v>140</v>
      </c>
      <c r="E67" t="s">
        <v>0</v>
      </c>
      <c r="F67" t="s">
        <v>1170</v>
      </c>
      <c r="G67">
        <v>5.19</v>
      </c>
      <c r="H67" t="s">
        <v>1132</v>
      </c>
      <c r="I67" t="s">
        <v>1133</v>
      </c>
      <c r="J67" t="s">
        <v>1134</v>
      </c>
      <c r="K67">
        <v>0.222</v>
      </c>
      <c r="L67">
        <v>4.7E-2</v>
      </c>
      <c r="M67" t="b">
        <f t="shared" si="2"/>
        <v>1</v>
      </c>
      <c r="N67" t="b">
        <f t="shared" si="3"/>
        <v>0</v>
      </c>
    </row>
    <row r="68" spans="1:14">
      <c r="A68" t="s">
        <v>44</v>
      </c>
      <c r="B68" t="s">
        <v>510</v>
      </c>
      <c r="C68" t="s">
        <v>691</v>
      </c>
      <c r="D68" t="s">
        <v>511</v>
      </c>
      <c r="E68" t="s">
        <v>0</v>
      </c>
      <c r="F68" t="s">
        <v>1170</v>
      </c>
      <c r="G68">
        <v>5.84</v>
      </c>
      <c r="H68" t="s">
        <v>4</v>
      </c>
      <c r="I68" t="s">
        <v>1133</v>
      </c>
      <c r="J68" t="s">
        <v>1134</v>
      </c>
      <c r="K68">
        <v>0.221</v>
      </c>
      <c r="L68">
        <v>1.3839999999999999</v>
      </c>
      <c r="M68" t="b">
        <f t="shared" si="2"/>
        <v>1</v>
      </c>
      <c r="N68" t="b">
        <f t="shared" si="3"/>
        <v>0</v>
      </c>
    </row>
    <row r="69" spans="1:14">
      <c r="A69" t="s">
        <v>44</v>
      </c>
      <c r="B69" t="s">
        <v>507</v>
      </c>
      <c r="C69" t="s">
        <v>695</v>
      </c>
      <c r="D69" t="s">
        <v>508</v>
      </c>
      <c r="E69" t="s">
        <v>0</v>
      </c>
      <c r="F69" t="s">
        <v>1170</v>
      </c>
      <c r="G69">
        <v>10.59</v>
      </c>
      <c r="H69" t="s">
        <v>4</v>
      </c>
      <c r="I69" t="s">
        <v>1133</v>
      </c>
      <c r="J69" t="s">
        <v>1134</v>
      </c>
      <c r="K69">
        <v>0.22800000000000001</v>
      </c>
      <c r="L69">
        <v>6.3E-2</v>
      </c>
      <c r="M69" t="b">
        <f t="shared" si="2"/>
        <v>1</v>
      </c>
      <c r="N69" t="b">
        <f t="shared" si="3"/>
        <v>0</v>
      </c>
    </row>
    <row r="70" spans="1:14">
      <c r="A70" t="s">
        <v>64</v>
      </c>
      <c r="B70" t="s">
        <v>65</v>
      </c>
      <c r="C70" t="s">
        <v>640</v>
      </c>
      <c r="D70" t="s">
        <v>66</v>
      </c>
      <c r="E70" t="s">
        <v>0</v>
      </c>
      <c r="F70" t="s">
        <v>1170</v>
      </c>
      <c r="G70">
        <v>11.9</v>
      </c>
      <c r="H70" t="s">
        <v>1132</v>
      </c>
      <c r="I70" t="s">
        <v>1133</v>
      </c>
      <c r="J70" t="s">
        <v>1134</v>
      </c>
      <c r="K70">
        <v>0.85299999999999998</v>
      </c>
      <c r="L70">
        <v>0.624</v>
      </c>
      <c r="M70" t="b">
        <f t="shared" si="2"/>
        <v>1</v>
      </c>
      <c r="N70" t="b">
        <f t="shared" si="3"/>
        <v>0</v>
      </c>
    </row>
    <row r="71" spans="1:14">
      <c r="A71" t="s">
        <v>44</v>
      </c>
      <c r="B71" t="s">
        <v>503</v>
      </c>
      <c r="C71" t="s">
        <v>693</v>
      </c>
      <c r="D71" t="s">
        <v>504</v>
      </c>
      <c r="E71" t="s">
        <v>0</v>
      </c>
      <c r="F71" t="s">
        <v>1170</v>
      </c>
      <c r="G71">
        <v>12.8</v>
      </c>
      <c r="H71" t="s">
        <v>4</v>
      </c>
      <c r="I71" t="s">
        <v>1133</v>
      </c>
      <c r="J71" t="s">
        <v>1134</v>
      </c>
      <c r="K71">
        <v>0.24399999999999999</v>
      </c>
      <c r="L71">
        <v>1.1639999999999999</v>
      </c>
      <c r="M71" t="b">
        <f t="shared" si="2"/>
        <v>1</v>
      </c>
      <c r="N71" t="b">
        <f t="shared" si="3"/>
        <v>0</v>
      </c>
    </row>
    <row r="72" spans="1:14">
      <c r="A72" t="s">
        <v>64</v>
      </c>
      <c r="B72" t="s">
        <v>415</v>
      </c>
      <c r="C72" t="s">
        <v>637</v>
      </c>
      <c r="D72" t="s">
        <v>416</v>
      </c>
      <c r="E72" t="s">
        <v>0</v>
      </c>
      <c r="F72" t="s">
        <v>1170</v>
      </c>
      <c r="G72">
        <v>13.35</v>
      </c>
      <c r="H72" t="s">
        <v>1132</v>
      </c>
      <c r="I72" t="s">
        <v>1133</v>
      </c>
      <c r="J72" t="s">
        <v>1134</v>
      </c>
      <c r="K72">
        <v>0.28000000000000003</v>
      </c>
      <c r="L72">
        <v>9.1999999999999998E-2</v>
      </c>
      <c r="M72" t="b">
        <f t="shared" si="2"/>
        <v>1</v>
      </c>
      <c r="N72" t="b">
        <f t="shared" si="3"/>
        <v>0</v>
      </c>
    </row>
    <row r="73" spans="1:14">
      <c r="A73" t="s">
        <v>55</v>
      </c>
      <c r="B73" t="s">
        <v>456</v>
      </c>
      <c r="C73" t="s">
        <v>895</v>
      </c>
      <c r="D73" t="s">
        <v>457</v>
      </c>
      <c r="E73" t="s">
        <v>0</v>
      </c>
      <c r="F73" t="s">
        <v>1170</v>
      </c>
      <c r="G73">
        <v>16.07</v>
      </c>
      <c r="H73" t="s">
        <v>1132</v>
      </c>
      <c r="I73" t="s">
        <v>1133</v>
      </c>
      <c r="J73" t="s">
        <v>1134</v>
      </c>
      <c r="K73">
        <v>0.2</v>
      </c>
      <c r="L73">
        <v>0.10199999999999999</v>
      </c>
      <c r="M73" t="b">
        <f t="shared" si="2"/>
        <v>1</v>
      </c>
      <c r="N73" t="b">
        <f t="shared" si="3"/>
        <v>0</v>
      </c>
    </row>
    <row r="74" spans="1:14">
      <c r="A74" t="s">
        <v>64</v>
      </c>
      <c r="B74" t="s">
        <v>411</v>
      </c>
      <c r="C74" t="s">
        <v>636</v>
      </c>
      <c r="D74" t="s">
        <v>412</v>
      </c>
      <c r="E74" t="s">
        <v>0</v>
      </c>
      <c r="F74" t="s">
        <v>1170</v>
      </c>
      <c r="G74">
        <v>16.16</v>
      </c>
      <c r="H74" t="s">
        <v>1132</v>
      </c>
      <c r="I74" t="s">
        <v>1133</v>
      </c>
      <c r="J74" t="s">
        <v>1134</v>
      </c>
      <c r="K74">
        <v>0.29799999999999999</v>
      </c>
      <c r="L74">
        <v>5.1999999999999998E-2</v>
      </c>
      <c r="M74" t="b">
        <f t="shared" si="2"/>
        <v>1</v>
      </c>
      <c r="N74" t="b">
        <f t="shared" si="3"/>
        <v>0</v>
      </c>
    </row>
    <row r="75" spans="1:14">
      <c r="A75" t="s">
        <v>55</v>
      </c>
      <c r="B75" t="s">
        <v>308</v>
      </c>
      <c r="C75" t="s">
        <v>794</v>
      </c>
      <c r="D75" t="s">
        <v>309</v>
      </c>
      <c r="E75" t="s">
        <v>0</v>
      </c>
      <c r="F75" t="s">
        <v>1170</v>
      </c>
      <c r="G75">
        <v>16.579999999999998</v>
      </c>
      <c r="H75" t="s">
        <v>4</v>
      </c>
      <c r="I75" t="s">
        <v>1133</v>
      </c>
      <c r="J75" t="s">
        <v>1134</v>
      </c>
      <c r="K75">
        <v>0.14799999999999999</v>
      </c>
      <c r="L75">
        <v>0.91800000000000004</v>
      </c>
      <c r="M75" t="b">
        <f t="shared" si="2"/>
        <v>1</v>
      </c>
      <c r="N75" t="b">
        <f t="shared" si="3"/>
        <v>0</v>
      </c>
    </row>
    <row r="76" spans="1:14">
      <c r="A76" t="s">
        <v>55</v>
      </c>
      <c r="B76" t="s">
        <v>627</v>
      </c>
      <c r="C76" t="s">
        <v>863</v>
      </c>
      <c r="D76" t="s">
        <v>320</v>
      </c>
      <c r="E76" t="s">
        <v>0</v>
      </c>
      <c r="F76" t="s">
        <v>1170</v>
      </c>
      <c r="G76">
        <v>16.579999999999998</v>
      </c>
      <c r="H76" t="s">
        <v>4</v>
      </c>
      <c r="I76" t="s">
        <v>1133</v>
      </c>
      <c r="J76" t="s">
        <v>1134</v>
      </c>
      <c r="K76">
        <v>0.246</v>
      </c>
      <c r="L76">
        <v>0.17799999999999999</v>
      </c>
      <c r="M76" t="b">
        <f t="shared" si="2"/>
        <v>1</v>
      </c>
      <c r="N76" t="b">
        <f t="shared" si="3"/>
        <v>0</v>
      </c>
    </row>
    <row r="77" spans="1:14">
      <c r="A77" t="s">
        <v>55</v>
      </c>
      <c r="B77" t="s">
        <v>628</v>
      </c>
      <c r="C77" t="s">
        <v>863</v>
      </c>
      <c r="D77" t="s">
        <v>320</v>
      </c>
      <c r="E77" t="s">
        <v>0</v>
      </c>
      <c r="F77" t="s">
        <v>1170</v>
      </c>
      <c r="G77">
        <v>16.579999999999998</v>
      </c>
      <c r="H77" t="s">
        <v>4</v>
      </c>
      <c r="I77" t="s">
        <v>1133</v>
      </c>
      <c r="J77" t="s">
        <v>1134</v>
      </c>
      <c r="K77">
        <v>2.5099999999999998</v>
      </c>
      <c r="L77">
        <v>9.2999999999999999E-2</v>
      </c>
      <c r="M77" t="b">
        <f t="shared" si="2"/>
        <v>1</v>
      </c>
      <c r="N77" t="b">
        <f t="shared" si="3"/>
        <v>0</v>
      </c>
    </row>
    <row r="78" spans="1:14">
      <c r="A78" t="s">
        <v>44</v>
      </c>
      <c r="B78" t="s">
        <v>1107</v>
      </c>
      <c r="C78" t="s">
        <v>672</v>
      </c>
      <c r="D78" t="s">
        <v>1148</v>
      </c>
      <c r="E78" t="s">
        <v>0</v>
      </c>
      <c r="F78" t="s">
        <v>1170</v>
      </c>
      <c r="G78">
        <v>17.16</v>
      </c>
      <c r="H78" t="s">
        <v>1132</v>
      </c>
      <c r="I78" t="s">
        <v>1133</v>
      </c>
      <c r="J78" t="s">
        <v>1134</v>
      </c>
      <c r="K78">
        <v>0.19800000000000001</v>
      </c>
      <c r="L78">
        <v>0.39500000000000002</v>
      </c>
      <c r="M78" t="b">
        <f t="shared" si="2"/>
        <v>1</v>
      </c>
      <c r="N78" t="b">
        <f t="shared" si="3"/>
        <v>0</v>
      </c>
    </row>
    <row r="79" spans="1:14">
      <c r="A79" t="s">
        <v>55</v>
      </c>
      <c r="B79" t="s">
        <v>478</v>
      </c>
      <c r="C79" t="s">
        <v>887</v>
      </c>
      <c r="D79" t="s">
        <v>479</v>
      </c>
      <c r="E79" t="s">
        <v>0</v>
      </c>
      <c r="F79" t="s">
        <v>1170</v>
      </c>
      <c r="G79">
        <v>17.82</v>
      </c>
      <c r="H79" t="s">
        <v>1132</v>
      </c>
      <c r="I79" t="s">
        <v>1133</v>
      </c>
      <c r="J79" t="s">
        <v>1134</v>
      </c>
      <c r="K79">
        <v>0.224</v>
      </c>
      <c r="L79">
        <v>0.104</v>
      </c>
      <c r="M79" t="b">
        <f t="shared" si="2"/>
        <v>1</v>
      </c>
      <c r="N79" t="b">
        <f t="shared" si="3"/>
        <v>0</v>
      </c>
    </row>
    <row r="80" spans="1:14">
      <c r="A80" t="s">
        <v>44</v>
      </c>
      <c r="B80" t="s">
        <v>141</v>
      </c>
      <c r="C80" t="s">
        <v>684</v>
      </c>
      <c r="D80" t="s">
        <v>142</v>
      </c>
      <c r="E80" t="s">
        <v>0</v>
      </c>
      <c r="F80" t="s">
        <v>1170</v>
      </c>
      <c r="G80">
        <v>18.66</v>
      </c>
      <c r="H80" t="s">
        <v>1132</v>
      </c>
      <c r="I80" t="s">
        <v>1133</v>
      </c>
      <c r="J80" t="s">
        <v>1134</v>
      </c>
      <c r="K80">
        <v>0.217</v>
      </c>
      <c r="L80">
        <v>4.5999999999999999E-2</v>
      </c>
      <c r="M80" t="b">
        <f t="shared" si="2"/>
        <v>1</v>
      </c>
      <c r="N80" t="b">
        <f t="shared" si="3"/>
        <v>0</v>
      </c>
    </row>
    <row r="81" spans="1:14">
      <c r="A81" t="s">
        <v>44</v>
      </c>
      <c r="B81" t="s">
        <v>499</v>
      </c>
      <c r="C81" t="s">
        <v>684</v>
      </c>
      <c r="D81" t="s">
        <v>142</v>
      </c>
      <c r="E81" t="s">
        <v>0</v>
      </c>
      <c r="F81" t="s">
        <v>1170</v>
      </c>
      <c r="G81">
        <v>18.66</v>
      </c>
      <c r="H81" t="s">
        <v>1132</v>
      </c>
      <c r="I81" t="s">
        <v>1133</v>
      </c>
      <c r="J81" t="s">
        <v>1134</v>
      </c>
      <c r="K81">
        <v>0.22900000000000001</v>
      </c>
      <c r="L81">
        <v>3.5000000000000003E-2</v>
      </c>
      <c r="M81" t="b">
        <f t="shared" si="2"/>
        <v>1</v>
      </c>
      <c r="N81" t="b">
        <f t="shared" si="3"/>
        <v>0</v>
      </c>
    </row>
    <row r="82" spans="1:14">
      <c r="A82" t="s">
        <v>417</v>
      </c>
      <c r="B82" t="s">
        <v>418</v>
      </c>
      <c r="C82" t="s">
        <v>928</v>
      </c>
      <c r="D82" t="s">
        <v>419</v>
      </c>
      <c r="E82" t="s">
        <v>0</v>
      </c>
      <c r="F82" t="s">
        <v>1170</v>
      </c>
      <c r="G82">
        <v>19.64</v>
      </c>
      <c r="H82" t="s">
        <v>1132</v>
      </c>
      <c r="I82" t="s">
        <v>1133</v>
      </c>
      <c r="J82" t="s">
        <v>1134</v>
      </c>
      <c r="K82">
        <v>0.66800000000000004</v>
      </c>
      <c r="L82">
        <v>4.7E-2</v>
      </c>
      <c r="M82" t="b">
        <f t="shared" si="2"/>
        <v>1</v>
      </c>
      <c r="N82" t="b">
        <f t="shared" si="3"/>
        <v>0</v>
      </c>
    </row>
    <row r="83" spans="1:14">
      <c r="A83" t="s">
        <v>55</v>
      </c>
      <c r="B83" t="s">
        <v>325</v>
      </c>
      <c r="C83" t="s">
        <v>875</v>
      </c>
      <c r="D83" t="s">
        <v>326</v>
      </c>
      <c r="E83" t="s">
        <v>0</v>
      </c>
      <c r="F83" t="s">
        <v>1170</v>
      </c>
      <c r="G83">
        <v>23.63</v>
      </c>
      <c r="H83" t="s">
        <v>4</v>
      </c>
      <c r="I83" t="s">
        <v>1133</v>
      </c>
      <c r="J83" t="s">
        <v>1134</v>
      </c>
      <c r="K83">
        <v>0.186</v>
      </c>
      <c r="L83">
        <v>9.8000000000000004E-2</v>
      </c>
      <c r="M83" t="b">
        <f t="shared" si="2"/>
        <v>1</v>
      </c>
      <c r="N83" t="b">
        <f t="shared" si="3"/>
        <v>0</v>
      </c>
    </row>
    <row r="84" spans="1:14">
      <c r="A84" t="s">
        <v>445</v>
      </c>
      <c r="B84" t="s">
        <v>448</v>
      </c>
      <c r="C84" t="s">
        <v>708</v>
      </c>
      <c r="D84" t="s">
        <v>449</v>
      </c>
      <c r="E84" t="s">
        <v>0</v>
      </c>
      <c r="F84" t="s">
        <v>1170</v>
      </c>
      <c r="G84">
        <v>24.1</v>
      </c>
      <c r="H84" t="s">
        <v>1132</v>
      </c>
      <c r="I84" t="s">
        <v>1133</v>
      </c>
      <c r="J84" t="s">
        <v>1134</v>
      </c>
      <c r="K84">
        <v>0.92</v>
      </c>
      <c r="L84">
        <v>0.09</v>
      </c>
      <c r="M84" t="b">
        <f t="shared" si="2"/>
        <v>1</v>
      </c>
      <c r="N84" t="b">
        <f t="shared" si="3"/>
        <v>0</v>
      </c>
    </row>
    <row r="85" spans="1:14">
      <c r="A85" t="s">
        <v>55</v>
      </c>
      <c r="B85" t="s">
        <v>462</v>
      </c>
      <c r="C85" t="s">
        <v>898</v>
      </c>
      <c r="D85" t="s">
        <v>463</v>
      </c>
      <c r="E85" t="s">
        <v>0</v>
      </c>
      <c r="F85" t="s">
        <v>1170</v>
      </c>
      <c r="G85">
        <v>25.3</v>
      </c>
      <c r="H85" t="s">
        <v>1132</v>
      </c>
      <c r="I85" t="s">
        <v>1133</v>
      </c>
      <c r="J85" t="s">
        <v>1134</v>
      </c>
      <c r="K85">
        <v>0.193</v>
      </c>
      <c r="L85">
        <v>0.10100000000000001</v>
      </c>
      <c r="M85" t="b">
        <f t="shared" si="2"/>
        <v>1</v>
      </c>
      <c r="N85" t="b">
        <f t="shared" si="3"/>
        <v>0</v>
      </c>
    </row>
    <row r="86" spans="1:14">
      <c r="A86" t="s">
        <v>55</v>
      </c>
      <c r="B86" t="s">
        <v>191</v>
      </c>
      <c r="C86" t="s">
        <v>749</v>
      </c>
      <c r="D86" t="s">
        <v>192</v>
      </c>
      <c r="E86" t="s">
        <v>0</v>
      </c>
      <c r="F86" t="s">
        <v>1170</v>
      </c>
      <c r="G86">
        <v>26.04</v>
      </c>
      <c r="H86" t="s">
        <v>1132</v>
      </c>
      <c r="I86" t="s">
        <v>1133</v>
      </c>
      <c r="J86" t="s">
        <v>1134</v>
      </c>
      <c r="K86">
        <v>0.151</v>
      </c>
      <c r="L86">
        <v>7.4999999999999997E-2</v>
      </c>
      <c r="M86" t="b">
        <f t="shared" si="2"/>
        <v>1</v>
      </c>
      <c r="N86" t="b">
        <f t="shared" si="3"/>
        <v>0</v>
      </c>
    </row>
    <row r="87" spans="1:14">
      <c r="A87" t="s">
        <v>55</v>
      </c>
      <c r="B87" t="s">
        <v>207</v>
      </c>
      <c r="C87" t="s">
        <v>755</v>
      </c>
      <c r="D87" t="s">
        <v>208</v>
      </c>
      <c r="E87" t="s">
        <v>0</v>
      </c>
      <c r="F87" t="s">
        <v>1170</v>
      </c>
      <c r="G87">
        <v>26.75</v>
      </c>
      <c r="H87" t="s">
        <v>1132</v>
      </c>
      <c r="I87" t="s">
        <v>1133</v>
      </c>
      <c r="J87" t="s">
        <v>1134</v>
      </c>
      <c r="K87">
        <v>0.19800000000000001</v>
      </c>
      <c r="L87">
        <v>6.3E-2</v>
      </c>
      <c r="M87" t="b">
        <f t="shared" si="2"/>
        <v>1</v>
      </c>
      <c r="N87" t="b">
        <f t="shared" si="3"/>
        <v>0</v>
      </c>
    </row>
    <row r="88" spans="1:14">
      <c r="A88" t="s">
        <v>55</v>
      </c>
      <c r="B88" t="s">
        <v>185</v>
      </c>
      <c r="C88" t="s">
        <v>838</v>
      </c>
      <c r="D88" t="s">
        <v>186</v>
      </c>
      <c r="E88" t="s">
        <v>0</v>
      </c>
      <c r="F88" t="s">
        <v>1170</v>
      </c>
      <c r="G88">
        <v>26.76</v>
      </c>
      <c r="H88" t="s">
        <v>1132</v>
      </c>
      <c r="I88" t="s">
        <v>1133</v>
      </c>
      <c r="J88" t="s">
        <v>1134</v>
      </c>
      <c r="K88">
        <v>0.159</v>
      </c>
      <c r="L88">
        <v>3.3000000000000002E-2</v>
      </c>
      <c r="M88" t="b">
        <f t="shared" si="2"/>
        <v>1</v>
      </c>
      <c r="N88" t="b">
        <f t="shared" si="3"/>
        <v>0</v>
      </c>
    </row>
    <row r="89" spans="1:14">
      <c r="A89" t="s">
        <v>55</v>
      </c>
      <c r="B89" t="s">
        <v>239</v>
      </c>
      <c r="C89" t="s">
        <v>746</v>
      </c>
      <c r="D89" t="s">
        <v>240</v>
      </c>
      <c r="E89" t="s">
        <v>0</v>
      </c>
      <c r="F89" t="s">
        <v>1170</v>
      </c>
      <c r="G89">
        <v>30.82</v>
      </c>
      <c r="H89" t="s">
        <v>4</v>
      </c>
      <c r="I89" t="s">
        <v>1133</v>
      </c>
      <c r="J89" t="s">
        <v>1134</v>
      </c>
      <c r="K89">
        <v>0.253</v>
      </c>
      <c r="L89">
        <v>0.121</v>
      </c>
      <c r="M89" t="b">
        <f t="shared" si="2"/>
        <v>1</v>
      </c>
      <c r="N89" t="b">
        <f t="shared" si="3"/>
        <v>0</v>
      </c>
    </row>
    <row r="90" spans="1:14">
      <c r="A90" t="s">
        <v>55</v>
      </c>
      <c r="B90" t="s">
        <v>331</v>
      </c>
      <c r="C90" t="s">
        <v>903</v>
      </c>
      <c r="D90" t="s">
        <v>332</v>
      </c>
      <c r="E90" t="s">
        <v>0</v>
      </c>
      <c r="F90" t="s">
        <v>1170</v>
      </c>
      <c r="G90">
        <v>34.44</v>
      </c>
      <c r="H90" t="s">
        <v>1132</v>
      </c>
      <c r="I90" t="s">
        <v>1133</v>
      </c>
      <c r="J90" t="s">
        <v>1134</v>
      </c>
      <c r="K90">
        <v>0.19</v>
      </c>
      <c r="L90">
        <v>0.27100000000000002</v>
      </c>
      <c r="M90" t="b">
        <f t="shared" si="2"/>
        <v>1</v>
      </c>
      <c r="N90" t="b">
        <f t="shared" si="3"/>
        <v>0</v>
      </c>
    </row>
    <row r="91" spans="1:14">
      <c r="A91" t="s">
        <v>55</v>
      </c>
      <c r="B91" t="s">
        <v>329</v>
      </c>
      <c r="C91" t="s">
        <v>904</v>
      </c>
      <c r="D91" t="s">
        <v>330</v>
      </c>
      <c r="E91" t="s">
        <v>0</v>
      </c>
      <c r="F91" t="s">
        <v>1170</v>
      </c>
      <c r="G91">
        <v>34.44</v>
      </c>
      <c r="H91" t="s">
        <v>1132</v>
      </c>
      <c r="I91" t="s">
        <v>1133</v>
      </c>
      <c r="J91" t="s">
        <v>1134</v>
      </c>
      <c r="K91">
        <v>0.17899999999999999</v>
      </c>
      <c r="L91">
        <v>0.67200000000000004</v>
      </c>
      <c r="M91" t="b">
        <f t="shared" si="2"/>
        <v>1</v>
      </c>
      <c r="N91" t="b">
        <f t="shared" si="3"/>
        <v>0</v>
      </c>
    </row>
    <row r="92" spans="1:14">
      <c r="A92" t="s">
        <v>55</v>
      </c>
      <c r="B92" t="s">
        <v>179</v>
      </c>
      <c r="C92" t="s">
        <v>839</v>
      </c>
      <c r="D92" t="s">
        <v>180</v>
      </c>
      <c r="E92" t="s">
        <v>0</v>
      </c>
      <c r="F92" t="s">
        <v>1170</v>
      </c>
      <c r="G92">
        <v>38.950000000000003</v>
      </c>
      <c r="H92" t="s">
        <v>1132</v>
      </c>
      <c r="I92" t="s">
        <v>1133</v>
      </c>
      <c r="J92" t="s">
        <v>1134</v>
      </c>
      <c r="K92">
        <v>0.20300000000000001</v>
      </c>
      <c r="L92">
        <v>7.6999999999999999E-2</v>
      </c>
      <c r="M92" t="b">
        <f t="shared" si="2"/>
        <v>1</v>
      </c>
      <c r="N92" t="b">
        <f t="shared" si="3"/>
        <v>0</v>
      </c>
    </row>
    <row r="93" spans="1:14">
      <c r="A93" t="s">
        <v>55</v>
      </c>
      <c r="B93" t="s">
        <v>213</v>
      </c>
      <c r="C93" t="s">
        <v>779</v>
      </c>
      <c r="D93" t="s">
        <v>214</v>
      </c>
      <c r="E93" t="s">
        <v>0</v>
      </c>
      <c r="F93" t="s">
        <v>1170</v>
      </c>
      <c r="G93">
        <v>41.04</v>
      </c>
      <c r="H93" t="s">
        <v>1132</v>
      </c>
      <c r="I93" t="s">
        <v>1133</v>
      </c>
      <c r="J93" t="s">
        <v>1134</v>
      </c>
      <c r="K93">
        <v>0.247</v>
      </c>
      <c r="L93">
        <v>9.9000000000000005E-2</v>
      </c>
      <c r="M93" t="b">
        <f t="shared" si="2"/>
        <v>1</v>
      </c>
      <c r="N93" t="b">
        <f t="shared" si="3"/>
        <v>0</v>
      </c>
    </row>
    <row r="94" spans="1:14">
      <c r="A94" t="s">
        <v>55</v>
      </c>
      <c r="B94" t="s">
        <v>215</v>
      </c>
      <c r="C94" t="s">
        <v>864</v>
      </c>
      <c r="D94" t="s">
        <v>216</v>
      </c>
      <c r="E94" t="s">
        <v>0</v>
      </c>
      <c r="F94" t="s">
        <v>1170</v>
      </c>
      <c r="G94">
        <v>41.04</v>
      </c>
      <c r="H94" t="s">
        <v>4</v>
      </c>
      <c r="I94" t="s">
        <v>1133</v>
      </c>
      <c r="J94" t="s">
        <v>1134</v>
      </c>
      <c r="K94">
        <v>0.25</v>
      </c>
      <c r="L94">
        <v>0.14000000000000001</v>
      </c>
      <c r="M94" t="b">
        <f t="shared" si="2"/>
        <v>1</v>
      </c>
      <c r="N94" t="b">
        <f t="shared" si="3"/>
        <v>0</v>
      </c>
    </row>
    <row r="95" spans="1:14">
      <c r="A95" t="s">
        <v>55</v>
      </c>
      <c r="B95" t="s">
        <v>217</v>
      </c>
      <c r="C95" t="s">
        <v>865</v>
      </c>
      <c r="D95" t="s">
        <v>218</v>
      </c>
      <c r="E95" t="s">
        <v>0</v>
      </c>
      <c r="F95" t="s">
        <v>1170</v>
      </c>
      <c r="G95">
        <v>41.04</v>
      </c>
      <c r="H95" t="s">
        <v>1132</v>
      </c>
      <c r="I95" t="s">
        <v>1133</v>
      </c>
      <c r="J95" t="s">
        <v>1134</v>
      </c>
      <c r="K95">
        <v>0.27500000000000002</v>
      </c>
      <c r="L95">
        <v>9.1999999999999998E-2</v>
      </c>
      <c r="M95" t="b">
        <f t="shared" si="2"/>
        <v>1</v>
      </c>
      <c r="N95" t="b">
        <f t="shared" si="3"/>
        <v>0</v>
      </c>
    </row>
    <row r="96" spans="1:14">
      <c r="A96" t="s">
        <v>35</v>
      </c>
      <c r="B96" t="s">
        <v>53</v>
      </c>
      <c r="C96" t="s">
        <v>908</v>
      </c>
      <c r="D96" t="s">
        <v>54</v>
      </c>
      <c r="E96" t="s">
        <v>0</v>
      </c>
      <c r="F96" t="s">
        <v>1170</v>
      </c>
      <c r="G96">
        <v>41.67</v>
      </c>
      <c r="H96" t="s">
        <v>1132</v>
      </c>
      <c r="I96" t="s">
        <v>1133</v>
      </c>
      <c r="J96" t="s">
        <v>1134</v>
      </c>
      <c r="K96">
        <v>0.20100000000000001</v>
      </c>
      <c r="L96">
        <v>5.2999999999999999E-2</v>
      </c>
      <c r="M96" t="b">
        <f t="shared" si="2"/>
        <v>1</v>
      </c>
      <c r="N96" t="b">
        <f t="shared" si="3"/>
        <v>0</v>
      </c>
    </row>
    <row r="97" spans="1:14">
      <c r="A97" t="s">
        <v>55</v>
      </c>
      <c r="B97" t="s">
        <v>183</v>
      </c>
      <c r="C97" t="s">
        <v>765</v>
      </c>
      <c r="D97" t="s">
        <v>184</v>
      </c>
      <c r="E97" t="s">
        <v>0</v>
      </c>
      <c r="F97" t="s">
        <v>1170</v>
      </c>
      <c r="G97">
        <v>44.11</v>
      </c>
      <c r="H97" t="s">
        <v>1132</v>
      </c>
      <c r="I97" t="s">
        <v>1133</v>
      </c>
      <c r="J97" t="s">
        <v>1134</v>
      </c>
      <c r="K97">
        <v>0.64300000000000002</v>
      </c>
      <c r="L97">
        <v>0.127</v>
      </c>
      <c r="M97" t="b">
        <f t="shared" si="2"/>
        <v>1</v>
      </c>
      <c r="N97" t="b">
        <f t="shared" si="3"/>
        <v>0</v>
      </c>
    </row>
    <row r="98" spans="1:14">
      <c r="A98" t="s">
        <v>1125</v>
      </c>
      <c r="B98" t="s">
        <v>1104</v>
      </c>
      <c r="C98" t="s">
        <v>642</v>
      </c>
      <c r="D98" t="s">
        <v>1145</v>
      </c>
      <c r="E98" t="s">
        <v>0</v>
      </c>
      <c r="F98" t="s">
        <v>1170</v>
      </c>
      <c r="G98">
        <v>46.85</v>
      </c>
      <c r="H98" t="s">
        <v>1132</v>
      </c>
      <c r="I98" t="s">
        <v>1133</v>
      </c>
      <c r="J98" t="s">
        <v>1134</v>
      </c>
      <c r="K98">
        <v>1.411</v>
      </c>
      <c r="L98">
        <v>0.09</v>
      </c>
      <c r="M98" t="b">
        <f t="shared" si="2"/>
        <v>1</v>
      </c>
      <c r="N98" t="b">
        <f t="shared" si="3"/>
        <v>0</v>
      </c>
    </row>
    <row r="99" spans="1:14">
      <c r="A99" t="s">
        <v>44</v>
      </c>
      <c r="B99" t="s">
        <v>501</v>
      </c>
      <c r="C99" t="s">
        <v>692</v>
      </c>
      <c r="D99" t="s">
        <v>502</v>
      </c>
      <c r="E99" t="s">
        <v>0</v>
      </c>
      <c r="F99" t="s">
        <v>1170</v>
      </c>
      <c r="G99">
        <v>46.91</v>
      </c>
      <c r="H99" t="s">
        <v>4</v>
      </c>
      <c r="I99" t="s">
        <v>1133</v>
      </c>
      <c r="J99" t="s">
        <v>1134</v>
      </c>
      <c r="K99">
        <v>0.23200000000000001</v>
      </c>
      <c r="L99">
        <v>8.5000000000000006E-2</v>
      </c>
      <c r="M99" t="b">
        <f t="shared" si="2"/>
        <v>1</v>
      </c>
      <c r="N99" t="b">
        <f t="shared" si="3"/>
        <v>0</v>
      </c>
    </row>
    <row r="100" spans="1:14">
      <c r="A100" t="s">
        <v>55</v>
      </c>
      <c r="B100" t="s">
        <v>233</v>
      </c>
      <c r="C100" t="s">
        <v>744</v>
      </c>
      <c r="D100" t="s">
        <v>234</v>
      </c>
      <c r="E100" t="s">
        <v>0</v>
      </c>
      <c r="F100" t="s">
        <v>1170</v>
      </c>
      <c r="G100">
        <v>0</v>
      </c>
      <c r="H100" t="s">
        <v>4</v>
      </c>
      <c r="I100" t="s">
        <v>1134</v>
      </c>
      <c r="J100" t="s">
        <v>1133</v>
      </c>
      <c r="K100">
        <v>0.33</v>
      </c>
      <c r="L100">
        <v>0.34799999999999998</v>
      </c>
      <c r="M100" t="b">
        <f t="shared" si="2"/>
        <v>1</v>
      </c>
      <c r="N100" t="b">
        <f t="shared" si="3"/>
        <v>0</v>
      </c>
    </row>
    <row r="101" spans="1:14">
      <c r="A101" t="s">
        <v>55</v>
      </c>
      <c r="B101" t="s">
        <v>454</v>
      </c>
      <c r="C101" t="s">
        <v>753</v>
      </c>
      <c r="D101" t="s">
        <v>455</v>
      </c>
      <c r="E101" t="s">
        <v>0</v>
      </c>
      <c r="F101" t="s">
        <v>1170</v>
      </c>
      <c r="G101">
        <v>0</v>
      </c>
      <c r="H101" t="s">
        <v>4</v>
      </c>
      <c r="I101" t="s">
        <v>1134</v>
      </c>
      <c r="J101" t="s">
        <v>1133</v>
      </c>
      <c r="K101">
        <v>0.92600000000000005</v>
      </c>
      <c r="L101">
        <v>0.59099999999999997</v>
      </c>
      <c r="M101" t="b">
        <f t="shared" si="2"/>
        <v>1</v>
      </c>
      <c r="N101" t="b">
        <f t="shared" si="3"/>
        <v>0</v>
      </c>
    </row>
    <row r="102" spans="1:14">
      <c r="A102" t="s">
        <v>55</v>
      </c>
      <c r="B102" t="s">
        <v>528</v>
      </c>
      <c r="C102" t="s">
        <v>764</v>
      </c>
      <c r="D102" t="s">
        <v>529</v>
      </c>
      <c r="E102" t="s">
        <v>0</v>
      </c>
      <c r="F102" t="s">
        <v>1170</v>
      </c>
      <c r="G102">
        <v>0</v>
      </c>
      <c r="H102" t="s">
        <v>4</v>
      </c>
      <c r="I102" t="s">
        <v>1134</v>
      </c>
      <c r="J102" t="s">
        <v>1133</v>
      </c>
      <c r="K102">
        <v>0.61599999999999999</v>
      </c>
      <c r="L102">
        <v>0.34100000000000003</v>
      </c>
      <c r="M102" t="b">
        <f t="shared" si="2"/>
        <v>1</v>
      </c>
      <c r="N102" t="b">
        <f t="shared" si="3"/>
        <v>0</v>
      </c>
    </row>
    <row r="103" spans="1:14">
      <c r="A103" t="s">
        <v>55</v>
      </c>
      <c r="B103" t="s">
        <v>197</v>
      </c>
      <c r="C103" t="s">
        <v>770</v>
      </c>
      <c r="D103" t="s">
        <v>198</v>
      </c>
      <c r="E103" t="s">
        <v>0</v>
      </c>
      <c r="F103" t="s">
        <v>1170</v>
      </c>
      <c r="G103">
        <v>0</v>
      </c>
      <c r="H103" t="s">
        <v>4</v>
      </c>
      <c r="I103" t="s">
        <v>1134</v>
      </c>
      <c r="J103" t="s">
        <v>1133</v>
      </c>
      <c r="K103">
        <v>0.33900000000000002</v>
      </c>
      <c r="L103">
        <v>0.66300000000000003</v>
      </c>
      <c r="M103" t="b">
        <f t="shared" si="2"/>
        <v>1</v>
      </c>
      <c r="N103" t="b">
        <f t="shared" si="3"/>
        <v>0</v>
      </c>
    </row>
    <row r="104" spans="1:14">
      <c r="A104" t="s">
        <v>55</v>
      </c>
      <c r="B104" t="s">
        <v>199</v>
      </c>
      <c r="C104" t="s">
        <v>771</v>
      </c>
      <c r="D104" t="s">
        <v>200</v>
      </c>
      <c r="E104" t="s">
        <v>0</v>
      </c>
      <c r="F104" t="s">
        <v>1170</v>
      </c>
      <c r="G104">
        <v>0</v>
      </c>
      <c r="H104" t="s">
        <v>4</v>
      </c>
      <c r="I104" t="s">
        <v>1134</v>
      </c>
      <c r="J104" t="s">
        <v>1133</v>
      </c>
      <c r="K104">
        <v>0.35599999999999998</v>
      </c>
      <c r="L104">
        <v>0.10100000000000001</v>
      </c>
      <c r="M104" t="b">
        <f t="shared" si="2"/>
        <v>1</v>
      </c>
      <c r="N104" t="b">
        <f t="shared" si="3"/>
        <v>0</v>
      </c>
    </row>
    <row r="105" spans="1:14">
      <c r="A105" t="s">
        <v>55</v>
      </c>
      <c r="B105" t="s">
        <v>271</v>
      </c>
      <c r="C105" t="s">
        <v>822</v>
      </c>
      <c r="D105" t="s">
        <v>272</v>
      </c>
      <c r="E105" t="s">
        <v>0</v>
      </c>
      <c r="F105" t="s">
        <v>1170</v>
      </c>
      <c r="G105">
        <v>0</v>
      </c>
      <c r="H105" t="s">
        <v>4</v>
      </c>
      <c r="I105" t="s">
        <v>1134</v>
      </c>
      <c r="J105" t="s">
        <v>1133</v>
      </c>
      <c r="K105">
        <v>0.33500000000000002</v>
      </c>
      <c r="L105">
        <v>9.1999999999999998E-2</v>
      </c>
      <c r="M105" t="b">
        <f t="shared" si="2"/>
        <v>1</v>
      </c>
      <c r="N105" t="b">
        <f t="shared" si="3"/>
        <v>0</v>
      </c>
    </row>
    <row r="106" spans="1:14">
      <c r="A106" t="s">
        <v>55</v>
      </c>
      <c r="B106" t="s">
        <v>269</v>
      </c>
      <c r="C106" t="s">
        <v>828</v>
      </c>
      <c r="D106" t="s">
        <v>270</v>
      </c>
      <c r="E106" t="s">
        <v>0</v>
      </c>
      <c r="F106" t="s">
        <v>1170</v>
      </c>
      <c r="G106">
        <v>0</v>
      </c>
      <c r="H106" t="s">
        <v>4</v>
      </c>
      <c r="I106" t="s">
        <v>1134</v>
      </c>
      <c r="J106" t="s">
        <v>1133</v>
      </c>
      <c r="K106">
        <v>0.32700000000000001</v>
      </c>
      <c r="L106">
        <v>0.63500000000000001</v>
      </c>
      <c r="M106" t="b">
        <f t="shared" si="2"/>
        <v>1</v>
      </c>
      <c r="N106" t="b">
        <f t="shared" si="3"/>
        <v>0</v>
      </c>
    </row>
    <row r="107" spans="1:14">
      <c r="A107" t="s">
        <v>55</v>
      </c>
      <c r="B107" t="s">
        <v>247</v>
      </c>
      <c r="C107" t="s">
        <v>851</v>
      </c>
      <c r="D107" t="s">
        <v>248</v>
      </c>
      <c r="E107" t="s">
        <v>0</v>
      </c>
      <c r="F107" t="s">
        <v>1170</v>
      </c>
      <c r="G107">
        <v>0</v>
      </c>
      <c r="H107" t="s">
        <v>4</v>
      </c>
      <c r="I107" t="s">
        <v>1134</v>
      </c>
      <c r="J107" t="s">
        <v>1133</v>
      </c>
      <c r="K107">
        <v>0.32600000000000001</v>
      </c>
      <c r="L107">
        <v>1.3420000000000001</v>
      </c>
      <c r="M107" t="b">
        <f t="shared" si="2"/>
        <v>1</v>
      </c>
      <c r="N107" t="b">
        <f t="shared" si="3"/>
        <v>0</v>
      </c>
    </row>
    <row r="108" spans="1:14">
      <c r="A108" t="s">
        <v>55</v>
      </c>
      <c r="B108" t="s">
        <v>379</v>
      </c>
      <c r="C108" t="s">
        <v>858</v>
      </c>
      <c r="D108" t="s">
        <v>380</v>
      </c>
      <c r="E108" t="s">
        <v>0</v>
      </c>
      <c r="F108" t="s">
        <v>1170</v>
      </c>
      <c r="G108">
        <v>0</v>
      </c>
      <c r="H108" t="s">
        <v>4</v>
      </c>
      <c r="I108" t="s">
        <v>1134</v>
      </c>
      <c r="J108" t="s">
        <v>1133</v>
      </c>
      <c r="K108">
        <v>0.32700000000000001</v>
      </c>
      <c r="L108">
        <v>0.19900000000000001</v>
      </c>
      <c r="M108" t="b">
        <f t="shared" si="2"/>
        <v>1</v>
      </c>
      <c r="N108" t="b">
        <f t="shared" si="3"/>
        <v>0</v>
      </c>
    </row>
    <row r="109" spans="1:14">
      <c r="A109" t="s">
        <v>55</v>
      </c>
      <c r="B109" t="s">
        <v>375</v>
      </c>
      <c r="C109" t="s">
        <v>859</v>
      </c>
      <c r="D109" t="s">
        <v>376</v>
      </c>
      <c r="E109" t="s">
        <v>0</v>
      </c>
      <c r="F109" t="s">
        <v>1170</v>
      </c>
      <c r="G109">
        <v>0</v>
      </c>
      <c r="H109" t="s">
        <v>4</v>
      </c>
      <c r="I109" t="s">
        <v>1134</v>
      </c>
      <c r="J109" t="s">
        <v>1133</v>
      </c>
      <c r="K109">
        <v>0.316</v>
      </c>
      <c r="L109">
        <v>4.9000000000000002E-2</v>
      </c>
      <c r="M109" t="b">
        <f t="shared" si="2"/>
        <v>1</v>
      </c>
      <c r="N109" t="b">
        <f t="shared" si="3"/>
        <v>0</v>
      </c>
    </row>
    <row r="110" spans="1:14">
      <c r="A110" t="s">
        <v>55</v>
      </c>
      <c r="B110" t="s">
        <v>538</v>
      </c>
      <c r="C110" t="s">
        <v>872</v>
      </c>
      <c r="D110" t="s">
        <v>539</v>
      </c>
      <c r="E110" t="s">
        <v>0</v>
      </c>
      <c r="F110" t="s">
        <v>1170</v>
      </c>
      <c r="G110">
        <v>0</v>
      </c>
      <c r="H110" t="s">
        <v>4</v>
      </c>
      <c r="I110" t="s">
        <v>1134</v>
      </c>
      <c r="J110" t="s">
        <v>1133</v>
      </c>
      <c r="K110">
        <v>0.39600000000000002</v>
      </c>
      <c r="L110">
        <v>0.127</v>
      </c>
      <c r="M110" t="b">
        <f t="shared" si="2"/>
        <v>1</v>
      </c>
      <c r="N110" t="b">
        <f t="shared" si="3"/>
        <v>0</v>
      </c>
    </row>
    <row r="111" spans="1:14">
      <c r="A111" t="s">
        <v>55</v>
      </c>
      <c r="B111" t="s">
        <v>537</v>
      </c>
      <c r="C111" t="s">
        <v>822</v>
      </c>
      <c r="D111" t="s">
        <v>272</v>
      </c>
      <c r="E111" t="s">
        <v>0</v>
      </c>
      <c r="F111" t="s">
        <v>1170</v>
      </c>
      <c r="G111">
        <v>0</v>
      </c>
      <c r="H111" t="s">
        <v>4</v>
      </c>
      <c r="I111" t="s">
        <v>1134</v>
      </c>
      <c r="J111" t="s">
        <v>1133</v>
      </c>
      <c r="K111">
        <v>0.33200000000000002</v>
      </c>
      <c r="L111">
        <v>9.8000000000000004E-2</v>
      </c>
      <c r="M111" t="b">
        <f t="shared" si="2"/>
        <v>1</v>
      </c>
      <c r="N111" t="b">
        <f t="shared" si="3"/>
        <v>0</v>
      </c>
    </row>
    <row r="112" spans="1:14">
      <c r="A112" t="s">
        <v>55</v>
      </c>
      <c r="B112" t="s">
        <v>535</v>
      </c>
      <c r="C112" t="s">
        <v>873</v>
      </c>
      <c r="D112" t="s">
        <v>536</v>
      </c>
      <c r="E112" t="s">
        <v>0</v>
      </c>
      <c r="F112" t="s">
        <v>1170</v>
      </c>
      <c r="G112">
        <v>0</v>
      </c>
      <c r="H112" t="s">
        <v>4</v>
      </c>
      <c r="I112" t="s">
        <v>1134</v>
      </c>
      <c r="J112" t="s">
        <v>1133</v>
      </c>
      <c r="K112">
        <v>0.33700000000000002</v>
      </c>
      <c r="L112">
        <v>0.111</v>
      </c>
      <c r="M112" t="b">
        <f t="shared" si="2"/>
        <v>1</v>
      </c>
      <c r="N112" t="b">
        <f t="shared" si="3"/>
        <v>0</v>
      </c>
    </row>
    <row r="113" spans="1:14">
      <c r="A113" t="s">
        <v>55</v>
      </c>
      <c r="B113" t="s">
        <v>533</v>
      </c>
      <c r="C113" t="s">
        <v>876</v>
      </c>
      <c r="D113" t="s">
        <v>534</v>
      </c>
      <c r="E113" t="s">
        <v>0</v>
      </c>
      <c r="F113" t="s">
        <v>1170</v>
      </c>
      <c r="G113">
        <v>0</v>
      </c>
      <c r="H113" t="s">
        <v>4</v>
      </c>
      <c r="I113" t="s">
        <v>1134</v>
      </c>
      <c r="J113" t="s">
        <v>1133</v>
      </c>
      <c r="K113">
        <v>0.33600000000000002</v>
      </c>
      <c r="L113">
        <v>1.1599999999999999</v>
      </c>
      <c r="M113" t="b">
        <f t="shared" si="2"/>
        <v>1</v>
      </c>
      <c r="N113" t="b">
        <f t="shared" si="3"/>
        <v>0</v>
      </c>
    </row>
    <row r="114" spans="1:14">
      <c r="A114" t="s">
        <v>55</v>
      </c>
      <c r="B114" t="s">
        <v>542</v>
      </c>
      <c r="C114" t="s">
        <v>877</v>
      </c>
      <c r="D114" t="s">
        <v>543</v>
      </c>
      <c r="E114" t="s">
        <v>0</v>
      </c>
      <c r="F114" t="s">
        <v>1170</v>
      </c>
      <c r="G114">
        <v>0</v>
      </c>
      <c r="H114" t="s">
        <v>4</v>
      </c>
      <c r="I114" t="s">
        <v>1134</v>
      </c>
      <c r="J114" t="s">
        <v>1133</v>
      </c>
      <c r="K114">
        <v>0.42699999999999999</v>
      </c>
      <c r="L114">
        <v>0.27600000000000002</v>
      </c>
      <c r="M114" t="b">
        <f t="shared" si="2"/>
        <v>1</v>
      </c>
      <c r="N114" t="b">
        <f t="shared" si="3"/>
        <v>0</v>
      </c>
    </row>
    <row r="115" spans="1:14">
      <c r="A115" t="s">
        <v>55</v>
      </c>
      <c r="B115" t="s">
        <v>544</v>
      </c>
      <c r="C115" t="s">
        <v>878</v>
      </c>
      <c r="D115" t="s">
        <v>545</v>
      </c>
      <c r="E115" t="s">
        <v>0</v>
      </c>
      <c r="F115" t="s">
        <v>1170</v>
      </c>
      <c r="G115">
        <v>0</v>
      </c>
      <c r="H115" t="s">
        <v>4</v>
      </c>
      <c r="I115" t="s">
        <v>1134</v>
      </c>
      <c r="J115" t="s">
        <v>1133</v>
      </c>
      <c r="K115">
        <v>0.51100000000000001</v>
      </c>
      <c r="L115">
        <v>0.191</v>
      </c>
      <c r="M115" t="b">
        <f t="shared" si="2"/>
        <v>1</v>
      </c>
      <c r="N115" t="b">
        <f t="shared" si="3"/>
        <v>0</v>
      </c>
    </row>
    <row r="116" spans="1:14">
      <c r="A116" t="s">
        <v>55</v>
      </c>
      <c r="B116" t="s">
        <v>540</v>
      </c>
      <c r="C116" t="s">
        <v>879</v>
      </c>
      <c r="D116" t="s">
        <v>541</v>
      </c>
      <c r="E116" t="s">
        <v>0</v>
      </c>
      <c r="F116" t="s">
        <v>1170</v>
      </c>
      <c r="G116">
        <v>0</v>
      </c>
      <c r="H116" t="s">
        <v>4</v>
      </c>
      <c r="I116" t="s">
        <v>1134</v>
      </c>
      <c r="J116" t="s">
        <v>1133</v>
      </c>
      <c r="K116">
        <v>1.179</v>
      </c>
      <c r="L116">
        <v>0.16800000000000001</v>
      </c>
      <c r="M116" t="b">
        <f t="shared" si="2"/>
        <v>1</v>
      </c>
      <c r="N116" t="b">
        <f t="shared" si="3"/>
        <v>0</v>
      </c>
    </row>
    <row r="117" spans="1:14">
      <c r="A117" t="s">
        <v>55</v>
      </c>
      <c r="B117" t="s">
        <v>219</v>
      </c>
      <c r="C117" t="s">
        <v>880</v>
      </c>
      <c r="D117" t="s">
        <v>220</v>
      </c>
      <c r="E117" t="s">
        <v>0</v>
      </c>
      <c r="F117" t="s">
        <v>1170</v>
      </c>
      <c r="G117">
        <v>0</v>
      </c>
      <c r="H117" t="s">
        <v>4</v>
      </c>
      <c r="I117" t="s">
        <v>1134</v>
      </c>
      <c r="J117" t="s">
        <v>1133</v>
      </c>
      <c r="K117">
        <v>0.35199999999999998</v>
      </c>
      <c r="L117">
        <v>0.20200000000000001</v>
      </c>
      <c r="M117" t="b">
        <f t="shared" si="2"/>
        <v>1</v>
      </c>
      <c r="N117" t="b">
        <f t="shared" si="3"/>
        <v>0</v>
      </c>
    </row>
    <row r="118" spans="1:14">
      <c r="A118" t="s">
        <v>55</v>
      </c>
      <c r="B118" t="s">
        <v>223</v>
      </c>
      <c r="C118" t="s">
        <v>882</v>
      </c>
      <c r="D118" t="s">
        <v>224</v>
      </c>
      <c r="E118" t="s">
        <v>0</v>
      </c>
      <c r="F118" t="s">
        <v>1170</v>
      </c>
      <c r="G118">
        <v>0</v>
      </c>
      <c r="H118" t="s">
        <v>4</v>
      </c>
      <c r="I118" t="s">
        <v>1134</v>
      </c>
      <c r="J118" t="s">
        <v>1133</v>
      </c>
      <c r="K118">
        <v>0.318</v>
      </c>
      <c r="L118">
        <v>0.57399999999999995</v>
      </c>
      <c r="M118" t="b">
        <f t="shared" si="2"/>
        <v>1</v>
      </c>
      <c r="N118" t="b">
        <f t="shared" si="3"/>
        <v>0</v>
      </c>
    </row>
    <row r="119" spans="1:14">
      <c r="A119" t="s">
        <v>55</v>
      </c>
      <c r="B119" t="s">
        <v>482</v>
      </c>
      <c r="C119" t="s">
        <v>888</v>
      </c>
      <c r="D119" t="s">
        <v>483</v>
      </c>
      <c r="E119" t="s">
        <v>0</v>
      </c>
      <c r="F119" t="s">
        <v>1170</v>
      </c>
      <c r="G119">
        <v>0</v>
      </c>
      <c r="H119" t="s">
        <v>4</v>
      </c>
      <c r="I119" t="s">
        <v>1134</v>
      </c>
      <c r="J119" t="s">
        <v>1133</v>
      </c>
      <c r="K119">
        <v>0.34300000000000003</v>
      </c>
      <c r="L119">
        <v>0.40100000000000002</v>
      </c>
      <c r="M119" t="b">
        <f t="shared" si="2"/>
        <v>1</v>
      </c>
      <c r="N119" t="b">
        <f t="shared" si="3"/>
        <v>0</v>
      </c>
    </row>
    <row r="120" spans="1:14">
      <c r="A120" t="s">
        <v>55</v>
      </c>
      <c r="B120" t="s">
        <v>249</v>
      </c>
      <c r="C120" t="s">
        <v>906</v>
      </c>
      <c r="D120" t="s">
        <v>250</v>
      </c>
      <c r="E120" t="s">
        <v>0</v>
      </c>
      <c r="F120" t="s">
        <v>1170</v>
      </c>
      <c r="G120">
        <v>0</v>
      </c>
      <c r="H120" t="s">
        <v>4</v>
      </c>
      <c r="I120" t="s">
        <v>1134</v>
      </c>
      <c r="J120" t="s">
        <v>1133</v>
      </c>
      <c r="K120">
        <v>0.35199999999999998</v>
      </c>
      <c r="L120">
        <v>8.6999999999999994E-2</v>
      </c>
      <c r="M120" t="b">
        <f t="shared" si="2"/>
        <v>1</v>
      </c>
      <c r="N120" t="b">
        <f t="shared" si="3"/>
        <v>0</v>
      </c>
    </row>
    <row r="121" spans="1:14">
      <c r="A121" t="s">
        <v>35</v>
      </c>
      <c r="B121" t="s">
        <v>112</v>
      </c>
      <c r="C121" t="s">
        <v>907</v>
      </c>
      <c r="D121" t="s">
        <v>59</v>
      </c>
      <c r="E121" t="s">
        <v>0</v>
      </c>
      <c r="F121" t="s">
        <v>1170</v>
      </c>
      <c r="G121">
        <v>0</v>
      </c>
      <c r="H121" t="s">
        <v>4</v>
      </c>
      <c r="I121" t="s">
        <v>1134</v>
      </c>
      <c r="J121" t="s">
        <v>1133</v>
      </c>
      <c r="K121">
        <v>0.38800000000000001</v>
      </c>
      <c r="L121">
        <v>6.3E-2</v>
      </c>
      <c r="M121" t="b">
        <f t="shared" si="2"/>
        <v>1</v>
      </c>
      <c r="N121" t="b">
        <f t="shared" si="3"/>
        <v>0</v>
      </c>
    </row>
    <row r="122" spans="1:14">
      <c r="A122" t="s">
        <v>35</v>
      </c>
      <c r="B122" t="s">
        <v>106</v>
      </c>
      <c r="C122" t="s">
        <v>911</v>
      </c>
      <c r="D122" t="s">
        <v>107</v>
      </c>
      <c r="E122" t="s">
        <v>0</v>
      </c>
      <c r="F122" t="s">
        <v>1170</v>
      </c>
      <c r="G122">
        <v>0</v>
      </c>
      <c r="H122" t="s">
        <v>4</v>
      </c>
      <c r="I122" t="s">
        <v>1134</v>
      </c>
      <c r="J122" t="s">
        <v>1133</v>
      </c>
      <c r="K122">
        <v>0.313</v>
      </c>
      <c r="L122">
        <v>1.29</v>
      </c>
      <c r="M122" t="b">
        <f t="shared" si="2"/>
        <v>1</v>
      </c>
      <c r="N122" t="b">
        <f t="shared" si="3"/>
        <v>0</v>
      </c>
    </row>
    <row r="123" spans="1:14">
      <c r="A123" t="s">
        <v>35</v>
      </c>
      <c r="B123" t="s">
        <v>113</v>
      </c>
      <c r="C123" t="s">
        <v>912</v>
      </c>
      <c r="D123" t="s">
        <v>114</v>
      </c>
      <c r="E123" t="s">
        <v>0</v>
      </c>
      <c r="F123" t="s">
        <v>1170</v>
      </c>
      <c r="G123">
        <v>0</v>
      </c>
      <c r="H123" t="s">
        <v>4</v>
      </c>
      <c r="I123" t="s">
        <v>1134</v>
      </c>
      <c r="J123" t="s">
        <v>1133</v>
      </c>
      <c r="K123">
        <v>0.314</v>
      </c>
      <c r="L123">
        <v>0.14000000000000001</v>
      </c>
      <c r="M123" t="b">
        <f t="shared" si="2"/>
        <v>1</v>
      </c>
      <c r="N123" t="b">
        <f t="shared" si="3"/>
        <v>0</v>
      </c>
    </row>
    <row r="124" spans="1:14">
      <c r="A124" t="s">
        <v>417</v>
      </c>
      <c r="B124" t="s">
        <v>420</v>
      </c>
      <c r="C124" t="s">
        <v>922</v>
      </c>
      <c r="D124" t="s">
        <v>421</v>
      </c>
      <c r="E124" t="s">
        <v>0</v>
      </c>
      <c r="F124" t="s">
        <v>1170</v>
      </c>
      <c r="G124">
        <v>0</v>
      </c>
      <c r="H124" t="s">
        <v>4</v>
      </c>
      <c r="I124" t="s">
        <v>1134</v>
      </c>
      <c r="J124" t="s">
        <v>1133</v>
      </c>
      <c r="K124">
        <v>0.43099999999999999</v>
      </c>
      <c r="L124">
        <v>0.39100000000000001</v>
      </c>
      <c r="M124" t="b">
        <f t="shared" si="2"/>
        <v>1</v>
      </c>
      <c r="N124" t="b">
        <f t="shared" si="3"/>
        <v>0</v>
      </c>
    </row>
    <row r="125" spans="1:14">
      <c r="A125" t="s">
        <v>95</v>
      </c>
      <c r="B125" t="s">
        <v>98</v>
      </c>
      <c r="C125" t="s">
        <v>720</v>
      </c>
      <c r="D125" t="s">
        <v>99</v>
      </c>
      <c r="E125" t="s">
        <v>0</v>
      </c>
      <c r="F125" t="s">
        <v>1170</v>
      </c>
      <c r="G125">
        <v>7.0000000000000007E-2</v>
      </c>
      <c r="H125" t="s">
        <v>4</v>
      </c>
      <c r="I125" t="s">
        <v>1134</v>
      </c>
      <c r="J125" t="s">
        <v>1133</v>
      </c>
      <c r="K125">
        <v>0.311</v>
      </c>
      <c r="L125">
        <v>0.17199999999999999</v>
      </c>
      <c r="M125" t="b">
        <f t="shared" si="2"/>
        <v>1</v>
      </c>
      <c r="N125" t="b">
        <f t="shared" si="3"/>
        <v>0</v>
      </c>
    </row>
    <row r="126" spans="1:14">
      <c r="A126" t="s">
        <v>69</v>
      </c>
      <c r="B126" t="s">
        <v>409</v>
      </c>
      <c r="C126" t="s">
        <v>714</v>
      </c>
      <c r="D126" t="s">
        <v>410</v>
      </c>
      <c r="E126" t="s">
        <v>0</v>
      </c>
      <c r="F126" t="s">
        <v>1170</v>
      </c>
      <c r="G126">
        <v>0.17</v>
      </c>
      <c r="H126" t="s">
        <v>4</v>
      </c>
      <c r="I126" t="s">
        <v>1134</v>
      </c>
      <c r="J126" t="s">
        <v>1133</v>
      </c>
      <c r="K126">
        <v>0.56799999999999995</v>
      </c>
      <c r="L126">
        <v>0.35699999999999998</v>
      </c>
      <c r="M126" t="b">
        <f t="shared" si="2"/>
        <v>1</v>
      </c>
      <c r="N126" t="b">
        <f t="shared" si="3"/>
        <v>0</v>
      </c>
    </row>
    <row r="127" spans="1:14">
      <c r="A127" t="s">
        <v>55</v>
      </c>
      <c r="B127" t="s">
        <v>58</v>
      </c>
      <c r="C127" t="s">
        <v>800</v>
      </c>
      <c r="D127" t="s">
        <v>59</v>
      </c>
      <c r="E127" t="s">
        <v>0</v>
      </c>
      <c r="F127" t="s">
        <v>1170</v>
      </c>
      <c r="G127">
        <v>0.8</v>
      </c>
      <c r="H127" t="s">
        <v>4</v>
      </c>
      <c r="I127" t="s">
        <v>1134</v>
      </c>
      <c r="J127" t="s">
        <v>1133</v>
      </c>
      <c r="K127">
        <v>0.314</v>
      </c>
      <c r="L127">
        <v>5.2999999999999999E-2</v>
      </c>
      <c r="M127" t="b">
        <f t="shared" si="2"/>
        <v>1</v>
      </c>
      <c r="N127" t="b">
        <f t="shared" si="3"/>
        <v>0</v>
      </c>
    </row>
    <row r="128" spans="1:14">
      <c r="A128" t="s">
        <v>1124</v>
      </c>
      <c r="B128" t="s">
        <v>1099</v>
      </c>
      <c r="C128" t="s">
        <v>629</v>
      </c>
      <c r="D128" t="s">
        <v>1140</v>
      </c>
      <c r="E128" t="s">
        <v>0</v>
      </c>
      <c r="F128" t="s">
        <v>1170</v>
      </c>
      <c r="G128">
        <v>1.55</v>
      </c>
      <c r="H128" t="s">
        <v>4</v>
      </c>
      <c r="I128" t="s">
        <v>1134</v>
      </c>
      <c r="J128" t="s">
        <v>1133</v>
      </c>
      <c r="K128">
        <v>0.66900000000000004</v>
      </c>
      <c r="L128">
        <v>1.1259999999999999</v>
      </c>
      <c r="M128" t="b">
        <f t="shared" si="2"/>
        <v>1</v>
      </c>
      <c r="N128" t="b">
        <f t="shared" si="3"/>
        <v>0</v>
      </c>
    </row>
    <row r="129" spans="1:14">
      <c r="A129" t="s">
        <v>1124</v>
      </c>
      <c r="B129" t="s">
        <v>1100</v>
      </c>
      <c r="C129" t="s">
        <v>630</v>
      </c>
      <c r="D129" t="s">
        <v>1141</v>
      </c>
      <c r="E129" t="s">
        <v>0</v>
      </c>
      <c r="F129" t="s">
        <v>1170</v>
      </c>
      <c r="G129">
        <v>1.55</v>
      </c>
      <c r="H129" t="s">
        <v>4</v>
      </c>
      <c r="I129" t="s">
        <v>1134</v>
      </c>
      <c r="J129" t="s">
        <v>1133</v>
      </c>
      <c r="K129">
        <v>0.64200000000000002</v>
      </c>
      <c r="L129">
        <v>0.36799999999999999</v>
      </c>
      <c r="M129" t="b">
        <f t="shared" si="2"/>
        <v>1</v>
      </c>
      <c r="N129" t="b">
        <f t="shared" si="3"/>
        <v>0</v>
      </c>
    </row>
    <row r="130" spans="1:14">
      <c r="A130" t="s">
        <v>1124</v>
      </c>
      <c r="B130" t="s">
        <v>1101</v>
      </c>
      <c r="C130" t="s">
        <v>631</v>
      </c>
      <c r="D130" t="s">
        <v>1142</v>
      </c>
      <c r="E130" t="s">
        <v>0</v>
      </c>
      <c r="F130" t="s">
        <v>1170</v>
      </c>
      <c r="G130">
        <v>1.55</v>
      </c>
      <c r="H130" t="s">
        <v>4</v>
      </c>
      <c r="I130" t="s">
        <v>1134</v>
      </c>
      <c r="J130" t="s">
        <v>1133</v>
      </c>
      <c r="K130">
        <v>0.67700000000000005</v>
      </c>
      <c r="L130">
        <v>1.2569999999999999</v>
      </c>
      <c r="M130" t="b">
        <f t="shared" ref="M130:M193" si="4">G130&lt;50</f>
        <v>1</v>
      </c>
      <c r="N130" t="b">
        <f t="shared" ref="N130:N193" si="5">ISNUMBER(FIND(",",D130))</f>
        <v>0</v>
      </c>
    </row>
    <row r="131" spans="1:14">
      <c r="A131" t="s">
        <v>1124</v>
      </c>
      <c r="B131" t="s">
        <v>1102</v>
      </c>
      <c r="C131" t="s">
        <v>632</v>
      </c>
      <c r="D131" t="s">
        <v>1143</v>
      </c>
      <c r="E131" t="s">
        <v>0</v>
      </c>
      <c r="F131" t="s">
        <v>1170</v>
      </c>
      <c r="G131">
        <v>1.55</v>
      </c>
      <c r="H131" t="s">
        <v>1132</v>
      </c>
      <c r="I131" t="s">
        <v>1134</v>
      </c>
      <c r="J131" t="s">
        <v>1133</v>
      </c>
      <c r="K131">
        <v>0.41299999999999998</v>
      </c>
      <c r="L131">
        <v>0.17599999999999999</v>
      </c>
      <c r="M131" t="b">
        <f t="shared" si="4"/>
        <v>1</v>
      </c>
      <c r="N131" t="b">
        <f t="shared" si="5"/>
        <v>0</v>
      </c>
    </row>
    <row r="132" spans="1:14">
      <c r="A132" t="s">
        <v>55</v>
      </c>
      <c r="B132" t="s">
        <v>235</v>
      </c>
      <c r="C132" t="s">
        <v>739</v>
      </c>
      <c r="D132" t="s">
        <v>236</v>
      </c>
      <c r="E132" t="s">
        <v>0</v>
      </c>
      <c r="F132" t="s">
        <v>1170</v>
      </c>
      <c r="G132">
        <v>2.08</v>
      </c>
      <c r="H132" t="s">
        <v>4</v>
      </c>
      <c r="I132" t="s">
        <v>1134</v>
      </c>
      <c r="J132" t="s">
        <v>1133</v>
      </c>
      <c r="K132">
        <v>0.32100000000000001</v>
      </c>
      <c r="L132">
        <v>7.6999999999999999E-2</v>
      </c>
      <c r="M132" t="b">
        <f t="shared" si="4"/>
        <v>1</v>
      </c>
      <c r="N132" t="b">
        <f t="shared" si="5"/>
        <v>0</v>
      </c>
    </row>
    <row r="133" spans="1:14">
      <c r="A133" t="s">
        <v>95</v>
      </c>
      <c r="B133" t="s">
        <v>96</v>
      </c>
      <c r="C133" t="s">
        <v>723</v>
      </c>
      <c r="D133" t="s">
        <v>97</v>
      </c>
      <c r="E133" t="s">
        <v>0</v>
      </c>
      <c r="F133" t="s">
        <v>1170</v>
      </c>
      <c r="G133">
        <v>3.16</v>
      </c>
      <c r="H133" t="s">
        <v>4</v>
      </c>
      <c r="I133" t="s">
        <v>1134</v>
      </c>
      <c r="J133" t="s">
        <v>1133</v>
      </c>
      <c r="K133">
        <v>0.312</v>
      </c>
      <c r="L133">
        <v>3.6999999999999998E-2</v>
      </c>
      <c r="M133" t="b">
        <f t="shared" si="4"/>
        <v>1</v>
      </c>
      <c r="N133" t="b">
        <f t="shared" si="5"/>
        <v>0</v>
      </c>
    </row>
    <row r="134" spans="1:14">
      <c r="A134" t="s">
        <v>35</v>
      </c>
      <c r="B134" t="s">
        <v>45</v>
      </c>
      <c r="C134" t="s">
        <v>918</v>
      </c>
      <c r="D134" t="s">
        <v>46</v>
      </c>
      <c r="E134" t="s">
        <v>0</v>
      </c>
      <c r="F134" t="s">
        <v>1170</v>
      </c>
      <c r="G134">
        <v>5.46</v>
      </c>
      <c r="H134" t="s">
        <v>4</v>
      </c>
      <c r="I134" t="s">
        <v>1134</v>
      </c>
      <c r="J134" t="s">
        <v>1133</v>
      </c>
      <c r="K134">
        <v>0.35299999999999998</v>
      </c>
      <c r="L134">
        <v>9.2999999999999999E-2</v>
      </c>
      <c r="M134" t="b">
        <f t="shared" si="4"/>
        <v>1</v>
      </c>
      <c r="N134" t="b">
        <f t="shared" si="5"/>
        <v>0</v>
      </c>
    </row>
    <row r="135" spans="1:14">
      <c r="A135" t="s">
        <v>35</v>
      </c>
      <c r="B135" t="s">
        <v>47</v>
      </c>
      <c r="C135" t="s">
        <v>919</v>
      </c>
      <c r="D135" t="s">
        <v>48</v>
      </c>
      <c r="E135" t="s">
        <v>0</v>
      </c>
      <c r="F135" t="s">
        <v>1170</v>
      </c>
      <c r="G135">
        <v>12.04</v>
      </c>
      <c r="H135" t="s">
        <v>4</v>
      </c>
      <c r="I135" t="s">
        <v>1134</v>
      </c>
      <c r="J135" t="s">
        <v>1133</v>
      </c>
      <c r="K135">
        <v>0.32100000000000001</v>
      </c>
      <c r="L135">
        <v>0.13900000000000001</v>
      </c>
      <c r="M135" t="b">
        <f t="shared" si="4"/>
        <v>1</v>
      </c>
      <c r="N135" t="b">
        <f t="shared" si="5"/>
        <v>0</v>
      </c>
    </row>
    <row r="136" spans="1:14">
      <c r="A136" t="s">
        <v>55</v>
      </c>
      <c r="B136" t="s">
        <v>306</v>
      </c>
      <c r="C136" t="s">
        <v>752</v>
      </c>
      <c r="D136" t="s">
        <v>307</v>
      </c>
      <c r="E136" t="s">
        <v>0</v>
      </c>
      <c r="F136" t="s">
        <v>1170</v>
      </c>
      <c r="G136">
        <v>16.579999999999998</v>
      </c>
      <c r="H136" t="s">
        <v>4</v>
      </c>
      <c r="I136" t="s">
        <v>1134</v>
      </c>
      <c r="J136" t="s">
        <v>1133</v>
      </c>
      <c r="K136">
        <v>1.8320000000000001</v>
      </c>
      <c r="L136">
        <v>0.14699999999999999</v>
      </c>
      <c r="M136" t="b">
        <f t="shared" si="4"/>
        <v>1</v>
      </c>
      <c r="N136" t="b">
        <f t="shared" si="5"/>
        <v>0</v>
      </c>
    </row>
    <row r="137" spans="1:14">
      <c r="A137" t="s">
        <v>55</v>
      </c>
      <c r="B137" t="s">
        <v>304</v>
      </c>
      <c r="C137" t="s">
        <v>795</v>
      </c>
      <c r="D137" t="s">
        <v>305</v>
      </c>
      <c r="E137" t="s">
        <v>0</v>
      </c>
      <c r="F137" t="s">
        <v>1170</v>
      </c>
      <c r="G137">
        <v>16.579999999999998</v>
      </c>
      <c r="H137" t="s">
        <v>4</v>
      </c>
      <c r="I137" t="s">
        <v>1134</v>
      </c>
      <c r="J137" t="s">
        <v>1133</v>
      </c>
      <c r="K137">
        <v>0.34799999999999998</v>
      </c>
      <c r="L137">
        <v>0.88500000000000001</v>
      </c>
      <c r="M137" t="b">
        <f t="shared" si="4"/>
        <v>1</v>
      </c>
      <c r="N137" t="b">
        <f t="shared" si="5"/>
        <v>0</v>
      </c>
    </row>
    <row r="138" spans="1:14">
      <c r="A138" t="s">
        <v>55</v>
      </c>
      <c r="B138" t="s">
        <v>273</v>
      </c>
      <c r="C138" t="s">
        <v>793</v>
      </c>
      <c r="D138" t="s">
        <v>274</v>
      </c>
      <c r="E138" t="s">
        <v>0</v>
      </c>
      <c r="F138" t="s">
        <v>1170</v>
      </c>
      <c r="G138">
        <v>16.850000000000001</v>
      </c>
      <c r="H138" t="s">
        <v>4</v>
      </c>
      <c r="I138" t="s">
        <v>1134</v>
      </c>
      <c r="J138" t="s">
        <v>1133</v>
      </c>
      <c r="K138">
        <v>0.33800000000000002</v>
      </c>
      <c r="L138">
        <v>1.121</v>
      </c>
      <c r="M138" t="b">
        <f t="shared" si="4"/>
        <v>1</v>
      </c>
      <c r="N138" t="b">
        <f t="shared" si="5"/>
        <v>0</v>
      </c>
    </row>
    <row r="139" spans="1:14">
      <c r="A139" t="s">
        <v>55</v>
      </c>
      <c r="B139" t="s">
        <v>237</v>
      </c>
      <c r="C139" t="s">
        <v>740</v>
      </c>
      <c r="D139" t="s">
        <v>238</v>
      </c>
      <c r="E139" t="s">
        <v>0</v>
      </c>
      <c r="F139" t="s">
        <v>1170</v>
      </c>
      <c r="G139">
        <v>22.95</v>
      </c>
      <c r="H139" t="s">
        <v>4</v>
      </c>
      <c r="I139" t="s">
        <v>1134</v>
      </c>
      <c r="J139" t="s">
        <v>1133</v>
      </c>
      <c r="K139">
        <v>0.32700000000000001</v>
      </c>
      <c r="L139">
        <v>0.60699999999999998</v>
      </c>
      <c r="M139" t="b">
        <f t="shared" si="4"/>
        <v>1</v>
      </c>
      <c r="N139" t="b">
        <f t="shared" si="5"/>
        <v>0</v>
      </c>
    </row>
    <row r="140" spans="1:14">
      <c r="A140" t="s">
        <v>55</v>
      </c>
      <c r="B140" t="s">
        <v>323</v>
      </c>
      <c r="C140" t="s">
        <v>874</v>
      </c>
      <c r="D140" t="s">
        <v>324</v>
      </c>
      <c r="E140" t="s">
        <v>0</v>
      </c>
      <c r="F140" t="s">
        <v>1170</v>
      </c>
      <c r="G140">
        <v>23.63</v>
      </c>
      <c r="H140" t="s">
        <v>4</v>
      </c>
      <c r="I140" t="s">
        <v>1134</v>
      </c>
      <c r="J140" t="s">
        <v>1133</v>
      </c>
      <c r="K140">
        <v>0.308</v>
      </c>
      <c r="L140">
        <v>0.111</v>
      </c>
      <c r="M140" t="b">
        <f t="shared" si="4"/>
        <v>1</v>
      </c>
      <c r="N140" t="b">
        <f t="shared" si="5"/>
        <v>0</v>
      </c>
    </row>
    <row r="141" spans="1:14">
      <c r="A141" t="s">
        <v>445</v>
      </c>
      <c r="B141" t="s">
        <v>446</v>
      </c>
      <c r="C141" t="s">
        <v>707</v>
      </c>
      <c r="D141" t="s">
        <v>447</v>
      </c>
      <c r="E141" t="s">
        <v>0</v>
      </c>
      <c r="F141" t="s">
        <v>1170</v>
      </c>
      <c r="G141">
        <v>24.1</v>
      </c>
      <c r="H141" t="s">
        <v>4</v>
      </c>
      <c r="I141" t="s">
        <v>1134</v>
      </c>
      <c r="J141" t="s">
        <v>1133</v>
      </c>
      <c r="K141">
        <v>0.41699999999999998</v>
      </c>
      <c r="L141">
        <v>0.36499999999999999</v>
      </c>
      <c r="M141" t="b">
        <f t="shared" si="4"/>
        <v>1</v>
      </c>
      <c r="N141" t="b">
        <f t="shared" si="5"/>
        <v>0</v>
      </c>
    </row>
    <row r="142" spans="1:14">
      <c r="A142" t="s">
        <v>55</v>
      </c>
      <c r="B142" t="s">
        <v>486</v>
      </c>
      <c r="C142" t="s">
        <v>889</v>
      </c>
      <c r="D142" t="s">
        <v>487</v>
      </c>
      <c r="E142" t="s">
        <v>0</v>
      </c>
      <c r="F142" t="s">
        <v>1170</v>
      </c>
      <c r="G142">
        <v>26.75</v>
      </c>
      <c r="H142" t="s">
        <v>4</v>
      </c>
      <c r="I142" t="s">
        <v>1134</v>
      </c>
      <c r="J142" t="s">
        <v>1133</v>
      </c>
      <c r="K142">
        <v>0.32300000000000001</v>
      </c>
      <c r="L142">
        <v>0.11899999999999999</v>
      </c>
      <c r="M142" t="b">
        <f t="shared" si="4"/>
        <v>1</v>
      </c>
      <c r="N142" t="b">
        <f t="shared" si="5"/>
        <v>0</v>
      </c>
    </row>
    <row r="143" spans="1:14">
      <c r="A143" t="s">
        <v>55</v>
      </c>
      <c r="B143" t="s">
        <v>484</v>
      </c>
      <c r="C143" t="s">
        <v>890</v>
      </c>
      <c r="D143" t="s">
        <v>485</v>
      </c>
      <c r="E143" t="s">
        <v>0</v>
      </c>
      <c r="F143" t="s">
        <v>1170</v>
      </c>
      <c r="G143">
        <v>26.75</v>
      </c>
      <c r="H143" t="s">
        <v>4</v>
      </c>
      <c r="I143" t="s">
        <v>1134</v>
      </c>
      <c r="J143" t="s">
        <v>1133</v>
      </c>
      <c r="K143">
        <v>0.317</v>
      </c>
      <c r="L143">
        <v>0.11799999999999999</v>
      </c>
      <c r="M143" t="b">
        <f t="shared" si="4"/>
        <v>1</v>
      </c>
      <c r="N143" t="b">
        <f t="shared" si="5"/>
        <v>0</v>
      </c>
    </row>
    <row r="144" spans="1:14">
      <c r="A144" t="s">
        <v>55</v>
      </c>
      <c r="B144" t="s">
        <v>225</v>
      </c>
      <c r="C144" t="s">
        <v>885</v>
      </c>
      <c r="D144" t="s">
        <v>226</v>
      </c>
      <c r="E144" t="s">
        <v>0</v>
      </c>
      <c r="F144" t="s">
        <v>1170</v>
      </c>
      <c r="G144">
        <v>31.71</v>
      </c>
      <c r="H144" t="s">
        <v>4</v>
      </c>
      <c r="I144" t="s">
        <v>1134</v>
      </c>
      <c r="J144" t="s">
        <v>1133</v>
      </c>
      <c r="K144">
        <v>0.32100000000000001</v>
      </c>
      <c r="L144">
        <v>3.6999999999999998E-2</v>
      </c>
      <c r="M144" t="b">
        <f t="shared" si="4"/>
        <v>1</v>
      </c>
      <c r="N144" t="b">
        <f t="shared" si="5"/>
        <v>0</v>
      </c>
    </row>
    <row r="145" spans="1:14">
      <c r="A145" t="s">
        <v>55</v>
      </c>
      <c r="B145" t="s">
        <v>327</v>
      </c>
      <c r="C145" t="s">
        <v>905</v>
      </c>
      <c r="D145" t="s">
        <v>328</v>
      </c>
      <c r="E145" t="s">
        <v>0</v>
      </c>
      <c r="F145" t="s">
        <v>1170</v>
      </c>
      <c r="G145">
        <v>34.44</v>
      </c>
      <c r="H145" t="s">
        <v>4</v>
      </c>
      <c r="I145" t="s">
        <v>1134</v>
      </c>
      <c r="J145" t="s">
        <v>1133</v>
      </c>
      <c r="K145">
        <v>0.30499999999999999</v>
      </c>
      <c r="L145">
        <v>0.84799999999999998</v>
      </c>
      <c r="M145" t="b">
        <f t="shared" si="4"/>
        <v>1</v>
      </c>
      <c r="N145" t="b">
        <f t="shared" si="5"/>
        <v>0</v>
      </c>
    </row>
    <row r="146" spans="1:14">
      <c r="A146" t="s">
        <v>55</v>
      </c>
      <c r="B146" t="s">
        <v>221</v>
      </c>
      <c r="C146" t="s">
        <v>741</v>
      </c>
      <c r="D146" t="s">
        <v>222</v>
      </c>
      <c r="E146" t="s">
        <v>0</v>
      </c>
      <c r="F146" t="s">
        <v>1170</v>
      </c>
      <c r="G146">
        <v>34.950000000000003</v>
      </c>
      <c r="H146" t="s">
        <v>4</v>
      </c>
      <c r="I146" t="s">
        <v>1134</v>
      </c>
      <c r="J146" t="s">
        <v>1133</v>
      </c>
      <c r="K146">
        <v>0.32400000000000001</v>
      </c>
      <c r="L146">
        <v>0.65100000000000002</v>
      </c>
      <c r="M146" t="b">
        <f t="shared" si="4"/>
        <v>1</v>
      </c>
      <c r="N146" t="b">
        <f t="shared" si="5"/>
        <v>0</v>
      </c>
    </row>
    <row r="147" spans="1:14">
      <c r="A147" t="s">
        <v>157</v>
      </c>
      <c r="B147" t="s">
        <v>158</v>
      </c>
      <c r="C147" t="s">
        <v>633</v>
      </c>
      <c r="D147" t="s">
        <v>159</v>
      </c>
      <c r="E147" t="s">
        <v>0</v>
      </c>
      <c r="F147" t="s">
        <v>1171</v>
      </c>
      <c r="G147">
        <v>35.22</v>
      </c>
      <c r="H147" t="s">
        <v>4</v>
      </c>
      <c r="I147" t="s">
        <v>1134</v>
      </c>
      <c r="J147" t="s">
        <v>1133</v>
      </c>
      <c r="K147">
        <v>0.77200000000000002</v>
      </c>
      <c r="L147">
        <v>6.7039999999999997</v>
      </c>
      <c r="M147" t="b">
        <f t="shared" si="4"/>
        <v>1</v>
      </c>
      <c r="N147" t="b">
        <f t="shared" si="5"/>
        <v>0</v>
      </c>
    </row>
    <row r="148" spans="1:14">
      <c r="A148" t="s">
        <v>35</v>
      </c>
      <c r="B148" t="s">
        <v>49</v>
      </c>
      <c r="C148" t="s">
        <v>920</v>
      </c>
      <c r="D148" t="s">
        <v>50</v>
      </c>
      <c r="E148" t="s">
        <v>0</v>
      </c>
      <c r="F148" t="s">
        <v>1170</v>
      </c>
      <c r="G148">
        <v>36.4</v>
      </c>
      <c r="H148" t="s">
        <v>4</v>
      </c>
      <c r="I148" t="s">
        <v>1134</v>
      </c>
      <c r="J148" t="s">
        <v>1133</v>
      </c>
      <c r="K148">
        <v>0.51800000000000002</v>
      </c>
      <c r="L148">
        <v>1.1299999999999999</v>
      </c>
      <c r="M148" t="b">
        <f t="shared" si="4"/>
        <v>1</v>
      </c>
      <c r="N148" t="b">
        <f t="shared" si="5"/>
        <v>0</v>
      </c>
    </row>
    <row r="149" spans="1:14">
      <c r="A149" t="s">
        <v>35</v>
      </c>
      <c r="B149" t="s">
        <v>108</v>
      </c>
      <c r="C149" t="s">
        <v>909</v>
      </c>
      <c r="D149" t="s">
        <v>109</v>
      </c>
      <c r="E149" t="s">
        <v>0</v>
      </c>
      <c r="F149" t="s">
        <v>1170</v>
      </c>
      <c r="G149">
        <v>41.67</v>
      </c>
      <c r="H149" t="s">
        <v>4</v>
      </c>
      <c r="I149" t="s">
        <v>1134</v>
      </c>
      <c r="J149" t="s">
        <v>1133</v>
      </c>
      <c r="K149">
        <v>0.52100000000000002</v>
      </c>
      <c r="L149">
        <v>3.6999999999999998E-2</v>
      </c>
      <c r="M149" t="b">
        <f t="shared" si="4"/>
        <v>1</v>
      </c>
      <c r="N149" t="b">
        <f t="shared" si="5"/>
        <v>0</v>
      </c>
    </row>
    <row r="150" spans="1:14">
      <c r="A150" t="s">
        <v>35</v>
      </c>
      <c r="B150" t="s">
        <v>51</v>
      </c>
      <c r="C150" t="s">
        <v>910</v>
      </c>
      <c r="D150" t="s">
        <v>52</v>
      </c>
      <c r="E150" t="s">
        <v>0</v>
      </c>
      <c r="F150" t="s">
        <v>1170</v>
      </c>
      <c r="G150">
        <v>41.67</v>
      </c>
      <c r="H150" t="s">
        <v>4</v>
      </c>
      <c r="I150" t="s">
        <v>1134</v>
      </c>
      <c r="J150" t="s">
        <v>1133</v>
      </c>
      <c r="K150">
        <v>0.50600000000000001</v>
      </c>
      <c r="L150">
        <v>0.23100000000000001</v>
      </c>
      <c r="M150" t="b">
        <f t="shared" si="4"/>
        <v>1</v>
      </c>
      <c r="N150" t="b">
        <f t="shared" si="5"/>
        <v>0</v>
      </c>
    </row>
    <row r="151" spans="1:14">
      <c r="A151" t="s">
        <v>55</v>
      </c>
      <c r="B151" t="s">
        <v>227</v>
      </c>
      <c r="C151" t="s">
        <v>742</v>
      </c>
      <c r="D151" t="s">
        <v>228</v>
      </c>
      <c r="E151" t="s">
        <v>0</v>
      </c>
      <c r="F151" t="s">
        <v>1170</v>
      </c>
      <c r="G151">
        <v>45.97</v>
      </c>
      <c r="H151" t="s">
        <v>4</v>
      </c>
      <c r="I151" t="s">
        <v>1134</v>
      </c>
      <c r="J151" t="s">
        <v>1133</v>
      </c>
      <c r="K151">
        <v>0.30599999999999999</v>
      </c>
      <c r="L151">
        <v>0.05</v>
      </c>
      <c r="M151" t="b">
        <f t="shared" si="4"/>
        <v>1</v>
      </c>
      <c r="N151" t="b">
        <f t="shared" si="5"/>
        <v>0</v>
      </c>
    </row>
    <row r="152" spans="1:14">
      <c r="A152" t="s">
        <v>44</v>
      </c>
      <c r="B152" t="s">
        <v>79</v>
      </c>
      <c r="C152" t="s">
        <v>677</v>
      </c>
      <c r="D152" t="s">
        <v>80</v>
      </c>
      <c r="E152" t="s">
        <v>0</v>
      </c>
      <c r="F152" t="s">
        <v>1170</v>
      </c>
      <c r="G152">
        <v>49.91</v>
      </c>
      <c r="H152" t="s">
        <v>4</v>
      </c>
      <c r="I152" t="s">
        <v>1134</v>
      </c>
      <c r="J152" t="s">
        <v>1133</v>
      </c>
      <c r="K152">
        <v>0.375</v>
      </c>
      <c r="L152">
        <v>7.8E-2</v>
      </c>
      <c r="M152" t="b">
        <f t="shared" si="4"/>
        <v>1</v>
      </c>
      <c r="N152" t="b">
        <f t="shared" si="5"/>
        <v>0</v>
      </c>
    </row>
    <row r="153" spans="1:14">
      <c r="A153" t="s">
        <v>55</v>
      </c>
      <c r="B153" t="s">
        <v>1120</v>
      </c>
      <c r="C153" t="s">
        <v>832</v>
      </c>
      <c r="D153" t="s">
        <v>1160</v>
      </c>
      <c r="E153" t="s">
        <v>0</v>
      </c>
      <c r="F153" t="s">
        <v>1170</v>
      </c>
      <c r="G153">
        <v>56.82</v>
      </c>
      <c r="H153" t="s">
        <v>1132</v>
      </c>
      <c r="I153" t="s">
        <v>1133</v>
      </c>
      <c r="J153" t="s">
        <v>1134</v>
      </c>
      <c r="K153">
        <v>0.14099999999999999</v>
      </c>
      <c r="L153">
        <v>7.9000000000000001E-2</v>
      </c>
      <c r="M153" t="b">
        <f t="shared" si="4"/>
        <v>0</v>
      </c>
      <c r="N153" t="b">
        <f t="shared" si="5"/>
        <v>0</v>
      </c>
    </row>
    <row r="154" spans="1:14">
      <c r="A154" t="s">
        <v>55</v>
      </c>
      <c r="B154" t="s">
        <v>310</v>
      </c>
      <c r="C154" t="s">
        <v>802</v>
      </c>
      <c r="D154" t="s">
        <v>311</v>
      </c>
      <c r="E154" t="s">
        <v>0</v>
      </c>
      <c r="F154" t="s">
        <v>1170</v>
      </c>
      <c r="G154">
        <v>57.01</v>
      </c>
      <c r="H154" t="s">
        <v>1132</v>
      </c>
      <c r="I154" t="s">
        <v>1133</v>
      </c>
      <c r="J154" t="s">
        <v>1134</v>
      </c>
      <c r="K154">
        <v>0.161</v>
      </c>
      <c r="L154">
        <v>6.6000000000000003E-2</v>
      </c>
      <c r="M154" t="b">
        <f t="shared" si="4"/>
        <v>0</v>
      </c>
      <c r="N154" t="b">
        <f t="shared" si="5"/>
        <v>0</v>
      </c>
    </row>
    <row r="155" spans="1:14">
      <c r="A155" t="s">
        <v>55</v>
      </c>
      <c r="B155" t="s">
        <v>1117</v>
      </c>
      <c r="C155" t="s">
        <v>803</v>
      </c>
      <c r="D155" t="s">
        <v>1157</v>
      </c>
      <c r="E155" t="s">
        <v>0</v>
      </c>
      <c r="F155" t="s">
        <v>1170</v>
      </c>
      <c r="G155">
        <v>57.01</v>
      </c>
      <c r="H155" t="s">
        <v>4</v>
      </c>
      <c r="I155" t="s">
        <v>1133</v>
      </c>
      <c r="J155" t="s">
        <v>1134</v>
      </c>
      <c r="K155">
        <v>0.123</v>
      </c>
      <c r="L155">
        <v>5.7000000000000002E-2</v>
      </c>
      <c r="M155" t="b">
        <f t="shared" si="4"/>
        <v>0</v>
      </c>
      <c r="N155" t="b">
        <f t="shared" si="5"/>
        <v>0</v>
      </c>
    </row>
    <row r="156" spans="1:14">
      <c r="A156" t="s">
        <v>55</v>
      </c>
      <c r="B156" t="s">
        <v>314</v>
      </c>
      <c r="C156" t="s">
        <v>804</v>
      </c>
      <c r="D156" t="s">
        <v>315</v>
      </c>
      <c r="E156" t="s">
        <v>0</v>
      </c>
      <c r="F156" t="s">
        <v>1170</v>
      </c>
      <c r="G156">
        <v>57.01</v>
      </c>
      <c r="H156" t="s">
        <v>4</v>
      </c>
      <c r="I156" t="s">
        <v>1133</v>
      </c>
      <c r="J156" t="s">
        <v>1134</v>
      </c>
      <c r="K156">
        <v>0.14199999999999999</v>
      </c>
      <c r="L156">
        <v>0.123</v>
      </c>
      <c r="M156" t="b">
        <f t="shared" si="4"/>
        <v>0</v>
      </c>
      <c r="N156" t="b">
        <f t="shared" si="5"/>
        <v>0</v>
      </c>
    </row>
    <row r="157" spans="1:14">
      <c r="A157" t="s">
        <v>55</v>
      </c>
      <c r="B157" t="s">
        <v>316</v>
      </c>
      <c r="C157" t="s">
        <v>805</v>
      </c>
      <c r="D157" t="s">
        <v>317</v>
      </c>
      <c r="E157" t="s">
        <v>0</v>
      </c>
      <c r="F157" t="s">
        <v>1170</v>
      </c>
      <c r="G157">
        <v>57.01</v>
      </c>
      <c r="H157" t="s">
        <v>1132</v>
      </c>
      <c r="I157" t="s">
        <v>1133</v>
      </c>
      <c r="J157" t="s">
        <v>1134</v>
      </c>
      <c r="K157">
        <v>0.11600000000000001</v>
      </c>
      <c r="L157">
        <v>3.4000000000000002E-2</v>
      </c>
      <c r="M157" t="b">
        <f t="shared" si="4"/>
        <v>0</v>
      </c>
      <c r="N157" t="b">
        <f t="shared" si="5"/>
        <v>0</v>
      </c>
    </row>
    <row r="158" spans="1:14">
      <c r="A158" t="s">
        <v>55</v>
      </c>
      <c r="B158" t="s">
        <v>1119</v>
      </c>
      <c r="C158" t="s">
        <v>809</v>
      </c>
      <c r="D158" t="s">
        <v>1159</v>
      </c>
      <c r="E158" t="s">
        <v>0</v>
      </c>
      <c r="F158" t="s">
        <v>1170</v>
      </c>
      <c r="G158">
        <v>57.01</v>
      </c>
      <c r="H158" t="s">
        <v>1132</v>
      </c>
      <c r="I158" t="s">
        <v>1133</v>
      </c>
      <c r="J158" t="s">
        <v>1134</v>
      </c>
      <c r="K158">
        <v>0.13500000000000001</v>
      </c>
      <c r="L158">
        <v>0.79500000000000004</v>
      </c>
      <c r="M158" t="b">
        <f t="shared" si="4"/>
        <v>0</v>
      </c>
      <c r="N158" t="b">
        <f t="shared" si="5"/>
        <v>0</v>
      </c>
    </row>
    <row r="159" spans="1:14">
      <c r="A159" t="s">
        <v>55</v>
      </c>
      <c r="B159" t="s">
        <v>290</v>
      </c>
      <c r="C159" t="s">
        <v>780</v>
      </c>
      <c r="D159" t="s">
        <v>291</v>
      </c>
      <c r="E159" t="s">
        <v>0</v>
      </c>
      <c r="F159" t="s">
        <v>1170</v>
      </c>
      <c r="G159">
        <v>60.56</v>
      </c>
      <c r="H159" t="s">
        <v>1132</v>
      </c>
      <c r="I159" t="s">
        <v>1133</v>
      </c>
      <c r="J159" t="s">
        <v>1134</v>
      </c>
      <c r="K159">
        <v>0.10199999999999999</v>
      </c>
      <c r="L159">
        <v>5.0999999999999997E-2</v>
      </c>
      <c r="M159" t="b">
        <f t="shared" si="4"/>
        <v>0</v>
      </c>
      <c r="N159" t="b">
        <f t="shared" si="5"/>
        <v>0</v>
      </c>
    </row>
    <row r="160" spans="1:14">
      <c r="A160" t="s">
        <v>55</v>
      </c>
      <c r="B160" t="s">
        <v>284</v>
      </c>
      <c r="C160" t="s">
        <v>781</v>
      </c>
      <c r="D160" t="s">
        <v>285</v>
      </c>
      <c r="E160" t="s">
        <v>0</v>
      </c>
      <c r="F160" t="s">
        <v>1170</v>
      </c>
      <c r="G160">
        <v>60.56</v>
      </c>
      <c r="H160" t="s">
        <v>4</v>
      </c>
      <c r="I160" t="s">
        <v>1133</v>
      </c>
      <c r="J160" t="s">
        <v>1134</v>
      </c>
      <c r="K160">
        <v>0.14799999999999999</v>
      </c>
      <c r="L160">
        <v>9.6000000000000002E-2</v>
      </c>
      <c r="M160" t="b">
        <f t="shared" si="4"/>
        <v>0</v>
      </c>
      <c r="N160" t="b">
        <f t="shared" si="5"/>
        <v>0</v>
      </c>
    </row>
    <row r="161" spans="1:14">
      <c r="A161" t="s">
        <v>55</v>
      </c>
      <c r="B161" t="s">
        <v>624</v>
      </c>
      <c r="C161" t="s">
        <v>782</v>
      </c>
      <c r="D161" t="s">
        <v>281</v>
      </c>
      <c r="E161" t="s">
        <v>0</v>
      </c>
      <c r="F161" t="s">
        <v>1170</v>
      </c>
      <c r="G161">
        <v>60.56</v>
      </c>
      <c r="H161" t="s">
        <v>4</v>
      </c>
      <c r="I161" t="s">
        <v>1133</v>
      </c>
      <c r="J161" t="s">
        <v>1134</v>
      </c>
      <c r="K161">
        <v>0.13600000000000001</v>
      </c>
      <c r="L161">
        <v>0.85799999999999998</v>
      </c>
      <c r="M161" t="b">
        <f t="shared" si="4"/>
        <v>0</v>
      </c>
      <c r="N161" t="b">
        <f t="shared" si="5"/>
        <v>0</v>
      </c>
    </row>
    <row r="162" spans="1:14">
      <c r="A162" t="s">
        <v>55</v>
      </c>
      <c r="B162" t="s">
        <v>526</v>
      </c>
      <c r="C162" t="s">
        <v>782</v>
      </c>
      <c r="D162" t="s">
        <v>281</v>
      </c>
      <c r="E162" t="s">
        <v>0</v>
      </c>
      <c r="F162" t="s">
        <v>1170</v>
      </c>
      <c r="G162">
        <v>60.56</v>
      </c>
      <c r="H162" t="s">
        <v>4</v>
      </c>
      <c r="I162" t="s">
        <v>1133</v>
      </c>
      <c r="J162" t="s">
        <v>1134</v>
      </c>
      <c r="K162">
        <v>0.14299999999999999</v>
      </c>
      <c r="L162">
        <v>0.17899999999999999</v>
      </c>
      <c r="M162" t="b">
        <f t="shared" si="4"/>
        <v>0</v>
      </c>
      <c r="N162" t="b">
        <f t="shared" si="5"/>
        <v>0</v>
      </c>
    </row>
    <row r="163" spans="1:14">
      <c r="A163" t="s">
        <v>55</v>
      </c>
      <c r="B163" t="s">
        <v>282</v>
      </c>
      <c r="C163" t="s">
        <v>785</v>
      </c>
      <c r="D163" t="s">
        <v>283</v>
      </c>
      <c r="E163" t="s">
        <v>0</v>
      </c>
      <c r="F163" t="s">
        <v>1170</v>
      </c>
      <c r="G163">
        <v>60.56</v>
      </c>
      <c r="H163" t="s">
        <v>1132</v>
      </c>
      <c r="I163" t="s">
        <v>1133</v>
      </c>
      <c r="J163" t="s">
        <v>1134</v>
      </c>
      <c r="K163">
        <v>8.1000000000000003E-2</v>
      </c>
      <c r="L163">
        <v>4.3999999999999997E-2</v>
      </c>
      <c r="M163" t="b">
        <f t="shared" si="4"/>
        <v>0</v>
      </c>
      <c r="N163" t="b">
        <f t="shared" si="5"/>
        <v>0</v>
      </c>
    </row>
    <row r="164" spans="1:14">
      <c r="A164" t="s">
        <v>55</v>
      </c>
      <c r="B164" t="s">
        <v>279</v>
      </c>
      <c r="C164" t="s">
        <v>791</v>
      </c>
      <c r="D164" t="s">
        <v>280</v>
      </c>
      <c r="E164" t="s">
        <v>0</v>
      </c>
      <c r="F164" t="s">
        <v>1170</v>
      </c>
      <c r="G164">
        <v>60.56</v>
      </c>
      <c r="H164" t="s">
        <v>1132</v>
      </c>
      <c r="I164" t="s">
        <v>1133</v>
      </c>
      <c r="J164" t="s">
        <v>1134</v>
      </c>
      <c r="K164">
        <v>8.7999999999999995E-2</v>
      </c>
      <c r="L164">
        <v>0.72399999999999998</v>
      </c>
      <c r="M164" t="b">
        <f t="shared" si="4"/>
        <v>0</v>
      </c>
      <c r="N164" t="b">
        <f t="shared" si="5"/>
        <v>0</v>
      </c>
    </row>
    <row r="165" spans="1:14">
      <c r="A165" t="s">
        <v>69</v>
      </c>
      <c r="B165" t="s">
        <v>622</v>
      </c>
      <c r="C165" t="s">
        <v>711</v>
      </c>
      <c r="D165" t="s">
        <v>70</v>
      </c>
      <c r="E165" t="s">
        <v>0</v>
      </c>
      <c r="F165" t="s">
        <v>1170</v>
      </c>
      <c r="G165">
        <v>68.75</v>
      </c>
      <c r="H165" t="s">
        <v>1132</v>
      </c>
      <c r="I165" t="s">
        <v>1133</v>
      </c>
      <c r="J165" t="s">
        <v>1134</v>
      </c>
      <c r="K165">
        <v>0.247</v>
      </c>
      <c r="L165">
        <v>4.7E-2</v>
      </c>
      <c r="M165" t="b">
        <f t="shared" si="4"/>
        <v>0</v>
      </c>
      <c r="N165" t="b">
        <f t="shared" si="5"/>
        <v>0</v>
      </c>
    </row>
    <row r="166" spans="1:14">
      <c r="A166" t="s">
        <v>69</v>
      </c>
      <c r="B166" t="s">
        <v>623</v>
      </c>
      <c r="C166" t="s">
        <v>711</v>
      </c>
      <c r="D166" t="s">
        <v>70</v>
      </c>
      <c r="E166" t="s">
        <v>0</v>
      </c>
      <c r="F166" t="s">
        <v>1170</v>
      </c>
      <c r="G166">
        <v>68.75</v>
      </c>
      <c r="H166" t="s">
        <v>1132</v>
      </c>
      <c r="I166" t="s">
        <v>1133</v>
      </c>
      <c r="J166" t="s">
        <v>1134</v>
      </c>
      <c r="K166">
        <v>0.26600000000000001</v>
      </c>
      <c r="L166">
        <v>7.8E-2</v>
      </c>
      <c r="M166" t="b">
        <f t="shared" si="4"/>
        <v>0</v>
      </c>
      <c r="N166" t="b">
        <f t="shared" si="5"/>
        <v>0</v>
      </c>
    </row>
    <row r="167" spans="1:14">
      <c r="A167" t="s">
        <v>69</v>
      </c>
      <c r="B167" t="s">
        <v>1109</v>
      </c>
      <c r="C167" t="s">
        <v>711</v>
      </c>
      <c r="D167" t="s">
        <v>70</v>
      </c>
      <c r="E167" t="s">
        <v>0</v>
      </c>
      <c r="F167" t="s">
        <v>1170</v>
      </c>
      <c r="G167">
        <v>68.75</v>
      </c>
      <c r="H167" t="s">
        <v>1132</v>
      </c>
      <c r="I167" t="s">
        <v>1133</v>
      </c>
      <c r="J167" t="s">
        <v>1134</v>
      </c>
      <c r="K167">
        <v>0.255</v>
      </c>
      <c r="L167">
        <v>3.5999999999999997E-2</v>
      </c>
      <c r="M167" t="b">
        <f t="shared" si="4"/>
        <v>0</v>
      </c>
      <c r="N167" t="b">
        <f t="shared" si="5"/>
        <v>0</v>
      </c>
    </row>
    <row r="168" spans="1:14">
      <c r="A168" t="s">
        <v>69</v>
      </c>
      <c r="B168" t="s">
        <v>1110</v>
      </c>
      <c r="C168" t="s">
        <v>713</v>
      </c>
      <c r="D168" t="s">
        <v>1150</v>
      </c>
      <c r="E168" t="s">
        <v>0</v>
      </c>
      <c r="F168" t="s">
        <v>1170</v>
      </c>
      <c r="G168">
        <v>68.75</v>
      </c>
      <c r="H168" t="s">
        <v>1132</v>
      </c>
      <c r="I168" t="s">
        <v>1133</v>
      </c>
      <c r="J168" t="s">
        <v>1134</v>
      </c>
      <c r="K168">
        <v>0.21199999999999999</v>
      </c>
      <c r="L168">
        <v>7.6999999999999999E-2</v>
      </c>
      <c r="M168" t="b">
        <f t="shared" si="4"/>
        <v>0</v>
      </c>
      <c r="N168" t="b">
        <f t="shared" si="5"/>
        <v>0</v>
      </c>
    </row>
    <row r="169" spans="1:14">
      <c r="A169" t="s">
        <v>55</v>
      </c>
      <c r="B169" t="s">
        <v>251</v>
      </c>
      <c r="C169" t="s">
        <v>811</v>
      </c>
      <c r="D169" t="s">
        <v>252</v>
      </c>
      <c r="E169" t="s">
        <v>0</v>
      </c>
      <c r="F169" t="s">
        <v>1170</v>
      </c>
      <c r="G169">
        <v>74.73</v>
      </c>
      <c r="H169" t="s">
        <v>4</v>
      </c>
      <c r="I169" t="s">
        <v>1133</v>
      </c>
      <c r="J169" t="s">
        <v>1134</v>
      </c>
      <c r="K169">
        <v>0.188</v>
      </c>
      <c r="L169">
        <v>1.137</v>
      </c>
      <c r="M169" t="b">
        <f t="shared" si="4"/>
        <v>0</v>
      </c>
      <c r="N169" t="b">
        <f t="shared" si="5"/>
        <v>0</v>
      </c>
    </row>
    <row r="170" spans="1:14">
      <c r="A170" t="s">
        <v>44</v>
      </c>
      <c r="B170" t="s">
        <v>143</v>
      </c>
      <c r="C170" t="s">
        <v>685</v>
      </c>
      <c r="D170" t="s">
        <v>144</v>
      </c>
      <c r="E170" t="s">
        <v>0</v>
      </c>
      <c r="F170" t="s">
        <v>1170</v>
      </c>
      <c r="G170">
        <v>75.22</v>
      </c>
      <c r="H170" t="s">
        <v>1132</v>
      </c>
      <c r="I170" t="s">
        <v>1133</v>
      </c>
      <c r="J170" t="s">
        <v>1134</v>
      </c>
      <c r="K170">
        <v>0.20100000000000001</v>
      </c>
      <c r="L170">
        <v>7.2999999999999995E-2</v>
      </c>
      <c r="M170" t="b">
        <f t="shared" si="4"/>
        <v>0</v>
      </c>
      <c r="N170" t="b">
        <f t="shared" si="5"/>
        <v>0</v>
      </c>
    </row>
    <row r="171" spans="1:14">
      <c r="A171" t="s">
        <v>44</v>
      </c>
      <c r="B171" t="s">
        <v>500</v>
      </c>
      <c r="C171" t="s">
        <v>685</v>
      </c>
      <c r="D171" t="s">
        <v>144</v>
      </c>
      <c r="E171" t="s">
        <v>0</v>
      </c>
      <c r="F171" t="s">
        <v>1170</v>
      </c>
      <c r="G171">
        <v>75.22</v>
      </c>
      <c r="H171" t="s">
        <v>1132</v>
      </c>
      <c r="I171" t="s">
        <v>1133</v>
      </c>
      <c r="J171" t="s">
        <v>1134</v>
      </c>
      <c r="K171">
        <v>0.23</v>
      </c>
      <c r="L171">
        <v>0.502</v>
      </c>
      <c r="M171" t="b">
        <f t="shared" si="4"/>
        <v>0</v>
      </c>
      <c r="N171" t="b">
        <f t="shared" si="5"/>
        <v>0</v>
      </c>
    </row>
    <row r="172" spans="1:14">
      <c r="A172" t="s">
        <v>55</v>
      </c>
      <c r="B172" t="s">
        <v>389</v>
      </c>
      <c r="C172" t="s">
        <v>867</v>
      </c>
      <c r="D172" t="s">
        <v>390</v>
      </c>
      <c r="E172" t="s">
        <v>0</v>
      </c>
      <c r="F172" t="s">
        <v>1170</v>
      </c>
      <c r="G172">
        <v>75.260000000000005</v>
      </c>
      <c r="H172" t="s">
        <v>1132</v>
      </c>
      <c r="I172" t="s">
        <v>1133</v>
      </c>
      <c r="J172" t="s">
        <v>1134</v>
      </c>
      <c r="K172">
        <v>0.14299999999999999</v>
      </c>
      <c r="L172">
        <v>0.76</v>
      </c>
      <c r="M172" t="b">
        <f t="shared" si="4"/>
        <v>0</v>
      </c>
      <c r="N172" t="b">
        <f t="shared" si="5"/>
        <v>0</v>
      </c>
    </row>
    <row r="173" spans="1:14">
      <c r="A173" t="s">
        <v>55</v>
      </c>
      <c r="B173" t="s">
        <v>393</v>
      </c>
      <c r="C173" t="s">
        <v>869</v>
      </c>
      <c r="D173" t="s">
        <v>394</v>
      </c>
      <c r="E173" t="s">
        <v>0</v>
      </c>
      <c r="F173" t="s">
        <v>1170</v>
      </c>
      <c r="G173">
        <v>75.260000000000005</v>
      </c>
      <c r="H173" t="s">
        <v>1132</v>
      </c>
      <c r="I173" t="s">
        <v>1133</v>
      </c>
      <c r="J173" t="s">
        <v>1134</v>
      </c>
      <c r="K173">
        <v>0.13700000000000001</v>
      </c>
      <c r="L173">
        <v>4.3999999999999997E-2</v>
      </c>
      <c r="M173" t="b">
        <f t="shared" si="4"/>
        <v>0</v>
      </c>
      <c r="N173" t="b">
        <f t="shared" si="5"/>
        <v>0</v>
      </c>
    </row>
    <row r="174" spans="1:14">
      <c r="A174" t="s">
        <v>55</v>
      </c>
      <c r="B174" t="s">
        <v>391</v>
      </c>
      <c r="C174" t="s">
        <v>870</v>
      </c>
      <c r="D174" t="s">
        <v>392</v>
      </c>
      <c r="E174" t="s">
        <v>0</v>
      </c>
      <c r="F174" t="s">
        <v>1170</v>
      </c>
      <c r="G174">
        <v>75.260000000000005</v>
      </c>
      <c r="H174" t="s">
        <v>4</v>
      </c>
      <c r="I174" t="s">
        <v>1133</v>
      </c>
      <c r="J174" t="s">
        <v>1134</v>
      </c>
      <c r="K174">
        <v>0.17899999999999999</v>
      </c>
      <c r="L174">
        <v>0.68300000000000005</v>
      </c>
      <c r="M174" t="b">
        <f t="shared" si="4"/>
        <v>0</v>
      </c>
      <c r="N174" t="b">
        <f t="shared" si="5"/>
        <v>0</v>
      </c>
    </row>
    <row r="175" spans="1:14">
      <c r="A175" t="s">
        <v>55</v>
      </c>
      <c r="B175" t="s">
        <v>397</v>
      </c>
      <c r="C175" t="s">
        <v>871</v>
      </c>
      <c r="D175" t="s">
        <v>398</v>
      </c>
      <c r="E175" t="s">
        <v>0</v>
      </c>
      <c r="F175" t="s">
        <v>1170</v>
      </c>
      <c r="G175">
        <v>75.260000000000005</v>
      </c>
      <c r="H175" t="s">
        <v>1132</v>
      </c>
      <c r="I175" t="s">
        <v>1133</v>
      </c>
      <c r="J175" t="s">
        <v>1134</v>
      </c>
      <c r="K175">
        <v>0.161</v>
      </c>
      <c r="L175">
        <v>4.9000000000000002E-2</v>
      </c>
      <c r="M175" t="b">
        <f t="shared" si="4"/>
        <v>0</v>
      </c>
      <c r="N175" t="b">
        <f t="shared" si="5"/>
        <v>0</v>
      </c>
    </row>
    <row r="176" spans="1:14">
      <c r="A176" t="s">
        <v>55</v>
      </c>
      <c r="B176" t="s">
        <v>353</v>
      </c>
      <c r="C176" t="s">
        <v>730</v>
      </c>
      <c r="D176" t="s">
        <v>354</v>
      </c>
      <c r="E176" t="s">
        <v>0</v>
      </c>
      <c r="F176" t="s">
        <v>1170</v>
      </c>
      <c r="G176">
        <v>78.569999999999993</v>
      </c>
      <c r="H176" t="s">
        <v>1132</v>
      </c>
      <c r="I176" t="s">
        <v>1133</v>
      </c>
      <c r="J176" t="s">
        <v>1134</v>
      </c>
      <c r="K176">
        <v>0.157</v>
      </c>
      <c r="L176">
        <v>4.2000000000000003E-2</v>
      </c>
      <c r="M176" t="b">
        <f t="shared" si="4"/>
        <v>0</v>
      </c>
      <c r="N176" t="b">
        <f t="shared" si="5"/>
        <v>0</v>
      </c>
    </row>
    <row r="177" spans="1:14">
      <c r="A177" t="s">
        <v>55</v>
      </c>
      <c r="B177" t="s">
        <v>181</v>
      </c>
      <c r="C177" t="s">
        <v>841</v>
      </c>
      <c r="D177" t="s">
        <v>182</v>
      </c>
      <c r="E177" t="s">
        <v>0</v>
      </c>
      <c r="F177" t="s">
        <v>1170</v>
      </c>
      <c r="G177">
        <v>78.569999999999993</v>
      </c>
      <c r="H177" t="s">
        <v>1132</v>
      </c>
      <c r="I177" t="s">
        <v>1133</v>
      </c>
      <c r="J177" t="s">
        <v>1134</v>
      </c>
      <c r="K177">
        <v>0.17699999999999999</v>
      </c>
      <c r="L177">
        <v>7.2999999999999995E-2</v>
      </c>
      <c r="M177" t="b">
        <f t="shared" si="4"/>
        <v>0</v>
      </c>
      <c r="N177" t="b">
        <f t="shared" si="5"/>
        <v>0</v>
      </c>
    </row>
    <row r="178" spans="1:14">
      <c r="A178" t="s">
        <v>55</v>
      </c>
      <c r="B178" t="s">
        <v>209</v>
      </c>
      <c r="C178" t="s">
        <v>757</v>
      </c>
      <c r="D178" t="s">
        <v>210</v>
      </c>
      <c r="E178" t="s">
        <v>0</v>
      </c>
      <c r="F178" t="s">
        <v>1170</v>
      </c>
      <c r="G178">
        <v>78.63</v>
      </c>
      <c r="H178" t="s">
        <v>1132</v>
      </c>
      <c r="I178" t="s">
        <v>1133</v>
      </c>
      <c r="J178" t="s">
        <v>1134</v>
      </c>
      <c r="K178">
        <v>0.16200000000000001</v>
      </c>
      <c r="L178">
        <v>3.5999999999999997E-2</v>
      </c>
      <c r="M178" t="b">
        <f t="shared" si="4"/>
        <v>0</v>
      </c>
      <c r="N178" t="b">
        <f t="shared" si="5"/>
        <v>0</v>
      </c>
    </row>
    <row r="179" spans="1:14">
      <c r="A179" t="s">
        <v>44</v>
      </c>
      <c r="B179" t="s">
        <v>73</v>
      </c>
      <c r="C179" t="s">
        <v>675</v>
      </c>
      <c r="D179" t="s">
        <v>74</v>
      </c>
      <c r="E179" t="s">
        <v>0</v>
      </c>
      <c r="F179" t="s">
        <v>1170</v>
      </c>
      <c r="G179">
        <v>78.95</v>
      </c>
      <c r="H179" t="s">
        <v>1132</v>
      </c>
      <c r="I179" t="s">
        <v>1133</v>
      </c>
      <c r="J179" t="s">
        <v>1134</v>
      </c>
      <c r="K179">
        <v>0.19900000000000001</v>
      </c>
      <c r="L179">
        <v>0.23799999999999999</v>
      </c>
      <c r="M179" t="b">
        <f t="shared" si="4"/>
        <v>0</v>
      </c>
      <c r="N179" t="b">
        <f t="shared" si="5"/>
        <v>0</v>
      </c>
    </row>
    <row r="180" spans="1:14">
      <c r="A180" t="s">
        <v>55</v>
      </c>
      <c r="B180" t="s">
        <v>181</v>
      </c>
      <c r="C180" t="s">
        <v>842</v>
      </c>
      <c r="D180" t="s">
        <v>527</v>
      </c>
      <c r="E180" t="s">
        <v>0</v>
      </c>
      <c r="F180" t="s">
        <v>1170</v>
      </c>
      <c r="G180">
        <v>81.849999999999994</v>
      </c>
      <c r="H180" t="s">
        <v>1132</v>
      </c>
      <c r="I180" t="s">
        <v>1133</v>
      </c>
      <c r="J180" t="s">
        <v>1134</v>
      </c>
      <c r="K180">
        <v>0.17699999999999999</v>
      </c>
      <c r="L180">
        <v>4.9000000000000002E-2</v>
      </c>
      <c r="M180" t="b">
        <f t="shared" si="4"/>
        <v>0</v>
      </c>
      <c r="N180" t="b">
        <f t="shared" si="5"/>
        <v>0</v>
      </c>
    </row>
    <row r="181" spans="1:14">
      <c r="A181" t="s">
        <v>55</v>
      </c>
      <c r="B181" t="s">
        <v>1116</v>
      </c>
      <c r="C181" t="s">
        <v>761</v>
      </c>
      <c r="D181" t="s">
        <v>1155</v>
      </c>
      <c r="E181" t="s">
        <v>0</v>
      </c>
      <c r="F181" t="s">
        <v>1170</v>
      </c>
      <c r="G181">
        <v>82.9</v>
      </c>
      <c r="H181" t="s">
        <v>1132</v>
      </c>
      <c r="I181" t="s">
        <v>1133</v>
      </c>
      <c r="J181" t="s">
        <v>1134</v>
      </c>
      <c r="K181">
        <v>0.18099999999999999</v>
      </c>
      <c r="L181">
        <v>8.8999999999999996E-2</v>
      </c>
      <c r="M181" t="b">
        <f t="shared" si="4"/>
        <v>0</v>
      </c>
      <c r="N181" t="b">
        <f t="shared" si="5"/>
        <v>0</v>
      </c>
    </row>
    <row r="182" spans="1:14">
      <c r="A182" t="s">
        <v>55</v>
      </c>
      <c r="B182" t="s">
        <v>175</v>
      </c>
      <c r="C182" t="s">
        <v>821</v>
      </c>
      <c r="D182" t="s">
        <v>176</v>
      </c>
      <c r="E182" t="s">
        <v>0</v>
      </c>
      <c r="F182" t="s">
        <v>1170</v>
      </c>
      <c r="G182">
        <v>83.56</v>
      </c>
      <c r="H182" t="s">
        <v>4</v>
      </c>
      <c r="I182" t="s">
        <v>1133</v>
      </c>
      <c r="J182" t="s">
        <v>1134</v>
      </c>
      <c r="K182">
        <v>0.17199999999999999</v>
      </c>
      <c r="L182">
        <v>0.19500000000000001</v>
      </c>
      <c r="M182" t="b">
        <f t="shared" si="4"/>
        <v>0</v>
      </c>
      <c r="N182" t="b">
        <f t="shared" si="5"/>
        <v>0</v>
      </c>
    </row>
    <row r="183" spans="1:14">
      <c r="A183" t="s">
        <v>55</v>
      </c>
      <c r="B183" t="s">
        <v>201</v>
      </c>
      <c r="C183" t="s">
        <v>756</v>
      </c>
      <c r="D183" t="s">
        <v>202</v>
      </c>
      <c r="E183" t="s">
        <v>0</v>
      </c>
      <c r="F183" t="s">
        <v>1170</v>
      </c>
      <c r="G183">
        <v>85.1</v>
      </c>
      <c r="H183" t="s">
        <v>1132</v>
      </c>
      <c r="I183" t="s">
        <v>1133</v>
      </c>
      <c r="J183" t="s">
        <v>1134</v>
      </c>
      <c r="K183">
        <v>0.2</v>
      </c>
      <c r="L183">
        <v>5.1999999999999998E-2</v>
      </c>
      <c r="M183" t="b">
        <f t="shared" si="4"/>
        <v>0</v>
      </c>
      <c r="N183" t="b">
        <f t="shared" si="5"/>
        <v>0</v>
      </c>
    </row>
    <row r="184" spans="1:14">
      <c r="A184" t="s">
        <v>55</v>
      </c>
      <c r="B184" t="s">
        <v>87</v>
      </c>
      <c r="C184" t="s">
        <v>831</v>
      </c>
      <c r="D184" t="s">
        <v>88</v>
      </c>
      <c r="E184" t="s">
        <v>0</v>
      </c>
      <c r="F184" t="s">
        <v>1170</v>
      </c>
      <c r="G184">
        <v>85.1</v>
      </c>
      <c r="H184" t="s">
        <v>4</v>
      </c>
      <c r="I184" t="s">
        <v>1133</v>
      </c>
      <c r="J184" t="s">
        <v>1134</v>
      </c>
      <c r="K184">
        <v>0.192</v>
      </c>
      <c r="L184">
        <v>1.0109999999999999</v>
      </c>
      <c r="M184" t="b">
        <f t="shared" si="4"/>
        <v>0</v>
      </c>
      <c r="N184" t="b">
        <f t="shared" si="5"/>
        <v>0</v>
      </c>
    </row>
    <row r="185" spans="1:14">
      <c r="A185" t="s">
        <v>55</v>
      </c>
      <c r="B185" t="s">
        <v>211</v>
      </c>
      <c r="C185" t="s">
        <v>758</v>
      </c>
      <c r="D185" t="s">
        <v>212</v>
      </c>
      <c r="E185" t="s">
        <v>0</v>
      </c>
      <c r="F185" t="s">
        <v>1170</v>
      </c>
      <c r="G185">
        <v>93.79</v>
      </c>
      <c r="H185" t="s">
        <v>1132</v>
      </c>
      <c r="I185" t="s">
        <v>1133</v>
      </c>
      <c r="J185" t="s">
        <v>1134</v>
      </c>
      <c r="K185">
        <v>0.16200000000000001</v>
      </c>
      <c r="L185">
        <v>5.2999999999999999E-2</v>
      </c>
      <c r="M185" t="b">
        <f t="shared" si="4"/>
        <v>0</v>
      </c>
      <c r="N185" t="b">
        <f t="shared" si="5"/>
        <v>0</v>
      </c>
    </row>
    <row r="186" spans="1:14">
      <c r="A186" t="s">
        <v>55</v>
      </c>
      <c r="B186" t="s">
        <v>91</v>
      </c>
      <c r="C186" t="s">
        <v>814</v>
      </c>
      <c r="D186" t="s">
        <v>92</v>
      </c>
      <c r="E186" t="s">
        <v>0</v>
      </c>
      <c r="F186" t="s">
        <v>1170</v>
      </c>
      <c r="G186">
        <v>93.79</v>
      </c>
      <c r="H186" t="s">
        <v>4</v>
      </c>
      <c r="I186" t="s">
        <v>1133</v>
      </c>
      <c r="J186" t="s">
        <v>1134</v>
      </c>
      <c r="K186">
        <v>0.13500000000000001</v>
      </c>
      <c r="L186">
        <v>0.126</v>
      </c>
      <c r="M186" t="b">
        <f t="shared" si="4"/>
        <v>0</v>
      </c>
      <c r="N186" t="b">
        <f t="shared" si="5"/>
        <v>0</v>
      </c>
    </row>
    <row r="187" spans="1:14">
      <c r="A187" t="s">
        <v>55</v>
      </c>
      <c r="B187" t="s">
        <v>173</v>
      </c>
      <c r="C187" t="s">
        <v>820</v>
      </c>
      <c r="D187" t="s">
        <v>174</v>
      </c>
      <c r="E187" t="s">
        <v>0</v>
      </c>
      <c r="F187" t="s">
        <v>1170</v>
      </c>
      <c r="G187">
        <v>96.4</v>
      </c>
      <c r="H187" t="s">
        <v>4</v>
      </c>
      <c r="I187" t="s">
        <v>1133</v>
      </c>
      <c r="J187" t="s">
        <v>1134</v>
      </c>
      <c r="K187">
        <v>0.16800000000000001</v>
      </c>
      <c r="L187">
        <v>9.8000000000000004E-2</v>
      </c>
      <c r="M187" t="b">
        <f t="shared" si="4"/>
        <v>0</v>
      </c>
      <c r="N187" t="b">
        <f t="shared" si="5"/>
        <v>0</v>
      </c>
    </row>
    <row r="188" spans="1:14">
      <c r="A188" t="s">
        <v>44</v>
      </c>
      <c r="B188" t="s">
        <v>546</v>
      </c>
      <c r="C188" t="s">
        <v>650</v>
      </c>
      <c r="D188" t="s">
        <v>557</v>
      </c>
      <c r="E188" t="s">
        <v>0</v>
      </c>
      <c r="F188" t="s">
        <v>1170</v>
      </c>
      <c r="G188">
        <v>97.42</v>
      </c>
      <c r="H188" t="s">
        <v>1132</v>
      </c>
      <c r="I188" t="s">
        <v>1133</v>
      </c>
      <c r="J188" t="s">
        <v>1134</v>
      </c>
      <c r="K188">
        <v>0.249</v>
      </c>
      <c r="L188">
        <v>0.70799999999999996</v>
      </c>
      <c r="M188" t="b">
        <f t="shared" si="4"/>
        <v>0</v>
      </c>
      <c r="N188" t="b">
        <f t="shared" si="5"/>
        <v>0</v>
      </c>
    </row>
    <row r="189" spans="1:14">
      <c r="A189" t="s">
        <v>44</v>
      </c>
      <c r="B189" t="s">
        <v>556</v>
      </c>
      <c r="C189" t="s">
        <v>650</v>
      </c>
      <c r="D189" t="s">
        <v>557</v>
      </c>
      <c r="E189" t="s">
        <v>0</v>
      </c>
      <c r="F189" t="s">
        <v>1170</v>
      </c>
      <c r="G189">
        <v>97.42</v>
      </c>
      <c r="H189" t="s">
        <v>1132</v>
      </c>
      <c r="I189" t="s">
        <v>1133</v>
      </c>
      <c r="J189" t="s">
        <v>1134</v>
      </c>
      <c r="K189">
        <v>0.24099999999999999</v>
      </c>
      <c r="L189">
        <v>0.73499999999999999</v>
      </c>
      <c r="M189" t="b">
        <f t="shared" si="4"/>
        <v>0</v>
      </c>
      <c r="N189" t="b">
        <f t="shared" si="5"/>
        <v>0</v>
      </c>
    </row>
    <row r="190" spans="1:14">
      <c r="A190" t="s">
        <v>44</v>
      </c>
      <c r="B190" t="s">
        <v>590</v>
      </c>
      <c r="C190" t="s">
        <v>666</v>
      </c>
      <c r="D190" t="s">
        <v>591</v>
      </c>
      <c r="E190" t="s">
        <v>0</v>
      </c>
      <c r="F190" t="s">
        <v>1170</v>
      </c>
      <c r="G190">
        <v>97.42</v>
      </c>
      <c r="H190" t="s">
        <v>4</v>
      </c>
      <c r="I190" t="s">
        <v>1133</v>
      </c>
      <c r="J190" t="s">
        <v>1134</v>
      </c>
      <c r="K190">
        <v>0.24399999999999999</v>
      </c>
      <c r="L190">
        <v>1.208</v>
      </c>
      <c r="M190" t="b">
        <f t="shared" si="4"/>
        <v>0</v>
      </c>
      <c r="N190" t="b">
        <f t="shared" si="5"/>
        <v>0</v>
      </c>
    </row>
    <row r="191" spans="1:14">
      <c r="A191" t="s">
        <v>44</v>
      </c>
      <c r="B191" t="s">
        <v>592</v>
      </c>
      <c r="C191" t="s">
        <v>667</v>
      </c>
      <c r="D191" t="s">
        <v>593</v>
      </c>
      <c r="E191" t="s">
        <v>0</v>
      </c>
      <c r="F191" t="s">
        <v>1170</v>
      </c>
      <c r="G191">
        <v>97.42</v>
      </c>
      <c r="H191" t="s">
        <v>4</v>
      </c>
      <c r="I191" t="s">
        <v>1133</v>
      </c>
      <c r="J191" t="s">
        <v>1134</v>
      </c>
      <c r="K191">
        <v>0.22700000000000001</v>
      </c>
      <c r="L191">
        <v>1.117</v>
      </c>
      <c r="M191" t="b">
        <f t="shared" si="4"/>
        <v>0</v>
      </c>
      <c r="N191" t="b">
        <f t="shared" si="5"/>
        <v>0</v>
      </c>
    </row>
    <row r="192" spans="1:14">
      <c r="A192" t="s">
        <v>44</v>
      </c>
      <c r="B192" t="s">
        <v>129</v>
      </c>
      <c r="C192" t="s">
        <v>687</v>
      </c>
      <c r="D192" t="s">
        <v>130</v>
      </c>
      <c r="E192" t="s">
        <v>0</v>
      </c>
      <c r="F192" t="s">
        <v>1170</v>
      </c>
      <c r="G192">
        <v>97.42</v>
      </c>
      <c r="H192" t="s">
        <v>1132</v>
      </c>
      <c r="I192" t="s">
        <v>1133</v>
      </c>
      <c r="J192" t="s">
        <v>1134</v>
      </c>
      <c r="K192">
        <v>0.20599999999999999</v>
      </c>
      <c r="L192">
        <v>0.69099999999999995</v>
      </c>
      <c r="M192" t="b">
        <f t="shared" si="4"/>
        <v>0</v>
      </c>
      <c r="N192" t="b">
        <f t="shared" si="5"/>
        <v>0</v>
      </c>
    </row>
    <row r="193" spans="1:14">
      <c r="A193" t="s">
        <v>44</v>
      </c>
      <c r="B193" t="s">
        <v>493</v>
      </c>
      <c r="C193" t="s">
        <v>687</v>
      </c>
      <c r="D193" t="s">
        <v>130</v>
      </c>
      <c r="E193" t="s">
        <v>0</v>
      </c>
      <c r="F193" t="s">
        <v>1170</v>
      </c>
      <c r="G193">
        <v>97.42</v>
      </c>
      <c r="H193" t="s">
        <v>1132</v>
      </c>
      <c r="I193" t="s">
        <v>1133</v>
      </c>
      <c r="J193" t="s">
        <v>1134</v>
      </c>
      <c r="K193">
        <v>0.214</v>
      </c>
      <c r="L193">
        <v>0.69299999999999995</v>
      </c>
      <c r="M193" t="b">
        <f t="shared" si="4"/>
        <v>0</v>
      </c>
      <c r="N193" t="b">
        <f t="shared" si="5"/>
        <v>0</v>
      </c>
    </row>
    <row r="194" spans="1:14">
      <c r="A194" t="s">
        <v>55</v>
      </c>
      <c r="B194" t="s">
        <v>367</v>
      </c>
      <c r="C194" t="s">
        <v>772</v>
      </c>
      <c r="D194" t="s">
        <v>368</v>
      </c>
      <c r="E194" t="s">
        <v>0</v>
      </c>
      <c r="F194" t="s">
        <v>1170</v>
      </c>
      <c r="G194">
        <v>97.74</v>
      </c>
      <c r="H194" t="s">
        <v>4</v>
      </c>
      <c r="I194" t="s">
        <v>1133</v>
      </c>
      <c r="J194" t="s">
        <v>1134</v>
      </c>
      <c r="K194">
        <v>0.188</v>
      </c>
      <c r="L194">
        <v>9.1999999999999998E-2</v>
      </c>
      <c r="M194" t="b">
        <f t="shared" ref="M194:M257" si="6">G194&lt;50</f>
        <v>0</v>
      </c>
      <c r="N194" t="b">
        <f t="shared" ref="N194:N257" si="7">ISNUMBER(FIND(",",D194))</f>
        <v>0</v>
      </c>
    </row>
    <row r="195" spans="1:14">
      <c r="A195" t="s">
        <v>55</v>
      </c>
      <c r="B195" t="s">
        <v>369</v>
      </c>
      <c r="C195" t="s">
        <v>773</v>
      </c>
      <c r="D195" t="s">
        <v>370</v>
      </c>
      <c r="E195" t="s">
        <v>0</v>
      </c>
      <c r="F195" t="s">
        <v>1170</v>
      </c>
      <c r="G195">
        <v>97.74</v>
      </c>
      <c r="H195" t="s">
        <v>1132</v>
      </c>
      <c r="I195" t="s">
        <v>1133</v>
      </c>
      <c r="J195" t="s">
        <v>1134</v>
      </c>
      <c r="K195">
        <v>0.16300000000000001</v>
      </c>
      <c r="L195">
        <v>4.1000000000000002E-2</v>
      </c>
      <c r="M195" t="b">
        <f t="shared" si="6"/>
        <v>0</v>
      </c>
      <c r="N195" t="b">
        <f t="shared" si="7"/>
        <v>0</v>
      </c>
    </row>
    <row r="196" spans="1:14">
      <c r="A196" t="s">
        <v>55</v>
      </c>
      <c r="B196" t="s">
        <v>365</v>
      </c>
      <c r="C196" t="s">
        <v>776</v>
      </c>
      <c r="D196" t="s">
        <v>366</v>
      </c>
      <c r="E196" t="s">
        <v>0</v>
      </c>
      <c r="F196" t="s">
        <v>1170</v>
      </c>
      <c r="G196">
        <v>97.74</v>
      </c>
      <c r="H196" t="s">
        <v>1132</v>
      </c>
      <c r="I196" t="s">
        <v>1133</v>
      </c>
      <c r="J196" t="s">
        <v>1134</v>
      </c>
      <c r="K196">
        <v>0.14299999999999999</v>
      </c>
      <c r="L196">
        <v>0.112</v>
      </c>
      <c r="M196" t="b">
        <f t="shared" si="6"/>
        <v>0</v>
      </c>
      <c r="N196" t="b">
        <f t="shared" si="7"/>
        <v>0</v>
      </c>
    </row>
    <row r="197" spans="1:14">
      <c r="A197" t="s">
        <v>55</v>
      </c>
      <c r="B197" t="s">
        <v>253</v>
      </c>
      <c r="C197" t="s">
        <v>810</v>
      </c>
      <c r="D197" t="s">
        <v>254</v>
      </c>
      <c r="E197" t="s">
        <v>0</v>
      </c>
      <c r="F197" t="s">
        <v>1170</v>
      </c>
      <c r="G197">
        <v>97.74</v>
      </c>
      <c r="H197" t="s">
        <v>1132</v>
      </c>
      <c r="I197" t="s">
        <v>1133</v>
      </c>
      <c r="J197" t="s">
        <v>1134</v>
      </c>
      <c r="K197">
        <v>0.14199999999999999</v>
      </c>
      <c r="L197">
        <v>0.11799999999999999</v>
      </c>
      <c r="M197" t="b">
        <f t="shared" si="6"/>
        <v>0</v>
      </c>
      <c r="N197" t="b">
        <f t="shared" si="7"/>
        <v>0</v>
      </c>
    </row>
    <row r="198" spans="1:14">
      <c r="A198" t="s">
        <v>44</v>
      </c>
      <c r="B198" t="s">
        <v>546</v>
      </c>
      <c r="C198" t="s">
        <v>651</v>
      </c>
      <c r="D198" t="s">
        <v>565</v>
      </c>
      <c r="E198" t="s">
        <v>0</v>
      </c>
      <c r="F198" t="s">
        <v>1170</v>
      </c>
      <c r="G198">
        <v>100.54</v>
      </c>
      <c r="H198" t="s">
        <v>1132</v>
      </c>
      <c r="I198" t="s">
        <v>1133</v>
      </c>
      <c r="J198" t="s">
        <v>1134</v>
      </c>
      <c r="K198">
        <v>0.249</v>
      </c>
      <c r="L198">
        <v>7.3999999999999996E-2</v>
      </c>
      <c r="M198" t="b">
        <f t="shared" si="6"/>
        <v>0</v>
      </c>
      <c r="N198" t="b">
        <f t="shared" si="7"/>
        <v>0</v>
      </c>
    </row>
    <row r="199" spans="1:14">
      <c r="A199" t="s">
        <v>44</v>
      </c>
      <c r="B199" t="s">
        <v>564</v>
      </c>
      <c r="C199" t="s">
        <v>651</v>
      </c>
      <c r="D199" t="s">
        <v>565</v>
      </c>
      <c r="E199" t="s">
        <v>0</v>
      </c>
      <c r="F199" t="s">
        <v>1170</v>
      </c>
      <c r="G199">
        <v>100.54</v>
      </c>
      <c r="H199" t="s">
        <v>1132</v>
      </c>
      <c r="I199" t="s">
        <v>1133</v>
      </c>
      <c r="J199" t="s">
        <v>1134</v>
      </c>
      <c r="K199">
        <v>0.219</v>
      </c>
      <c r="L199">
        <v>8.7999999999999995E-2</v>
      </c>
      <c r="M199" t="b">
        <f t="shared" si="6"/>
        <v>0</v>
      </c>
      <c r="N199" t="b">
        <f t="shared" si="7"/>
        <v>0</v>
      </c>
    </row>
    <row r="200" spans="1:14">
      <c r="A200" t="s">
        <v>44</v>
      </c>
      <c r="B200" t="s">
        <v>598</v>
      </c>
      <c r="C200" t="s">
        <v>670</v>
      </c>
      <c r="D200" t="s">
        <v>599</v>
      </c>
      <c r="E200" t="s">
        <v>0</v>
      </c>
      <c r="F200" t="s">
        <v>1170</v>
      </c>
      <c r="G200">
        <v>100.54</v>
      </c>
      <c r="H200" t="s">
        <v>4</v>
      </c>
      <c r="I200" t="s">
        <v>1133</v>
      </c>
      <c r="J200" t="s">
        <v>1134</v>
      </c>
      <c r="K200">
        <v>0.26500000000000001</v>
      </c>
      <c r="L200">
        <v>1.4259999999999999</v>
      </c>
      <c r="M200" t="b">
        <f t="shared" si="6"/>
        <v>0</v>
      </c>
      <c r="N200" t="b">
        <f t="shared" si="7"/>
        <v>0</v>
      </c>
    </row>
    <row r="201" spans="1:14">
      <c r="A201" t="s">
        <v>44</v>
      </c>
      <c r="B201" t="s">
        <v>600</v>
      </c>
      <c r="C201" t="s">
        <v>671</v>
      </c>
      <c r="D201" t="s">
        <v>601</v>
      </c>
      <c r="E201" t="s">
        <v>0</v>
      </c>
      <c r="F201" t="s">
        <v>1170</v>
      </c>
      <c r="G201">
        <v>100.54</v>
      </c>
      <c r="H201" t="s">
        <v>4</v>
      </c>
      <c r="I201" t="s">
        <v>1133</v>
      </c>
      <c r="J201" t="s">
        <v>1134</v>
      </c>
      <c r="K201">
        <v>0.23400000000000001</v>
      </c>
      <c r="L201">
        <v>0.379</v>
      </c>
      <c r="M201" t="b">
        <f t="shared" si="6"/>
        <v>0</v>
      </c>
      <c r="N201" t="b">
        <f t="shared" si="7"/>
        <v>0</v>
      </c>
    </row>
    <row r="202" spans="1:14">
      <c r="A202" t="s">
        <v>44</v>
      </c>
      <c r="B202" t="s">
        <v>81</v>
      </c>
      <c r="C202" t="s">
        <v>674</v>
      </c>
      <c r="D202" t="s">
        <v>82</v>
      </c>
      <c r="E202" t="s">
        <v>0</v>
      </c>
      <c r="F202" t="s">
        <v>1170</v>
      </c>
      <c r="G202">
        <v>100.54</v>
      </c>
      <c r="H202" t="s">
        <v>4</v>
      </c>
      <c r="I202" t="s">
        <v>1133</v>
      </c>
      <c r="J202" t="s">
        <v>1134</v>
      </c>
      <c r="K202">
        <v>0.26900000000000002</v>
      </c>
      <c r="L202">
        <v>0.10199999999999999</v>
      </c>
      <c r="M202" t="b">
        <f t="shared" si="6"/>
        <v>0</v>
      </c>
      <c r="N202" t="b">
        <f t="shared" si="7"/>
        <v>0</v>
      </c>
    </row>
    <row r="203" spans="1:14">
      <c r="A203" t="s">
        <v>44</v>
      </c>
      <c r="B203" t="s">
        <v>137</v>
      </c>
      <c r="C203" t="s">
        <v>682</v>
      </c>
      <c r="D203" t="s">
        <v>138</v>
      </c>
      <c r="E203" t="s">
        <v>0</v>
      </c>
      <c r="F203" t="s">
        <v>1170</v>
      </c>
      <c r="G203">
        <v>100.54</v>
      </c>
      <c r="H203" t="s">
        <v>1132</v>
      </c>
      <c r="I203" t="s">
        <v>1133</v>
      </c>
      <c r="J203" t="s">
        <v>1134</v>
      </c>
      <c r="K203">
        <v>0.219</v>
      </c>
      <c r="L203">
        <v>7.4999999999999997E-2</v>
      </c>
      <c r="M203" t="b">
        <f t="shared" si="6"/>
        <v>0</v>
      </c>
      <c r="N203" t="b">
        <f t="shared" si="7"/>
        <v>0</v>
      </c>
    </row>
    <row r="204" spans="1:14">
      <c r="A204" t="s">
        <v>44</v>
      </c>
      <c r="B204" t="s">
        <v>497</v>
      </c>
      <c r="C204" t="s">
        <v>682</v>
      </c>
      <c r="D204" t="s">
        <v>138</v>
      </c>
      <c r="E204" t="s">
        <v>0</v>
      </c>
      <c r="F204" t="s">
        <v>1170</v>
      </c>
      <c r="G204">
        <v>100.54</v>
      </c>
      <c r="H204" t="s">
        <v>1132</v>
      </c>
      <c r="I204" t="s">
        <v>1133</v>
      </c>
      <c r="J204" t="s">
        <v>1134</v>
      </c>
      <c r="K204">
        <v>0.22500000000000001</v>
      </c>
      <c r="L204">
        <v>9.5000000000000001E-2</v>
      </c>
      <c r="M204" t="b">
        <f t="shared" si="6"/>
        <v>0</v>
      </c>
      <c r="N204" t="b">
        <f t="shared" si="7"/>
        <v>0</v>
      </c>
    </row>
    <row r="205" spans="1:14">
      <c r="A205" t="s">
        <v>44</v>
      </c>
      <c r="B205" t="s">
        <v>546</v>
      </c>
      <c r="C205" t="s">
        <v>649</v>
      </c>
      <c r="D205" t="s">
        <v>547</v>
      </c>
      <c r="E205" t="s">
        <v>0</v>
      </c>
      <c r="F205" t="s">
        <v>1170</v>
      </c>
      <c r="G205">
        <v>107.58</v>
      </c>
      <c r="H205" t="s">
        <v>1132</v>
      </c>
      <c r="I205" t="s">
        <v>1133</v>
      </c>
      <c r="J205" t="s">
        <v>1134</v>
      </c>
      <c r="K205">
        <v>0.249</v>
      </c>
      <c r="L205">
        <v>2.4E-2</v>
      </c>
      <c r="M205" t="b">
        <f t="shared" si="6"/>
        <v>0</v>
      </c>
      <c r="N205" t="b">
        <f t="shared" si="7"/>
        <v>0</v>
      </c>
    </row>
    <row r="206" spans="1:14">
      <c r="A206" t="s">
        <v>44</v>
      </c>
      <c r="B206" t="s">
        <v>578</v>
      </c>
      <c r="C206" t="s">
        <v>660</v>
      </c>
      <c r="D206" t="s">
        <v>579</v>
      </c>
      <c r="E206" t="s">
        <v>0</v>
      </c>
      <c r="F206" t="s">
        <v>1170</v>
      </c>
      <c r="G206">
        <v>107.58</v>
      </c>
      <c r="H206" t="s">
        <v>1132</v>
      </c>
      <c r="I206" t="s">
        <v>1133</v>
      </c>
      <c r="J206" t="s">
        <v>1134</v>
      </c>
      <c r="K206">
        <v>0.219</v>
      </c>
      <c r="L206">
        <v>0.189</v>
      </c>
      <c r="M206" t="b">
        <f t="shared" si="6"/>
        <v>0</v>
      </c>
      <c r="N206" t="b">
        <f t="shared" si="7"/>
        <v>0</v>
      </c>
    </row>
    <row r="207" spans="1:14">
      <c r="A207" t="s">
        <v>44</v>
      </c>
      <c r="B207" t="s">
        <v>582</v>
      </c>
      <c r="C207" t="s">
        <v>662</v>
      </c>
      <c r="D207" t="s">
        <v>583</v>
      </c>
      <c r="E207" t="s">
        <v>0</v>
      </c>
      <c r="F207" t="s">
        <v>1170</v>
      </c>
      <c r="G207">
        <v>107.58</v>
      </c>
      <c r="H207" t="s">
        <v>4</v>
      </c>
      <c r="I207" t="s">
        <v>1133</v>
      </c>
      <c r="J207" t="s">
        <v>1134</v>
      </c>
      <c r="K207">
        <v>0.22700000000000001</v>
      </c>
      <c r="L207">
        <v>1.0920000000000001</v>
      </c>
      <c r="M207" t="b">
        <f t="shared" si="6"/>
        <v>0</v>
      </c>
      <c r="N207" t="b">
        <f t="shared" si="7"/>
        <v>0</v>
      </c>
    </row>
    <row r="208" spans="1:14">
      <c r="A208" t="s">
        <v>44</v>
      </c>
      <c r="B208" t="s">
        <v>584</v>
      </c>
      <c r="C208" t="s">
        <v>663</v>
      </c>
      <c r="D208" t="s">
        <v>585</v>
      </c>
      <c r="E208" t="s">
        <v>0</v>
      </c>
      <c r="F208" t="s">
        <v>1170</v>
      </c>
      <c r="G208">
        <v>107.58</v>
      </c>
      <c r="H208" t="s">
        <v>4</v>
      </c>
      <c r="I208" t="s">
        <v>1133</v>
      </c>
      <c r="J208" t="s">
        <v>1134</v>
      </c>
      <c r="K208">
        <v>0.248</v>
      </c>
      <c r="L208">
        <v>0.59799999999999998</v>
      </c>
      <c r="M208" t="b">
        <f t="shared" si="6"/>
        <v>0</v>
      </c>
      <c r="N208" t="b">
        <f t="shared" si="7"/>
        <v>0</v>
      </c>
    </row>
    <row r="209" spans="1:14">
      <c r="A209" t="s">
        <v>44</v>
      </c>
      <c r="B209" t="s">
        <v>127</v>
      </c>
      <c r="C209" t="s">
        <v>686</v>
      </c>
      <c r="D209" t="s">
        <v>128</v>
      </c>
      <c r="E209" t="s">
        <v>0</v>
      </c>
      <c r="F209" t="s">
        <v>1170</v>
      </c>
      <c r="G209">
        <v>107.58</v>
      </c>
      <c r="H209" t="s">
        <v>1132</v>
      </c>
      <c r="I209" t="s">
        <v>1133</v>
      </c>
      <c r="J209" t="s">
        <v>1134</v>
      </c>
      <c r="K209">
        <v>0.188</v>
      </c>
      <c r="L209">
        <v>0.104</v>
      </c>
      <c r="M209" t="b">
        <f t="shared" si="6"/>
        <v>0</v>
      </c>
      <c r="N209" t="b">
        <f t="shared" si="7"/>
        <v>0</v>
      </c>
    </row>
    <row r="210" spans="1:14">
      <c r="A210" t="s">
        <v>55</v>
      </c>
      <c r="B210" t="s">
        <v>89</v>
      </c>
      <c r="C210" t="s">
        <v>797</v>
      </c>
      <c r="D210" t="s">
        <v>90</v>
      </c>
      <c r="E210" t="s">
        <v>0</v>
      </c>
      <c r="F210" t="s">
        <v>1170</v>
      </c>
      <c r="G210">
        <v>109.58</v>
      </c>
      <c r="H210" t="s">
        <v>4</v>
      </c>
      <c r="I210" t="s">
        <v>1133</v>
      </c>
      <c r="J210" t="s">
        <v>1134</v>
      </c>
      <c r="K210">
        <v>0.151</v>
      </c>
      <c r="L210">
        <v>0.62</v>
      </c>
      <c r="M210" t="b">
        <f t="shared" si="6"/>
        <v>0</v>
      </c>
      <c r="N210" t="b">
        <f t="shared" si="7"/>
        <v>0</v>
      </c>
    </row>
    <row r="211" spans="1:14">
      <c r="A211" t="s">
        <v>55</v>
      </c>
      <c r="B211" t="s">
        <v>302</v>
      </c>
      <c r="C211" t="s">
        <v>799</v>
      </c>
      <c r="D211" t="s">
        <v>303</v>
      </c>
      <c r="E211" t="s">
        <v>0</v>
      </c>
      <c r="F211" t="s">
        <v>1170</v>
      </c>
      <c r="G211">
        <v>110.64</v>
      </c>
      <c r="H211" t="s">
        <v>1132</v>
      </c>
      <c r="I211" t="s">
        <v>1133</v>
      </c>
      <c r="J211" t="s">
        <v>1134</v>
      </c>
      <c r="K211">
        <v>0.186</v>
      </c>
      <c r="L211">
        <v>2.1999999999999999E-2</v>
      </c>
      <c r="M211" t="b">
        <f t="shared" si="6"/>
        <v>0</v>
      </c>
      <c r="N211" t="b">
        <f t="shared" si="7"/>
        <v>0</v>
      </c>
    </row>
    <row r="212" spans="1:14">
      <c r="A212" t="s">
        <v>44</v>
      </c>
      <c r="B212" t="s">
        <v>505</v>
      </c>
      <c r="C212" t="s">
        <v>694</v>
      </c>
      <c r="D212" t="s">
        <v>506</v>
      </c>
      <c r="E212" t="s">
        <v>0</v>
      </c>
      <c r="F212" t="s">
        <v>1170</v>
      </c>
      <c r="G212">
        <v>119.2</v>
      </c>
      <c r="H212" t="s">
        <v>4</v>
      </c>
      <c r="I212" t="s">
        <v>1133</v>
      </c>
      <c r="J212" t="s">
        <v>1134</v>
      </c>
      <c r="K212">
        <v>0.216</v>
      </c>
      <c r="L212">
        <v>0.13</v>
      </c>
      <c r="M212" t="b">
        <f t="shared" si="6"/>
        <v>0</v>
      </c>
      <c r="N212" t="b">
        <f t="shared" si="7"/>
        <v>0</v>
      </c>
    </row>
    <row r="213" spans="1:14">
      <c r="A213" t="s">
        <v>44</v>
      </c>
      <c r="B213" t="s">
        <v>621</v>
      </c>
      <c r="C213" t="s">
        <v>690</v>
      </c>
      <c r="D213" t="s">
        <v>509</v>
      </c>
      <c r="E213" t="s">
        <v>0</v>
      </c>
      <c r="F213" t="s">
        <v>1170</v>
      </c>
      <c r="G213">
        <v>119.74</v>
      </c>
      <c r="H213" t="s">
        <v>4</v>
      </c>
      <c r="I213" t="s">
        <v>1133</v>
      </c>
      <c r="J213" t="s">
        <v>1134</v>
      </c>
      <c r="K213">
        <v>0.129</v>
      </c>
      <c r="L213">
        <v>1.413</v>
      </c>
      <c r="M213" t="b">
        <f t="shared" si="6"/>
        <v>0</v>
      </c>
      <c r="N213" t="b">
        <f t="shared" si="7"/>
        <v>0</v>
      </c>
    </row>
    <row r="214" spans="1:14">
      <c r="A214" t="s">
        <v>44</v>
      </c>
      <c r="B214" t="s">
        <v>524</v>
      </c>
      <c r="C214" t="s">
        <v>690</v>
      </c>
      <c r="D214" t="s">
        <v>509</v>
      </c>
      <c r="E214" t="s">
        <v>0</v>
      </c>
      <c r="F214" t="s">
        <v>1170</v>
      </c>
      <c r="G214">
        <v>119.74</v>
      </c>
      <c r="H214" t="s">
        <v>4</v>
      </c>
      <c r="I214" t="s">
        <v>1133</v>
      </c>
      <c r="J214" t="s">
        <v>1134</v>
      </c>
      <c r="K214">
        <v>0.22</v>
      </c>
      <c r="L214">
        <v>0.247</v>
      </c>
      <c r="M214" t="b">
        <f t="shared" si="6"/>
        <v>0</v>
      </c>
      <c r="N214" t="b">
        <f t="shared" si="7"/>
        <v>0</v>
      </c>
    </row>
    <row r="215" spans="1:14">
      <c r="A215" t="s">
        <v>55</v>
      </c>
      <c r="B215" t="s">
        <v>300</v>
      </c>
      <c r="C215" t="s">
        <v>798</v>
      </c>
      <c r="D215" t="s">
        <v>301</v>
      </c>
      <c r="E215" t="s">
        <v>0</v>
      </c>
      <c r="F215" t="s">
        <v>1170</v>
      </c>
      <c r="G215">
        <v>119.79</v>
      </c>
      <c r="H215" t="s">
        <v>1132</v>
      </c>
      <c r="I215" t="s">
        <v>1133</v>
      </c>
      <c r="J215" t="s">
        <v>1134</v>
      </c>
      <c r="K215">
        <v>0.14899999999999999</v>
      </c>
      <c r="L215">
        <v>3.9E-2</v>
      </c>
      <c r="M215" t="b">
        <f t="shared" si="6"/>
        <v>0</v>
      </c>
      <c r="N215" t="b">
        <f t="shared" si="7"/>
        <v>0</v>
      </c>
    </row>
    <row r="216" spans="1:14">
      <c r="A216" t="s">
        <v>55</v>
      </c>
      <c r="B216" t="s">
        <v>625</v>
      </c>
      <c r="C216" t="s">
        <v>817</v>
      </c>
      <c r="D216" t="s">
        <v>168</v>
      </c>
      <c r="E216" t="s">
        <v>0</v>
      </c>
      <c r="F216" t="s">
        <v>1170</v>
      </c>
      <c r="G216">
        <v>122.09</v>
      </c>
      <c r="H216" t="s">
        <v>4</v>
      </c>
      <c r="I216" t="s">
        <v>1133</v>
      </c>
      <c r="J216" t="s">
        <v>1134</v>
      </c>
      <c r="K216">
        <v>0.154</v>
      </c>
      <c r="L216">
        <v>7.4999999999999997E-2</v>
      </c>
      <c r="M216" t="b">
        <f t="shared" si="6"/>
        <v>0</v>
      </c>
      <c r="N216" t="b">
        <f t="shared" si="7"/>
        <v>0</v>
      </c>
    </row>
    <row r="217" spans="1:14">
      <c r="A217" t="s">
        <v>55</v>
      </c>
      <c r="B217" t="s">
        <v>626</v>
      </c>
      <c r="C217" t="s">
        <v>817</v>
      </c>
      <c r="D217" t="s">
        <v>168</v>
      </c>
      <c r="E217" t="s">
        <v>0</v>
      </c>
      <c r="F217" t="s">
        <v>1170</v>
      </c>
      <c r="G217">
        <v>122.09</v>
      </c>
      <c r="H217" t="s">
        <v>4</v>
      </c>
      <c r="I217" t="s">
        <v>1133</v>
      </c>
      <c r="J217" t="s">
        <v>1134</v>
      </c>
      <c r="K217">
        <v>0.158</v>
      </c>
      <c r="L217">
        <v>1.026</v>
      </c>
      <c r="M217" t="b">
        <f t="shared" si="6"/>
        <v>0</v>
      </c>
      <c r="N217" t="b">
        <f t="shared" si="7"/>
        <v>0</v>
      </c>
    </row>
    <row r="218" spans="1:14">
      <c r="A218" t="s">
        <v>55</v>
      </c>
      <c r="B218" t="s">
        <v>205</v>
      </c>
      <c r="C218" t="s">
        <v>759</v>
      </c>
      <c r="D218" t="s">
        <v>206</v>
      </c>
      <c r="E218" t="s">
        <v>0</v>
      </c>
      <c r="F218" t="s">
        <v>1170</v>
      </c>
      <c r="G218">
        <v>124.05</v>
      </c>
      <c r="H218" t="s">
        <v>1132</v>
      </c>
      <c r="I218" t="s">
        <v>1133</v>
      </c>
      <c r="J218" t="s">
        <v>1134</v>
      </c>
      <c r="K218">
        <v>0.16400000000000001</v>
      </c>
      <c r="L218">
        <v>0.13800000000000001</v>
      </c>
      <c r="M218" t="b">
        <f t="shared" si="6"/>
        <v>0</v>
      </c>
      <c r="N218" t="b">
        <f t="shared" si="7"/>
        <v>0</v>
      </c>
    </row>
    <row r="219" spans="1:14">
      <c r="A219" t="s">
        <v>55</v>
      </c>
      <c r="B219" t="s">
        <v>169</v>
      </c>
      <c r="C219" t="s">
        <v>818</v>
      </c>
      <c r="D219" t="s">
        <v>170</v>
      </c>
      <c r="E219" t="s">
        <v>0</v>
      </c>
      <c r="F219" t="s">
        <v>1170</v>
      </c>
      <c r="G219">
        <v>124.05</v>
      </c>
      <c r="H219" t="s">
        <v>4</v>
      </c>
      <c r="I219" t="s">
        <v>1133</v>
      </c>
      <c r="J219" t="s">
        <v>1134</v>
      </c>
      <c r="K219">
        <v>0.16900000000000001</v>
      </c>
      <c r="L219">
        <v>1.016</v>
      </c>
      <c r="M219" t="b">
        <f t="shared" si="6"/>
        <v>0</v>
      </c>
      <c r="N219" t="b">
        <f t="shared" si="7"/>
        <v>0</v>
      </c>
    </row>
    <row r="220" spans="1:14">
      <c r="A220" t="s">
        <v>55</v>
      </c>
      <c r="B220" t="s">
        <v>56</v>
      </c>
      <c r="C220" t="s">
        <v>830</v>
      </c>
      <c r="D220" t="s">
        <v>57</v>
      </c>
      <c r="E220" t="s">
        <v>0</v>
      </c>
      <c r="F220" t="s">
        <v>1170</v>
      </c>
      <c r="G220">
        <v>128.02000000000001</v>
      </c>
      <c r="H220" t="s">
        <v>4</v>
      </c>
      <c r="I220" t="s">
        <v>1133</v>
      </c>
      <c r="J220" t="s">
        <v>1134</v>
      </c>
      <c r="K220">
        <v>0.192</v>
      </c>
      <c r="L220">
        <v>0.20899999999999999</v>
      </c>
      <c r="M220" t="b">
        <f t="shared" si="6"/>
        <v>0</v>
      </c>
      <c r="N220" t="b">
        <f t="shared" si="7"/>
        <v>0</v>
      </c>
    </row>
    <row r="221" spans="1:14">
      <c r="A221" t="s">
        <v>55</v>
      </c>
      <c r="B221" t="s">
        <v>439</v>
      </c>
      <c r="C221" t="s">
        <v>836</v>
      </c>
      <c r="D221" t="s">
        <v>440</v>
      </c>
      <c r="E221" t="s">
        <v>0</v>
      </c>
      <c r="F221" t="s">
        <v>1170</v>
      </c>
      <c r="G221">
        <v>137.38</v>
      </c>
      <c r="H221" t="s">
        <v>4</v>
      </c>
      <c r="I221" t="s">
        <v>1133</v>
      </c>
      <c r="J221" t="s">
        <v>1134</v>
      </c>
      <c r="K221">
        <v>0.16400000000000001</v>
      </c>
      <c r="L221">
        <v>0.11799999999999999</v>
      </c>
      <c r="M221" t="b">
        <f t="shared" si="6"/>
        <v>0</v>
      </c>
      <c r="N221" t="b">
        <f t="shared" si="7"/>
        <v>0</v>
      </c>
    </row>
    <row r="222" spans="1:14">
      <c r="A222" t="s">
        <v>35</v>
      </c>
      <c r="B222" t="s">
        <v>104</v>
      </c>
      <c r="C222" t="s">
        <v>914</v>
      </c>
      <c r="D222" t="s">
        <v>105</v>
      </c>
      <c r="E222" t="s">
        <v>0</v>
      </c>
      <c r="F222" t="s">
        <v>1170</v>
      </c>
      <c r="G222">
        <v>137.97999999999999</v>
      </c>
      <c r="H222" t="s">
        <v>4</v>
      </c>
      <c r="I222" t="s">
        <v>1133</v>
      </c>
      <c r="J222" t="s">
        <v>1134</v>
      </c>
      <c r="K222">
        <v>0.21099999999999999</v>
      </c>
      <c r="L222">
        <v>0.30499999999999999</v>
      </c>
      <c r="M222" t="b">
        <f t="shared" si="6"/>
        <v>0</v>
      </c>
      <c r="N222" t="b">
        <f t="shared" si="7"/>
        <v>0</v>
      </c>
    </row>
    <row r="223" spans="1:14">
      <c r="A223" t="s">
        <v>35</v>
      </c>
      <c r="B223" t="s">
        <v>110</v>
      </c>
      <c r="C223" t="s">
        <v>915</v>
      </c>
      <c r="D223" t="s">
        <v>111</v>
      </c>
      <c r="E223" t="s">
        <v>0</v>
      </c>
      <c r="F223" t="s">
        <v>1170</v>
      </c>
      <c r="G223">
        <v>137.97999999999999</v>
      </c>
      <c r="H223" t="s">
        <v>1132</v>
      </c>
      <c r="I223" t="s">
        <v>1133</v>
      </c>
      <c r="J223" t="s">
        <v>1134</v>
      </c>
      <c r="K223">
        <v>0.20499999999999999</v>
      </c>
      <c r="L223">
        <v>7.1999999999999995E-2</v>
      </c>
      <c r="M223" t="b">
        <f t="shared" si="6"/>
        <v>0</v>
      </c>
      <c r="N223" t="b">
        <f t="shared" si="7"/>
        <v>0</v>
      </c>
    </row>
    <row r="224" spans="1:14">
      <c r="A224" t="s">
        <v>35</v>
      </c>
      <c r="B224" t="s">
        <v>115</v>
      </c>
      <c r="C224" t="s">
        <v>913</v>
      </c>
      <c r="D224" t="s">
        <v>41</v>
      </c>
      <c r="E224" t="s">
        <v>0</v>
      </c>
      <c r="F224" t="s">
        <v>1170</v>
      </c>
      <c r="G224">
        <v>155.35</v>
      </c>
      <c r="H224" t="s">
        <v>4</v>
      </c>
      <c r="I224" t="s">
        <v>1133</v>
      </c>
      <c r="J224" t="s">
        <v>1134</v>
      </c>
      <c r="K224">
        <v>2.0259999999999998</v>
      </c>
      <c r="L224">
        <v>0.48199999999999998</v>
      </c>
      <c r="M224" t="b">
        <f t="shared" si="6"/>
        <v>0</v>
      </c>
      <c r="N224" t="b">
        <f t="shared" si="7"/>
        <v>0</v>
      </c>
    </row>
    <row r="225" spans="1:14">
      <c r="A225" t="s">
        <v>35</v>
      </c>
      <c r="B225" t="s">
        <v>36</v>
      </c>
      <c r="C225" t="s">
        <v>916</v>
      </c>
      <c r="D225" t="s">
        <v>37</v>
      </c>
      <c r="E225" t="s">
        <v>0</v>
      </c>
      <c r="F225" t="s">
        <v>1170</v>
      </c>
      <c r="G225">
        <v>155.35</v>
      </c>
      <c r="H225" t="s">
        <v>1132</v>
      </c>
      <c r="I225" t="s">
        <v>1133</v>
      </c>
      <c r="J225" t="s">
        <v>1134</v>
      </c>
      <c r="K225">
        <v>0.161</v>
      </c>
      <c r="L225">
        <v>0.105</v>
      </c>
      <c r="M225" t="b">
        <f t="shared" si="6"/>
        <v>0</v>
      </c>
      <c r="N225" t="b">
        <f t="shared" si="7"/>
        <v>0</v>
      </c>
    </row>
    <row r="226" spans="1:14">
      <c r="A226" t="s">
        <v>35</v>
      </c>
      <c r="B226" t="s">
        <v>40</v>
      </c>
      <c r="C226" t="s">
        <v>913</v>
      </c>
      <c r="D226" t="s">
        <v>41</v>
      </c>
      <c r="E226" t="s">
        <v>0</v>
      </c>
      <c r="F226" t="s">
        <v>1170</v>
      </c>
      <c r="G226">
        <v>155.35</v>
      </c>
      <c r="H226" t="s">
        <v>4</v>
      </c>
      <c r="I226" t="s">
        <v>1133</v>
      </c>
      <c r="J226" t="s">
        <v>1134</v>
      </c>
      <c r="K226">
        <v>0.17599999999999999</v>
      </c>
      <c r="L226">
        <v>0.55700000000000005</v>
      </c>
      <c r="M226" t="b">
        <f t="shared" si="6"/>
        <v>0</v>
      </c>
      <c r="N226" t="b">
        <f t="shared" si="7"/>
        <v>0</v>
      </c>
    </row>
    <row r="227" spans="1:14">
      <c r="A227" t="s">
        <v>35</v>
      </c>
      <c r="B227" t="s">
        <v>38</v>
      </c>
      <c r="C227" t="s">
        <v>917</v>
      </c>
      <c r="D227" t="s">
        <v>39</v>
      </c>
      <c r="E227" t="s">
        <v>0</v>
      </c>
      <c r="F227" t="s">
        <v>1170</v>
      </c>
      <c r="G227">
        <v>155.35</v>
      </c>
      <c r="H227" t="s">
        <v>1132</v>
      </c>
      <c r="I227" t="s">
        <v>1133</v>
      </c>
      <c r="J227" t="s">
        <v>1134</v>
      </c>
      <c r="K227">
        <v>0.14699999999999999</v>
      </c>
      <c r="L227">
        <v>4.2999999999999997E-2</v>
      </c>
      <c r="M227" t="b">
        <f t="shared" si="6"/>
        <v>0</v>
      </c>
      <c r="N227" t="b">
        <f t="shared" si="7"/>
        <v>0</v>
      </c>
    </row>
    <row r="228" spans="1:14">
      <c r="A228" t="s">
        <v>44</v>
      </c>
      <c r="B228" t="s">
        <v>75</v>
      </c>
      <c r="C228" t="s">
        <v>676</v>
      </c>
      <c r="D228" t="s">
        <v>76</v>
      </c>
      <c r="E228" t="s">
        <v>0</v>
      </c>
      <c r="F228" t="s">
        <v>1170</v>
      </c>
      <c r="G228">
        <v>164.69</v>
      </c>
      <c r="H228" t="s">
        <v>1132</v>
      </c>
      <c r="I228" t="s">
        <v>1133</v>
      </c>
      <c r="J228" t="s">
        <v>1134</v>
      </c>
      <c r="K228">
        <v>0.19600000000000001</v>
      </c>
      <c r="L228">
        <v>0.376</v>
      </c>
      <c r="M228" t="b">
        <f t="shared" si="6"/>
        <v>0</v>
      </c>
      <c r="N228" t="b">
        <f t="shared" si="7"/>
        <v>0</v>
      </c>
    </row>
    <row r="229" spans="1:14">
      <c r="A229" t="s">
        <v>55</v>
      </c>
      <c r="B229" t="s">
        <v>171</v>
      </c>
      <c r="C229" t="s">
        <v>819</v>
      </c>
      <c r="D229" t="s">
        <v>172</v>
      </c>
      <c r="E229" t="s">
        <v>0</v>
      </c>
      <c r="F229" t="s">
        <v>1170</v>
      </c>
      <c r="G229">
        <v>172.18</v>
      </c>
      <c r="H229" t="s">
        <v>4</v>
      </c>
      <c r="I229" t="s">
        <v>1133</v>
      </c>
      <c r="J229" t="s">
        <v>1134</v>
      </c>
      <c r="K229">
        <v>0.16700000000000001</v>
      </c>
      <c r="L229">
        <v>1.2</v>
      </c>
      <c r="M229" t="b">
        <f t="shared" si="6"/>
        <v>0</v>
      </c>
      <c r="N229" t="b">
        <f t="shared" si="7"/>
        <v>0</v>
      </c>
    </row>
    <row r="230" spans="1:14">
      <c r="A230" t="s">
        <v>95</v>
      </c>
      <c r="B230" t="s">
        <v>1111</v>
      </c>
      <c r="C230" t="s">
        <v>724</v>
      </c>
      <c r="D230" t="s">
        <v>1151</v>
      </c>
      <c r="E230" t="s">
        <v>0</v>
      </c>
      <c r="F230" t="s">
        <v>1170</v>
      </c>
      <c r="G230">
        <v>202.72</v>
      </c>
      <c r="H230" t="s">
        <v>4</v>
      </c>
      <c r="I230" t="s">
        <v>1133</v>
      </c>
      <c r="J230" t="s">
        <v>1134</v>
      </c>
      <c r="K230">
        <v>0.26</v>
      </c>
      <c r="L230">
        <v>0.78700000000000003</v>
      </c>
      <c r="M230" t="b">
        <f t="shared" si="6"/>
        <v>0</v>
      </c>
      <c r="N230" t="b">
        <f t="shared" si="7"/>
        <v>0</v>
      </c>
    </row>
    <row r="231" spans="1:14">
      <c r="A231" t="s">
        <v>69</v>
      </c>
      <c r="B231" t="s">
        <v>1108</v>
      </c>
      <c r="C231" t="s">
        <v>710</v>
      </c>
      <c r="D231" t="s">
        <v>1149</v>
      </c>
      <c r="E231" t="s">
        <v>0</v>
      </c>
      <c r="F231" t="s">
        <v>1170</v>
      </c>
      <c r="G231">
        <v>205.66</v>
      </c>
      <c r="H231" t="s">
        <v>1132</v>
      </c>
      <c r="I231" t="s">
        <v>1133</v>
      </c>
      <c r="J231" t="s">
        <v>1134</v>
      </c>
      <c r="K231">
        <v>0.20699999999999999</v>
      </c>
      <c r="L231">
        <v>0.13200000000000001</v>
      </c>
      <c r="M231" t="b">
        <f t="shared" si="6"/>
        <v>0</v>
      </c>
      <c r="N231" t="b">
        <f t="shared" si="7"/>
        <v>0</v>
      </c>
    </row>
    <row r="232" spans="1:14">
      <c r="A232" t="s">
        <v>55</v>
      </c>
      <c r="B232" t="s">
        <v>318</v>
      </c>
      <c r="C232" t="s">
        <v>806</v>
      </c>
      <c r="D232" t="s">
        <v>319</v>
      </c>
      <c r="E232" t="s">
        <v>0</v>
      </c>
      <c r="F232" t="s">
        <v>1170</v>
      </c>
      <c r="G232">
        <v>57.01</v>
      </c>
      <c r="H232" t="s">
        <v>4</v>
      </c>
      <c r="I232" t="s">
        <v>1134</v>
      </c>
      <c r="J232" t="s">
        <v>1134</v>
      </c>
      <c r="K232">
        <v>0.156</v>
      </c>
      <c r="L232">
        <v>1.1160000000000001</v>
      </c>
      <c r="M232" t="b">
        <f t="shared" si="6"/>
        <v>0</v>
      </c>
      <c r="N232" t="b">
        <f t="shared" si="7"/>
        <v>0</v>
      </c>
    </row>
    <row r="233" spans="1:14">
      <c r="A233" t="s">
        <v>55</v>
      </c>
      <c r="B233" t="s">
        <v>1118</v>
      </c>
      <c r="C233" t="s">
        <v>807</v>
      </c>
      <c r="D233" t="s">
        <v>1158</v>
      </c>
      <c r="E233" t="s">
        <v>0</v>
      </c>
      <c r="F233" t="s">
        <v>1170</v>
      </c>
      <c r="G233">
        <v>57.01</v>
      </c>
      <c r="H233" t="s">
        <v>4</v>
      </c>
      <c r="I233" t="s">
        <v>1134</v>
      </c>
      <c r="J233" t="s">
        <v>1134</v>
      </c>
      <c r="K233">
        <v>0.157</v>
      </c>
      <c r="L233">
        <v>0.191</v>
      </c>
      <c r="M233" t="b">
        <f t="shared" si="6"/>
        <v>0</v>
      </c>
      <c r="N233" t="b">
        <f t="shared" si="7"/>
        <v>0</v>
      </c>
    </row>
    <row r="234" spans="1:14">
      <c r="A234" t="s">
        <v>55</v>
      </c>
      <c r="B234" t="s">
        <v>312</v>
      </c>
      <c r="C234" t="s">
        <v>808</v>
      </c>
      <c r="D234" t="s">
        <v>313</v>
      </c>
      <c r="E234" t="s">
        <v>0</v>
      </c>
      <c r="F234" t="s">
        <v>1170</v>
      </c>
      <c r="G234">
        <v>57.01</v>
      </c>
      <c r="H234" t="s">
        <v>4</v>
      </c>
      <c r="I234" t="s">
        <v>1134</v>
      </c>
      <c r="J234" t="s">
        <v>1134</v>
      </c>
      <c r="K234">
        <v>0.16600000000000001</v>
      </c>
      <c r="L234">
        <v>0.68</v>
      </c>
      <c r="M234" t="b">
        <f t="shared" si="6"/>
        <v>0</v>
      </c>
      <c r="N234" t="b">
        <f t="shared" si="7"/>
        <v>0</v>
      </c>
    </row>
    <row r="235" spans="1:14">
      <c r="A235" t="s">
        <v>55</v>
      </c>
      <c r="B235" t="s">
        <v>437</v>
      </c>
      <c r="C235" t="s">
        <v>829</v>
      </c>
      <c r="D235" t="s">
        <v>438</v>
      </c>
      <c r="E235" t="s">
        <v>0</v>
      </c>
      <c r="F235" t="s">
        <v>1170</v>
      </c>
      <c r="G235">
        <v>59.72</v>
      </c>
      <c r="H235" t="s">
        <v>4</v>
      </c>
      <c r="I235" t="s">
        <v>1134</v>
      </c>
      <c r="J235" t="s">
        <v>1134</v>
      </c>
      <c r="K235">
        <v>0.26</v>
      </c>
      <c r="L235">
        <v>0.19700000000000001</v>
      </c>
      <c r="M235" t="b">
        <f t="shared" si="6"/>
        <v>0</v>
      </c>
      <c r="N235" t="b">
        <f t="shared" si="7"/>
        <v>0</v>
      </c>
    </row>
    <row r="236" spans="1:14">
      <c r="A236" t="s">
        <v>55</v>
      </c>
      <c r="B236" t="s">
        <v>292</v>
      </c>
      <c r="C236" t="s">
        <v>783</v>
      </c>
      <c r="D236" t="s">
        <v>293</v>
      </c>
      <c r="E236" t="s">
        <v>0</v>
      </c>
      <c r="F236" t="s">
        <v>1170</v>
      </c>
      <c r="G236">
        <v>60.56</v>
      </c>
      <c r="H236" t="s">
        <v>4</v>
      </c>
      <c r="I236" t="s">
        <v>1134</v>
      </c>
      <c r="J236" t="s">
        <v>1134</v>
      </c>
      <c r="K236">
        <v>0.13800000000000001</v>
      </c>
      <c r="L236">
        <v>0.86</v>
      </c>
      <c r="M236" t="b">
        <f t="shared" si="6"/>
        <v>0</v>
      </c>
      <c r="N236" t="b">
        <f t="shared" si="7"/>
        <v>0</v>
      </c>
    </row>
    <row r="237" spans="1:14">
      <c r="A237" t="s">
        <v>55</v>
      </c>
      <c r="B237" t="s">
        <v>298</v>
      </c>
      <c r="C237" t="s">
        <v>784</v>
      </c>
      <c r="D237" t="s">
        <v>299</v>
      </c>
      <c r="E237" t="s">
        <v>0</v>
      </c>
      <c r="F237" t="s">
        <v>1170</v>
      </c>
      <c r="G237">
        <v>60.56</v>
      </c>
      <c r="H237" t="s">
        <v>4</v>
      </c>
      <c r="I237" t="s">
        <v>1134</v>
      </c>
      <c r="J237" t="s">
        <v>1134</v>
      </c>
      <c r="K237">
        <v>0.108</v>
      </c>
      <c r="L237">
        <v>0.23300000000000001</v>
      </c>
      <c r="M237" t="b">
        <f t="shared" si="6"/>
        <v>0</v>
      </c>
      <c r="N237" t="b">
        <f t="shared" si="7"/>
        <v>0</v>
      </c>
    </row>
    <row r="238" spans="1:14">
      <c r="A238" t="s">
        <v>55</v>
      </c>
      <c r="B238" t="s">
        <v>296</v>
      </c>
      <c r="C238" t="s">
        <v>786</v>
      </c>
      <c r="D238" t="s">
        <v>297</v>
      </c>
      <c r="E238" t="s">
        <v>0</v>
      </c>
      <c r="F238" t="s">
        <v>1170</v>
      </c>
      <c r="G238">
        <v>60.56</v>
      </c>
      <c r="H238" t="s">
        <v>4</v>
      </c>
      <c r="I238" t="s">
        <v>1134</v>
      </c>
      <c r="J238" t="s">
        <v>1134</v>
      </c>
      <c r="K238">
        <v>0.111</v>
      </c>
      <c r="L238">
        <v>1.1259999999999999</v>
      </c>
      <c r="M238" t="b">
        <f t="shared" si="6"/>
        <v>0</v>
      </c>
      <c r="N238" t="b">
        <f t="shared" si="7"/>
        <v>0</v>
      </c>
    </row>
    <row r="239" spans="1:14">
      <c r="A239" t="s">
        <v>55</v>
      </c>
      <c r="B239" t="s">
        <v>275</v>
      </c>
      <c r="C239" t="s">
        <v>787</v>
      </c>
      <c r="D239" t="s">
        <v>276</v>
      </c>
      <c r="E239" t="s">
        <v>0</v>
      </c>
      <c r="F239" t="s">
        <v>1170</v>
      </c>
      <c r="G239">
        <v>60.56</v>
      </c>
      <c r="H239" t="s">
        <v>4</v>
      </c>
      <c r="I239" t="s">
        <v>1134</v>
      </c>
      <c r="J239" t="s">
        <v>1134</v>
      </c>
      <c r="K239">
        <v>0.14099999999999999</v>
      </c>
      <c r="L239">
        <v>9.2999999999999999E-2</v>
      </c>
      <c r="M239" t="b">
        <f t="shared" si="6"/>
        <v>0</v>
      </c>
      <c r="N239" t="b">
        <f t="shared" si="7"/>
        <v>0</v>
      </c>
    </row>
    <row r="240" spans="1:14">
      <c r="A240" t="s">
        <v>55</v>
      </c>
      <c r="B240" t="s">
        <v>286</v>
      </c>
      <c r="C240" t="s">
        <v>788</v>
      </c>
      <c r="D240" t="s">
        <v>287</v>
      </c>
      <c r="E240" t="s">
        <v>0</v>
      </c>
      <c r="F240" t="s">
        <v>1170</v>
      </c>
      <c r="G240">
        <v>60.56</v>
      </c>
      <c r="H240" t="s">
        <v>4</v>
      </c>
      <c r="I240" t="s">
        <v>1134</v>
      </c>
      <c r="J240" t="s">
        <v>1134</v>
      </c>
      <c r="K240">
        <v>0.114</v>
      </c>
      <c r="L240">
        <v>0.108</v>
      </c>
      <c r="M240" t="b">
        <f t="shared" si="6"/>
        <v>0</v>
      </c>
      <c r="N240" t="b">
        <f t="shared" si="7"/>
        <v>0</v>
      </c>
    </row>
    <row r="241" spans="1:14">
      <c r="A241" t="s">
        <v>55</v>
      </c>
      <c r="B241" t="s">
        <v>277</v>
      </c>
      <c r="C241" t="s">
        <v>789</v>
      </c>
      <c r="D241" t="s">
        <v>278</v>
      </c>
      <c r="E241" t="s">
        <v>0</v>
      </c>
      <c r="F241" t="s">
        <v>1170</v>
      </c>
      <c r="G241">
        <v>60.56</v>
      </c>
      <c r="H241" t="s">
        <v>4</v>
      </c>
      <c r="I241" t="s">
        <v>1134</v>
      </c>
      <c r="J241" t="s">
        <v>1134</v>
      </c>
      <c r="K241">
        <v>9.6000000000000002E-2</v>
      </c>
      <c r="L241">
        <v>8.7999999999999995E-2</v>
      </c>
      <c r="M241" t="b">
        <f t="shared" si="6"/>
        <v>0</v>
      </c>
      <c r="N241" t="b">
        <f t="shared" si="7"/>
        <v>0</v>
      </c>
    </row>
    <row r="242" spans="1:14">
      <c r="A242" t="s">
        <v>55</v>
      </c>
      <c r="B242" t="s">
        <v>288</v>
      </c>
      <c r="C242" t="s">
        <v>790</v>
      </c>
      <c r="D242" t="s">
        <v>289</v>
      </c>
      <c r="E242" t="s">
        <v>0</v>
      </c>
      <c r="F242" t="s">
        <v>1170</v>
      </c>
      <c r="G242">
        <v>60.56</v>
      </c>
      <c r="H242" t="s">
        <v>4</v>
      </c>
      <c r="I242" t="s">
        <v>1134</v>
      </c>
      <c r="J242" t="s">
        <v>1134</v>
      </c>
      <c r="K242">
        <v>0.109</v>
      </c>
      <c r="L242">
        <v>0.97899999999999998</v>
      </c>
      <c r="M242" t="b">
        <f t="shared" si="6"/>
        <v>0</v>
      </c>
      <c r="N242" t="b">
        <f t="shared" si="7"/>
        <v>0</v>
      </c>
    </row>
    <row r="243" spans="1:14">
      <c r="A243" t="s">
        <v>55</v>
      </c>
      <c r="B243" t="s">
        <v>294</v>
      </c>
      <c r="C243" t="s">
        <v>792</v>
      </c>
      <c r="D243" t="s">
        <v>295</v>
      </c>
      <c r="E243" t="s">
        <v>0</v>
      </c>
      <c r="F243" t="s">
        <v>1170</v>
      </c>
      <c r="G243">
        <v>60.56</v>
      </c>
      <c r="H243" t="s">
        <v>4</v>
      </c>
      <c r="I243" t="s">
        <v>1134</v>
      </c>
      <c r="J243" t="s">
        <v>1134</v>
      </c>
      <c r="K243">
        <v>0.10100000000000001</v>
      </c>
      <c r="L243">
        <v>4.9000000000000002E-2</v>
      </c>
      <c r="M243" t="b">
        <f t="shared" si="6"/>
        <v>0</v>
      </c>
      <c r="N243" t="b">
        <f t="shared" si="7"/>
        <v>0</v>
      </c>
    </row>
    <row r="244" spans="1:14">
      <c r="A244" t="s">
        <v>55</v>
      </c>
      <c r="B244" t="s">
        <v>83</v>
      </c>
      <c r="C244" t="s">
        <v>796</v>
      </c>
      <c r="D244" t="s">
        <v>84</v>
      </c>
      <c r="E244" t="s">
        <v>0</v>
      </c>
      <c r="F244" t="s">
        <v>1170</v>
      </c>
      <c r="G244">
        <v>60.86</v>
      </c>
      <c r="H244" t="s">
        <v>4</v>
      </c>
      <c r="I244" t="s">
        <v>1134</v>
      </c>
      <c r="J244" t="s">
        <v>1134</v>
      </c>
      <c r="K244">
        <v>0.13300000000000001</v>
      </c>
      <c r="L244">
        <v>1.409</v>
      </c>
      <c r="M244" t="b">
        <f t="shared" si="6"/>
        <v>0</v>
      </c>
      <c r="N244" t="b">
        <f t="shared" si="7"/>
        <v>0</v>
      </c>
    </row>
    <row r="245" spans="1:14">
      <c r="A245" t="s">
        <v>55</v>
      </c>
      <c r="B245" t="s">
        <v>435</v>
      </c>
      <c r="C245" t="s">
        <v>835</v>
      </c>
      <c r="D245" t="s">
        <v>436</v>
      </c>
      <c r="E245" t="s">
        <v>0</v>
      </c>
      <c r="F245" t="s">
        <v>1170</v>
      </c>
      <c r="G245">
        <v>60.86</v>
      </c>
      <c r="H245" t="s">
        <v>4</v>
      </c>
      <c r="I245" t="s">
        <v>1134</v>
      </c>
      <c r="J245" t="s">
        <v>1134</v>
      </c>
      <c r="K245">
        <v>0.17499999999999999</v>
      </c>
      <c r="L245">
        <v>1.155</v>
      </c>
      <c r="M245" t="b">
        <f t="shared" si="6"/>
        <v>0</v>
      </c>
      <c r="N245" t="b">
        <f t="shared" si="7"/>
        <v>0</v>
      </c>
    </row>
    <row r="246" spans="1:14">
      <c r="A246" t="s">
        <v>55</v>
      </c>
      <c r="B246" t="s">
        <v>62</v>
      </c>
      <c r="C246" t="s">
        <v>834</v>
      </c>
      <c r="D246" t="s">
        <v>63</v>
      </c>
      <c r="E246" t="s">
        <v>0</v>
      </c>
      <c r="F246" t="s">
        <v>1170</v>
      </c>
      <c r="G246">
        <v>64.63</v>
      </c>
      <c r="H246" t="s">
        <v>4</v>
      </c>
      <c r="I246" t="s">
        <v>1134</v>
      </c>
      <c r="J246" t="s">
        <v>1134</v>
      </c>
      <c r="K246">
        <v>0.19</v>
      </c>
      <c r="L246">
        <v>5.8000000000000003E-2</v>
      </c>
      <c r="M246" t="b">
        <f t="shared" si="6"/>
        <v>0</v>
      </c>
      <c r="N246" t="b">
        <f t="shared" si="7"/>
        <v>0</v>
      </c>
    </row>
    <row r="247" spans="1:14">
      <c r="A247" t="s">
        <v>69</v>
      </c>
      <c r="B247" t="s">
        <v>71</v>
      </c>
      <c r="C247" t="s">
        <v>712</v>
      </c>
      <c r="D247" t="s">
        <v>72</v>
      </c>
      <c r="E247" t="s">
        <v>0</v>
      </c>
      <c r="F247" t="s">
        <v>1170</v>
      </c>
      <c r="G247">
        <v>68.75</v>
      </c>
      <c r="H247" t="s">
        <v>4</v>
      </c>
      <c r="I247" t="s">
        <v>1134</v>
      </c>
      <c r="J247" t="s">
        <v>1134</v>
      </c>
      <c r="K247">
        <v>0.26300000000000001</v>
      </c>
      <c r="L247">
        <v>0.61099999999999999</v>
      </c>
      <c r="M247" t="b">
        <f t="shared" si="6"/>
        <v>0</v>
      </c>
      <c r="N247" t="b">
        <f t="shared" si="7"/>
        <v>0</v>
      </c>
    </row>
    <row r="248" spans="1:14">
      <c r="A248" t="s">
        <v>55</v>
      </c>
      <c r="B248" t="s">
        <v>245</v>
      </c>
      <c r="C248" t="s">
        <v>850</v>
      </c>
      <c r="D248" t="s">
        <v>246</v>
      </c>
      <c r="E248" t="s">
        <v>0</v>
      </c>
      <c r="F248" t="s">
        <v>1170</v>
      </c>
      <c r="G248">
        <v>71.62</v>
      </c>
      <c r="H248" t="s">
        <v>4</v>
      </c>
      <c r="I248" t="s">
        <v>1134</v>
      </c>
      <c r="J248" t="s">
        <v>1134</v>
      </c>
      <c r="K248">
        <v>0.40500000000000003</v>
      </c>
      <c r="L248">
        <v>0.215</v>
      </c>
      <c r="M248" t="b">
        <f t="shared" si="6"/>
        <v>0</v>
      </c>
      <c r="N248" t="b">
        <f t="shared" si="7"/>
        <v>0</v>
      </c>
    </row>
    <row r="249" spans="1:14">
      <c r="A249" t="s">
        <v>55</v>
      </c>
      <c r="B249" t="s">
        <v>395</v>
      </c>
      <c r="C249" t="s">
        <v>866</v>
      </c>
      <c r="D249" t="s">
        <v>396</v>
      </c>
      <c r="E249" t="s">
        <v>0</v>
      </c>
      <c r="F249" t="s">
        <v>1170</v>
      </c>
      <c r="G249">
        <v>75.260000000000005</v>
      </c>
      <c r="H249" t="s">
        <v>4</v>
      </c>
      <c r="I249" t="s">
        <v>1134</v>
      </c>
      <c r="J249" t="s">
        <v>1134</v>
      </c>
      <c r="K249">
        <v>0.17399999999999999</v>
      </c>
      <c r="L249">
        <v>8.2000000000000003E-2</v>
      </c>
      <c r="M249" t="b">
        <f t="shared" si="6"/>
        <v>0</v>
      </c>
      <c r="N249" t="b">
        <f t="shared" si="7"/>
        <v>0</v>
      </c>
    </row>
    <row r="250" spans="1:14">
      <c r="A250" t="s">
        <v>55</v>
      </c>
      <c r="B250" t="s">
        <v>387</v>
      </c>
      <c r="C250" t="s">
        <v>868</v>
      </c>
      <c r="D250" t="s">
        <v>388</v>
      </c>
      <c r="E250" t="s">
        <v>0</v>
      </c>
      <c r="F250" t="s">
        <v>1170</v>
      </c>
      <c r="G250">
        <v>75.260000000000005</v>
      </c>
      <c r="H250" t="s">
        <v>4</v>
      </c>
      <c r="I250" t="s">
        <v>1134</v>
      </c>
      <c r="J250" t="s">
        <v>1134</v>
      </c>
      <c r="K250">
        <v>0.157</v>
      </c>
      <c r="L250">
        <v>1.258</v>
      </c>
      <c r="M250" t="b">
        <f t="shared" si="6"/>
        <v>0</v>
      </c>
      <c r="N250" t="b">
        <f t="shared" si="7"/>
        <v>0</v>
      </c>
    </row>
    <row r="251" spans="1:14">
      <c r="A251" t="s">
        <v>55</v>
      </c>
      <c r="B251" t="s">
        <v>335</v>
      </c>
      <c r="C251" t="s">
        <v>731</v>
      </c>
      <c r="D251" t="s">
        <v>336</v>
      </c>
      <c r="E251" t="s">
        <v>0</v>
      </c>
      <c r="F251" t="s">
        <v>1170</v>
      </c>
      <c r="G251">
        <v>78.569999999999993</v>
      </c>
      <c r="H251" t="s">
        <v>4</v>
      </c>
      <c r="I251" t="s">
        <v>1134</v>
      </c>
      <c r="J251" t="s">
        <v>1134</v>
      </c>
      <c r="K251">
        <v>0.158</v>
      </c>
      <c r="L251">
        <v>8.8999999999999996E-2</v>
      </c>
      <c r="M251" t="b">
        <f t="shared" si="6"/>
        <v>0</v>
      </c>
      <c r="N251" t="b">
        <f t="shared" si="7"/>
        <v>0</v>
      </c>
    </row>
    <row r="252" spans="1:14">
      <c r="A252" t="s">
        <v>55</v>
      </c>
      <c r="B252" t="s">
        <v>339</v>
      </c>
      <c r="C252" t="s">
        <v>732</v>
      </c>
      <c r="D252" t="s">
        <v>340</v>
      </c>
      <c r="E252" t="s">
        <v>0</v>
      </c>
      <c r="F252" t="s">
        <v>1170</v>
      </c>
      <c r="G252">
        <v>78.569999999999993</v>
      </c>
      <c r="H252" t="s">
        <v>4</v>
      </c>
      <c r="I252" t="s">
        <v>1134</v>
      </c>
      <c r="J252" t="s">
        <v>1134</v>
      </c>
      <c r="K252">
        <v>0.184</v>
      </c>
      <c r="L252">
        <v>0.95499999999999996</v>
      </c>
      <c r="M252" t="b">
        <f t="shared" si="6"/>
        <v>0</v>
      </c>
      <c r="N252" t="b">
        <f t="shared" si="7"/>
        <v>0</v>
      </c>
    </row>
    <row r="253" spans="1:14">
      <c r="A253" t="s">
        <v>55</v>
      </c>
      <c r="B253" t="s">
        <v>333</v>
      </c>
      <c r="C253" t="s">
        <v>733</v>
      </c>
      <c r="D253" t="s">
        <v>334</v>
      </c>
      <c r="E253" t="s">
        <v>0</v>
      </c>
      <c r="F253" t="s">
        <v>1170</v>
      </c>
      <c r="G253">
        <v>78.569999999999993</v>
      </c>
      <c r="H253" t="s">
        <v>4</v>
      </c>
      <c r="I253" t="s">
        <v>1134</v>
      </c>
      <c r="J253" t="s">
        <v>1134</v>
      </c>
      <c r="K253">
        <v>0.18099999999999999</v>
      </c>
      <c r="L253">
        <v>0.71299999999999997</v>
      </c>
      <c r="M253" t="b">
        <f t="shared" si="6"/>
        <v>0</v>
      </c>
      <c r="N253" t="b">
        <f t="shared" si="7"/>
        <v>0</v>
      </c>
    </row>
    <row r="254" spans="1:14">
      <c r="A254" t="s">
        <v>55</v>
      </c>
      <c r="B254" t="s">
        <v>351</v>
      </c>
      <c r="C254" t="s">
        <v>734</v>
      </c>
      <c r="D254" t="s">
        <v>352</v>
      </c>
      <c r="E254" t="s">
        <v>0</v>
      </c>
      <c r="F254" t="s">
        <v>1170</v>
      </c>
      <c r="G254">
        <v>78.569999999999993</v>
      </c>
      <c r="H254" t="s">
        <v>4</v>
      </c>
      <c r="I254" t="s">
        <v>1134</v>
      </c>
      <c r="J254" t="s">
        <v>1134</v>
      </c>
      <c r="K254">
        <v>0.19600000000000001</v>
      </c>
      <c r="L254">
        <v>0.6</v>
      </c>
      <c r="M254" t="b">
        <f t="shared" si="6"/>
        <v>0</v>
      </c>
      <c r="N254" t="b">
        <f t="shared" si="7"/>
        <v>0</v>
      </c>
    </row>
    <row r="255" spans="1:14">
      <c r="A255" t="s">
        <v>55</v>
      </c>
      <c r="B255" t="s">
        <v>355</v>
      </c>
      <c r="C255" t="s">
        <v>735</v>
      </c>
      <c r="D255" t="s">
        <v>356</v>
      </c>
      <c r="E255" t="s">
        <v>0</v>
      </c>
      <c r="F255" t="s">
        <v>1170</v>
      </c>
      <c r="G255">
        <v>78.569999999999993</v>
      </c>
      <c r="H255" t="s">
        <v>4</v>
      </c>
      <c r="I255" t="s">
        <v>1134</v>
      </c>
      <c r="J255" t="s">
        <v>1134</v>
      </c>
      <c r="K255">
        <v>0.183</v>
      </c>
      <c r="L255">
        <v>0.121</v>
      </c>
      <c r="M255" t="b">
        <f t="shared" si="6"/>
        <v>0</v>
      </c>
      <c r="N255" t="b">
        <f t="shared" si="7"/>
        <v>0</v>
      </c>
    </row>
    <row r="256" spans="1:14">
      <c r="A256" t="s">
        <v>55</v>
      </c>
      <c r="B256" t="s">
        <v>337</v>
      </c>
      <c r="C256" t="s">
        <v>736</v>
      </c>
      <c r="D256" t="s">
        <v>338</v>
      </c>
      <c r="E256" t="s">
        <v>0</v>
      </c>
      <c r="F256" t="s">
        <v>1170</v>
      </c>
      <c r="G256">
        <v>78.569999999999993</v>
      </c>
      <c r="H256" t="s">
        <v>4</v>
      </c>
      <c r="I256" t="s">
        <v>1134</v>
      </c>
      <c r="J256" t="s">
        <v>1134</v>
      </c>
      <c r="K256">
        <v>0.17199999999999999</v>
      </c>
      <c r="L256">
        <v>0.85399999999999998</v>
      </c>
      <c r="M256" t="b">
        <f t="shared" si="6"/>
        <v>0</v>
      </c>
      <c r="N256" t="b">
        <f t="shared" si="7"/>
        <v>0</v>
      </c>
    </row>
    <row r="257" spans="1:14">
      <c r="A257" t="s">
        <v>55</v>
      </c>
      <c r="B257" t="s">
        <v>347</v>
      </c>
      <c r="C257" t="s">
        <v>737</v>
      </c>
      <c r="D257" t="s">
        <v>348</v>
      </c>
      <c r="E257" t="s">
        <v>0</v>
      </c>
      <c r="F257" t="s">
        <v>1170</v>
      </c>
      <c r="G257">
        <v>78.569999999999993</v>
      </c>
      <c r="H257" t="s">
        <v>4</v>
      </c>
      <c r="I257" t="s">
        <v>1134</v>
      </c>
      <c r="J257" t="s">
        <v>1134</v>
      </c>
      <c r="K257">
        <v>0.16200000000000001</v>
      </c>
      <c r="L257">
        <v>1.107</v>
      </c>
      <c r="M257" t="b">
        <f t="shared" si="6"/>
        <v>0</v>
      </c>
      <c r="N257" t="b">
        <f t="shared" si="7"/>
        <v>0</v>
      </c>
    </row>
    <row r="258" spans="1:14">
      <c r="A258" t="s">
        <v>55</v>
      </c>
      <c r="B258" t="s">
        <v>341</v>
      </c>
      <c r="C258" t="s">
        <v>738</v>
      </c>
      <c r="D258" t="s">
        <v>342</v>
      </c>
      <c r="E258" t="s">
        <v>0</v>
      </c>
      <c r="F258" t="s">
        <v>1170</v>
      </c>
      <c r="G258">
        <v>78.569999999999993</v>
      </c>
      <c r="H258" t="s">
        <v>4</v>
      </c>
      <c r="I258" t="s">
        <v>1134</v>
      </c>
      <c r="J258" t="s">
        <v>1134</v>
      </c>
      <c r="K258">
        <v>0.17499999999999999</v>
      </c>
      <c r="L258">
        <v>0.127</v>
      </c>
      <c r="M258" t="b">
        <f t="shared" ref="M258:M321" si="8">G258&lt;50</f>
        <v>0</v>
      </c>
      <c r="N258" t="b">
        <f t="shared" ref="N258:N321" si="9">ISNUMBER(FIND(",",D258))</f>
        <v>0</v>
      </c>
    </row>
    <row r="259" spans="1:14">
      <c r="A259" t="s">
        <v>55</v>
      </c>
      <c r="B259" t="s">
        <v>343</v>
      </c>
      <c r="C259" t="s">
        <v>751</v>
      </c>
      <c r="D259" t="s">
        <v>344</v>
      </c>
      <c r="E259" t="s">
        <v>0</v>
      </c>
      <c r="F259" t="s">
        <v>1170</v>
      </c>
      <c r="G259">
        <v>78.569999999999993</v>
      </c>
      <c r="H259" t="s">
        <v>4</v>
      </c>
      <c r="I259" t="s">
        <v>1134</v>
      </c>
      <c r="J259" t="s">
        <v>1134</v>
      </c>
      <c r="K259">
        <v>0.83099999999999996</v>
      </c>
      <c r="L259">
        <v>1.496</v>
      </c>
      <c r="M259" t="b">
        <f t="shared" si="8"/>
        <v>0</v>
      </c>
      <c r="N259" t="b">
        <f t="shared" si="9"/>
        <v>0</v>
      </c>
    </row>
    <row r="260" spans="1:14">
      <c r="A260" t="s">
        <v>55</v>
      </c>
      <c r="B260" t="s">
        <v>345</v>
      </c>
      <c r="C260" t="s">
        <v>883</v>
      </c>
      <c r="D260" t="s">
        <v>346</v>
      </c>
      <c r="E260" t="s">
        <v>0</v>
      </c>
      <c r="F260" t="s">
        <v>1170</v>
      </c>
      <c r="G260">
        <v>78.569999999999993</v>
      </c>
      <c r="H260" t="s">
        <v>4</v>
      </c>
      <c r="I260" t="s">
        <v>1134</v>
      </c>
      <c r="J260" t="s">
        <v>1134</v>
      </c>
      <c r="K260">
        <v>0.95199999999999996</v>
      </c>
      <c r="L260">
        <v>1.1779999999999999</v>
      </c>
      <c r="M260" t="b">
        <f t="shared" si="8"/>
        <v>0</v>
      </c>
      <c r="N260" t="b">
        <f t="shared" si="9"/>
        <v>0</v>
      </c>
    </row>
    <row r="261" spans="1:14">
      <c r="A261" t="s">
        <v>55</v>
      </c>
      <c r="B261" t="s">
        <v>349</v>
      </c>
      <c r="C261" t="s">
        <v>884</v>
      </c>
      <c r="D261" t="s">
        <v>350</v>
      </c>
      <c r="E261" t="s">
        <v>0</v>
      </c>
      <c r="F261" t="s">
        <v>1170</v>
      </c>
      <c r="G261">
        <v>78.569999999999993</v>
      </c>
      <c r="H261" t="s">
        <v>4</v>
      </c>
      <c r="I261" t="s">
        <v>1134</v>
      </c>
      <c r="J261" t="s">
        <v>1134</v>
      </c>
      <c r="K261">
        <v>0.26700000000000002</v>
      </c>
      <c r="L261">
        <v>0.36799999999999999</v>
      </c>
      <c r="M261" t="b">
        <f t="shared" si="8"/>
        <v>0</v>
      </c>
      <c r="N261" t="b">
        <f t="shared" si="9"/>
        <v>0</v>
      </c>
    </row>
    <row r="262" spans="1:14">
      <c r="A262" t="s">
        <v>55</v>
      </c>
      <c r="B262" t="s">
        <v>241</v>
      </c>
      <c r="C262" t="s">
        <v>748</v>
      </c>
      <c r="D262" t="s">
        <v>190</v>
      </c>
      <c r="E262" t="s">
        <v>0</v>
      </c>
      <c r="F262" t="s">
        <v>1170</v>
      </c>
      <c r="G262">
        <v>81.13</v>
      </c>
      <c r="H262" t="s">
        <v>4</v>
      </c>
      <c r="I262" t="s">
        <v>1134</v>
      </c>
      <c r="J262" t="s">
        <v>1134</v>
      </c>
      <c r="K262">
        <v>0.192</v>
      </c>
      <c r="L262">
        <v>5.6000000000000001E-2</v>
      </c>
      <c r="M262" t="b">
        <f t="shared" si="8"/>
        <v>0</v>
      </c>
      <c r="N262" t="b">
        <f t="shared" si="9"/>
        <v>0</v>
      </c>
    </row>
    <row r="263" spans="1:14">
      <c r="A263" t="s">
        <v>55</v>
      </c>
      <c r="B263" t="s">
        <v>189</v>
      </c>
      <c r="C263" t="s">
        <v>748</v>
      </c>
      <c r="D263" t="s">
        <v>190</v>
      </c>
      <c r="E263" t="s">
        <v>0</v>
      </c>
      <c r="F263" t="s">
        <v>1170</v>
      </c>
      <c r="G263">
        <v>81.13</v>
      </c>
      <c r="H263" t="s">
        <v>4</v>
      </c>
      <c r="I263" t="s">
        <v>1134</v>
      </c>
      <c r="J263" t="s">
        <v>1134</v>
      </c>
      <c r="K263">
        <v>0.17499999999999999</v>
      </c>
      <c r="L263">
        <v>0.92</v>
      </c>
      <c r="M263" t="b">
        <f t="shared" si="8"/>
        <v>0</v>
      </c>
      <c r="N263" t="b">
        <f t="shared" si="9"/>
        <v>0</v>
      </c>
    </row>
    <row r="264" spans="1:14">
      <c r="A264" t="s">
        <v>55</v>
      </c>
      <c r="B264" t="s">
        <v>231</v>
      </c>
      <c r="C264" t="s">
        <v>886</v>
      </c>
      <c r="D264" t="s">
        <v>232</v>
      </c>
      <c r="E264" t="s">
        <v>0</v>
      </c>
      <c r="F264" t="s">
        <v>1170</v>
      </c>
      <c r="G264">
        <v>81.13</v>
      </c>
      <c r="H264" t="s">
        <v>4</v>
      </c>
      <c r="I264" t="s">
        <v>1134</v>
      </c>
      <c r="J264" t="s">
        <v>1134</v>
      </c>
      <c r="K264">
        <v>0.182</v>
      </c>
      <c r="L264">
        <v>0.54</v>
      </c>
      <c r="M264" t="b">
        <f t="shared" si="8"/>
        <v>0</v>
      </c>
      <c r="N264" t="b">
        <f t="shared" si="9"/>
        <v>0</v>
      </c>
    </row>
    <row r="265" spans="1:14">
      <c r="A265" t="s">
        <v>55</v>
      </c>
      <c r="B265" t="s">
        <v>85</v>
      </c>
      <c r="C265" t="s">
        <v>813</v>
      </c>
      <c r="D265" t="s">
        <v>86</v>
      </c>
      <c r="E265" t="s">
        <v>0</v>
      </c>
      <c r="F265" t="s">
        <v>1170</v>
      </c>
      <c r="G265">
        <v>82.9</v>
      </c>
      <c r="H265" t="s">
        <v>4</v>
      </c>
      <c r="I265" t="s">
        <v>1134</v>
      </c>
      <c r="J265" t="s">
        <v>1134</v>
      </c>
      <c r="K265">
        <v>0.156</v>
      </c>
      <c r="L265">
        <v>0.67300000000000004</v>
      </c>
      <c r="M265" t="b">
        <f t="shared" si="8"/>
        <v>0</v>
      </c>
      <c r="N265" t="b">
        <f t="shared" si="9"/>
        <v>0</v>
      </c>
    </row>
    <row r="266" spans="1:14">
      <c r="A266" t="s">
        <v>44</v>
      </c>
      <c r="B266" t="s">
        <v>77</v>
      </c>
      <c r="C266" t="s">
        <v>678</v>
      </c>
      <c r="D266" t="s">
        <v>78</v>
      </c>
      <c r="E266" t="s">
        <v>0</v>
      </c>
      <c r="F266" t="s">
        <v>1170</v>
      </c>
      <c r="G266">
        <v>94.44</v>
      </c>
      <c r="H266" t="s">
        <v>4</v>
      </c>
      <c r="I266" t="s">
        <v>1134</v>
      </c>
      <c r="J266" t="s">
        <v>1134</v>
      </c>
      <c r="K266">
        <v>0.255</v>
      </c>
      <c r="L266">
        <v>0.04</v>
      </c>
      <c r="M266" t="b">
        <f t="shared" si="8"/>
        <v>0</v>
      </c>
      <c r="N266" t="b">
        <f t="shared" si="9"/>
        <v>0</v>
      </c>
    </row>
    <row r="267" spans="1:14">
      <c r="A267" t="s">
        <v>55</v>
      </c>
      <c r="B267" t="s">
        <v>229</v>
      </c>
      <c r="C267" t="s">
        <v>743</v>
      </c>
      <c r="D267" t="s">
        <v>230</v>
      </c>
      <c r="E267" t="s">
        <v>0</v>
      </c>
      <c r="F267" t="s">
        <v>1170</v>
      </c>
      <c r="G267">
        <v>96.42</v>
      </c>
      <c r="H267" t="s">
        <v>4</v>
      </c>
      <c r="I267" t="s">
        <v>1134</v>
      </c>
      <c r="J267" t="s">
        <v>1134</v>
      </c>
      <c r="K267">
        <v>0.17699999999999999</v>
      </c>
      <c r="L267">
        <v>0.35799999999999998</v>
      </c>
      <c r="M267" t="b">
        <f t="shared" si="8"/>
        <v>0</v>
      </c>
      <c r="N267" t="b">
        <f t="shared" si="9"/>
        <v>0</v>
      </c>
    </row>
    <row r="268" spans="1:14">
      <c r="A268" t="s">
        <v>55</v>
      </c>
      <c r="B268" t="s">
        <v>60</v>
      </c>
      <c r="C268" t="s">
        <v>801</v>
      </c>
      <c r="D268" t="s">
        <v>61</v>
      </c>
      <c r="E268" t="s">
        <v>0</v>
      </c>
      <c r="F268" t="s">
        <v>1170</v>
      </c>
      <c r="G268">
        <v>96.42</v>
      </c>
      <c r="H268" t="s">
        <v>4</v>
      </c>
      <c r="I268" t="s">
        <v>1134</v>
      </c>
      <c r="J268" t="s">
        <v>1134</v>
      </c>
      <c r="K268">
        <v>0.14399999999999999</v>
      </c>
      <c r="L268">
        <v>0.191</v>
      </c>
      <c r="M268" t="b">
        <f t="shared" si="8"/>
        <v>0</v>
      </c>
      <c r="N268" t="b">
        <f t="shared" si="9"/>
        <v>0</v>
      </c>
    </row>
    <row r="269" spans="1:14">
      <c r="A269" t="s">
        <v>44</v>
      </c>
      <c r="B269" t="s">
        <v>550</v>
      </c>
      <c r="C269" t="s">
        <v>646</v>
      </c>
      <c r="D269" t="s">
        <v>107</v>
      </c>
      <c r="E269" t="s">
        <v>0</v>
      </c>
      <c r="F269" t="s">
        <v>1170</v>
      </c>
      <c r="G269">
        <v>97.42</v>
      </c>
      <c r="H269" t="s">
        <v>4</v>
      </c>
      <c r="I269" t="s">
        <v>1134</v>
      </c>
      <c r="J269" t="s">
        <v>1134</v>
      </c>
      <c r="K269">
        <v>12.51</v>
      </c>
      <c r="L269">
        <v>0.126</v>
      </c>
      <c r="M269" t="b">
        <f t="shared" si="8"/>
        <v>0</v>
      </c>
      <c r="N269" t="b">
        <f t="shared" si="9"/>
        <v>0</v>
      </c>
    </row>
    <row r="270" spans="1:14">
      <c r="A270" t="s">
        <v>44</v>
      </c>
      <c r="B270" t="s">
        <v>574</v>
      </c>
      <c r="C270" t="s">
        <v>652</v>
      </c>
      <c r="D270" t="s">
        <v>114</v>
      </c>
      <c r="E270" t="s">
        <v>0</v>
      </c>
      <c r="F270" t="s">
        <v>1170</v>
      </c>
      <c r="G270">
        <v>97.42</v>
      </c>
      <c r="H270" t="s">
        <v>4</v>
      </c>
      <c r="I270" t="s">
        <v>1134</v>
      </c>
      <c r="J270" t="s">
        <v>1134</v>
      </c>
      <c r="K270">
        <v>0.24199999999999999</v>
      </c>
      <c r="L270">
        <v>0.84299999999999997</v>
      </c>
      <c r="M270" t="b">
        <f t="shared" si="8"/>
        <v>0</v>
      </c>
      <c r="N270" t="b">
        <f t="shared" si="9"/>
        <v>0</v>
      </c>
    </row>
    <row r="271" spans="1:14">
      <c r="A271" t="s">
        <v>44</v>
      </c>
      <c r="B271" t="s">
        <v>552</v>
      </c>
      <c r="C271" t="s">
        <v>655</v>
      </c>
      <c r="D271" t="s">
        <v>561</v>
      </c>
      <c r="E271" t="s">
        <v>0</v>
      </c>
      <c r="F271" t="s">
        <v>1170</v>
      </c>
      <c r="G271">
        <v>97.42</v>
      </c>
      <c r="H271" t="s">
        <v>4</v>
      </c>
      <c r="I271" t="s">
        <v>1134</v>
      </c>
      <c r="J271" t="s">
        <v>1134</v>
      </c>
      <c r="K271">
        <v>0.28499999999999998</v>
      </c>
      <c r="L271">
        <v>0.69599999999999995</v>
      </c>
      <c r="M271" t="b">
        <f t="shared" si="8"/>
        <v>0</v>
      </c>
      <c r="N271" t="b">
        <f t="shared" si="9"/>
        <v>0</v>
      </c>
    </row>
    <row r="272" spans="1:14">
      <c r="A272" t="s">
        <v>44</v>
      </c>
      <c r="B272" t="s">
        <v>554</v>
      </c>
      <c r="C272" t="s">
        <v>658</v>
      </c>
      <c r="D272" t="s">
        <v>563</v>
      </c>
      <c r="E272" t="s">
        <v>0</v>
      </c>
      <c r="F272" t="s">
        <v>1170</v>
      </c>
      <c r="G272">
        <v>97.42</v>
      </c>
      <c r="H272" t="s">
        <v>4</v>
      </c>
      <c r="I272" t="s">
        <v>1134</v>
      </c>
      <c r="J272" t="s">
        <v>1134</v>
      </c>
      <c r="K272">
        <v>0.26200000000000001</v>
      </c>
      <c r="L272">
        <v>0.69499999999999995</v>
      </c>
      <c r="M272" t="b">
        <f t="shared" si="8"/>
        <v>0</v>
      </c>
      <c r="N272" t="b">
        <f t="shared" si="9"/>
        <v>0</v>
      </c>
    </row>
    <row r="273" spans="1:14">
      <c r="A273" t="s">
        <v>44</v>
      </c>
      <c r="B273" t="s">
        <v>558</v>
      </c>
      <c r="C273" t="s">
        <v>652</v>
      </c>
      <c r="D273" t="s">
        <v>114</v>
      </c>
      <c r="E273" t="s">
        <v>0</v>
      </c>
      <c r="F273" t="s">
        <v>1170</v>
      </c>
      <c r="G273">
        <v>97.42</v>
      </c>
      <c r="H273" t="s">
        <v>4</v>
      </c>
      <c r="I273" t="s">
        <v>1134</v>
      </c>
      <c r="J273" t="s">
        <v>1134</v>
      </c>
      <c r="K273">
        <v>0.27200000000000002</v>
      </c>
      <c r="L273">
        <v>1.0189999999999999</v>
      </c>
      <c r="M273" t="b">
        <f t="shared" si="8"/>
        <v>0</v>
      </c>
      <c r="N273" t="b">
        <f t="shared" si="9"/>
        <v>0</v>
      </c>
    </row>
    <row r="274" spans="1:14">
      <c r="A274" t="s">
        <v>44</v>
      </c>
      <c r="B274" t="s">
        <v>559</v>
      </c>
      <c r="C274" t="s">
        <v>646</v>
      </c>
      <c r="D274" t="s">
        <v>107</v>
      </c>
      <c r="E274" t="s">
        <v>0</v>
      </c>
      <c r="F274" t="s">
        <v>1170</v>
      </c>
      <c r="G274">
        <v>97.42</v>
      </c>
      <c r="H274" t="s">
        <v>4</v>
      </c>
      <c r="I274" t="s">
        <v>1134</v>
      </c>
      <c r="J274" t="s">
        <v>1134</v>
      </c>
      <c r="K274">
        <v>0.247</v>
      </c>
      <c r="L274">
        <v>0.155</v>
      </c>
      <c r="M274" t="b">
        <f t="shared" si="8"/>
        <v>0</v>
      </c>
      <c r="N274" t="b">
        <f t="shared" si="9"/>
        <v>0</v>
      </c>
    </row>
    <row r="275" spans="1:14">
      <c r="A275" t="s">
        <v>44</v>
      </c>
      <c r="B275" t="s">
        <v>560</v>
      </c>
      <c r="C275" t="s">
        <v>655</v>
      </c>
      <c r="D275" t="s">
        <v>561</v>
      </c>
      <c r="E275" t="s">
        <v>0</v>
      </c>
      <c r="F275" t="s">
        <v>1170</v>
      </c>
      <c r="G275">
        <v>97.42</v>
      </c>
      <c r="H275" t="s">
        <v>4</v>
      </c>
      <c r="I275" t="s">
        <v>1134</v>
      </c>
      <c r="J275" t="s">
        <v>1134</v>
      </c>
      <c r="K275">
        <v>0.22500000000000001</v>
      </c>
      <c r="L275">
        <v>0.26900000000000002</v>
      </c>
      <c r="M275" t="b">
        <f t="shared" si="8"/>
        <v>0</v>
      </c>
      <c r="N275" t="b">
        <f t="shared" si="9"/>
        <v>0</v>
      </c>
    </row>
    <row r="276" spans="1:14">
      <c r="A276" t="s">
        <v>44</v>
      </c>
      <c r="B276" t="s">
        <v>562</v>
      </c>
      <c r="C276" t="s">
        <v>658</v>
      </c>
      <c r="D276" t="s">
        <v>563</v>
      </c>
      <c r="E276" t="s">
        <v>0</v>
      </c>
      <c r="F276" t="s">
        <v>1170</v>
      </c>
      <c r="G276">
        <v>97.42</v>
      </c>
      <c r="H276" t="s">
        <v>4</v>
      </c>
      <c r="I276" t="s">
        <v>1134</v>
      </c>
      <c r="J276" t="s">
        <v>1134</v>
      </c>
      <c r="K276">
        <v>0.24399999999999999</v>
      </c>
      <c r="L276">
        <v>3.2000000000000001E-2</v>
      </c>
      <c r="M276" t="b">
        <f t="shared" si="8"/>
        <v>0</v>
      </c>
      <c r="N276" t="b">
        <f t="shared" si="9"/>
        <v>0</v>
      </c>
    </row>
    <row r="277" spans="1:14">
      <c r="A277" t="s">
        <v>44</v>
      </c>
      <c r="B277" t="s">
        <v>588</v>
      </c>
      <c r="C277" t="s">
        <v>665</v>
      </c>
      <c r="D277" t="s">
        <v>589</v>
      </c>
      <c r="E277" t="s">
        <v>0</v>
      </c>
      <c r="F277" t="s">
        <v>1170</v>
      </c>
      <c r="G277">
        <v>97.42</v>
      </c>
      <c r="H277" t="s">
        <v>4</v>
      </c>
      <c r="I277" t="s">
        <v>1134</v>
      </c>
      <c r="J277" t="s">
        <v>1134</v>
      </c>
      <c r="K277">
        <v>0.23899999999999999</v>
      </c>
      <c r="L277">
        <v>0.79</v>
      </c>
      <c r="M277" t="b">
        <f t="shared" si="8"/>
        <v>0</v>
      </c>
      <c r="N277" t="b">
        <f t="shared" si="9"/>
        <v>0</v>
      </c>
    </row>
    <row r="278" spans="1:14">
      <c r="A278" t="s">
        <v>44</v>
      </c>
      <c r="B278" t="s">
        <v>594</v>
      </c>
      <c r="C278" t="s">
        <v>668</v>
      </c>
      <c r="D278" t="s">
        <v>595</v>
      </c>
      <c r="E278" t="s">
        <v>0</v>
      </c>
      <c r="F278" t="s">
        <v>1170</v>
      </c>
      <c r="G278">
        <v>97.42</v>
      </c>
      <c r="H278" t="s">
        <v>4</v>
      </c>
      <c r="I278" t="s">
        <v>1134</v>
      </c>
      <c r="J278" t="s">
        <v>1134</v>
      </c>
      <c r="K278">
        <v>0.22</v>
      </c>
      <c r="L278">
        <v>0.23799999999999999</v>
      </c>
      <c r="M278" t="b">
        <f t="shared" si="8"/>
        <v>0</v>
      </c>
      <c r="N278" t="b">
        <f t="shared" si="9"/>
        <v>0</v>
      </c>
    </row>
    <row r="279" spans="1:14">
      <c r="A279" t="s">
        <v>55</v>
      </c>
      <c r="B279" t="s">
        <v>361</v>
      </c>
      <c r="C279" t="s">
        <v>774</v>
      </c>
      <c r="D279" t="s">
        <v>362</v>
      </c>
      <c r="E279" t="s">
        <v>0</v>
      </c>
      <c r="F279" t="s">
        <v>1170</v>
      </c>
      <c r="G279">
        <v>97.74</v>
      </c>
      <c r="H279" t="s">
        <v>4</v>
      </c>
      <c r="I279" t="s">
        <v>1134</v>
      </c>
      <c r="J279" t="s">
        <v>1134</v>
      </c>
      <c r="K279">
        <v>0.2</v>
      </c>
      <c r="L279">
        <v>0.186</v>
      </c>
      <c r="M279" t="b">
        <f t="shared" si="8"/>
        <v>0</v>
      </c>
      <c r="N279" t="b">
        <f t="shared" si="9"/>
        <v>0</v>
      </c>
    </row>
    <row r="280" spans="1:14">
      <c r="A280" t="s">
        <v>55</v>
      </c>
      <c r="B280" t="s">
        <v>357</v>
      </c>
      <c r="C280" t="s">
        <v>775</v>
      </c>
      <c r="D280" t="s">
        <v>358</v>
      </c>
      <c r="E280" t="s">
        <v>0</v>
      </c>
      <c r="F280" t="s">
        <v>1170</v>
      </c>
      <c r="G280">
        <v>97.74</v>
      </c>
      <c r="H280" t="s">
        <v>4</v>
      </c>
      <c r="I280" t="s">
        <v>1134</v>
      </c>
      <c r="J280" t="s">
        <v>1134</v>
      </c>
      <c r="K280">
        <v>0.19800000000000001</v>
      </c>
      <c r="L280">
        <v>1.4159999999999999</v>
      </c>
      <c r="M280" t="b">
        <f t="shared" si="8"/>
        <v>0</v>
      </c>
      <c r="N280" t="b">
        <f t="shared" si="9"/>
        <v>0</v>
      </c>
    </row>
    <row r="281" spans="1:14">
      <c r="A281" t="s">
        <v>55</v>
      </c>
      <c r="B281" t="s">
        <v>359</v>
      </c>
      <c r="C281" t="s">
        <v>777</v>
      </c>
      <c r="D281" t="s">
        <v>360</v>
      </c>
      <c r="E281" t="s">
        <v>0</v>
      </c>
      <c r="F281" t="s">
        <v>1170</v>
      </c>
      <c r="G281">
        <v>97.74</v>
      </c>
      <c r="H281" t="s">
        <v>4</v>
      </c>
      <c r="I281" t="s">
        <v>1134</v>
      </c>
      <c r="J281" t="s">
        <v>1134</v>
      </c>
      <c r="K281">
        <v>0.17299999999999999</v>
      </c>
      <c r="L281">
        <v>0.55500000000000005</v>
      </c>
      <c r="M281" t="b">
        <f t="shared" si="8"/>
        <v>0</v>
      </c>
      <c r="N281" t="b">
        <f t="shared" si="9"/>
        <v>0</v>
      </c>
    </row>
    <row r="282" spans="1:14">
      <c r="A282" t="s">
        <v>55</v>
      </c>
      <c r="B282" t="s">
        <v>363</v>
      </c>
      <c r="C282" t="s">
        <v>778</v>
      </c>
      <c r="D282" t="s">
        <v>364</v>
      </c>
      <c r="E282" t="s">
        <v>0</v>
      </c>
      <c r="F282" t="s">
        <v>1170</v>
      </c>
      <c r="G282">
        <v>97.74</v>
      </c>
      <c r="H282" t="s">
        <v>4</v>
      </c>
      <c r="I282" t="s">
        <v>1134</v>
      </c>
      <c r="J282" t="s">
        <v>1134</v>
      </c>
      <c r="K282">
        <v>0.21199999999999999</v>
      </c>
      <c r="L282">
        <v>1.3640000000000001</v>
      </c>
      <c r="M282" t="b">
        <f t="shared" si="8"/>
        <v>0</v>
      </c>
      <c r="N282" t="b">
        <f t="shared" si="9"/>
        <v>0</v>
      </c>
    </row>
    <row r="283" spans="1:14">
      <c r="A283" t="s">
        <v>44</v>
      </c>
      <c r="B283" t="s">
        <v>550</v>
      </c>
      <c r="C283" t="s">
        <v>647</v>
      </c>
      <c r="D283" t="s">
        <v>569</v>
      </c>
      <c r="E283" t="s">
        <v>0</v>
      </c>
      <c r="F283" t="s">
        <v>1170</v>
      </c>
      <c r="G283">
        <v>100.54</v>
      </c>
      <c r="H283" t="s">
        <v>4</v>
      </c>
      <c r="I283" t="s">
        <v>1134</v>
      </c>
      <c r="J283" t="s">
        <v>1134</v>
      </c>
      <c r="K283">
        <v>12.51</v>
      </c>
      <c r="L283">
        <v>4.5999999999999999E-2</v>
      </c>
      <c r="M283" t="b">
        <f t="shared" si="8"/>
        <v>0</v>
      </c>
      <c r="N283" t="b">
        <f t="shared" si="9"/>
        <v>0</v>
      </c>
    </row>
    <row r="284" spans="1:14">
      <c r="A284" t="s">
        <v>44</v>
      </c>
      <c r="B284" t="s">
        <v>574</v>
      </c>
      <c r="C284" t="s">
        <v>653</v>
      </c>
      <c r="D284" t="s">
        <v>567</v>
      </c>
      <c r="E284" t="s">
        <v>0</v>
      </c>
      <c r="F284" t="s">
        <v>1170</v>
      </c>
      <c r="G284">
        <v>100.54</v>
      </c>
      <c r="H284" t="s">
        <v>4</v>
      </c>
      <c r="I284" t="s">
        <v>1134</v>
      </c>
      <c r="J284" t="s">
        <v>1134</v>
      </c>
      <c r="K284">
        <v>0.24199999999999999</v>
      </c>
      <c r="L284">
        <v>0.79400000000000004</v>
      </c>
      <c r="M284" t="b">
        <f t="shared" si="8"/>
        <v>0</v>
      </c>
      <c r="N284" t="b">
        <f t="shared" si="9"/>
        <v>0</v>
      </c>
    </row>
    <row r="285" spans="1:14">
      <c r="A285" t="s">
        <v>44</v>
      </c>
      <c r="B285" t="s">
        <v>552</v>
      </c>
      <c r="C285" t="s">
        <v>656</v>
      </c>
      <c r="D285" t="s">
        <v>571</v>
      </c>
      <c r="E285" t="s">
        <v>0</v>
      </c>
      <c r="F285" t="s">
        <v>1170</v>
      </c>
      <c r="G285">
        <v>100.54</v>
      </c>
      <c r="H285" t="s">
        <v>4</v>
      </c>
      <c r="I285" t="s">
        <v>1134</v>
      </c>
      <c r="J285" t="s">
        <v>1134</v>
      </c>
      <c r="K285">
        <v>0.28399999999999997</v>
      </c>
      <c r="L285">
        <v>5.7000000000000002E-2</v>
      </c>
      <c r="M285" t="b">
        <f t="shared" si="8"/>
        <v>0</v>
      </c>
      <c r="N285" t="b">
        <f t="shared" si="9"/>
        <v>0</v>
      </c>
    </row>
    <row r="286" spans="1:14">
      <c r="A286" t="s">
        <v>44</v>
      </c>
      <c r="B286" t="s">
        <v>554</v>
      </c>
      <c r="C286" t="s">
        <v>659</v>
      </c>
      <c r="D286" t="s">
        <v>573</v>
      </c>
      <c r="E286" t="s">
        <v>0</v>
      </c>
      <c r="F286" t="s">
        <v>1170</v>
      </c>
      <c r="G286">
        <v>100.54</v>
      </c>
      <c r="H286" t="s">
        <v>4</v>
      </c>
      <c r="I286" t="s">
        <v>1134</v>
      </c>
      <c r="J286" t="s">
        <v>1134</v>
      </c>
      <c r="K286">
        <v>0.26100000000000001</v>
      </c>
      <c r="L286">
        <v>5.8999999999999997E-2</v>
      </c>
      <c r="M286" t="b">
        <f t="shared" si="8"/>
        <v>0</v>
      </c>
      <c r="N286" t="b">
        <f t="shared" si="9"/>
        <v>0</v>
      </c>
    </row>
    <row r="287" spans="1:14">
      <c r="A287" t="s">
        <v>44</v>
      </c>
      <c r="B287" t="s">
        <v>566</v>
      </c>
      <c r="C287" t="s">
        <v>653</v>
      </c>
      <c r="D287" t="s">
        <v>567</v>
      </c>
      <c r="E287" t="s">
        <v>0</v>
      </c>
      <c r="F287" t="s">
        <v>1170</v>
      </c>
      <c r="G287">
        <v>100.54</v>
      </c>
      <c r="H287" t="s">
        <v>4</v>
      </c>
      <c r="I287" t="s">
        <v>1134</v>
      </c>
      <c r="J287" t="s">
        <v>1134</v>
      </c>
      <c r="K287">
        <v>0.252</v>
      </c>
      <c r="L287">
        <v>0.91600000000000004</v>
      </c>
      <c r="M287" t="b">
        <f t="shared" si="8"/>
        <v>0</v>
      </c>
      <c r="N287" t="b">
        <f t="shared" si="9"/>
        <v>0</v>
      </c>
    </row>
    <row r="288" spans="1:14">
      <c r="A288" t="s">
        <v>44</v>
      </c>
      <c r="B288" t="s">
        <v>568</v>
      </c>
      <c r="C288" t="s">
        <v>647</v>
      </c>
      <c r="D288" t="s">
        <v>569</v>
      </c>
      <c r="E288" t="s">
        <v>0</v>
      </c>
      <c r="F288" t="s">
        <v>1170</v>
      </c>
      <c r="G288">
        <v>100.54</v>
      </c>
      <c r="H288" t="s">
        <v>4</v>
      </c>
      <c r="I288" t="s">
        <v>1134</v>
      </c>
      <c r="J288" t="s">
        <v>1134</v>
      </c>
      <c r="K288">
        <v>0.25800000000000001</v>
      </c>
      <c r="L288">
        <v>1.2330000000000001</v>
      </c>
      <c r="M288" t="b">
        <f t="shared" si="8"/>
        <v>0</v>
      </c>
      <c r="N288" t="b">
        <f t="shared" si="9"/>
        <v>0</v>
      </c>
    </row>
    <row r="289" spans="1:14">
      <c r="A289" t="s">
        <v>44</v>
      </c>
      <c r="B289" t="s">
        <v>570</v>
      </c>
      <c r="C289" t="s">
        <v>656</v>
      </c>
      <c r="D289" t="s">
        <v>571</v>
      </c>
      <c r="E289" t="s">
        <v>0</v>
      </c>
      <c r="F289" t="s">
        <v>1170</v>
      </c>
      <c r="G289">
        <v>100.54</v>
      </c>
      <c r="H289" t="s">
        <v>4</v>
      </c>
      <c r="I289" t="s">
        <v>1134</v>
      </c>
      <c r="J289" t="s">
        <v>1134</v>
      </c>
      <c r="K289">
        <v>0.25600000000000001</v>
      </c>
      <c r="L289">
        <v>1.0289999999999999</v>
      </c>
      <c r="M289" t="b">
        <f t="shared" si="8"/>
        <v>0</v>
      </c>
      <c r="N289" t="b">
        <f t="shared" si="9"/>
        <v>0</v>
      </c>
    </row>
    <row r="290" spans="1:14">
      <c r="A290" t="s">
        <v>44</v>
      </c>
      <c r="B290" t="s">
        <v>572</v>
      </c>
      <c r="C290" t="s">
        <v>659</v>
      </c>
      <c r="D290" t="s">
        <v>573</v>
      </c>
      <c r="E290" t="s">
        <v>0</v>
      </c>
      <c r="F290" t="s">
        <v>1170</v>
      </c>
      <c r="G290">
        <v>100.54</v>
      </c>
      <c r="H290" t="s">
        <v>4</v>
      </c>
      <c r="I290" t="s">
        <v>1134</v>
      </c>
      <c r="J290" t="s">
        <v>1134</v>
      </c>
      <c r="K290">
        <v>0.317</v>
      </c>
      <c r="L290">
        <v>1.4510000000000001</v>
      </c>
      <c r="M290" t="b">
        <f t="shared" si="8"/>
        <v>0</v>
      </c>
      <c r="N290" t="b">
        <f t="shared" si="9"/>
        <v>0</v>
      </c>
    </row>
    <row r="291" spans="1:14">
      <c r="A291" t="s">
        <v>44</v>
      </c>
      <c r="B291" t="s">
        <v>596</v>
      </c>
      <c r="C291" t="s">
        <v>669</v>
      </c>
      <c r="D291" t="s">
        <v>597</v>
      </c>
      <c r="E291" t="s">
        <v>0</v>
      </c>
      <c r="F291" t="s">
        <v>1170</v>
      </c>
      <c r="G291">
        <v>100.54</v>
      </c>
      <c r="H291" t="s">
        <v>4</v>
      </c>
      <c r="I291" t="s">
        <v>1134</v>
      </c>
      <c r="J291" t="s">
        <v>1134</v>
      </c>
      <c r="K291">
        <v>0.317</v>
      </c>
      <c r="L291">
        <v>1.329</v>
      </c>
      <c r="M291" t="b">
        <f t="shared" si="8"/>
        <v>0</v>
      </c>
      <c r="N291" t="b">
        <f t="shared" si="9"/>
        <v>0</v>
      </c>
    </row>
    <row r="292" spans="1:14">
      <c r="A292" t="s">
        <v>44</v>
      </c>
      <c r="B292" t="s">
        <v>602</v>
      </c>
      <c r="C292" t="s">
        <v>673</v>
      </c>
      <c r="D292" t="s">
        <v>603</v>
      </c>
      <c r="E292" t="s">
        <v>0</v>
      </c>
      <c r="F292" t="s">
        <v>1170</v>
      </c>
      <c r="G292">
        <v>100.54</v>
      </c>
      <c r="H292" t="s">
        <v>4</v>
      </c>
      <c r="I292" t="s">
        <v>1134</v>
      </c>
      <c r="J292" t="s">
        <v>1134</v>
      </c>
      <c r="K292">
        <v>0.246</v>
      </c>
      <c r="L292">
        <v>0.89100000000000001</v>
      </c>
      <c r="M292" t="b">
        <f t="shared" si="8"/>
        <v>0</v>
      </c>
      <c r="N292" t="b">
        <f t="shared" si="9"/>
        <v>0</v>
      </c>
    </row>
    <row r="293" spans="1:14">
      <c r="A293" t="s">
        <v>44</v>
      </c>
      <c r="B293" t="s">
        <v>550</v>
      </c>
      <c r="C293" t="s">
        <v>645</v>
      </c>
      <c r="D293" t="s">
        <v>551</v>
      </c>
      <c r="E293" t="s">
        <v>0</v>
      </c>
      <c r="F293" t="s">
        <v>1170</v>
      </c>
      <c r="G293">
        <v>107.58</v>
      </c>
      <c r="H293" t="s">
        <v>4</v>
      </c>
      <c r="I293" t="s">
        <v>1134</v>
      </c>
      <c r="J293" t="s">
        <v>1134</v>
      </c>
      <c r="K293">
        <v>12.51</v>
      </c>
      <c r="L293">
        <v>0.872</v>
      </c>
      <c r="M293" t="b">
        <f t="shared" si="8"/>
        <v>0</v>
      </c>
      <c r="N293" t="b">
        <f t="shared" si="9"/>
        <v>0</v>
      </c>
    </row>
    <row r="294" spans="1:14">
      <c r="A294" t="s">
        <v>44</v>
      </c>
      <c r="B294" t="s">
        <v>548</v>
      </c>
      <c r="C294" t="s">
        <v>648</v>
      </c>
      <c r="D294" t="s">
        <v>549</v>
      </c>
      <c r="E294" t="s">
        <v>0</v>
      </c>
      <c r="F294" t="s">
        <v>1170</v>
      </c>
      <c r="G294">
        <v>107.58</v>
      </c>
      <c r="H294" t="s">
        <v>4</v>
      </c>
      <c r="I294" t="s">
        <v>1134</v>
      </c>
      <c r="J294" t="s">
        <v>1134</v>
      </c>
      <c r="K294">
        <v>14.762</v>
      </c>
      <c r="L294">
        <v>0.28199999999999997</v>
      </c>
      <c r="M294" t="b">
        <f t="shared" si="8"/>
        <v>0</v>
      </c>
      <c r="N294" t="b">
        <f t="shared" si="9"/>
        <v>0</v>
      </c>
    </row>
    <row r="295" spans="1:14">
      <c r="A295" t="s">
        <v>44</v>
      </c>
      <c r="B295" t="s">
        <v>574</v>
      </c>
      <c r="C295" t="s">
        <v>648</v>
      </c>
      <c r="D295" t="s">
        <v>549</v>
      </c>
      <c r="E295" t="s">
        <v>0</v>
      </c>
      <c r="F295" t="s">
        <v>1170</v>
      </c>
      <c r="G295">
        <v>107.58</v>
      </c>
      <c r="H295" t="s">
        <v>4</v>
      </c>
      <c r="I295" t="s">
        <v>1134</v>
      </c>
      <c r="J295" t="s">
        <v>1134</v>
      </c>
      <c r="K295">
        <v>0.24199999999999999</v>
      </c>
      <c r="L295">
        <v>1.4990000000000001</v>
      </c>
      <c r="M295" t="b">
        <f t="shared" si="8"/>
        <v>0</v>
      </c>
      <c r="N295" t="b">
        <f t="shared" si="9"/>
        <v>0</v>
      </c>
    </row>
    <row r="296" spans="1:14">
      <c r="A296" t="s">
        <v>44</v>
      </c>
      <c r="B296" t="s">
        <v>552</v>
      </c>
      <c r="C296" t="s">
        <v>654</v>
      </c>
      <c r="D296" t="s">
        <v>553</v>
      </c>
      <c r="E296" t="s">
        <v>0</v>
      </c>
      <c r="F296" t="s">
        <v>1170</v>
      </c>
      <c r="G296">
        <v>107.58</v>
      </c>
      <c r="H296" t="s">
        <v>4</v>
      </c>
      <c r="I296" t="s">
        <v>1134</v>
      </c>
      <c r="J296" t="s">
        <v>1134</v>
      </c>
      <c r="K296">
        <v>0.28499999999999998</v>
      </c>
      <c r="L296">
        <v>0.877</v>
      </c>
      <c r="M296" t="b">
        <f t="shared" si="8"/>
        <v>0</v>
      </c>
      <c r="N296" t="b">
        <f t="shared" si="9"/>
        <v>0</v>
      </c>
    </row>
    <row r="297" spans="1:14">
      <c r="A297" t="s">
        <v>44</v>
      </c>
      <c r="B297" t="s">
        <v>554</v>
      </c>
      <c r="C297" t="s">
        <v>657</v>
      </c>
      <c r="D297" t="s">
        <v>555</v>
      </c>
      <c r="E297" t="s">
        <v>0</v>
      </c>
      <c r="F297" t="s">
        <v>1170</v>
      </c>
      <c r="G297">
        <v>107.58</v>
      </c>
      <c r="H297" t="s">
        <v>4</v>
      </c>
      <c r="I297" t="s">
        <v>1134</v>
      </c>
      <c r="J297" t="s">
        <v>1134</v>
      </c>
      <c r="K297">
        <v>0.26200000000000001</v>
      </c>
      <c r="L297">
        <v>0.29499999999999998</v>
      </c>
      <c r="M297" t="b">
        <f t="shared" si="8"/>
        <v>0</v>
      </c>
      <c r="N297" t="b">
        <f t="shared" si="9"/>
        <v>0</v>
      </c>
    </row>
    <row r="298" spans="1:14">
      <c r="A298" t="s">
        <v>44</v>
      </c>
      <c r="B298" t="s">
        <v>580</v>
      </c>
      <c r="C298" t="s">
        <v>661</v>
      </c>
      <c r="D298" t="s">
        <v>581</v>
      </c>
      <c r="E298" t="s">
        <v>0</v>
      </c>
      <c r="F298" t="s">
        <v>1170</v>
      </c>
      <c r="G298">
        <v>107.58</v>
      </c>
      <c r="H298" t="s">
        <v>4</v>
      </c>
      <c r="I298" t="s">
        <v>1134</v>
      </c>
      <c r="J298" t="s">
        <v>1134</v>
      </c>
      <c r="K298">
        <v>0.24299999999999999</v>
      </c>
      <c r="L298">
        <v>1.349</v>
      </c>
      <c r="M298" t="b">
        <f t="shared" si="8"/>
        <v>0</v>
      </c>
      <c r="N298" t="b">
        <f t="shared" si="9"/>
        <v>0</v>
      </c>
    </row>
    <row r="299" spans="1:14">
      <c r="A299" t="s">
        <v>44</v>
      </c>
      <c r="B299" t="s">
        <v>586</v>
      </c>
      <c r="C299" t="s">
        <v>664</v>
      </c>
      <c r="D299" t="s">
        <v>587</v>
      </c>
      <c r="E299" t="s">
        <v>0</v>
      </c>
      <c r="F299" t="s">
        <v>1170</v>
      </c>
      <c r="G299">
        <v>107.58</v>
      </c>
      <c r="H299" t="s">
        <v>4</v>
      </c>
      <c r="I299" t="s">
        <v>1134</v>
      </c>
      <c r="J299" t="s">
        <v>1134</v>
      </c>
      <c r="K299">
        <v>0.252</v>
      </c>
      <c r="L299">
        <v>0.77600000000000002</v>
      </c>
      <c r="M299" t="b">
        <f t="shared" si="8"/>
        <v>0</v>
      </c>
      <c r="N299" t="b">
        <f t="shared" si="9"/>
        <v>0</v>
      </c>
    </row>
    <row r="300" spans="1:14">
      <c r="A300" t="s">
        <v>55</v>
      </c>
      <c r="B300" t="s">
        <v>93</v>
      </c>
      <c r="C300" t="s">
        <v>815</v>
      </c>
      <c r="D300" t="s">
        <v>94</v>
      </c>
      <c r="E300" t="s">
        <v>0</v>
      </c>
      <c r="F300" t="s">
        <v>1170</v>
      </c>
      <c r="G300">
        <v>109.58</v>
      </c>
      <c r="H300" t="s">
        <v>4</v>
      </c>
      <c r="I300" t="s">
        <v>1134</v>
      </c>
      <c r="J300" t="s">
        <v>1134</v>
      </c>
      <c r="K300">
        <v>0.16600000000000001</v>
      </c>
      <c r="L300">
        <v>1.1539999999999999</v>
      </c>
      <c r="M300" t="b">
        <f t="shared" si="8"/>
        <v>0</v>
      </c>
      <c r="N300" t="b">
        <f t="shared" si="9"/>
        <v>0</v>
      </c>
    </row>
    <row r="301" spans="1:14">
      <c r="A301" t="s">
        <v>55</v>
      </c>
      <c r="B301" t="s">
        <v>441</v>
      </c>
      <c r="C301" t="s">
        <v>833</v>
      </c>
      <c r="D301" t="s">
        <v>442</v>
      </c>
      <c r="E301" t="s">
        <v>0</v>
      </c>
      <c r="F301" t="s">
        <v>1170</v>
      </c>
      <c r="G301">
        <v>137.38</v>
      </c>
      <c r="H301" t="s">
        <v>4</v>
      </c>
      <c r="I301" t="s">
        <v>1134</v>
      </c>
      <c r="J301" t="s">
        <v>1134</v>
      </c>
      <c r="K301">
        <v>0.17199999999999999</v>
      </c>
      <c r="L301">
        <v>0.59499999999999997</v>
      </c>
      <c r="M301" t="b">
        <f t="shared" si="8"/>
        <v>0</v>
      </c>
      <c r="N301" t="b">
        <f t="shared" si="9"/>
        <v>0</v>
      </c>
    </row>
    <row r="302" spans="1:14">
      <c r="A302" t="s">
        <v>55</v>
      </c>
      <c r="B302" t="s">
        <v>399</v>
      </c>
      <c r="C302" t="s">
        <v>823</v>
      </c>
      <c r="D302" t="s">
        <v>400</v>
      </c>
      <c r="E302" t="s">
        <v>0</v>
      </c>
      <c r="F302" t="s">
        <v>1170</v>
      </c>
      <c r="G302">
        <v>0</v>
      </c>
      <c r="H302" t="s">
        <v>1132</v>
      </c>
      <c r="I302" t="s">
        <v>1133</v>
      </c>
      <c r="J302" t="s">
        <v>1134</v>
      </c>
      <c r="K302">
        <v>0.21099999999999999</v>
      </c>
      <c r="L302">
        <v>0.32700000000000001</v>
      </c>
      <c r="M302" t="b">
        <f t="shared" si="8"/>
        <v>1</v>
      </c>
      <c r="N302" t="b">
        <f t="shared" si="9"/>
        <v>1</v>
      </c>
    </row>
    <row r="303" spans="1:14">
      <c r="A303" t="s">
        <v>55</v>
      </c>
      <c r="B303" t="s">
        <v>385</v>
      </c>
      <c r="C303" t="s">
        <v>856</v>
      </c>
      <c r="D303" t="s">
        <v>386</v>
      </c>
      <c r="E303" t="s">
        <v>0</v>
      </c>
      <c r="F303" t="s">
        <v>1170</v>
      </c>
      <c r="G303">
        <v>0</v>
      </c>
      <c r="H303" t="s">
        <v>1132</v>
      </c>
      <c r="I303" t="s">
        <v>1133</v>
      </c>
      <c r="J303" t="s">
        <v>1134</v>
      </c>
      <c r="K303">
        <v>0.25</v>
      </c>
      <c r="L303">
        <v>0.33800000000000002</v>
      </c>
      <c r="M303" t="b">
        <f t="shared" si="8"/>
        <v>1</v>
      </c>
      <c r="N303" t="b">
        <f t="shared" si="9"/>
        <v>1</v>
      </c>
    </row>
    <row r="304" spans="1:14">
      <c r="A304" t="s">
        <v>55</v>
      </c>
      <c r="B304" t="s">
        <v>401</v>
      </c>
      <c r="C304" t="s">
        <v>824</v>
      </c>
      <c r="D304" t="s">
        <v>402</v>
      </c>
      <c r="E304" t="s">
        <v>0</v>
      </c>
      <c r="F304" t="s">
        <v>1170</v>
      </c>
      <c r="G304">
        <v>0</v>
      </c>
      <c r="H304" t="s">
        <v>1132</v>
      </c>
      <c r="I304" t="s">
        <v>1133</v>
      </c>
      <c r="J304" t="s">
        <v>1134</v>
      </c>
      <c r="K304">
        <v>0.19500000000000001</v>
      </c>
      <c r="L304">
        <v>0.29199999999999998</v>
      </c>
      <c r="M304" t="b">
        <f t="shared" si="8"/>
        <v>1</v>
      </c>
      <c r="N304" t="b">
        <f t="shared" si="9"/>
        <v>1</v>
      </c>
    </row>
    <row r="305" spans="1:14">
      <c r="A305" t="s">
        <v>55</v>
      </c>
      <c r="B305" t="s">
        <v>403</v>
      </c>
      <c r="C305" t="s">
        <v>825</v>
      </c>
      <c r="D305" t="s">
        <v>404</v>
      </c>
      <c r="E305" t="s">
        <v>0</v>
      </c>
      <c r="F305" t="s">
        <v>1170</v>
      </c>
      <c r="G305">
        <v>0</v>
      </c>
      <c r="H305" t="s">
        <v>1132</v>
      </c>
      <c r="I305" t="s">
        <v>1133</v>
      </c>
      <c r="J305" t="s">
        <v>1134</v>
      </c>
      <c r="K305">
        <v>0.22500000000000001</v>
      </c>
      <c r="L305">
        <v>0.42</v>
      </c>
      <c r="M305" t="b">
        <f t="shared" si="8"/>
        <v>1</v>
      </c>
      <c r="N305" t="b">
        <f t="shared" si="9"/>
        <v>1</v>
      </c>
    </row>
    <row r="306" spans="1:14">
      <c r="A306" t="s">
        <v>55</v>
      </c>
      <c r="B306" t="s">
        <v>321</v>
      </c>
      <c r="C306" t="s">
        <v>837</v>
      </c>
      <c r="D306" t="s">
        <v>322</v>
      </c>
      <c r="E306" t="s">
        <v>0</v>
      </c>
      <c r="F306" t="s">
        <v>1170</v>
      </c>
      <c r="G306">
        <v>13</v>
      </c>
      <c r="H306" t="s">
        <v>1132</v>
      </c>
      <c r="I306" t="s">
        <v>1133</v>
      </c>
      <c r="J306" t="s">
        <v>1134</v>
      </c>
      <c r="K306">
        <v>0.16900000000000001</v>
      </c>
      <c r="L306">
        <v>0.13300000000000001</v>
      </c>
      <c r="M306" t="b">
        <f t="shared" si="8"/>
        <v>1</v>
      </c>
      <c r="N306" t="b">
        <f t="shared" si="9"/>
        <v>1</v>
      </c>
    </row>
    <row r="307" spans="1:14">
      <c r="A307" t="s">
        <v>55</v>
      </c>
      <c r="B307" t="s">
        <v>608</v>
      </c>
      <c r="C307" t="s">
        <v>769</v>
      </c>
      <c r="D307" t="s">
        <v>609</v>
      </c>
      <c r="E307" t="s">
        <v>0</v>
      </c>
      <c r="F307" t="s">
        <v>1170</v>
      </c>
      <c r="G307">
        <v>27</v>
      </c>
      <c r="H307" t="s">
        <v>1132</v>
      </c>
      <c r="I307" t="s">
        <v>1133</v>
      </c>
      <c r="J307" t="s">
        <v>1134</v>
      </c>
      <c r="K307">
        <v>0.51400000000000001</v>
      </c>
      <c r="L307">
        <v>0.41299999999999998</v>
      </c>
      <c r="M307" t="b">
        <f t="shared" si="8"/>
        <v>1</v>
      </c>
      <c r="N307" t="b">
        <f t="shared" si="9"/>
        <v>1</v>
      </c>
    </row>
    <row r="308" spans="1:14">
      <c r="A308" t="s">
        <v>55</v>
      </c>
      <c r="B308" t="s">
        <v>614</v>
      </c>
      <c r="C308" t="s">
        <v>768</v>
      </c>
      <c r="D308" t="s">
        <v>615</v>
      </c>
      <c r="E308" t="s">
        <v>0</v>
      </c>
      <c r="F308" t="s">
        <v>1170</v>
      </c>
      <c r="G308">
        <v>27</v>
      </c>
      <c r="H308" t="s">
        <v>1132</v>
      </c>
      <c r="I308" t="s">
        <v>1133</v>
      </c>
      <c r="J308" t="s">
        <v>1134</v>
      </c>
      <c r="K308">
        <v>0.22700000000000001</v>
      </c>
      <c r="L308">
        <v>0.25900000000000001</v>
      </c>
      <c r="M308" t="b">
        <f t="shared" si="8"/>
        <v>1</v>
      </c>
      <c r="N308" t="b">
        <f t="shared" si="9"/>
        <v>1</v>
      </c>
    </row>
    <row r="309" spans="1:14">
      <c r="A309" t="s">
        <v>44</v>
      </c>
      <c r="B309" t="s">
        <v>145</v>
      </c>
      <c r="C309" t="s">
        <v>679</v>
      </c>
      <c r="D309" t="s">
        <v>146</v>
      </c>
      <c r="E309" t="s">
        <v>0</v>
      </c>
      <c r="F309" t="s">
        <v>1170</v>
      </c>
      <c r="G309">
        <v>0</v>
      </c>
      <c r="H309" t="s">
        <v>1132</v>
      </c>
      <c r="I309" t="s">
        <v>1133</v>
      </c>
      <c r="J309" t="s">
        <v>1134</v>
      </c>
      <c r="K309">
        <v>0.20300000000000001</v>
      </c>
      <c r="L309">
        <v>0.21299999999999999</v>
      </c>
      <c r="M309" t="b">
        <f t="shared" si="8"/>
        <v>1</v>
      </c>
      <c r="N309" t="b">
        <f t="shared" si="9"/>
        <v>1</v>
      </c>
    </row>
    <row r="310" spans="1:14">
      <c r="A310" t="s">
        <v>64</v>
      </c>
      <c r="B310" t="s">
        <v>452</v>
      </c>
      <c r="C310" t="s">
        <v>634</v>
      </c>
      <c r="D310" t="s">
        <v>453</v>
      </c>
      <c r="E310" t="s">
        <v>0</v>
      </c>
      <c r="F310" t="s">
        <v>1170</v>
      </c>
      <c r="G310">
        <v>0</v>
      </c>
      <c r="H310" t="s">
        <v>1132</v>
      </c>
      <c r="I310" t="s">
        <v>1133</v>
      </c>
      <c r="J310" t="s">
        <v>1134</v>
      </c>
      <c r="K310">
        <v>0.39900000000000002</v>
      </c>
      <c r="L310">
        <v>0.47299999999999998</v>
      </c>
      <c r="M310" t="b">
        <f t="shared" si="8"/>
        <v>1</v>
      </c>
      <c r="N310" t="b">
        <f t="shared" si="9"/>
        <v>1</v>
      </c>
    </row>
    <row r="311" spans="1:14">
      <c r="A311" t="s">
        <v>64</v>
      </c>
      <c r="B311" t="s">
        <v>450</v>
      </c>
      <c r="C311" t="s">
        <v>639</v>
      </c>
      <c r="D311" t="s">
        <v>451</v>
      </c>
      <c r="E311" t="s">
        <v>0</v>
      </c>
      <c r="F311" t="s">
        <v>1170</v>
      </c>
      <c r="G311">
        <v>0</v>
      </c>
      <c r="H311" t="s">
        <v>1132</v>
      </c>
      <c r="I311" t="s">
        <v>1133</v>
      </c>
      <c r="J311" t="s">
        <v>1134</v>
      </c>
      <c r="K311">
        <v>0.307</v>
      </c>
      <c r="L311">
        <v>0.224</v>
      </c>
      <c r="M311" t="b">
        <f t="shared" si="8"/>
        <v>1</v>
      </c>
      <c r="N311" t="b">
        <f t="shared" si="9"/>
        <v>1</v>
      </c>
    </row>
    <row r="312" spans="1:14">
      <c r="A312" t="s">
        <v>95</v>
      </c>
      <c r="B312" t="s">
        <v>153</v>
      </c>
      <c r="C312" t="s">
        <v>718</v>
      </c>
      <c r="D312" t="s">
        <v>154</v>
      </c>
      <c r="E312" t="s">
        <v>0</v>
      </c>
      <c r="F312" t="s">
        <v>1170</v>
      </c>
      <c r="G312">
        <v>0</v>
      </c>
      <c r="H312" t="s">
        <v>4</v>
      </c>
      <c r="I312" t="s">
        <v>1133</v>
      </c>
      <c r="J312" t="s">
        <v>1134</v>
      </c>
      <c r="K312">
        <v>0.13600000000000001</v>
      </c>
      <c r="L312">
        <v>0.27600000000000002</v>
      </c>
      <c r="M312" t="b">
        <f t="shared" si="8"/>
        <v>1</v>
      </c>
      <c r="N312" t="b">
        <f t="shared" si="9"/>
        <v>1</v>
      </c>
    </row>
    <row r="313" spans="1:14">
      <c r="A313" t="s">
        <v>95</v>
      </c>
      <c r="B313" t="s">
        <v>149</v>
      </c>
      <c r="C313" t="s">
        <v>719</v>
      </c>
      <c r="D313" t="s">
        <v>150</v>
      </c>
      <c r="E313" t="s">
        <v>0</v>
      </c>
      <c r="F313" t="s">
        <v>1170</v>
      </c>
      <c r="G313">
        <v>0</v>
      </c>
      <c r="H313" t="s">
        <v>4</v>
      </c>
      <c r="I313" t="s">
        <v>1133</v>
      </c>
      <c r="J313" t="s">
        <v>1134</v>
      </c>
      <c r="K313">
        <v>0.14099999999999999</v>
      </c>
      <c r="L313">
        <v>7.8E-2</v>
      </c>
      <c r="M313" t="b">
        <f t="shared" si="8"/>
        <v>1</v>
      </c>
      <c r="N313" t="b">
        <f t="shared" si="9"/>
        <v>1</v>
      </c>
    </row>
    <row r="314" spans="1:14">
      <c r="A314" t="s">
        <v>55</v>
      </c>
      <c r="B314" t="s">
        <v>261</v>
      </c>
      <c r="C314" t="s">
        <v>812</v>
      </c>
      <c r="D314" t="s">
        <v>262</v>
      </c>
      <c r="E314" t="s">
        <v>0</v>
      </c>
      <c r="F314" t="s">
        <v>1170</v>
      </c>
      <c r="G314">
        <v>27</v>
      </c>
      <c r="H314" t="s">
        <v>1132</v>
      </c>
      <c r="I314" t="s">
        <v>1133</v>
      </c>
      <c r="J314" t="s">
        <v>1134</v>
      </c>
      <c r="K314">
        <v>0.193</v>
      </c>
      <c r="L314">
        <v>0.151</v>
      </c>
      <c r="M314" t="b">
        <f t="shared" si="8"/>
        <v>1</v>
      </c>
      <c r="N314" t="b">
        <f t="shared" si="9"/>
        <v>1</v>
      </c>
    </row>
    <row r="315" spans="1:14">
      <c r="A315" t="s">
        <v>55</v>
      </c>
      <c r="B315" t="s">
        <v>265</v>
      </c>
      <c r="C315" t="s">
        <v>848</v>
      </c>
      <c r="D315" t="s">
        <v>266</v>
      </c>
      <c r="E315" t="s">
        <v>0</v>
      </c>
      <c r="F315" t="s">
        <v>1170</v>
      </c>
      <c r="G315">
        <v>0</v>
      </c>
      <c r="H315" t="s">
        <v>1132</v>
      </c>
      <c r="I315" t="s">
        <v>1133</v>
      </c>
      <c r="J315" t="s">
        <v>1134</v>
      </c>
      <c r="K315">
        <v>0.188</v>
      </c>
      <c r="L315">
        <v>0.154</v>
      </c>
      <c r="M315" t="b">
        <f t="shared" si="8"/>
        <v>1</v>
      </c>
      <c r="N315" t="b">
        <f t="shared" si="9"/>
        <v>1</v>
      </c>
    </row>
    <row r="316" spans="1:14">
      <c r="A316" t="s">
        <v>55</v>
      </c>
      <c r="B316" t="s">
        <v>259</v>
      </c>
      <c r="C316" t="s">
        <v>844</v>
      </c>
      <c r="D316" t="s">
        <v>260</v>
      </c>
      <c r="E316" t="s">
        <v>0</v>
      </c>
      <c r="F316" t="s">
        <v>1170</v>
      </c>
      <c r="G316">
        <v>27</v>
      </c>
      <c r="H316" t="s">
        <v>1132</v>
      </c>
      <c r="I316" t="s">
        <v>1133</v>
      </c>
      <c r="J316" t="s">
        <v>1134</v>
      </c>
      <c r="K316">
        <v>0.221</v>
      </c>
      <c r="L316">
        <v>9.4E-2</v>
      </c>
      <c r="M316" t="b">
        <f t="shared" si="8"/>
        <v>1</v>
      </c>
      <c r="N316" t="b">
        <f t="shared" si="9"/>
        <v>1</v>
      </c>
    </row>
    <row r="317" spans="1:14">
      <c r="A317" t="s">
        <v>55</v>
      </c>
      <c r="B317" t="s">
        <v>263</v>
      </c>
      <c r="C317" t="s">
        <v>847</v>
      </c>
      <c r="D317" t="s">
        <v>264</v>
      </c>
      <c r="E317" t="s">
        <v>0</v>
      </c>
      <c r="F317" t="s">
        <v>1170</v>
      </c>
      <c r="G317">
        <v>27</v>
      </c>
      <c r="H317" t="s">
        <v>1132</v>
      </c>
      <c r="I317" t="s">
        <v>1133</v>
      </c>
      <c r="J317" t="s">
        <v>1134</v>
      </c>
      <c r="K317">
        <v>0.255</v>
      </c>
      <c r="L317">
        <v>0.16200000000000001</v>
      </c>
      <c r="M317" t="b">
        <f t="shared" si="8"/>
        <v>1</v>
      </c>
      <c r="N317" t="b">
        <f t="shared" si="9"/>
        <v>1</v>
      </c>
    </row>
    <row r="318" spans="1:14">
      <c r="A318" t="s">
        <v>55</v>
      </c>
      <c r="B318" t="s">
        <v>267</v>
      </c>
      <c r="C318" t="s">
        <v>849</v>
      </c>
      <c r="D318" t="s">
        <v>268</v>
      </c>
      <c r="E318" t="s">
        <v>0</v>
      </c>
      <c r="F318" t="s">
        <v>1170</v>
      </c>
      <c r="G318">
        <v>0</v>
      </c>
      <c r="H318" t="s">
        <v>1132</v>
      </c>
      <c r="I318" t="s">
        <v>1133</v>
      </c>
      <c r="J318" t="s">
        <v>1134</v>
      </c>
      <c r="K318">
        <v>0.45600000000000002</v>
      </c>
      <c r="L318">
        <v>0.19900000000000001</v>
      </c>
      <c r="M318" t="b">
        <f t="shared" si="8"/>
        <v>1</v>
      </c>
      <c r="N318" t="b">
        <f t="shared" si="9"/>
        <v>1</v>
      </c>
    </row>
    <row r="319" spans="1:14">
      <c r="A319" t="s">
        <v>417</v>
      </c>
      <c r="B319" t="s">
        <v>424</v>
      </c>
      <c r="C319" t="s">
        <v>923</v>
      </c>
      <c r="D319" t="s">
        <v>425</v>
      </c>
      <c r="E319" t="s">
        <v>0</v>
      </c>
      <c r="F319" t="s">
        <v>1170</v>
      </c>
      <c r="G319">
        <v>0</v>
      </c>
      <c r="H319" t="s">
        <v>4</v>
      </c>
      <c r="I319" t="s">
        <v>1134</v>
      </c>
      <c r="J319" t="s">
        <v>1133</v>
      </c>
      <c r="K319">
        <v>0.42599999999999999</v>
      </c>
      <c r="L319">
        <v>0.28999999999999998</v>
      </c>
      <c r="M319" t="b">
        <f t="shared" si="8"/>
        <v>1</v>
      </c>
      <c r="N319" t="b">
        <f t="shared" si="9"/>
        <v>1</v>
      </c>
    </row>
    <row r="320" spans="1:14">
      <c r="A320" t="s">
        <v>417</v>
      </c>
      <c r="B320" t="s">
        <v>422</v>
      </c>
      <c r="C320" t="s">
        <v>926</v>
      </c>
      <c r="D320" t="s">
        <v>423</v>
      </c>
      <c r="E320" t="s">
        <v>0</v>
      </c>
      <c r="F320" t="s">
        <v>1170</v>
      </c>
      <c r="G320">
        <v>0</v>
      </c>
      <c r="H320" t="s">
        <v>4</v>
      </c>
      <c r="I320" t="s">
        <v>1134</v>
      </c>
      <c r="J320" t="s">
        <v>1133</v>
      </c>
      <c r="K320">
        <v>0.436</v>
      </c>
      <c r="L320">
        <v>0.22900000000000001</v>
      </c>
      <c r="M320" t="b">
        <f t="shared" si="8"/>
        <v>1</v>
      </c>
      <c r="N320" t="b">
        <f t="shared" si="9"/>
        <v>1</v>
      </c>
    </row>
    <row r="321" spans="1:14">
      <c r="A321" t="s">
        <v>417</v>
      </c>
      <c r="B321" t="s">
        <v>429</v>
      </c>
      <c r="C321" t="s">
        <v>925</v>
      </c>
      <c r="D321" t="s">
        <v>430</v>
      </c>
      <c r="E321" t="s">
        <v>0</v>
      </c>
      <c r="F321" t="s">
        <v>1170</v>
      </c>
      <c r="G321">
        <v>0</v>
      </c>
      <c r="H321" t="s">
        <v>4</v>
      </c>
      <c r="I321" t="s">
        <v>1134</v>
      </c>
      <c r="J321" t="s">
        <v>1133</v>
      </c>
      <c r="K321">
        <v>0.45300000000000001</v>
      </c>
      <c r="L321">
        <v>0.44</v>
      </c>
      <c r="M321" t="b">
        <f t="shared" si="8"/>
        <v>1</v>
      </c>
      <c r="N321" t="b">
        <f t="shared" si="9"/>
        <v>1</v>
      </c>
    </row>
    <row r="322" spans="1:14">
      <c r="A322" t="s">
        <v>575</v>
      </c>
      <c r="B322" t="s">
        <v>576</v>
      </c>
      <c r="C322" t="s">
        <v>921</v>
      </c>
      <c r="D322" t="s">
        <v>577</v>
      </c>
      <c r="E322" t="s">
        <v>0</v>
      </c>
      <c r="F322" t="s">
        <v>1170</v>
      </c>
      <c r="G322">
        <v>0</v>
      </c>
      <c r="H322" t="s">
        <v>4</v>
      </c>
      <c r="I322" t="s">
        <v>1134</v>
      </c>
      <c r="J322" t="s">
        <v>1133</v>
      </c>
      <c r="K322">
        <v>0.90200000000000002</v>
      </c>
      <c r="L322">
        <v>1.0029999999999999</v>
      </c>
      <c r="M322" t="b">
        <f t="shared" ref="M322:M336" si="10">G322&lt;50</f>
        <v>1</v>
      </c>
      <c r="N322" t="b">
        <f t="shared" ref="N322:N336" si="11">ISNUMBER(FIND(",",D322))</f>
        <v>1</v>
      </c>
    </row>
    <row r="323" spans="1:14">
      <c r="A323" t="s">
        <v>55</v>
      </c>
      <c r="B323" t="s">
        <v>443</v>
      </c>
      <c r="C323" t="s">
        <v>816</v>
      </c>
      <c r="D323" t="s">
        <v>444</v>
      </c>
      <c r="E323" t="s">
        <v>0</v>
      </c>
      <c r="F323" t="s">
        <v>1170</v>
      </c>
      <c r="G323">
        <v>6</v>
      </c>
      <c r="H323" t="s">
        <v>4</v>
      </c>
      <c r="I323" t="s">
        <v>1134</v>
      </c>
      <c r="J323" t="s">
        <v>1133</v>
      </c>
      <c r="K323">
        <v>0.35499999999999998</v>
      </c>
      <c r="L323">
        <v>0.93799999999999994</v>
      </c>
      <c r="M323" t="b">
        <f t="shared" si="10"/>
        <v>1</v>
      </c>
      <c r="N323" t="b">
        <f t="shared" si="11"/>
        <v>1</v>
      </c>
    </row>
    <row r="324" spans="1:14">
      <c r="A324" t="s">
        <v>95</v>
      </c>
      <c r="B324" t="s">
        <v>147</v>
      </c>
      <c r="C324" t="s">
        <v>715</v>
      </c>
      <c r="D324" t="s">
        <v>148</v>
      </c>
      <c r="E324" t="s">
        <v>0</v>
      </c>
      <c r="F324" t="s">
        <v>1170</v>
      </c>
      <c r="G324">
        <v>0</v>
      </c>
      <c r="H324" t="s">
        <v>4</v>
      </c>
      <c r="I324" t="s">
        <v>1134</v>
      </c>
      <c r="J324" t="s">
        <v>1133</v>
      </c>
      <c r="K324">
        <v>0.34399999999999997</v>
      </c>
      <c r="L324">
        <v>0.26</v>
      </c>
      <c r="M324" t="b">
        <f t="shared" si="10"/>
        <v>1</v>
      </c>
      <c r="N324" t="b">
        <f t="shared" si="11"/>
        <v>1</v>
      </c>
    </row>
    <row r="325" spans="1:14">
      <c r="A325" t="s">
        <v>95</v>
      </c>
      <c r="B325" t="s">
        <v>155</v>
      </c>
      <c r="C325" t="s">
        <v>716</v>
      </c>
      <c r="D325" t="s">
        <v>156</v>
      </c>
      <c r="E325" t="s">
        <v>0</v>
      </c>
      <c r="F325" t="s">
        <v>1170</v>
      </c>
      <c r="G325">
        <v>0</v>
      </c>
      <c r="H325" t="s">
        <v>4</v>
      </c>
      <c r="I325" t="s">
        <v>1134</v>
      </c>
      <c r="J325" t="s">
        <v>1133</v>
      </c>
      <c r="K325">
        <v>0.33200000000000002</v>
      </c>
      <c r="L325">
        <v>0.29299999999999998</v>
      </c>
      <c r="M325" t="b">
        <f t="shared" si="10"/>
        <v>1</v>
      </c>
      <c r="N325" t="b">
        <f t="shared" si="11"/>
        <v>1</v>
      </c>
    </row>
    <row r="326" spans="1:14">
      <c r="A326" t="s">
        <v>95</v>
      </c>
      <c r="B326" t="s">
        <v>151</v>
      </c>
      <c r="C326" t="s">
        <v>717</v>
      </c>
      <c r="D326" t="s">
        <v>152</v>
      </c>
      <c r="E326" t="s">
        <v>0</v>
      </c>
      <c r="F326" t="s">
        <v>1170</v>
      </c>
      <c r="G326">
        <v>0</v>
      </c>
      <c r="H326" t="s">
        <v>4</v>
      </c>
      <c r="I326" t="s">
        <v>1134</v>
      </c>
      <c r="J326" t="s">
        <v>1133</v>
      </c>
      <c r="K326">
        <v>0.308</v>
      </c>
      <c r="L326">
        <v>0.182</v>
      </c>
      <c r="M326" t="b">
        <f t="shared" si="10"/>
        <v>1</v>
      </c>
      <c r="N326" t="b">
        <f t="shared" si="11"/>
        <v>1</v>
      </c>
    </row>
    <row r="327" spans="1:14">
      <c r="A327" t="s">
        <v>55</v>
      </c>
      <c r="B327" t="s">
        <v>177</v>
      </c>
      <c r="C327" t="s">
        <v>766</v>
      </c>
      <c r="D327" t="s">
        <v>178</v>
      </c>
      <c r="E327" t="s">
        <v>0</v>
      </c>
      <c r="F327" t="s">
        <v>1170</v>
      </c>
      <c r="G327">
        <v>96</v>
      </c>
      <c r="H327" t="s">
        <v>4</v>
      </c>
      <c r="I327" t="s">
        <v>1133</v>
      </c>
      <c r="J327" t="s">
        <v>1134</v>
      </c>
      <c r="K327">
        <v>2.484</v>
      </c>
      <c r="L327">
        <v>1.6850000000000001</v>
      </c>
      <c r="M327" t="b">
        <f t="shared" si="10"/>
        <v>0</v>
      </c>
      <c r="N327" t="b">
        <f t="shared" si="11"/>
        <v>1</v>
      </c>
    </row>
    <row r="328" spans="1:14">
      <c r="A328" t="s">
        <v>55</v>
      </c>
      <c r="B328" t="s">
        <v>612</v>
      </c>
      <c r="C328" t="s">
        <v>767</v>
      </c>
      <c r="D328" t="s">
        <v>613</v>
      </c>
      <c r="E328" t="s">
        <v>0</v>
      </c>
      <c r="F328" t="s">
        <v>1170</v>
      </c>
      <c r="G328">
        <v>66</v>
      </c>
      <c r="H328" t="s">
        <v>1132</v>
      </c>
      <c r="I328" t="s">
        <v>1133</v>
      </c>
      <c r="J328" t="s">
        <v>1134</v>
      </c>
      <c r="K328">
        <v>0.20499999999999999</v>
      </c>
      <c r="L328">
        <v>0.11700000000000001</v>
      </c>
      <c r="M328" t="b">
        <f t="shared" si="10"/>
        <v>0</v>
      </c>
      <c r="N328" t="b">
        <f t="shared" si="11"/>
        <v>1</v>
      </c>
    </row>
    <row r="329" spans="1:14">
      <c r="A329" t="s">
        <v>55</v>
      </c>
      <c r="B329" t="s">
        <v>610</v>
      </c>
      <c r="C329" t="s">
        <v>754</v>
      </c>
      <c r="D329" t="s">
        <v>611</v>
      </c>
      <c r="E329" t="s">
        <v>0</v>
      </c>
      <c r="F329" t="s">
        <v>1170</v>
      </c>
      <c r="G329">
        <v>139</v>
      </c>
      <c r="H329" t="s">
        <v>1132</v>
      </c>
      <c r="I329" t="s">
        <v>1133</v>
      </c>
      <c r="J329" t="s">
        <v>1134</v>
      </c>
      <c r="K329">
        <v>2.3860000000000001</v>
      </c>
      <c r="L329">
        <v>0.61599999999999999</v>
      </c>
      <c r="M329" t="b">
        <f t="shared" si="10"/>
        <v>0</v>
      </c>
      <c r="N329" t="b">
        <f t="shared" si="11"/>
        <v>1</v>
      </c>
    </row>
    <row r="330" spans="1:14">
      <c r="A330" t="s">
        <v>433</v>
      </c>
      <c r="B330" t="s">
        <v>1112</v>
      </c>
      <c r="C330" t="s">
        <v>727</v>
      </c>
      <c r="D330" t="s">
        <v>1152</v>
      </c>
      <c r="E330" t="s">
        <v>16</v>
      </c>
      <c r="F330" t="s">
        <v>1170</v>
      </c>
      <c r="G330">
        <v>95</v>
      </c>
      <c r="H330" t="s">
        <v>1132</v>
      </c>
      <c r="I330" t="s">
        <v>1133</v>
      </c>
      <c r="J330" t="s">
        <v>1134</v>
      </c>
      <c r="K330">
        <v>0.40799999999999997</v>
      </c>
      <c r="L330">
        <v>0.14000000000000001</v>
      </c>
      <c r="M330" t="b">
        <f t="shared" si="10"/>
        <v>0</v>
      </c>
      <c r="N330" t="b">
        <f t="shared" si="11"/>
        <v>1</v>
      </c>
    </row>
    <row r="331" spans="1:14">
      <c r="A331" t="s">
        <v>433</v>
      </c>
      <c r="B331" t="s">
        <v>1113</v>
      </c>
      <c r="C331" t="s">
        <v>728</v>
      </c>
      <c r="D331" t="s">
        <v>1153</v>
      </c>
      <c r="E331" t="s">
        <v>16</v>
      </c>
      <c r="F331" t="s">
        <v>1170</v>
      </c>
      <c r="G331">
        <v>95</v>
      </c>
      <c r="H331" t="s">
        <v>1132</v>
      </c>
      <c r="I331" t="s">
        <v>1133</v>
      </c>
      <c r="J331" t="s">
        <v>1134</v>
      </c>
      <c r="K331">
        <v>0.439</v>
      </c>
      <c r="L331">
        <v>0.182</v>
      </c>
      <c r="M331" t="b">
        <f t="shared" si="10"/>
        <v>0</v>
      </c>
      <c r="N331" t="b">
        <f t="shared" si="11"/>
        <v>1</v>
      </c>
    </row>
    <row r="332" spans="1:14">
      <c r="A332" t="s">
        <v>55</v>
      </c>
      <c r="B332" t="s">
        <v>257</v>
      </c>
      <c r="C332" t="s">
        <v>845</v>
      </c>
      <c r="D332" t="s">
        <v>258</v>
      </c>
      <c r="E332" t="s">
        <v>0</v>
      </c>
      <c r="F332" t="s">
        <v>1170</v>
      </c>
      <c r="G332">
        <v>98</v>
      </c>
      <c r="H332" t="s">
        <v>1132</v>
      </c>
      <c r="I332" t="s">
        <v>1133</v>
      </c>
      <c r="J332" t="s">
        <v>1134</v>
      </c>
      <c r="K332">
        <v>0.219</v>
      </c>
      <c r="L332">
        <v>0.16900000000000001</v>
      </c>
      <c r="M332" t="b">
        <f t="shared" si="10"/>
        <v>0</v>
      </c>
      <c r="N332" t="b">
        <f t="shared" si="11"/>
        <v>1</v>
      </c>
    </row>
    <row r="333" spans="1:14">
      <c r="A333" t="s">
        <v>55</v>
      </c>
      <c r="B333" t="s">
        <v>604</v>
      </c>
      <c r="C333" t="s">
        <v>762</v>
      </c>
      <c r="D333" t="s">
        <v>605</v>
      </c>
      <c r="E333" t="s">
        <v>0</v>
      </c>
      <c r="F333" t="s">
        <v>1170</v>
      </c>
      <c r="G333">
        <v>156</v>
      </c>
      <c r="H333" t="s">
        <v>1132</v>
      </c>
      <c r="I333" t="s">
        <v>1133</v>
      </c>
      <c r="J333" t="s">
        <v>1134</v>
      </c>
      <c r="K333">
        <v>2.339</v>
      </c>
      <c r="L333">
        <v>0.52500000000000002</v>
      </c>
      <c r="M333" t="b">
        <f t="shared" si="10"/>
        <v>0</v>
      </c>
      <c r="N333" t="b">
        <f t="shared" si="11"/>
        <v>1</v>
      </c>
    </row>
    <row r="334" spans="1:14">
      <c r="A334" t="s">
        <v>55</v>
      </c>
      <c r="B334" t="s">
        <v>606</v>
      </c>
      <c r="C334" t="s">
        <v>763</v>
      </c>
      <c r="D334" t="s">
        <v>607</v>
      </c>
      <c r="E334" t="s">
        <v>0</v>
      </c>
      <c r="F334" t="s">
        <v>1170</v>
      </c>
      <c r="G334">
        <v>86</v>
      </c>
      <c r="H334" t="s">
        <v>1132</v>
      </c>
      <c r="I334" t="s">
        <v>1133</v>
      </c>
      <c r="J334" t="s">
        <v>1134</v>
      </c>
      <c r="K334">
        <v>3.0329999999999999</v>
      </c>
      <c r="L334">
        <v>0.65700000000000003</v>
      </c>
      <c r="M334" t="b">
        <f t="shared" si="10"/>
        <v>0</v>
      </c>
      <c r="N334" t="b">
        <f t="shared" si="11"/>
        <v>1</v>
      </c>
    </row>
    <row r="335" spans="1:14">
      <c r="A335" t="s">
        <v>433</v>
      </c>
      <c r="B335" t="s">
        <v>1114</v>
      </c>
      <c r="C335" t="s">
        <v>729</v>
      </c>
      <c r="D335" t="s">
        <v>1154</v>
      </c>
      <c r="E335" t="s">
        <v>16</v>
      </c>
      <c r="F335" t="s">
        <v>1170</v>
      </c>
      <c r="G335">
        <v>95</v>
      </c>
      <c r="H335" t="s">
        <v>1132</v>
      </c>
      <c r="I335" t="s">
        <v>1133</v>
      </c>
      <c r="J335" t="s">
        <v>1134</v>
      </c>
      <c r="K335">
        <v>0.42499999999999999</v>
      </c>
      <c r="L335">
        <v>0.10299999999999999</v>
      </c>
      <c r="M335" t="b">
        <f t="shared" si="10"/>
        <v>0</v>
      </c>
      <c r="N335" t="b">
        <f t="shared" si="11"/>
        <v>1</v>
      </c>
    </row>
    <row r="336" spans="1:14">
      <c r="A336" t="s">
        <v>55</v>
      </c>
      <c r="B336" t="s">
        <v>255</v>
      </c>
      <c r="C336" t="s">
        <v>846</v>
      </c>
      <c r="D336" t="s">
        <v>256</v>
      </c>
      <c r="E336" t="s">
        <v>0</v>
      </c>
      <c r="F336" t="s">
        <v>1170</v>
      </c>
      <c r="G336">
        <v>90</v>
      </c>
      <c r="H336" t="s">
        <v>1132</v>
      </c>
      <c r="I336" t="s">
        <v>1133</v>
      </c>
      <c r="J336" t="s">
        <v>1134</v>
      </c>
      <c r="K336">
        <v>0.222</v>
      </c>
      <c r="L336">
        <v>0.104</v>
      </c>
      <c r="M336" t="b">
        <f t="shared" si="10"/>
        <v>0</v>
      </c>
      <c r="N336" t="b">
        <f t="shared" si="11"/>
        <v>1</v>
      </c>
    </row>
  </sheetData>
  <sortState ref="A2:N336">
    <sortCondition ref="N2:N336"/>
    <sortCondition descending="1" ref="M2:M336"/>
    <sortCondition descending="1" ref="I2:I336"/>
    <sortCondition ref="J2:J3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abSelected="1" workbookViewId="0">
      <selection activeCell="P18" sqref="P18"/>
    </sheetView>
  </sheetViews>
  <sheetFormatPr defaultRowHeight="14.4"/>
  <sheetData>
    <row r="1" spans="1:6">
      <c r="A1" s="2" t="s">
        <v>33</v>
      </c>
      <c r="B1" s="2" t="s">
        <v>34</v>
      </c>
      <c r="C1" s="2" t="s">
        <v>28</v>
      </c>
      <c r="D1" s="2" t="s">
        <v>1205</v>
      </c>
      <c r="E1" s="2" t="s">
        <v>1097</v>
      </c>
      <c r="F1" s="2" t="s">
        <v>1135</v>
      </c>
    </row>
    <row r="2" spans="1:6">
      <c r="A2" t="s">
        <v>1124</v>
      </c>
      <c r="B2" t="s">
        <v>1099</v>
      </c>
      <c r="C2">
        <v>1.55</v>
      </c>
      <c r="D2">
        <v>1.55</v>
      </c>
      <c r="E2">
        <v>0.66900000000000004</v>
      </c>
      <c r="F2">
        <v>1.1259999999999999</v>
      </c>
    </row>
    <row r="3" spans="1:6">
      <c r="A3" t="s">
        <v>1124</v>
      </c>
      <c r="B3" t="s">
        <v>1100</v>
      </c>
      <c r="C3">
        <v>1.55</v>
      </c>
      <c r="D3">
        <v>1.55</v>
      </c>
      <c r="E3">
        <v>0.64200000000000002</v>
      </c>
      <c r="F3">
        <v>0.36799999999999999</v>
      </c>
    </row>
    <row r="4" spans="1:6">
      <c r="A4" t="s">
        <v>1124</v>
      </c>
      <c r="B4" t="s">
        <v>1101</v>
      </c>
      <c r="C4">
        <v>1.55</v>
      </c>
      <c r="D4">
        <v>1.55</v>
      </c>
      <c r="E4">
        <v>0.67700000000000005</v>
      </c>
      <c r="F4">
        <v>1.2569999999999999</v>
      </c>
    </row>
    <row r="5" spans="1:6">
      <c r="A5" t="s">
        <v>1124</v>
      </c>
      <c r="B5" t="s">
        <v>1102</v>
      </c>
      <c r="C5">
        <v>1.55</v>
      </c>
      <c r="D5">
        <v>1.55</v>
      </c>
      <c r="E5">
        <v>0.41299999999999998</v>
      </c>
      <c r="F5">
        <v>0.17599999999999999</v>
      </c>
    </row>
    <row r="6" spans="1:6">
      <c r="A6" t="s">
        <v>157</v>
      </c>
      <c r="B6" t="s">
        <v>158</v>
      </c>
      <c r="C6">
        <v>35.22</v>
      </c>
      <c r="D6">
        <v>35.22</v>
      </c>
      <c r="E6">
        <v>0.77200000000000002</v>
      </c>
      <c r="F6">
        <v>6.7039999999999997</v>
      </c>
    </row>
    <row r="7" spans="1:6">
      <c r="A7" t="s">
        <v>64</v>
      </c>
      <c r="B7" t="s">
        <v>452</v>
      </c>
      <c r="C7" t="s">
        <v>1181</v>
      </c>
      <c r="D7">
        <v>0</v>
      </c>
      <c r="E7">
        <v>0.39900000000000002</v>
      </c>
      <c r="F7">
        <v>0.47299999999999998</v>
      </c>
    </row>
    <row r="8" spans="1:6">
      <c r="A8" t="s">
        <v>64</v>
      </c>
      <c r="B8" t="s">
        <v>413</v>
      </c>
      <c r="C8">
        <v>0.78</v>
      </c>
      <c r="D8">
        <v>0.78</v>
      </c>
      <c r="E8">
        <v>0.318</v>
      </c>
      <c r="F8">
        <v>9.4E-2</v>
      </c>
    </row>
    <row r="9" spans="1:6">
      <c r="A9" t="s">
        <v>64</v>
      </c>
      <c r="B9" t="s">
        <v>411</v>
      </c>
      <c r="C9">
        <v>16.16</v>
      </c>
      <c r="D9">
        <v>16.16</v>
      </c>
      <c r="E9">
        <v>0.29799999999999999</v>
      </c>
      <c r="F9">
        <v>5.1999999999999998E-2</v>
      </c>
    </row>
    <row r="10" spans="1:6">
      <c r="A10" t="s">
        <v>64</v>
      </c>
      <c r="B10" t="s">
        <v>415</v>
      </c>
      <c r="C10">
        <v>13.35</v>
      </c>
      <c r="D10">
        <v>13.35</v>
      </c>
      <c r="E10">
        <v>0.28000000000000003</v>
      </c>
      <c r="F10">
        <v>9.1999999999999998E-2</v>
      </c>
    </row>
    <row r="11" spans="1:6">
      <c r="A11" t="s">
        <v>64</v>
      </c>
      <c r="B11" t="s">
        <v>67</v>
      </c>
      <c r="C11">
        <v>0</v>
      </c>
      <c r="D11">
        <v>0</v>
      </c>
      <c r="E11">
        <v>0.36599999999999999</v>
      </c>
      <c r="F11">
        <v>3.7999999999999999E-2</v>
      </c>
    </row>
    <row r="12" spans="1:6">
      <c r="A12" t="s">
        <v>64</v>
      </c>
      <c r="B12" t="s">
        <v>450</v>
      </c>
      <c r="C12" t="s">
        <v>1181</v>
      </c>
      <c r="D12">
        <v>0</v>
      </c>
      <c r="E12">
        <v>0.307</v>
      </c>
      <c r="F12">
        <v>0.224</v>
      </c>
    </row>
    <row r="13" spans="1:6">
      <c r="A13" t="s">
        <v>64</v>
      </c>
      <c r="B13" t="s">
        <v>65</v>
      </c>
      <c r="C13">
        <v>11.9</v>
      </c>
      <c r="D13">
        <v>11.9</v>
      </c>
      <c r="E13">
        <v>0.85299999999999998</v>
      </c>
      <c r="F13">
        <v>0.624</v>
      </c>
    </row>
    <row r="14" spans="1:6">
      <c r="A14" t="s">
        <v>1125</v>
      </c>
      <c r="B14" t="s">
        <v>1103</v>
      </c>
      <c r="C14">
        <v>0</v>
      </c>
      <c r="D14">
        <v>0</v>
      </c>
      <c r="E14">
        <v>1.6639999999999999</v>
      </c>
      <c r="F14">
        <v>0.17599999999999999</v>
      </c>
    </row>
    <row r="15" spans="1:6">
      <c r="A15" t="s">
        <v>1125</v>
      </c>
      <c r="B15" t="s">
        <v>1104</v>
      </c>
      <c r="C15">
        <v>46.85</v>
      </c>
      <c r="D15">
        <v>46.85</v>
      </c>
      <c r="E15">
        <v>1.411</v>
      </c>
      <c r="F15">
        <v>0.09</v>
      </c>
    </row>
    <row r="16" spans="1:6">
      <c r="A16" t="s">
        <v>1125</v>
      </c>
      <c r="B16" t="s">
        <v>1105</v>
      </c>
      <c r="C16">
        <v>0</v>
      </c>
      <c r="D16">
        <v>0</v>
      </c>
      <c r="E16">
        <v>1.3069999999999999</v>
      </c>
      <c r="F16">
        <v>0.38700000000000001</v>
      </c>
    </row>
    <row r="17" spans="1:6">
      <c r="A17" t="s">
        <v>1126</v>
      </c>
      <c r="B17" t="s">
        <v>1106</v>
      </c>
      <c r="C17">
        <v>1.2</v>
      </c>
      <c r="D17">
        <v>1.2</v>
      </c>
      <c r="E17">
        <v>0.57299999999999995</v>
      </c>
      <c r="F17">
        <v>0.05</v>
      </c>
    </row>
    <row r="18" spans="1:6">
      <c r="A18" t="s">
        <v>44</v>
      </c>
      <c r="B18" t="s">
        <v>550</v>
      </c>
      <c r="C18">
        <v>107.58</v>
      </c>
      <c r="D18">
        <v>107.58</v>
      </c>
      <c r="E18">
        <v>12.51</v>
      </c>
      <c r="F18">
        <v>0.872</v>
      </c>
    </row>
    <row r="19" spans="1:6">
      <c r="A19" t="s">
        <v>44</v>
      </c>
      <c r="B19" t="s">
        <v>550</v>
      </c>
      <c r="C19">
        <v>97.42</v>
      </c>
      <c r="D19">
        <v>97.42</v>
      </c>
      <c r="E19">
        <v>12.51</v>
      </c>
      <c r="F19">
        <v>0.126</v>
      </c>
    </row>
    <row r="20" spans="1:6">
      <c r="A20" t="s">
        <v>44</v>
      </c>
      <c r="B20" t="s">
        <v>550</v>
      </c>
      <c r="C20">
        <v>100.54</v>
      </c>
      <c r="D20">
        <v>100.54</v>
      </c>
      <c r="E20">
        <v>12.51</v>
      </c>
      <c r="F20">
        <v>4.5999999999999999E-2</v>
      </c>
    </row>
    <row r="21" spans="1:6">
      <c r="A21" t="s">
        <v>44</v>
      </c>
      <c r="B21" t="s">
        <v>548</v>
      </c>
      <c r="C21">
        <v>107.58</v>
      </c>
      <c r="D21">
        <v>107.58</v>
      </c>
      <c r="E21">
        <v>14.762</v>
      </c>
      <c r="F21">
        <v>0.28199999999999997</v>
      </c>
    </row>
    <row r="22" spans="1:6">
      <c r="A22" t="s">
        <v>44</v>
      </c>
      <c r="B22" t="s">
        <v>546</v>
      </c>
      <c r="C22">
        <v>107.58</v>
      </c>
      <c r="D22">
        <v>107.58</v>
      </c>
      <c r="E22">
        <v>0.249</v>
      </c>
      <c r="F22">
        <v>2.4E-2</v>
      </c>
    </row>
    <row r="23" spans="1:6">
      <c r="A23" t="s">
        <v>44</v>
      </c>
      <c r="B23" t="s">
        <v>546</v>
      </c>
      <c r="C23">
        <v>97.42</v>
      </c>
      <c r="D23">
        <v>97.42</v>
      </c>
      <c r="E23">
        <v>0.249</v>
      </c>
      <c r="F23">
        <v>0.70799999999999996</v>
      </c>
    </row>
    <row r="24" spans="1:6">
      <c r="A24" t="s">
        <v>44</v>
      </c>
      <c r="B24" t="s">
        <v>546</v>
      </c>
      <c r="C24">
        <v>100.54</v>
      </c>
      <c r="D24">
        <v>100.54</v>
      </c>
      <c r="E24">
        <v>0.249</v>
      </c>
      <c r="F24">
        <v>7.3999999999999996E-2</v>
      </c>
    </row>
    <row r="25" spans="1:6">
      <c r="A25" t="s">
        <v>44</v>
      </c>
      <c r="B25" t="s">
        <v>574</v>
      </c>
      <c r="C25">
        <v>107.58</v>
      </c>
      <c r="D25">
        <v>107.58</v>
      </c>
      <c r="E25">
        <v>0.24199999999999999</v>
      </c>
      <c r="F25">
        <v>1.4990000000000001</v>
      </c>
    </row>
    <row r="26" spans="1:6">
      <c r="A26" t="s">
        <v>44</v>
      </c>
      <c r="B26" t="s">
        <v>574</v>
      </c>
      <c r="C26">
        <v>97.42</v>
      </c>
      <c r="D26">
        <v>97.42</v>
      </c>
      <c r="E26">
        <v>0.24199999999999999</v>
      </c>
      <c r="F26">
        <v>0.84299999999999997</v>
      </c>
    </row>
    <row r="27" spans="1:6">
      <c r="A27" t="s">
        <v>44</v>
      </c>
      <c r="B27" t="s">
        <v>574</v>
      </c>
      <c r="C27">
        <v>100.54</v>
      </c>
      <c r="D27">
        <v>100.54</v>
      </c>
      <c r="E27">
        <v>0.24199999999999999</v>
      </c>
      <c r="F27">
        <v>0.79400000000000004</v>
      </c>
    </row>
    <row r="28" spans="1:6">
      <c r="A28" t="s">
        <v>44</v>
      </c>
      <c r="B28" t="s">
        <v>552</v>
      </c>
      <c r="C28">
        <v>107.58</v>
      </c>
      <c r="D28">
        <v>107.58</v>
      </c>
      <c r="E28">
        <v>0.28499999999999998</v>
      </c>
      <c r="F28">
        <v>0.877</v>
      </c>
    </row>
    <row r="29" spans="1:6">
      <c r="A29" t="s">
        <v>44</v>
      </c>
      <c r="B29" t="s">
        <v>552</v>
      </c>
      <c r="C29">
        <v>97.42</v>
      </c>
      <c r="D29">
        <v>97.42</v>
      </c>
      <c r="E29">
        <v>0.28499999999999998</v>
      </c>
      <c r="F29">
        <v>0.69599999999999995</v>
      </c>
    </row>
    <row r="30" spans="1:6">
      <c r="A30" t="s">
        <v>44</v>
      </c>
      <c r="B30" t="s">
        <v>552</v>
      </c>
      <c r="C30">
        <v>100.54</v>
      </c>
      <c r="D30">
        <v>100.54</v>
      </c>
      <c r="E30">
        <v>0.28399999999999997</v>
      </c>
      <c r="F30">
        <v>5.7000000000000002E-2</v>
      </c>
    </row>
    <row r="31" spans="1:6">
      <c r="A31" t="s">
        <v>44</v>
      </c>
      <c r="B31" t="s">
        <v>554</v>
      </c>
      <c r="C31">
        <v>107.58</v>
      </c>
      <c r="D31">
        <v>107.58</v>
      </c>
      <c r="E31">
        <v>0.26200000000000001</v>
      </c>
      <c r="F31">
        <v>0.29499999999999998</v>
      </c>
    </row>
    <row r="32" spans="1:6">
      <c r="A32" t="s">
        <v>44</v>
      </c>
      <c r="B32" t="s">
        <v>554</v>
      </c>
      <c r="C32">
        <v>97.42</v>
      </c>
      <c r="D32">
        <v>97.42</v>
      </c>
      <c r="E32">
        <v>0.26200000000000001</v>
      </c>
      <c r="F32">
        <v>0.69499999999999995</v>
      </c>
    </row>
    <row r="33" spans="1:6">
      <c r="A33" t="s">
        <v>44</v>
      </c>
      <c r="B33" t="s">
        <v>554</v>
      </c>
      <c r="C33">
        <v>100.54</v>
      </c>
      <c r="D33">
        <v>100.54</v>
      </c>
      <c r="E33">
        <v>0.26100000000000001</v>
      </c>
      <c r="F33">
        <v>5.8999999999999997E-2</v>
      </c>
    </row>
    <row r="34" spans="1:6">
      <c r="A34" t="s">
        <v>44</v>
      </c>
      <c r="B34" t="s">
        <v>556</v>
      </c>
      <c r="C34">
        <v>97.42</v>
      </c>
      <c r="D34">
        <v>97.42</v>
      </c>
      <c r="E34">
        <v>0.24099999999999999</v>
      </c>
      <c r="F34">
        <v>0.73499999999999999</v>
      </c>
    </row>
    <row r="35" spans="1:6">
      <c r="A35" t="s">
        <v>44</v>
      </c>
      <c r="B35" t="s">
        <v>558</v>
      </c>
      <c r="C35">
        <v>97.42</v>
      </c>
      <c r="D35">
        <v>97.42</v>
      </c>
      <c r="E35">
        <v>0.27200000000000002</v>
      </c>
      <c r="F35">
        <v>1.0189999999999999</v>
      </c>
    </row>
    <row r="36" spans="1:6">
      <c r="A36" t="s">
        <v>44</v>
      </c>
      <c r="B36" t="s">
        <v>559</v>
      </c>
      <c r="C36">
        <v>97.42</v>
      </c>
      <c r="D36">
        <v>97.42</v>
      </c>
      <c r="E36">
        <v>0.247</v>
      </c>
      <c r="F36">
        <v>0.155</v>
      </c>
    </row>
    <row r="37" spans="1:6">
      <c r="A37" t="s">
        <v>44</v>
      </c>
      <c r="B37" t="s">
        <v>560</v>
      </c>
      <c r="C37">
        <v>97.42</v>
      </c>
      <c r="D37">
        <v>97.42</v>
      </c>
      <c r="E37">
        <v>0.22500000000000001</v>
      </c>
      <c r="F37">
        <v>0.26900000000000002</v>
      </c>
    </row>
    <row r="38" spans="1:6">
      <c r="A38" t="s">
        <v>44</v>
      </c>
      <c r="B38" t="s">
        <v>562</v>
      </c>
      <c r="C38">
        <v>97.42</v>
      </c>
      <c r="D38">
        <v>97.42</v>
      </c>
      <c r="E38">
        <v>0.24399999999999999</v>
      </c>
      <c r="F38">
        <v>3.2000000000000001E-2</v>
      </c>
    </row>
    <row r="39" spans="1:6">
      <c r="A39" t="s">
        <v>44</v>
      </c>
      <c r="B39" t="s">
        <v>564</v>
      </c>
      <c r="C39">
        <v>100.54</v>
      </c>
      <c r="D39">
        <v>100.54</v>
      </c>
      <c r="E39">
        <v>0.219</v>
      </c>
      <c r="F39">
        <v>8.7999999999999995E-2</v>
      </c>
    </row>
    <row r="40" spans="1:6">
      <c r="A40" t="s">
        <v>44</v>
      </c>
      <c r="B40" t="s">
        <v>566</v>
      </c>
      <c r="C40">
        <v>100.54</v>
      </c>
      <c r="D40">
        <v>100.54</v>
      </c>
      <c r="E40">
        <v>0.252</v>
      </c>
      <c r="F40">
        <v>0.91600000000000004</v>
      </c>
    </row>
    <row r="41" spans="1:6">
      <c r="A41" t="s">
        <v>44</v>
      </c>
      <c r="B41" t="s">
        <v>568</v>
      </c>
      <c r="C41">
        <v>100.54</v>
      </c>
      <c r="D41">
        <v>100.54</v>
      </c>
      <c r="E41">
        <v>0.25800000000000001</v>
      </c>
      <c r="F41">
        <v>1.2330000000000001</v>
      </c>
    </row>
    <row r="42" spans="1:6">
      <c r="A42" t="s">
        <v>44</v>
      </c>
      <c r="B42" t="s">
        <v>570</v>
      </c>
      <c r="C42">
        <v>100.54</v>
      </c>
      <c r="D42">
        <v>100.54</v>
      </c>
      <c r="E42">
        <v>0.25600000000000001</v>
      </c>
      <c r="F42">
        <v>1.0289999999999999</v>
      </c>
    </row>
    <row r="43" spans="1:6">
      <c r="A43" t="s">
        <v>44</v>
      </c>
      <c r="B43" t="s">
        <v>572</v>
      </c>
      <c r="C43">
        <v>100.54</v>
      </c>
      <c r="D43">
        <v>100.54</v>
      </c>
      <c r="E43">
        <v>0.317</v>
      </c>
      <c r="F43">
        <v>1.4510000000000001</v>
      </c>
    </row>
    <row r="44" spans="1:6">
      <c r="A44" t="s">
        <v>44</v>
      </c>
      <c r="B44" t="s">
        <v>578</v>
      </c>
      <c r="C44">
        <v>107.58</v>
      </c>
      <c r="D44">
        <v>107.58</v>
      </c>
      <c r="E44">
        <v>0.219</v>
      </c>
      <c r="F44">
        <v>0.189</v>
      </c>
    </row>
    <row r="45" spans="1:6">
      <c r="A45" t="s">
        <v>44</v>
      </c>
      <c r="B45" t="s">
        <v>580</v>
      </c>
      <c r="C45">
        <v>107.58</v>
      </c>
      <c r="D45">
        <v>107.58</v>
      </c>
      <c r="E45">
        <v>0.24299999999999999</v>
      </c>
      <c r="F45">
        <v>1.349</v>
      </c>
    </row>
    <row r="46" spans="1:6">
      <c r="A46" t="s">
        <v>44</v>
      </c>
      <c r="B46" t="s">
        <v>582</v>
      </c>
      <c r="C46">
        <v>107.58</v>
      </c>
      <c r="D46">
        <v>107.58</v>
      </c>
      <c r="E46">
        <v>0.22700000000000001</v>
      </c>
      <c r="F46">
        <v>1.0920000000000001</v>
      </c>
    </row>
    <row r="47" spans="1:6">
      <c r="A47" t="s">
        <v>44</v>
      </c>
      <c r="B47" t="s">
        <v>584</v>
      </c>
      <c r="C47">
        <v>107.58</v>
      </c>
      <c r="D47">
        <v>107.58</v>
      </c>
      <c r="E47">
        <v>0.248</v>
      </c>
      <c r="F47">
        <v>0.59799999999999998</v>
      </c>
    </row>
    <row r="48" spans="1:6">
      <c r="A48" t="s">
        <v>44</v>
      </c>
      <c r="B48" t="s">
        <v>586</v>
      </c>
      <c r="C48">
        <v>107.58</v>
      </c>
      <c r="D48">
        <v>107.58</v>
      </c>
      <c r="E48">
        <v>0.252</v>
      </c>
      <c r="F48">
        <v>0.77600000000000002</v>
      </c>
    </row>
    <row r="49" spans="1:6">
      <c r="A49" t="s">
        <v>44</v>
      </c>
      <c r="B49" t="s">
        <v>588</v>
      </c>
      <c r="C49">
        <v>97.42</v>
      </c>
      <c r="D49">
        <v>97.42</v>
      </c>
      <c r="E49">
        <v>0.23899999999999999</v>
      </c>
      <c r="F49">
        <v>0.79</v>
      </c>
    </row>
    <row r="50" spans="1:6">
      <c r="A50" t="s">
        <v>44</v>
      </c>
      <c r="B50" t="s">
        <v>590</v>
      </c>
      <c r="C50">
        <v>97.42</v>
      </c>
      <c r="D50">
        <v>97.42</v>
      </c>
      <c r="E50">
        <v>0.24399999999999999</v>
      </c>
      <c r="F50">
        <v>1.208</v>
      </c>
    </row>
    <row r="51" spans="1:6">
      <c r="A51" t="s">
        <v>44</v>
      </c>
      <c r="B51" t="s">
        <v>592</v>
      </c>
      <c r="C51">
        <v>97.42</v>
      </c>
      <c r="D51">
        <v>97.42</v>
      </c>
      <c r="E51">
        <v>0.22700000000000001</v>
      </c>
      <c r="F51">
        <v>1.117</v>
      </c>
    </row>
    <row r="52" spans="1:6">
      <c r="A52" t="s">
        <v>44</v>
      </c>
      <c r="B52" t="s">
        <v>594</v>
      </c>
      <c r="C52">
        <v>97.42</v>
      </c>
      <c r="D52">
        <v>97.42</v>
      </c>
      <c r="E52">
        <v>0.22</v>
      </c>
      <c r="F52">
        <v>0.23799999999999999</v>
      </c>
    </row>
    <row r="53" spans="1:6">
      <c r="A53" t="s">
        <v>44</v>
      </c>
      <c r="B53" t="s">
        <v>596</v>
      </c>
      <c r="C53">
        <v>100.54</v>
      </c>
      <c r="D53">
        <v>100.54</v>
      </c>
      <c r="E53">
        <v>0.317</v>
      </c>
      <c r="F53">
        <v>1.329</v>
      </c>
    </row>
    <row r="54" spans="1:6">
      <c r="A54" t="s">
        <v>44</v>
      </c>
      <c r="B54" t="s">
        <v>598</v>
      </c>
      <c r="C54">
        <v>100.54</v>
      </c>
      <c r="D54">
        <v>100.54</v>
      </c>
      <c r="E54">
        <v>0.26500000000000001</v>
      </c>
      <c r="F54">
        <v>1.4259999999999999</v>
      </c>
    </row>
    <row r="55" spans="1:6">
      <c r="A55" t="s">
        <v>44</v>
      </c>
      <c r="B55" t="s">
        <v>600</v>
      </c>
      <c r="C55">
        <v>100.54</v>
      </c>
      <c r="D55">
        <v>100.54</v>
      </c>
      <c r="E55">
        <v>0.23400000000000001</v>
      </c>
      <c r="F55">
        <v>0.379</v>
      </c>
    </row>
    <row r="56" spans="1:6">
      <c r="A56" t="s">
        <v>44</v>
      </c>
      <c r="B56" t="s">
        <v>1107</v>
      </c>
      <c r="C56">
        <v>17.16</v>
      </c>
      <c r="D56">
        <v>17.16</v>
      </c>
      <c r="E56">
        <v>0.19800000000000001</v>
      </c>
      <c r="F56">
        <v>0.39500000000000002</v>
      </c>
    </row>
    <row r="57" spans="1:6">
      <c r="A57" t="s">
        <v>44</v>
      </c>
      <c r="B57" t="s">
        <v>602</v>
      </c>
      <c r="C57">
        <v>100.54</v>
      </c>
      <c r="D57">
        <v>100.54</v>
      </c>
      <c r="E57">
        <v>0.246</v>
      </c>
      <c r="F57">
        <v>0.89100000000000001</v>
      </c>
    </row>
    <row r="58" spans="1:6">
      <c r="A58" t="s">
        <v>44</v>
      </c>
      <c r="B58" t="s">
        <v>81</v>
      </c>
      <c r="C58">
        <v>100.54</v>
      </c>
      <c r="D58">
        <v>100.54</v>
      </c>
      <c r="E58">
        <v>0.26900000000000002</v>
      </c>
      <c r="F58">
        <v>0.10199999999999999</v>
      </c>
    </row>
    <row r="59" spans="1:6">
      <c r="A59" t="s">
        <v>44</v>
      </c>
      <c r="B59" t="s">
        <v>73</v>
      </c>
      <c r="C59">
        <v>78.95</v>
      </c>
      <c r="D59">
        <v>78.95</v>
      </c>
      <c r="E59">
        <v>0.19900000000000001</v>
      </c>
      <c r="F59">
        <v>0.23799999999999999</v>
      </c>
    </row>
    <row r="60" spans="1:6">
      <c r="A60" t="s">
        <v>44</v>
      </c>
      <c r="B60" t="s">
        <v>75</v>
      </c>
      <c r="C60">
        <v>164.69</v>
      </c>
      <c r="D60">
        <v>164.69</v>
      </c>
      <c r="E60">
        <v>0.19600000000000001</v>
      </c>
      <c r="F60">
        <v>0.376</v>
      </c>
    </row>
    <row r="61" spans="1:6">
      <c r="A61" t="s">
        <v>44</v>
      </c>
      <c r="B61" t="s">
        <v>79</v>
      </c>
      <c r="C61">
        <v>49.91</v>
      </c>
      <c r="D61">
        <v>49.91</v>
      </c>
      <c r="E61">
        <v>0.375</v>
      </c>
      <c r="F61">
        <v>7.8E-2</v>
      </c>
    </row>
    <row r="62" spans="1:6">
      <c r="A62" t="s">
        <v>44</v>
      </c>
      <c r="B62" t="s">
        <v>77</v>
      </c>
      <c r="C62">
        <v>94.44</v>
      </c>
      <c r="D62">
        <v>94.44</v>
      </c>
      <c r="E62">
        <v>0.255</v>
      </c>
      <c r="F62">
        <v>0.04</v>
      </c>
    </row>
    <row r="63" spans="1:6">
      <c r="A63" t="s">
        <v>44</v>
      </c>
      <c r="B63" t="s">
        <v>145</v>
      </c>
      <c r="C63" t="s">
        <v>1182</v>
      </c>
      <c r="D63">
        <v>0.03</v>
      </c>
      <c r="E63">
        <v>0.20300000000000001</v>
      </c>
      <c r="F63">
        <v>0.21299999999999999</v>
      </c>
    </row>
    <row r="64" spans="1:6">
      <c r="A64" t="s">
        <v>44</v>
      </c>
      <c r="B64" t="s">
        <v>619</v>
      </c>
      <c r="C64">
        <v>0</v>
      </c>
      <c r="D64">
        <v>0</v>
      </c>
      <c r="E64">
        <v>0.27200000000000002</v>
      </c>
      <c r="F64">
        <v>3.5999999999999997E-2</v>
      </c>
    </row>
    <row r="65" spans="1:6">
      <c r="A65" t="s">
        <v>44</v>
      </c>
      <c r="B65" t="s">
        <v>620</v>
      </c>
      <c r="C65">
        <v>0</v>
      </c>
      <c r="D65">
        <v>0</v>
      </c>
      <c r="E65">
        <v>0.23400000000000001</v>
      </c>
      <c r="F65">
        <v>0.152</v>
      </c>
    </row>
    <row r="66" spans="1:6">
      <c r="A66" t="s">
        <v>44</v>
      </c>
      <c r="B66" t="s">
        <v>135</v>
      </c>
      <c r="C66">
        <v>0</v>
      </c>
      <c r="D66">
        <v>0</v>
      </c>
      <c r="E66">
        <v>0.216</v>
      </c>
      <c r="F66">
        <v>0.113</v>
      </c>
    </row>
    <row r="67" spans="1:6">
      <c r="A67" t="s">
        <v>44</v>
      </c>
      <c r="B67" t="s">
        <v>137</v>
      </c>
      <c r="C67">
        <v>100.54</v>
      </c>
      <c r="D67">
        <v>100.54</v>
      </c>
      <c r="E67">
        <v>0.219</v>
      </c>
      <c r="F67">
        <v>7.4999999999999997E-2</v>
      </c>
    </row>
    <row r="68" spans="1:6">
      <c r="A68" t="s">
        <v>44</v>
      </c>
      <c r="B68" t="s">
        <v>139</v>
      </c>
      <c r="C68">
        <v>5.19</v>
      </c>
      <c r="D68">
        <v>5.19</v>
      </c>
      <c r="E68">
        <v>0.217</v>
      </c>
      <c r="F68">
        <v>3.4000000000000002E-2</v>
      </c>
    </row>
    <row r="69" spans="1:6">
      <c r="A69" t="s">
        <v>44</v>
      </c>
      <c r="B69" t="s">
        <v>141</v>
      </c>
      <c r="C69">
        <v>18.66</v>
      </c>
      <c r="D69">
        <v>18.66</v>
      </c>
      <c r="E69">
        <v>0.217</v>
      </c>
      <c r="F69">
        <v>4.5999999999999999E-2</v>
      </c>
    </row>
    <row r="70" spans="1:6">
      <c r="A70" t="s">
        <v>44</v>
      </c>
      <c r="B70" t="s">
        <v>143</v>
      </c>
      <c r="C70">
        <v>75.22</v>
      </c>
      <c r="D70">
        <v>75.22</v>
      </c>
      <c r="E70">
        <v>0.20100000000000001</v>
      </c>
      <c r="F70">
        <v>7.2999999999999995E-2</v>
      </c>
    </row>
    <row r="71" spans="1:6">
      <c r="A71" t="s">
        <v>44</v>
      </c>
      <c r="B71" t="s">
        <v>127</v>
      </c>
      <c r="C71">
        <v>107.58</v>
      </c>
      <c r="D71">
        <v>107.58</v>
      </c>
      <c r="E71">
        <v>0.188</v>
      </c>
      <c r="F71">
        <v>0.104</v>
      </c>
    </row>
    <row r="72" spans="1:6">
      <c r="A72" t="s">
        <v>44</v>
      </c>
      <c r="B72" t="s">
        <v>129</v>
      </c>
      <c r="C72">
        <v>97.42</v>
      </c>
      <c r="D72">
        <v>97.42</v>
      </c>
      <c r="E72">
        <v>0.20599999999999999</v>
      </c>
      <c r="F72">
        <v>0.69099999999999995</v>
      </c>
    </row>
    <row r="73" spans="1:6">
      <c r="A73" t="s">
        <v>44</v>
      </c>
      <c r="B73" t="s">
        <v>131</v>
      </c>
      <c r="C73">
        <v>0.47</v>
      </c>
      <c r="D73">
        <v>0.47</v>
      </c>
      <c r="E73">
        <v>0.20599999999999999</v>
      </c>
      <c r="F73">
        <v>2.7E-2</v>
      </c>
    </row>
    <row r="74" spans="1:6">
      <c r="A74" t="s">
        <v>44</v>
      </c>
      <c r="B74" t="s">
        <v>133</v>
      </c>
      <c r="C74">
        <v>0</v>
      </c>
      <c r="D74">
        <v>0</v>
      </c>
      <c r="E74">
        <v>0.24299999999999999</v>
      </c>
      <c r="F74">
        <v>3.5000000000000003E-2</v>
      </c>
    </row>
    <row r="75" spans="1:6">
      <c r="A75" t="s">
        <v>44</v>
      </c>
      <c r="B75" t="s">
        <v>621</v>
      </c>
      <c r="C75">
        <v>119.74</v>
      </c>
      <c r="D75">
        <v>119.74</v>
      </c>
      <c r="E75">
        <v>0.129</v>
      </c>
      <c r="F75">
        <v>1.413</v>
      </c>
    </row>
    <row r="76" spans="1:6">
      <c r="A76" t="s">
        <v>44</v>
      </c>
      <c r="B76" t="s">
        <v>510</v>
      </c>
      <c r="C76">
        <v>5.84</v>
      </c>
      <c r="D76">
        <v>5.84</v>
      </c>
      <c r="E76">
        <v>0.221</v>
      </c>
      <c r="F76">
        <v>1.3839999999999999</v>
      </c>
    </row>
    <row r="77" spans="1:6">
      <c r="A77" t="s">
        <v>44</v>
      </c>
      <c r="B77" t="s">
        <v>501</v>
      </c>
      <c r="C77">
        <v>46.91</v>
      </c>
      <c r="D77">
        <v>46.91</v>
      </c>
      <c r="E77">
        <v>0.23200000000000001</v>
      </c>
      <c r="F77">
        <v>8.5000000000000006E-2</v>
      </c>
    </row>
    <row r="78" spans="1:6">
      <c r="A78" t="s">
        <v>44</v>
      </c>
      <c r="B78" t="s">
        <v>503</v>
      </c>
      <c r="C78">
        <v>12.8</v>
      </c>
      <c r="D78">
        <v>12.8</v>
      </c>
      <c r="E78">
        <v>0.24399999999999999</v>
      </c>
      <c r="F78">
        <v>1.1639999999999999</v>
      </c>
    </row>
    <row r="79" spans="1:6">
      <c r="A79" t="s">
        <v>44</v>
      </c>
      <c r="B79" t="s">
        <v>505</v>
      </c>
      <c r="C79">
        <v>119.2</v>
      </c>
      <c r="D79">
        <v>119.2</v>
      </c>
      <c r="E79">
        <v>0.216</v>
      </c>
      <c r="F79">
        <v>0.13</v>
      </c>
    </row>
    <row r="80" spans="1:6">
      <c r="A80" t="s">
        <v>44</v>
      </c>
      <c r="B80" t="s">
        <v>507</v>
      </c>
      <c r="C80">
        <v>10.59</v>
      </c>
      <c r="D80">
        <v>10.59</v>
      </c>
      <c r="E80">
        <v>0.22800000000000001</v>
      </c>
      <c r="F80">
        <v>6.3E-2</v>
      </c>
    </row>
    <row r="81" spans="1:6">
      <c r="A81" t="s">
        <v>44</v>
      </c>
      <c r="B81" t="s">
        <v>524</v>
      </c>
      <c r="C81">
        <v>119.74</v>
      </c>
      <c r="D81">
        <v>119.74</v>
      </c>
      <c r="E81">
        <v>0.22</v>
      </c>
      <c r="F81">
        <v>0.247</v>
      </c>
    </row>
    <row r="82" spans="1:6">
      <c r="A82" t="s">
        <v>44</v>
      </c>
      <c r="B82" t="s">
        <v>525</v>
      </c>
      <c r="C82">
        <v>0.09</v>
      </c>
      <c r="D82">
        <v>0.09</v>
      </c>
      <c r="E82">
        <v>7.9729999999999999</v>
      </c>
      <c r="F82">
        <v>0.64300000000000002</v>
      </c>
    </row>
    <row r="83" spans="1:6">
      <c r="A83" t="s">
        <v>44</v>
      </c>
      <c r="B83" t="s">
        <v>124</v>
      </c>
      <c r="C83">
        <v>0.59</v>
      </c>
      <c r="D83">
        <v>0.59</v>
      </c>
      <c r="E83">
        <v>0.24299999999999999</v>
      </c>
      <c r="F83">
        <v>6.7000000000000004E-2</v>
      </c>
    </row>
    <row r="84" spans="1:6">
      <c r="A84" t="s">
        <v>44</v>
      </c>
      <c r="B84" t="s">
        <v>116</v>
      </c>
      <c r="C84">
        <v>4.28</v>
      </c>
      <c r="D84">
        <v>4.28</v>
      </c>
      <c r="E84">
        <v>0.23</v>
      </c>
      <c r="F84">
        <v>0.109</v>
      </c>
    </row>
    <row r="85" spans="1:6">
      <c r="A85" t="s">
        <v>44</v>
      </c>
      <c r="B85" t="s">
        <v>118</v>
      </c>
      <c r="C85">
        <v>0</v>
      </c>
      <c r="D85">
        <v>0</v>
      </c>
      <c r="E85">
        <v>0.219</v>
      </c>
      <c r="F85">
        <v>0.14099999999999999</v>
      </c>
    </row>
    <row r="86" spans="1:6">
      <c r="A86" t="s">
        <v>44</v>
      </c>
      <c r="B86" t="s">
        <v>120</v>
      </c>
      <c r="C86">
        <v>0</v>
      </c>
      <c r="D86">
        <v>0</v>
      </c>
      <c r="E86">
        <v>0.25700000000000001</v>
      </c>
      <c r="F86">
        <v>1.0429999999999999</v>
      </c>
    </row>
    <row r="87" spans="1:6">
      <c r="A87" t="s">
        <v>44</v>
      </c>
      <c r="B87" t="s">
        <v>122</v>
      </c>
      <c r="C87">
        <v>0.09</v>
      </c>
      <c r="D87">
        <v>0.09</v>
      </c>
      <c r="E87">
        <v>0.223</v>
      </c>
      <c r="F87">
        <v>0.125</v>
      </c>
    </row>
    <row r="88" spans="1:6">
      <c r="A88" t="s">
        <v>44</v>
      </c>
      <c r="B88" t="s">
        <v>492</v>
      </c>
      <c r="C88">
        <v>0.59</v>
      </c>
      <c r="D88">
        <v>0.59</v>
      </c>
      <c r="E88">
        <v>0.249</v>
      </c>
      <c r="F88">
        <v>9.7000000000000003E-2</v>
      </c>
    </row>
    <row r="89" spans="1:6">
      <c r="A89" t="s">
        <v>44</v>
      </c>
      <c r="B89" t="s">
        <v>488</v>
      </c>
      <c r="C89">
        <v>4.28</v>
      </c>
      <c r="D89">
        <v>4.28</v>
      </c>
      <c r="E89">
        <v>0.247</v>
      </c>
      <c r="F89">
        <v>0.10100000000000001</v>
      </c>
    </row>
    <row r="90" spans="1:6">
      <c r="A90" t="s">
        <v>44</v>
      </c>
      <c r="B90" t="s">
        <v>489</v>
      </c>
      <c r="C90">
        <v>0</v>
      </c>
      <c r="D90">
        <v>0</v>
      </c>
      <c r="E90">
        <v>0.26</v>
      </c>
      <c r="F90">
        <v>0.10299999999999999</v>
      </c>
    </row>
    <row r="91" spans="1:6">
      <c r="A91" t="s">
        <v>44</v>
      </c>
      <c r="B91" t="s">
        <v>490</v>
      </c>
      <c r="C91">
        <v>0</v>
      </c>
      <c r="D91">
        <v>0</v>
      </c>
      <c r="E91">
        <v>0.248</v>
      </c>
      <c r="F91">
        <v>0.1</v>
      </c>
    </row>
    <row r="92" spans="1:6">
      <c r="A92" t="s">
        <v>44</v>
      </c>
      <c r="B92" t="s">
        <v>491</v>
      </c>
      <c r="C92">
        <v>0.09</v>
      </c>
      <c r="D92">
        <v>0.09</v>
      </c>
      <c r="E92">
        <v>0.247</v>
      </c>
      <c r="F92">
        <v>4.9000000000000002E-2</v>
      </c>
    </row>
    <row r="93" spans="1:6">
      <c r="A93" t="s">
        <v>44</v>
      </c>
      <c r="B93" t="s">
        <v>496</v>
      </c>
      <c r="C93">
        <v>0</v>
      </c>
      <c r="D93">
        <v>0</v>
      </c>
      <c r="E93">
        <v>0.22</v>
      </c>
      <c r="F93">
        <v>8.1000000000000003E-2</v>
      </c>
    </row>
    <row r="94" spans="1:6">
      <c r="A94" t="s">
        <v>44</v>
      </c>
      <c r="B94" t="s">
        <v>497</v>
      </c>
      <c r="C94">
        <v>100.54</v>
      </c>
      <c r="D94">
        <v>100.54</v>
      </c>
      <c r="E94">
        <v>0.22500000000000001</v>
      </c>
      <c r="F94">
        <v>9.5000000000000001E-2</v>
      </c>
    </row>
    <row r="95" spans="1:6">
      <c r="A95" t="s">
        <v>44</v>
      </c>
      <c r="B95" t="s">
        <v>498</v>
      </c>
      <c r="C95">
        <v>5.19</v>
      </c>
      <c r="D95">
        <v>5.19</v>
      </c>
      <c r="E95">
        <v>0.222</v>
      </c>
      <c r="F95">
        <v>4.7E-2</v>
      </c>
    </row>
    <row r="96" spans="1:6">
      <c r="A96" t="s">
        <v>44</v>
      </c>
      <c r="B96" t="s">
        <v>499</v>
      </c>
      <c r="C96">
        <v>18.66</v>
      </c>
      <c r="D96">
        <v>18.66</v>
      </c>
      <c r="E96">
        <v>0.22900000000000001</v>
      </c>
      <c r="F96">
        <v>3.5000000000000003E-2</v>
      </c>
    </row>
    <row r="97" spans="1:6">
      <c r="A97" t="s">
        <v>44</v>
      </c>
      <c r="B97" t="s">
        <v>500</v>
      </c>
      <c r="C97">
        <v>75.22</v>
      </c>
      <c r="D97">
        <v>75.22</v>
      </c>
      <c r="E97">
        <v>0.23</v>
      </c>
      <c r="F97">
        <v>0.502</v>
      </c>
    </row>
    <row r="98" spans="1:6">
      <c r="A98" t="s">
        <v>44</v>
      </c>
      <c r="B98" t="s">
        <v>493</v>
      </c>
      <c r="C98">
        <v>97.42</v>
      </c>
      <c r="D98">
        <v>97.42</v>
      </c>
      <c r="E98">
        <v>0.214</v>
      </c>
      <c r="F98">
        <v>0.69299999999999995</v>
      </c>
    </row>
    <row r="99" spans="1:6">
      <c r="A99" t="s">
        <v>44</v>
      </c>
      <c r="B99" t="s">
        <v>494</v>
      </c>
      <c r="C99">
        <v>0.47</v>
      </c>
      <c r="D99">
        <v>0.47</v>
      </c>
      <c r="E99">
        <v>0.28199999999999997</v>
      </c>
      <c r="F99">
        <v>0.03</v>
      </c>
    </row>
    <row r="100" spans="1:6">
      <c r="A100" t="s">
        <v>44</v>
      </c>
      <c r="B100" t="s">
        <v>495</v>
      </c>
      <c r="C100">
        <v>0</v>
      </c>
      <c r="D100">
        <v>0</v>
      </c>
      <c r="E100">
        <v>0.27400000000000002</v>
      </c>
      <c r="F100">
        <v>4.2000000000000003E-2</v>
      </c>
    </row>
    <row r="101" spans="1:6">
      <c r="A101" t="s">
        <v>44</v>
      </c>
      <c r="B101" t="s">
        <v>520</v>
      </c>
      <c r="C101">
        <v>0.59</v>
      </c>
      <c r="D101">
        <v>0.59</v>
      </c>
      <c r="E101">
        <v>0.23499999999999999</v>
      </c>
      <c r="F101">
        <v>3.9E-2</v>
      </c>
    </row>
    <row r="102" spans="1:6">
      <c r="A102" t="s">
        <v>44</v>
      </c>
      <c r="B102" t="s">
        <v>512</v>
      </c>
      <c r="C102">
        <v>4.28</v>
      </c>
      <c r="D102">
        <v>4.28</v>
      </c>
      <c r="E102">
        <v>0.24399999999999999</v>
      </c>
      <c r="F102">
        <v>3.9E-2</v>
      </c>
    </row>
    <row r="103" spans="1:6">
      <c r="A103" t="s">
        <v>44</v>
      </c>
      <c r="B103" t="s">
        <v>514</v>
      </c>
      <c r="C103">
        <v>0</v>
      </c>
      <c r="D103">
        <v>0</v>
      </c>
      <c r="E103">
        <v>0.214</v>
      </c>
      <c r="F103">
        <v>4.4999999999999998E-2</v>
      </c>
    </row>
    <row r="104" spans="1:6">
      <c r="A104" t="s">
        <v>44</v>
      </c>
      <c r="B104" t="s">
        <v>516</v>
      </c>
      <c r="C104">
        <v>0</v>
      </c>
      <c r="D104">
        <v>0</v>
      </c>
      <c r="E104">
        <v>0.246</v>
      </c>
      <c r="F104">
        <v>4.9000000000000002E-2</v>
      </c>
    </row>
    <row r="105" spans="1:6">
      <c r="A105" t="s">
        <v>44</v>
      </c>
      <c r="B105" t="s">
        <v>522</v>
      </c>
      <c r="C105">
        <v>0</v>
      </c>
      <c r="D105">
        <v>0</v>
      </c>
      <c r="E105">
        <v>0.22900000000000001</v>
      </c>
      <c r="F105">
        <v>3.1E-2</v>
      </c>
    </row>
    <row r="106" spans="1:6">
      <c r="A106" t="s">
        <v>44</v>
      </c>
      <c r="B106" t="s">
        <v>518</v>
      </c>
      <c r="C106">
        <v>0.09</v>
      </c>
      <c r="D106">
        <v>0.09</v>
      </c>
      <c r="E106">
        <v>0.186</v>
      </c>
      <c r="F106">
        <v>0.10100000000000001</v>
      </c>
    </row>
    <row r="107" spans="1:6">
      <c r="A107" t="s">
        <v>445</v>
      </c>
      <c r="B107" t="s">
        <v>446</v>
      </c>
      <c r="C107">
        <v>24.1</v>
      </c>
      <c r="D107">
        <v>24.1</v>
      </c>
      <c r="E107">
        <v>0.41699999999999998</v>
      </c>
      <c r="F107">
        <v>0.36499999999999999</v>
      </c>
    </row>
    <row r="108" spans="1:6">
      <c r="A108" t="s">
        <v>445</v>
      </c>
      <c r="B108" t="s">
        <v>448</v>
      </c>
      <c r="C108">
        <v>24.1</v>
      </c>
      <c r="D108">
        <v>24.1</v>
      </c>
      <c r="E108">
        <v>0.92</v>
      </c>
      <c r="F108">
        <v>0.09</v>
      </c>
    </row>
    <row r="109" spans="1:6">
      <c r="A109" t="s">
        <v>530</v>
      </c>
      <c r="B109" t="s">
        <v>531</v>
      </c>
      <c r="C109">
        <v>0</v>
      </c>
      <c r="D109">
        <v>0</v>
      </c>
      <c r="E109">
        <v>3.3359999999999999</v>
      </c>
      <c r="F109">
        <v>0.316</v>
      </c>
    </row>
    <row r="110" spans="1:6">
      <c r="A110" t="s">
        <v>69</v>
      </c>
      <c r="B110" t="s">
        <v>1108</v>
      </c>
      <c r="C110">
        <v>205.66</v>
      </c>
      <c r="D110">
        <v>205.66</v>
      </c>
      <c r="E110">
        <v>0.20699999999999999</v>
      </c>
      <c r="F110">
        <v>0.13200000000000001</v>
      </c>
    </row>
    <row r="111" spans="1:6">
      <c r="A111" t="s">
        <v>69</v>
      </c>
      <c r="B111" t="s">
        <v>622</v>
      </c>
      <c r="C111">
        <v>68.75</v>
      </c>
      <c r="D111">
        <v>68.75</v>
      </c>
      <c r="E111">
        <v>0.247</v>
      </c>
      <c r="F111">
        <v>4.7E-2</v>
      </c>
    </row>
    <row r="112" spans="1:6">
      <c r="A112" t="s">
        <v>69</v>
      </c>
      <c r="B112" t="s">
        <v>623</v>
      </c>
      <c r="C112">
        <v>68.75</v>
      </c>
      <c r="D112">
        <v>68.75</v>
      </c>
      <c r="E112">
        <v>0.26600000000000001</v>
      </c>
      <c r="F112">
        <v>7.8E-2</v>
      </c>
    </row>
    <row r="113" spans="1:6">
      <c r="A113" t="s">
        <v>69</v>
      </c>
      <c r="B113" t="s">
        <v>1109</v>
      </c>
      <c r="C113">
        <v>68.75</v>
      </c>
      <c r="D113">
        <v>68.75</v>
      </c>
      <c r="E113">
        <v>0.255</v>
      </c>
      <c r="F113">
        <v>3.5999999999999997E-2</v>
      </c>
    </row>
    <row r="114" spans="1:6">
      <c r="A114" t="s">
        <v>69</v>
      </c>
      <c r="B114" t="s">
        <v>71</v>
      </c>
      <c r="C114">
        <v>68.75</v>
      </c>
      <c r="D114">
        <v>68.75</v>
      </c>
      <c r="E114">
        <v>0.26300000000000001</v>
      </c>
      <c r="F114">
        <v>0.61099999999999999</v>
      </c>
    </row>
    <row r="115" spans="1:6">
      <c r="A115" t="s">
        <v>69</v>
      </c>
      <c r="B115" t="s">
        <v>1110</v>
      </c>
      <c r="C115">
        <v>68.75</v>
      </c>
      <c r="D115">
        <v>68.75</v>
      </c>
      <c r="E115">
        <v>0.21199999999999999</v>
      </c>
      <c r="F115">
        <v>7.6999999999999999E-2</v>
      </c>
    </row>
    <row r="116" spans="1:6">
      <c r="A116" t="s">
        <v>69</v>
      </c>
      <c r="B116" t="s">
        <v>409</v>
      </c>
      <c r="C116">
        <v>0.17</v>
      </c>
      <c r="D116">
        <v>0.17</v>
      </c>
      <c r="E116">
        <v>0.56799999999999995</v>
      </c>
      <c r="F116">
        <v>0.35699999999999998</v>
      </c>
    </row>
    <row r="117" spans="1:6">
      <c r="A117" t="s">
        <v>95</v>
      </c>
      <c r="B117" t="s">
        <v>147</v>
      </c>
      <c r="C117" t="s">
        <v>1183</v>
      </c>
      <c r="D117">
        <v>7.0000000000000007E-2</v>
      </c>
      <c r="E117">
        <v>0.34399999999999997</v>
      </c>
      <c r="F117">
        <v>0.26</v>
      </c>
    </row>
    <row r="118" spans="1:6">
      <c r="A118" t="s">
        <v>95</v>
      </c>
      <c r="B118" t="s">
        <v>155</v>
      </c>
      <c r="C118" t="s">
        <v>1183</v>
      </c>
      <c r="D118">
        <v>7.0000000000000007E-2</v>
      </c>
      <c r="E118">
        <v>0.33200000000000002</v>
      </c>
      <c r="F118">
        <v>0.29299999999999998</v>
      </c>
    </row>
    <row r="119" spans="1:6">
      <c r="A119" t="s">
        <v>95</v>
      </c>
      <c r="B119" t="s">
        <v>151</v>
      </c>
      <c r="C119" t="s">
        <v>1183</v>
      </c>
      <c r="D119">
        <v>7.0000000000000007E-2</v>
      </c>
      <c r="E119">
        <v>0.308</v>
      </c>
      <c r="F119">
        <v>0.182</v>
      </c>
    </row>
    <row r="120" spans="1:6">
      <c r="A120" t="s">
        <v>95</v>
      </c>
      <c r="B120" t="s">
        <v>153</v>
      </c>
      <c r="C120" t="s">
        <v>1183</v>
      </c>
      <c r="D120">
        <v>7.0000000000000007E-2</v>
      </c>
      <c r="E120">
        <v>0.13600000000000001</v>
      </c>
      <c r="F120">
        <v>0.27600000000000002</v>
      </c>
    </row>
    <row r="121" spans="1:6">
      <c r="A121" t="s">
        <v>95</v>
      </c>
      <c r="B121" t="s">
        <v>149</v>
      </c>
      <c r="C121" t="s">
        <v>1183</v>
      </c>
      <c r="D121">
        <v>7.0000000000000007E-2</v>
      </c>
      <c r="E121">
        <v>0.14099999999999999</v>
      </c>
      <c r="F121">
        <v>7.8E-2</v>
      </c>
    </row>
    <row r="122" spans="1:6">
      <c r="A122" t="s">
        <v>95</v>
      </c>
      <c r="B122" t="s">
        <v>98</v>
      </c>
      <c r="C122">
        <v>7.0000000000000007E-2</v>
      </c>
      <c r="D122">
        <v>7.0000000000000007E-2</v>
      </c>
      <c r="E122">
        <v>0.311</v>
      </c>
      <c r="F122">
        <v>0.17199999999999999</v>
      </c>
    </row>
    <row r="123" spans="1:6">
      <c r="A123" t="s">
        <v>95</v>
      </c>
      <c r="B123" t="s">
        <v>100</v>
      </c>
      <c r="C123">
        <v>7.0000000000000007E-2</v>
      </c>
      <c r="D123">
        <v>7.0000000000000007E-2</v>
      </c>
      <c r="E123">
        <v>9.1999999999999998E-2</v>
      </c>
      <c r="F123">
        <v>0.13900000000000001</v>
      </c>
    </row>
    <row r="124" spans="1:6">
      <c r="A124" t="s">
        <v>95</v>
      </c>
      <c r="B124" t="s">
        <v>102</v>
      </c>
      <c r="C124">
        <v>7.0000000000000007E-2</v>
      </c>
      <c r="D124">
        <v>7.0000000000000007E-2</v>
      </c>
      <c r="E124">
        <v>0.109</v>
      </c>
      <c r="F124">
        <v>8.5000000000000006E-2</v>
      </c>
    </row>
    <row r="125" spans="1:6">
      <c r="A125" t="s">
        <v>95</v>
      </c>
      <c r="B125" t="s">
        <v>96</v>
      </c>
      <c r="C125">
        <v>3.16</v>
      </c>
      <c r="D125">
        <v>3.16</v>
      </c>
      <c r="E125">
        <v>0.312</v>
      </c>
      <c r="F125">
        <v>3.6999999999999998E-2</v>
      </c>
    </row>
    <row r="126" spans="1:6">
      <c r="A126" t="s">
        <v>95</v>
      </c>
      <c r="B126" t="s">
        <v>1111</v>
      </c>
      <c r="C126">
        <v>202.72</v>
      </c>
      <c r="D126">
        <v>202.72</v>
      </c>
      <c r="E126">
        <v>0.26</v>
      </c>
      <c r="F126">
        <v>0.78700000000000003</v>
      </c>
    </row>
    <row r="127" spans="1:6">
      <c r="A127" t="s">
        <v>433</v>
      </c>
      <c r="B127" t="s">
        <v>434</v>
      </c>
      <c r="C127">
        <v>0.06</v>
      </c>
      <c r="D127">
        <v>0.06</v>
      </c>
      <c r="E127">
        <v>0.23300000000000001</v>
      </c>
      <c r="F127">
        <v>8.5999999999999993E-2</v>
      </c>
    </row>
    <row r="128" spans="1:6">
      <c r="A128" t="s">
        <v>433</v>
      </c>
      <c r="B128" t="s">
        <v>1112</v>
      </c>
      <c r="C128" t="s">
        <v>1184</v>
      </c>
      <c r="D128">
        <v>95.08</v>
      </c>
      <c r="E128">
        <v>0.40799999999999997</v>
      </c>
      <c r="F128">
        <v>0.14000000000000001</v>
      </c>
    </row>
    <row r="129" spans="1:6">
      <c r="A129" t="s">
        <v>433</v>
      </c>
      <c r="B129" t="s">
        <v>1113</v>
      </c>
      <c r="C129" t="s">
        <v>1184</v>
      </c>
      <c r="D129">
        <v>95.08</v>
      </c>
      <c r="E129">
        <v>0.439</v>
      </c>
      <c r="F129">
        <v>0.182</v>
      </c>
    </row>
    <row r="130" spans="1:6">
      <c r="A130" t="s">
        <v>433</v>
      </c>
      <c r="B130" t="s">
        <v>1114</v>
      </c>
      <c r="C130" t="s">
        <v>1185</v>
      </c>
      <c r="D130">
        <v>95.08</v>
      </c>
      <c r="E130">
        <v>0.42499999999999999</v>
      </c>
      <c r="F130">
        <v>0.10299999999999999</v>
      </c>
    </row>
    <row r="131" spans="1:6">
      <c r="A131" t="s">
        <v>55</v>
      </c>
      <c r="B131" t="s">
        <v>353</v>
      </c>
      <c r="C131">
        <v>78.569999999999993</v>
      </c>
      <c r="D131">
        <v>78.569999999999993</v>
      </c>
      <c r="E131">
        <v>0.157</v>
      </c>
      <c r="F131">
        <v>4.2000000000000003E-2</v>
      </c>
    </row>
    <row r="132" spans="1:6">
      <c r="A132" t="s">
        <v>55</v>
      </c>
      <c r="B132" t="s">
        <v>335</v>
      </c>
      <c r="C132">
        <v>78.569999999999993</v>
      </c>
      <c r="D132">
        <v>78.569999999999993</v>
      </c>
      <c r="E132">
        <v>0.158</v>
      </c>
      <c r="F132">
        <v>8.8999999999999996E-2</v>
      </c>
    </row>
    <row r="133" spans="1:6">
      <c r="A133" t="s">
        <v>55</v>
      </c>
      <c r="B133" t="s">
        <v>339</v>
      </c>
      <c r="C133">
        <v>78.569999999999993</v>
      </c>
      <c r="D133">
        <v>78.569999999999993</v>
      </c>
      <c r="E133">
        <v>0.184</v>
      </c>
      <c r="F133">
        <v>0.95499999999999996</v>
      </c>
    </row>
    <row r="134" spans="1:6">
      <c r="A134" t="s">
        <v>55</v>
      </c>
      <c r="B134" t="s">
        <v>333</v>
      </c>
      <c r="C134">
        <v>78.569999999999993</v>
      </c>
      <c r="D134">
        <v>78.569999999999993</v>
      </c>
      <c r="E134">
        <v>0.18099999999999999</v>
      </c>
      <c r="F134">
        <v>0.71299999999999997</v>
      </c>
    </row>
    <row r="135" spans="1:6">
      <c r="A135" t="s">
        <v>55</v>
      </c>
      <c r="B135" t="s">
        <v>351</v>
      </c>
      <c r="C135">
        <v>78.569999999999993</v>
      </c>
      <c r="D135">
        <v>78.569999999999993</v>
      </c>
      <c r="E135">
        <v>0.19600000000000001</v>
      </c>
      <c r="F135">
        <v>0.6</v>
      </c>
    </row>
    <row r="136" spans="1:6">
      <c r="A136" t="s">
        <v>55</v>
      </c>
      <c r="B136" t="s">
        <v>355</v>
      </c>
      <c r="C136">
        <v>78.569999999999993</v>
      </c>
      <c r="D136">
        <v>78.569999999999993</v>
      </c>
      <c r="E136">
        <v>0.183</v>
      </c>
      <c r="F136">
        <v>0.121</v>
      </c>
    </row>
    <row r="137" spans="1:6">
      <c r="A137" t="s">
        <v>55</v>
      </c>
      <c r="B137" t="s">
        <v>337</v>
      </c>
      <c r="C137">
        <v>78.569999999999993</v>
      </c>
      <c r="D137">
        <v>78.569999999999993</v>
      </c>
      <c r="E137">
        <v>0.17199999999999999</v>
      </c>
      <c r="F137">
        <v>0.85399999999999998</v>
      </c>
    </row>
    <row r="138" spans="1:6">
      <c r="A138" t="s">
        <v>55</v>
      </c>
      <c r="B138" t="s">
        <v>347</v>
      </c>
      <c r="C138">
        <v>78.569999999999993</v>
      </c>
      <c r="D138">
        <v>78.569999999999993</v>
      </c>
      <c r="E138">
        <v>0.16200000000000001</v>
      </c>
      <c r="F138">
        <v>1.107</v>
      </c>
    </row>
    <row r="139" spans="1:6">
      <c r="A139" t="s">
        <v>55</v>
      </c>
      <c r="B139" t="s">
        <v>341</v>
      </c>
      <c r="C139">
        <v>78.569999999999993</v>
      </c>
      <c r="D139">
        <v>78.569999999999993</v>
      </c>
      <c r="E139">
        <v>0.17499999999999999</v>
      </c>
      <c r="F139">
        <v>0.127</v>
      </c>
    </row>
    <row r="140" spans="1:6">
      <c r="A140" t="s">
        <v>55</v>
      </c>
      <c r="B140" t="s">
        <v>235</v>
      </c>
      <c r="C140">
        <v>2.08</v>
      </c>
      <c r="D140">
        <v>2.08</v>
      </c>
      <c r="E140">
        <v>0.32100000000000001</v>
      </c>
      <c r="F140">
        <v>7.6999999999999999E-2</v>
      </c>
    </row>
    <row r="141" spans="1:6">
      <c r="A141" t="s">
        <v>55</v>
      </c>
      <c r="B141" t="s">
        <v>237</v>
      </c>
      <c r="C141">
        <v>22.95</v>
      </c>
      <c r="D141">
        <v>22.95</v>
      </c>
      <c r="E141">
        <v>0.32700000000000001</v>
      </c>
      <c r="F141">
        <v>0.60699999999999998</v>
      </c>
    </row>
    <row r="142" spans="1:6">
      <c r="A142" t="s">
        <v>55</v>
      </c>
      <c r="B142" t="s">
        <v>221</v>
      </c>
      <c r="C142">
        <v>34.950000000000003</v>
      </c>
      <c r="D142">
        <v>34.950000000000003</v>
      </c>
      <c r="E142">
        <v>0.32400000000000001</v>
      </c>
      <c r="F142">
        <v>0.65100000000000002</v>
      </c>
    </row>
    <row r="143" spans="1:6">
      <c r="A143" t="s">
        <v>55</v>
      </c>
      <c r="B143" t="s">
        <v>227</v>
      </c>
      <c r="C143">
        <v>45.97</v>
      </c>
      <c r="D143">
        <v>45.97</v>
      </c>
      <c r="E143">
        <v>0.30599999999999999</v>
      </c>
      <c r="F143">
        <v>0.05</v>
      </c>
    </row>
    <row r="144" spans="1:6">
      <c r="A144" t="s">
        <v>55</v>
      </c>
      <c r="B144" t="s">
        <v>229</v>
      </c>
      <c r="C144">
        <v>96.42</v>
      </c>
      <c r="D144">
        <v>96.42</v>
      </c>
      <c r="E144">
        <v>0.17699999999999999</v>
      </c>
      <c r="F144">
        <v>0.35799999999999998</v>
      </c>
    </row>
    <row r="145" spans="1:6">
      <c r="A145" t="s">
        <v>55</v>
      </c>
      <c r="B145" t="s">
        <v>233</v>
      </c>
      <c r="C145">
        <v>0</v>
      </c>
      <c r="D145">
        <v>0</v>
      </c>
      <c r="E145">
        <v>0.33</v>
      </c>
      <c r="F145">
        <v>0.34799999999999998</v>
      </c>
    </row>
    <row r="146" spans="1:6">
      <c r="A146" t="s">
        <v>55</v>
      </c>
      <c r="B146" t="s">
        <v>243</v>
      </c>
      <c r="C146">
        <v>0</v>
      </c>
      <c r="D146">
        <v>0</v>
      </c>
      <c r="E146">
        <v>0.189</v>
      </c>
      <c r="F146">
        <v>7.2999999999999995E-2</v>
      </c>
    </row>
    <row r="147" spans="1:6">
      <c r="A147" t="s">
        <v>55</v>
      </c>
      <c r="B147" t="s">
        <v>239</v>
      </c>
      <c r="C147">
        <v>30.82</v>
      </c>
      <c r="D147">
        <v>30.82</v>
      </c>
      <c r="E147">
        <v>0.253</v>
      </c>
      <c r="F147">
        <v>0.121</v>
      </c>
    </row>
    <row r="148" spans="1:6">
      <c r="A148" t="s">
        <v>55</v>
      </c>
      <c r="B148" t="s">
        <v>241</v>
      </c>
      <c r="C148">
        <v>0.6</v>
      </c>
      <c r="D148">
        <v>0.6</v>
      </c>
      <c r="E148">
        <v>0.191</v>
      </c>
      <c r="F148">
        <v>0.05</v>
      </c>
    </row>
    <row r="149" spans="1:6">
      <c r="A149" t="s">
        <v>55</v>
      </c>
      <c r="B149" t="s">
        <v>241</v>
      </c>
      <c r="C149">
        <v>81.13</v>
      </c>
      <c r="D149">
        <v>81.13</v>
      </c>
      <c r="E149">
        <v>0.192</v>
      </c>
      <c r="F149">
        <v>5.6000000000000001E-2</v>
      </c>
    </row>
    <row r="150" spans="1:6">
      <c r="A150" t="s">
        <v>55</v>
      </c>
      <c r="B150" t="s">
        <v>189</v>
      </c>
      <c r="C150">
        <v>81.13</v>
      </c>
      <c r="D150">
        <v>81.13</v>
      </c>
      <c r="E150">
        <v>0.17499999999999999</v>
      </c>
      <c r="F150">
        <v>0.92</v>
      </c>
    </row>
    <row r="151" spans="1:6">
      <c r="A151" t="s">
        <v>55</v>
      </c>
      <c r="B151" t="s">
        <v>191</v>
      </c>
      <c r="C151">
        <v>26.04</v>
      </c>
      <c r="D151">
        <v>26.04</v>
      </c>
      <c r="E151">
        <v>0.151</v>
      </c>
      <c r="F151">
        <v>7.4999999999999997E-2</v>
      </c>
    </row>
    <row r="152" spans="1:6">
      <c r="A152" t="s">
        <v>55</v>
      </c>
      <c r="B152" t="s">
        <v>187</v>
      </c>
      <c r="C152">
        <v>1.31</v>
      </c>
      <c r="D152">
        <v>1.31</v>
      </c>
      <c r="E152">
        <v>0.16800000000000001</v>
      </c>
      <c r="F152">
        <v>0.59599999999999997</v>
      </c>
    </row>
    <row r="153" spans="1:6">
      <c r="A153" t="s">
        <v>55</v>
      </c>
      <c r="B153" t="s">
        <v>343</v>
      </c>
      <c r="C153">
        <v>78.569999999999993</v>
      </c>
      <c r="D153">
        <v>78.569999999999993</v>
      </c>
      <c r="E153">
        <v>0.83099999999999996</v>
      </c>
      <c r="F153">
        <v>1.496</v>
      </c>
    </row>
    <row r="154" spans="1:6">
      <c r="A154" t="s">
        <v>55</v>
      </c>
      <c r="B154" t="s">
        <v>306</v>
      </c>
      <c r="C154">
        <v>16.579999999999998</v>
      </c>
      <c r="D154">
        <v>16.579999999999998</v>
      </c>
      <c r="E154">
        <v>1.8320000000000001</v>
      </c>
      <c r="F154">
        <v>0.14699999999999999</v>
      </c>
    </row>
    <row r="155" spans="1:6">
      <c r="A155" t="s">
        <v>55</v>
      </c>
      <c r="B155" t="s">
        <v>454</v>
      </c>
      <c r="C155">
        <v>0</v>
      </c>
      <c r="D155">
        <v>0</v>
      </c>
      <c r="E155">
        <v>0.92600000000000005</v>
      </c>
      <c r="F155">
        <v>0.59099999999999997</v>
      </c>
    </row>
    <row r="156" spans="1:6">
      <c r="A156" t="s">
        <v>55</v>
      </c>
      <c r="B156" t="s">
        <v>610</v>
      </c>
      <c r="C156" t="s">
        <v>1186</v>
      </c>
      <c r="D156">
        <v>139.77000000000001</v>
      </c>
      <c r="E156">
        <v>2.3860000000000001</v>
      </c>
      <c r="F156">
        <v>0.61599999999999999</v>
      </c>
    </row>
    <row r="157" spans="1:6">
      <c r="A157" t="s">
        <v>55</v>
      </c>
      <c r="B157" t="s">
        <v>207</v>
      </c>
      <c r="C157">
        <v>26.75</v>
      </c>
      <c r="D157">
        <v>26.75</v>
      </c>
      <c r="E157">
        <v>0.19800000000000001</v>
      </c>
      <c r="F157">
        <v>6.3E-2</v>
      </c>
    </row>
    <row r="158" spans="1:6">
      <c r="A158" t="s">
        <v>55</v>
      </c>
      <c r="B158" t="s">
        <v>201</v>
      </c>
      <c r="C158">
        <v>85.1</v>
      </c>
      <c r="D158">
        <v>85.1</v>
      </c>
      <c r="E158">
        <v>0.2</v>
      </c>
      <c r="F158">
        <v>5.1999999999999998E-2</v>
      </c>
    </row>
    <row r="159" spans="1:6">
      <c r="A159" t="s">
        <v>55</v>
      </c>
      <c r="B159" t="s">
        <v>209</v>
      </c>
      <c r="C159">
        <v>78.63</v>
      </c>
      <c r="D159">
        <v>78.63</v>
      </c>
      <c r="E159">
        <v>0.16200000000000001</v>
      </c>
      <c r="F159">
        <v>3.5999999999999997E-2</v>
      </c>
    </row>
    <row r="160" spans="1:6">
      <c r="A160" t="s">
        <v>55</v>
      </c>
      <c r="B160" t="s">
        <v>211</v>
      </c>
      <c r="C160">
        <v>93.79</v>
      </c>
      <c r="D160">
        <v>93.79</v>
      </c>
      <c r="E160">
        <v>0.16200000000000001</v>
      </c>
      <c r="F160">
        <v>5.2999999999999999E-2</v>
      </c>
    </row>
    <row r="161" spans="1:6">
      <c r="A161" t="s">
        <v>55</v>
      </c>
      <c r="B161" t="s">
        <v>205</v>
      </c>
      <c r="C161">
        <v>124.05</v>
      </c>
      <c r="D161">
        <v>124.05</v>
      </c>
      <c r="E161">
        <v>0.16400000000000001</v>
      </c>
      <c r="F161">
        <v>0.13800000000000001</v>
      </c>
    </row>
    <row r="162" spans="1:6">
      <c r="A162" t="s">
        <v>55</v>
      </c>
      <c r="B162" t="s">
        <v>203</v>
      </c>
      <c r="C162">
        <v>0</v>
      </c>
      <c r="D162">
        <v>0</v>
      </c>
      <c r="E162">
        <v>0.18099999999999999</v>
      </c>
      <c r="F162">
        <v>0.111</v>
      </c>
    </row>
    <row r="163" spans="1:6">
      <c r="A163" t="s">
        <v>55</v>
      </c>
      <c r="B163" t="s">
        <v>1115</v>
      </c>
      <c r="C163">
        <v>82.9</v>
      </c>
      <c r="D163">
        <v>82.9</v>
      </c>
      <c r="E163" t="s">
        <v>1137</v>
      </c>
      <c r="F163" t="s">
        <v>1137</v>
      </c>
    </row>
    <row r="164" spans="1:6">
      <c r="A164" t="s">
        <v>55</v>
      </c>
      <c r="B164" t="s">
        <v>1116</v>
      </c>
      <c r="C164">
        <v>82.9</v>
      </c>
      <c r="D164">
        <v>82.9</v>
      </c>
      <c r="E164">
        <v>0.18099999999999999</v>
      </c>
      <c r="F164">
        <v>8.8999999999999996E-2</v>
      </c>
    </row>
    <row r="165" spans="1:6">
      <c r="A165" t="s">
        <v>55</v>
      </c>
      <c r="B165" t="s">
        <v>604</v>
      </c>
      <c r="C165" t="s">
        <v>1187</v>
      </c>
      <c r="D165">
        <v>156.47999999999999</v>
      </c>
      <c r="E165">
        <v>2.339</v>
      </c>
      <c r="F165">
        <v>0.52500000000000002</v>
      </c>
    </row>
    <row r="166" spans="1:6">
      <c r="A166" t="s">
        <v>55</v>
      </c>
      <c r="B166" t="s">
        <v>606</v>
      </c>
      <c r="C166" t="s">
        <v>1188</v>
      </c>
      <c r="D166">
        <v>86.04</v>
      </c>
      <c r="E166">
        <v>3.0329999999999999</v>
      </c>
      <c r="F166">
        <v>0.65700000000000003</v>
      </c>
    </row>
    <row r="167" spans="1:6">
      <c r="A167" t="s">
        <v>55</v>
      </c>
      <c r="B167" t="s">
        <v>528</v>
      </c>
      <c r="C167">
        <v>0</v>
      </c>
      <c r="D167">
        <v>0</v>
      </c>
      <c r="E167">
        <v>0.61599999999999999</v>
      </c>
      <c r="F167">
        <v>0.34100000000000003</v>
      </c>
    </row>
    <row r="168" spans="1:6">
      <c r="A168" t="s">
        <v>55</v>
      </c>
      <c r="B168" t="s">
        <v>183</v>
      </c>
      <c r="C168">
        <v>44.11</v>
      </c>
      <c r="D168">
        <v>44.11</v>
      </c>
      <c r="E168">
        <v>0.64300000000000002</v>
      </c>
      <c r="F168">
        <v>0.127</v>
      </c>
    </row>
    <row r="169" spans="1:6">
      <c r="A169" t="s">
        <v>55</v>
      </c>
      <c r="B169" t="s">
        <v>177</v>
      </c>
      <c r="C169" t="s">
        <v>1189</v>
      </c>
      <c r="D169">
        <v>96.4</v>
      </c>
      <c r="E169">
        <v>2.484</v>
      </c>
      <c r="F169">
        <v>1.6850000000000001</v>
      </c>
    </row>
    <row r="170" spans="1:6">
      <c r="A170" t="s">
        <v>55</v>
      </c>
      <c r="B170" t="s">
        <v>612</v>
      </c>
      <c r="C170" t="s">
        <v>1190</v>
      </c>
      <c r="D170">
        <v>66.040000000000006</v>
      </c>
      <c r="E170">
        <v>0.20499999999999999</v>
      </c>
      <c r="F170">
        <v>0.11700000000000001</v>
      </c>
    </row>
    <row r="171" spans="1:6">
      <c r="A171" t="s">
        <v>55</v>
      </c>
      <c r="B171" t="s">
        <v>614</v>
      </c>
      <c r="C171" t="s">
        <v>1191</v>
      </c>
      <c r="D171">
        <v>27.32</v>
      </c>
      <c r="E171">
        <v>0.22700000000000001</v>
      </c>
      <c r="F171">
        <v>0.25900000000000001</v>
      </c>
    </row>
    <row r="172" spans="1:6">
      <c r="A172" t="s">
        <v>55</v>
      </c>
      <c r="B172" t="s">
        <v>608</v>
      </c>
      <c r="C172" t="s">
        <v>1192</v>
      </c>
      <c r="D172">
        <v>27.32</v>
      </c>
      <c r="E172">
        <v>0.51400000000000001</v>
      </c>
      <c r="F172">
        <v>0.41299999999999998</v>
      </c>
    </row>
    <row r="173" spans="1:6">
      <c r="A173" t="s">
        <v>55</v>
      </c>
      <c r="B173" t="s">
        <v>197</v>
      </c>
      <c r="C173">
        <v>0</v>
      </c>
      <c r="D173">
        <v>0</v>
      </c>
      <c r="E173">
        <v>0.33900000000000002</v>
      </c>
      <c r="F173">
        <v>0.66300000000000003</v>
      </c>
    </row>
    <row r="174" spans="1:6">
      <c r="A174" t="s">
        <v>55</v>
      </c>
      <c r="B174" t="s">
        <v>199</v>
      </c>
      <c r="C174">
        <v>0</v>
      </c>
      <c r="D174">
        <v>0</v>
      </c>
      <c r="E174">
        <v>0.35599999999999998</v>
      </c>
      <c r="F174">
        <v>0.10100000000000001</v>
      </c>
    </row>
    <row r="175" spans="1:6">
      <c r="A175" t="s">
        <v>55</v>
      </c>
      <c r="B175" t="s">
        <v>367</v>
      </c>
      <c r="C175">
        <v>97.74</v>
      </c>
      <c r="D175">
        <v>97.74</v>
      </c>
      <c r="E175">
        <v>0.188</v>
      </c>
      <c r="F175">
        <v>9.1999999999999998E-2</v>
      </c>
    </row>
    <row r="176" spans="1:6">
      <c r="A176" t="s">
        <v>55</v>
      </c>
      <c r="B176" t="s">
        <v>369</v>
      </c>
      <c r="C176">
        <v>97.74</v>
      </c>
      <c r="D176">
        <v>97.74</v>
      </c>
      <c r="E176">
        <v>0.16300000000000001</v>
      </c>
      <c r="F176">
        <v>4.1000000000000002E-2</v>
      </c>
    </row>
    <row r="177" spans="1:6">
      <c r="A177" t="s">
        <v>55</v>
      </c>
      <c r="B177" t="s">
        <v>361</v>
      </c>
      <c r="C177">
        <v>97.74</v>
      </c>
      <c r="D177">
        <v>97.74</v>
      </c>
      <c r="E177">
        <v>0.2</v>
      </c>
      <c r="F177">
        <v>0.186</v>
      </c>
    </row>
    <row r="178" spans="1:6">
      <c r="A178" t="s">
        <v>55</v>
      </c>
      <c r="B178" t="s">
        <v>357</v>
      </c>
      <c r="C178">
        <v>97.74</v>
      </c>
      <c r="D178">
        <v>97.74</v>
      </c>
      <c r="E178">
        <v>0.19800000000000001</v>
      </c>
      <c r="F178">
        <v>1.4159999999999999</v>
      </c>
    </row>
    <row r="179" spans="1:6">
      <c r="A179" t="s">
        <v>55</v>
      </c>
      <c r="B179" t="s">
        <v>365</v>
      </c>
      <c r="C179">
        <v>97.74</v>
      </c>
      <c r="D179">
        <v>97.74</v>
      </c>
      <c r="E179">
        <v>0.14299999999999999</v>
      </c>
      <c r="F179">
        <v>0.112</v>
      </c>
    </row>
    <row r="180" spans="1:6">
      <c r="A180" t="s">
        <v>55</v>
      </c>
      <c r="B180" t="s">
        <v>359</v>
      </c>
      <c r="C180">
        <v>97.74</v>
      </c>
      <c r="D180">
        <v>97.74</v>
      </c>
      <c r="E180">
        <v>0.17299999999999999</v>
      </c>
      <c r="F180">
        <v>0.55500000000000005</v>
      </c>
    </row>
    <row r="181" spans="1:6">
      <c r="A181" t="s">
        <v>55</v>
      </c>
      <c r="B181" t="s">
        <v>363</v>
      </c>
      <c r="C181">
        <v>97.74</v>
      </c>
      <c r="D181">
        <v>97.74</v>
      </c>
      <c r="E181">
        <v>0.21199999999999999</v>
      </c>
      <c r="F181">
        <v>1.3640000000000001</v>
      </c>
    </row>
    <row r="182" spans="1:6">
      <c r="A182" t="s">
        <v>55</v>
      </c>
      <c r="B182" t="s">
        <v>213</v>
      </c>
      <c r="C182">
        <v>41.04</v>
      </c>
      <c r="D182">
        <v>41.04</v>
      </c>
      <c r="E182">
        <v>0.247</v>
      </c>
      <c r="F182">
        <v>9.9000000000000005E-2</v>
      </c>
    </row>
    <row r="183" spans="1:6">
      <c r="A183" t="s">
        <v>55</v>
      </c>
      <c r="B183" t="s">
        <v>290</v>
      </c>
      <c r="C183">
        <v>60.56</v>
      </c>
      <c r="D183">
        <v>60.56</v>
      </c>
      <c r="E183">
        <v>0.10199999999999999</v>
      </c>
      <c r="F183">
        <v>5.0999999999999997E-2</v>
      </c>
    </row>
    <row r="184" spans="1:6">
      <c r="A184" t="s">
        <v>55</v>
      </c>
      <c r="B184" t="s">
        <v>284</v>
      </c>
      <c r="C184">
        <v>60.56</v>
      </c>
      <c r="D184">
        <v>60.56</v>
      </c>
      <c r="E184">
        <v>0.14799999999999999</v>
      </c>
      <c r="F184">
        <v>9.6000000000000002E-2</v>
      </c>
    </row>
    <row r="185" spans="1:6">
      <c r="A185" t="s">
        <v>55</v>
      </c>
      <c r="B185" t="s">
        <v>624</v>
      </c>
      <c r="C185">
        <v>60.56</v>
      </c>
      <c r="D185">
        <v>60.56</v>
      </c>
      <c r="E185">
        <v>0.13600000000000001</v>
      </c>
      <c r="F185">
        <v>0.85799999999999998</v>
      </c>
    </row>
    <row r="186" spans="1:6">
      <c r="A186" t="s">
        <v>55</v>
      </c>
      <c r="B186" t="s">
        <v>526</v>
      </c>
      <c r="C186">
        <v>60.56</v>
      </c>
      <c r="D186">
        <v>60.56</v>
      </c>
      <c r="E186">
        <v>0.14299999999999999</v>
      </c>
      <c r="F186">
        <v>0.17899999999999999</v>
      </c>
    </row>
    <row r="187" spans="1:6">
      <c r="A187" t="s">
        <v>55</v>
      </c>
      <c r="B187" t="s">
        <v>292</v>
      </c>
      <c r="C187">
        <v>60.56</v>
      </c>
      <c r="D187">
        <v>60.56</v>
      </c>
      <c r="E187">
        <v>0.13800000000000001</v>
      </c>
      <c r="F187">
        <v>0.86</v>
      </c>
    </row>
    <row r="188" spans="1:6">
      <c r="A188" t="s">
        <v>55</v>
      </c>
      <c r="B188" t="s">
        <v>298</v>
      </c>
      <c r="C188">
        <v>60.56</v>
      </c>
      <c r="D188">
        <v>60.56</v>
      </c>
      <c r="E188">
        <v>0.108</v>
      </c>
      <c r="F188">
        <v>0.23300000000000001</v>
      </c>
    </row>
    <row r="189" spans="1:6">
      <c r="A189" t="s">
        <v>55</v>
      </c>
      <c r="B189" t="s">
        <v>282</v>
      </c>
      <c r="C189">
        <v>60.56</v>
      </c>
      <c r="D189">
        <v>60.56</v>
      </c>
      <c r="E189">
        <v>8.1000000000000003E-2</v>
      </c>
      <c r="F189">
        <v>4.3999999999999997E-2</v>
      </c>
    </row>
    <row r="190" spans="1:6">
      <c r="A190" t="s">
        <v>55</v>
      </c>
      <c r="B190" t="s">
        <v>296</v>
      </c>
      <c r="C190">
        <v>60.56</v>
      </c>
      <c r="D190">
        <v>60.56</v>
      </c>
      <c r="E190">
        <v>0.111</v>
      </c>
      <c r="F190">
        <v>1.1259999999999999</v>
      </c>
    </row>
    <row r="191" spans="1:6">
      <c r="A191" t="s">
        <v>55</v>
      </c>
      <c r="B191" t="s">
        <v>275</v>
      </c>
      <c r="C191">
        <v>60.56</v>
      </c>
      <c r="D191">
        <v>60.56</v>
      </c>
      <c r="E191">
        <v>0.14099999999999999</v>
      </c>
      <c r="F191">
        <v>9.2999999999999999E-2</v>
      </c>
    </row>
    <row r="192" spans="1:6">
      <c r="A192" t="s">
        <v>55</v>
      </c>
      <c r="B192" t="s">
        <v>286</v>
      </c>
      <c r="C192">
        <v>60.56</v>
      </c>
      <c r="D192">
        <v>60.56</v>
      </c>
      <c r="E192">
        <v>0.114</v>
      </c>
      <c r="F192">
        <v>0.108</v>
      </c>
    </row>
    <row r="193" spans="1:6">
      <c r="A193" t="s">
        <v>55</v>
      </c>
      <c r="B193" t="s">
        <v>277</v>
      </c>
      <c r="C193">
        <v>60.56</v>
      </c>
      <c r="D193">
        <v>60.56</v>
      </c>
      <c r="E193">
        <v>9.6000000000000002E-2</v>
      </c>
      <c r="F193">
        <v>8.7999999999999995E-2</v>
      </c>
    </row>
    <row r="194" spans="1:6">
      <c r="A194" t="s">
        <v>55</v>
      </c>
      <c r="B194" t="s">
        <v>288</v>
      </c>
      <c r="C194">
        <v>60.56</v>
      </c>
      <c r="D194">
        <v>60.56</v>
      </c>
      <c r="E194">
        <v>0.109</v>
      </c>
      <c r="F194">
        <v>0.97899999999999998</v>
      </c>
    </row>
    <row r="195" spans="1:6">
      <c r="A195" t="s">
        <v>55</v>
      </c>
      <c r="B195" t="s">
        <v>279</v>
      </c>
      <c r="C195">
        <v>60.56</v>
      </c>
      <c r="D195">
        <v>60.56</v>
      </c>
      <c r="E195">
        <v>8.7999999999999995E-2</v>
      </c>
      <c r="F195">
        <v>0.72399999999999998</v>
      </c>
    </row>
    <row r="196" spans="1:6">
      <c r="A196" t="s">
        <v>55</v>
      </c>
      <c r="B196" t="s">
        <v>294</v>
      </c>
      <c r="C196">
        <v>60.56</v>
      </c>
      <c r="D196">
        <v>60.56</v>
      </c>
      <c r="E196">
        <v>0.10100000000000001</v>
      </c>
      <c r="F196">
        <v>4.9000000000000002E-2</v>
      </c>
    </row>
    <row r="197" spans="1:6">
      <c r="A197" t="s">
        <v>55</v>
      </c>
      <c r="B197" t="s">
        <v>273</v>
      </c>
      <c r="C197">
        <v>16.850000000000001</v>
      </c>
      <c r="D197">
        <v>16.850000000000001</v>
      </c>
      <c r="E197">
        <v>0.33800000000000002</v>
      </c>
      <c r="F197">
        <v>1.121</v>
      </c>
    </row>
    <row r="198" spans="1:6">
      <c r="A198" t="s">
        <v>55</v>
      </c>
      <c r="B198" t="s">
        <v>308</v>
      </c>
      <c r="C198">
        <v>16.579999999999998</v>
      </c>
      <c r="D198">
        <v>16.579999999999998</v>
      </c>
      <c r="E198">
        <v>0.14799999999999999</v>
      </c>
      <c r="F198">
        <v>0.91800000000000004</v>
      </c>
    </row>
    <row r="199" spans="1:6">
      <c r="A199" t="s">
        <v>55</v>
      </c>
      <c r="B199" t="s">
        <v>304</v>
      </c>
      <c r="C199">
        <v>16.579999999999998</v>
      </c>
      <c r="D199">
        <v>16.579999999999998</v>
      </c>
      <c r="E199">
        <v>0.34799999999999998</v>
      </c>
      <c r="F199">
        <v>0.88500000000000001</v>
      </c>
    </row>
    <row r="200" spans="1:6">
      <c r="A200" t="s">
        <v>55</v>
      </c>
      <c r="B200" t="s">
        <v>83</v>
      </c>
      <c r="C200">
        <v>60.86</v>
      </c>
      <c r="D200">
        <v>60.86</v>
      </c>
      <c r="E200">
        <v>0.13300000000000001</v>
      </c>
      <c r="F200">
        <v>1.409</v>
      </c>
    </row>
    <row r="201" spans="1:6">
      <c r="A201" t="s">
        <v>55</v>
      </c>
      <c r="B201" t="s">
        <v>89</v>
      </c>
      <c r="C201">
        <v>109.58</v>
      </c>
      <c r="D201">
        <v>109.58</v>
      </c>
      <c r="E201">
        <v>0.151</v>
      </c>
      <c r="F201">
        <v>0.62</v>
      </c>
    </row>
    <row r="202" spans="1:6">
      <c r="A202" t="s">
        <v>55</v>
      </c>
      <c r="B202" t="s">
        <v>300</v>
      </c>
      <c r="C202">
        <v>119.79</v>
      </c>
      <c r="D202">
        <v>119.79</v>
      </c>
      <c r="E202">
        <v>0.14899999999999999</v>
      </c>
      <c r="F202">
        <v>3.9E-2</v>
      </c>
    </row>
    <row r="203" spans="1:6">
      <c r="A203" t="s">
        <v>55</v>
      </c>
      <c r="B203" t="s">
        <v>302</v>
      </c>
      <c r="C203">
        <v>110.64</v>
      </c>
      <c r="D203">
        <v>110.64</v>
      </c>
      <c r="E203">
        <v>0.186</v>
      </c>
      <c r="F203">
        <v>2.1999999999999999E-2</v>
      </c>
    </row>
    <row r="204" spans="1:6">
      <c r="A204" t="s">
        <v>55</v>
      </c>
      <c r="B204" t="s">
        <v>58</v>
      </c>
      <c r="C204">
        <v>0.8</v>
      </c>
      <c r="D204">
        <v>0.8</v>
      </c>
      <c r="E204">
        <v>0.314</v>
      </c>
      <c r="F204">
        <v>5.2999999999999999E-2</v>
      </c>
    </row>
    <row r="205" spans="1:6">
      <c r="A205" t="s">
        <v>55</v>
      </c>
      <c r="B205" t="s">
        <v>60</v>
      </c>
      <c r="C205">
        <v>96.42</v>
      </c>
      <c r="D205">
        <v>96.42</v>
      </c>
      <c r="E205">
        <v>0.14399999999999999</v>
      </c>
      <c r="F205">
        <v>0.191</v>
      </c>
    </row>
    <row r="206" spans="1:6">
      <c r="A206" t="s">
        <v>55</v>
      </c>
      <c r="B206" t="s">
        <v>310</v>
      </c>
      <c r="C206">
        <v>57.01</v>
      </c>
      <c r="D206">
        <v>57.01</v>
      </c>
      <c r="E206">
        <v>0.161</v>
      </c>
      <c r="F206">
        <v>6.6000000000000003E-2</v>
      </c>
    </row>
    <row r="207" spans="1:6">
      <c r="A207" t="s">
        <v>55</v>
      </c>
      <c r="B207" t="s">
        <v>1117</v>
      </c>
      <c r="C207">
        <v>57.01</v>
      </c>
      <c r="D207">
        <v>57.01</v>
      </c>
      <c r="E207">
        <v>0.123</v>
      </c>
      <c r="F207">
        <v>5.7000000000000002E-2</v>
      </c>
    </row>
    <row r="208" spans="1:6">
      <c r="A208" t="s">
        <v>55</v>
      </c>
      <c r="B208" t="s">
        <v>314</v>
      </c>
      <c r="C208">
        <v>57.01</v>
      </c>
      <c r="D208">
        <v>57.01</v>
      </c>
      <c r="E208">
        <v>0.14199999999999999</v>
      </c>
      <c r="F208">
        <v>0.123</v>
      </c>
    </row>
    <row r="209" spans="1:6">
      <c r="A209" t="s">
        <v>55</v>
      </c>
      <c r="B209" t="s">
        <v>316</v>
      </c>
      <c r="C209">
        <v>57.01</v>
      </c>
      <c r="D209">
        <v>57.01</v>
      </c>
      <c r="E209">
        <v>0.11600000000000001</v>
      </c>
      <c r="F209">
        <v>3.4000000000000002E-2</v>
      </c>
    </row>
    <row r="210" spans="1:6">
      <c r="A210" t="s">
        <v>55</v>
      </c>
      <c r="B210" t="s">
        <v>318</v>
      </c>
      <c r="C210">
        <v>57.01</v>
      </c>
      <c r="D210">
        <v>57.01</v>
      </c>
      <c r="E210">
        <v>0.156</v>
      </c>
      <c r="F210">
        <v>1.1160000000000001</v>
      </c>
    </row>
    <row r="211" spans="1:6">
      <c r="A211" t="s">
        <v>55</v>
      </c>
      <c r="B211" t="s">
        <v>1118</v>
      </c>
      <c r="C211">
        <v>57.01</v>
      </c>
      <c r="D211">
        <v>57.01</v>
      </c>
      <c r="E211">
        <v>0.157</v>
      </c>
      <c r="F211">
        <v>0.191</v>
      </c>
    </row>
    <row r="212" spans="1:6">
      <c r="A212" t="s">
        <v>55</v>
      </c>
      <c r="B212" t="s">
        <v>312</v>
      </c>
      <c r="C212">
        <v>57.01</v>
      </c>
      <c r="D212">
        <v>57.01</v>
      </c>
      <c r="E212">
        <v>0.16600000000000001</v>
      </c>
      <c r="F212">
        <v>0.68</v>
      </c>
    </row>
    <row r="213" spans="1:6">
      <c r="A213" t="s">
        <v>55</v>
      </c>
      <c r="B213" t="s">
        <v>1119</v>
      </c>
      <c r="C213">
        <v>57.01</v>
      </c>
      <c r="D213">
        <v>57.01</v>
      </c>
      <c r="E213">
        <v>0.13500000000000001</v>
      </c>
      <c r="F213">
        <v>0.79500000000000004</v>
      </c>
    </row>
    <row r="214" spans="1:6">
      <c r="A214" t="s">
        <v>55</v>
      </c>
      <c r="B214" t="s">
        <v>253</v>
      </c>
      <c r="C214">
        <v>97.74</v>
      </c>
      <c r="D214">
        <v>97.74</v>
      </c>
      <c r="E214">
        <v>0.14199999999999999</v>
      </c>
      <c r="F214">
        <v>0.11799999999999999</v>
      </c>
    </row>
    <row r="215" spans="1:6">
      <c r="A215" t="s">
        <v>55</v>
      </c>
      <c r="B215" t="s">
        <v>251</v>
      </c>
      <c r="C215">
        <v>74.73</v>
      </c>
      <c r="D215">
        <v>74.73</v>
      </c>
      <c r="E215">
        <v>0.188</v>
      </c>
      <c r="F215">
        <v>1.137</v>
      </c>
    </row>
    <row r="216" spans="1:6">
      <c r="A216" t="s">
        <v>55</v>
      </c>
      <c r="B216" t="s">
        <v>261</v>
      </c>
      <c r="C216" t="s">
        <v>1193</v>
      </c>
      <c r="D216">
        <v>27.32</v>
      </c>
      <c r="E216">
        <v>0.193</v>
      </c>
      <c r="F216">
        <v>0.151</v>
      </c>
    </row>
    <row r="217" spans="1:6">
      <c r="A217" t="s">
        <v>55</v>
      </c>
      <c r="B217" t="s">
        <v>85</v>
      </c>
      <c r="C217">
        <v>82.9</v>
      </c>
      <c r="D217">
        <v>82.9</v>
      </c>
      <c r="E217">
        <v>0.156</v>
      </c>
      <c r="F217">
        <v>0.67300000000000004</v>
      </c>
    </row>
    <row r="218" spans="1:6">
      <c r="A218" t="s">
        <v>55</v>
      </c>
      <c r="B218" t="s">
        <v>91</v>
      </c>
      <c r="C218">
        <v>93.79</v>
      </c>
      <c r="D218">
        <v>93.79</v>
      </c>
      <c r="E218">
        <v>0.13500000000000001</v>
      </c>
      <c r="F218">
        <v>0.126</v>
      </c>
    </row>
    <row r="219" spans="1:6">
      <c r="A219" t="s">
        <v>55</v>
      </c>
      <c r="B219" t="s">
        <v>93</v>
      </c>
      <c r="C219">
        <v>109.58</v>
      </c>
      <c r="D219">
        <v>109.58</v>
      </c>
      <c r="E219">
        <v>0.16600000000000001</v>
      </c>
      <c r="F219">
        <v>1.1539999999999999</v>
      </c>
    </row>
    <row r="220" spans="1:6">
      <c r="A220" t="s">
        <v>55</v>
      </c>
      <c r="B220" t="s">
        <v>443</v>
      </c>
      <c r="C220" t="s">
        <v>1194</v>
      </c>
      <c r="D220">
        <v>6.41</v>
      </c>
      <c r="E220">
        <v>0.35499999999999998</v>
      </c>
      <c r="F220">
        <v>0.93799999999999994</v>
      </c>
    </row>
    <row r="221" spans="1:6">
      <c r="A221" t="s">
        <v>55</v>
      </c>
      <c r="B221" t="s">
        <v>625</v>
      </c>
      <c r="C221">
        <v>122.09</v>
      </c>
      <c r="D221">
        <v>122.09</v>
      </c>
      <c r="E221">
        <v>0.154</v>
      </c>
      <c r="F221">
        <v>7.4999999999999997E-2</v>
      </c>
    </row>
    <row r="222" spans="1:6">
      <c r="A222" t="s">
        <v>55</v>
      </c>
      <c r="B222" t="s">
        <v>626</v>
      </c>
      <c r="C222">
        <v>122.09</v>
      </c>
      <c r="D222">
        <v>122.09</v>
      </c>
      <c r="E222">
        <v>0.158</v>
      </c>
      <c r="F222">
        <v>1.026</v>
      </c>
    </row>
    <row r="223" spans="1:6">
      <c r="A223" t="s">
        <v>55</v>
      </c>
      <c r="B223" t="s">
        <v>169</v>
      </c>
      <c r="C223">
        <v>124.05</v>
      </c>
      <c r="D223">
        <v>124.05</v>
      </c>
      <c r="E223">
        <v>0.16900000000000001</v>
      </c>
      <c r="F223">
        <v>1.016</v>
      </c>
    </row>
    <row r="224" spans="1:6">
      <c r="A224" t="s">
        <v>55</v>
      </c>
      <c r="B224" t="s">
        <v>171</v>
      </c>
      <c r="C224">
        <v>172.18</v>
      </c>
      <c r="D224">
        <v>172.18</v>
      </c>
      <c r="E224">
        <v>0.16700000000000001</v>
      </c>
      <c r="F224">
        <v>1.2</v>
      </c>
    </row>
    <row r="225" spans="1:6">
      <c r="A225" t="s">
        <v>55</v>
      </c>
      <c r="B225" t="s">
        <v>173</v>
      </c>
      <c r="C225">
        <v>96.4</v>
      </c>
      <c r="D225">
        <v>96.4</v>
      </c>
      <c r="E225">
        <v>0.16800000000000001</v>
      </c>
      <c r="F225">
        <v>9.8000000000000004E-2</v>
      </c>
    </row>
    <row r="226" spans="1:6">
      <c r="A226" t="s">
        <v>55</v>
      </c>
      <c r="B226" t="s">
        <v>175</v>
      </c>
      <c r="C226">
        <v>83.56</v>
      </c>
      <c r="D226">
        <v>83.56</v>
      </c>
      <c r="E226">
        <v>0.17199999999999999</v>
      </c>
      <c r="F226">
        <v>0.19500000000000001</v>
      </c>
    </row>
    <row r="227" spans="1:6">
      <c r="A227" t="s">
        <v>55</v>
      </c>
      <c r="B227" t="s">
        <v>271</v>
      </c>
      <c r="C227">
        <v>0</v>
      </c>
      <c r="D227">
        <v>0</v>
      </c>
      <c r="E227">
        <v>0.33500000000000002</v>
      </c>
      <c r="F227">
        <v>9.1999999999999998E-2</v>
      </c>
    </row>
    <row r="228" spans="1:6">
      <c r="A228" t="s">
        <v>55</v>
      </c>
      <c r="B228" t="s">
        <v>399</v>
      </c>
      <c r="C228" t="s">
        <v>1195</v>
      </c>
      <c r="D228">
        <v>0</v>
      </c>
      <c r="E228">
        <v>0.21099999999999999</v>
      </c>
      <c r="F228">
        <v>0.32700000000000001</v>
      </c>
    </row>
    <row r="229" spans="1:6">
      <c r="A229" t="s">
        <v>55</v>
      </c>
      <c r="B229" t="s">
        <v>401</v>
      </c>
      <c r="C229" t="s">
        <v>1196</v>
      </c>
      <c r="D229">
        <v>0</v>
      </c>
      <c r="E229">
        <v>0.19500000000000001</v>
      </c>
      <c r="F229">
        <v>0.29199999999999998</v>
      </c>
    </row>
    <row r="230" spans="1:6">
      <c r="A230" t="s">
        <v>55</v>
      </c>
      <c r="B230" t="s">
        <v>403</v>
      </c>
      <c r="C230" t="s">
        <v>1196</v>
      </c>
      <c r="D230">
        <v>0</v>
      </c>
      <c r="E230">
        <v>0.22500000000000001</v>
      </c>
      <c r="F230">
        <v>0.42</v>
      </c>
    </row>
    <row r="231" spans="1:6">
      <c r="A231" t="s">
        <v>55</v>
      </c>
      <c r="B231" t="s">
        <v>405</v>
      </c>
      <c r="C231">
        <v>0</v>
      </c>
      <c r="D231">
        <v>0</v>
      </c>
      <c r="E231">
        <v>0.123</v>
      </c>
      <c r="F231">
        <v>0.71199999999999997</v>
      </c>
    </row>
    <row r="232" spans="1:6">
      <c r="A232" t="s">
        <v>55</v>
      </c>
      <c r="B232" t="s">
        <v>407</v>
      </c>
      <c r="C232">
        <v>0</v>
      </c>
      <c r="D232">
        <v>0</v>
      </c>
      <c r="E232">
        <v>0.34899999999999998</v>
      </c>
      <c r="F232">
        <v>0.83299999999999996</v>
      </c>
    </row>
    <row r="233" spans="1:6">
      <c r="A233" t="s">
        <v>55</v>
      </c>
      <c r="B233" t="s">
        <v>269</v>
      </c>
      <c r="C233">
        <v>0</v>
      </c>
      <c r="D233">
        <v>0</v>
      </c>
      <c r="E233">
        <v>0.32700000000000001</v>
      </c>
      <c r="F233">
        <v>0.63500000000000001</v>
      </c>
    </row>
    <row r="234" spans="1:6">
      <c r="A234" t="s">
        <v>55</v>
      </c>
      <c r="B234" t="s">
        <v>437</v>
      </c>
      <c r="C234">
        <v>59.72</v>
      </c>
      <c r="D234">
        <v>59.72</v>
      </c>
      <c r="E234">
        <v>0.26</v>
      </c>
      <c r="F234">
        <v>0.19700000000000001</v>
      </c>
    </row>
    <row r="235" spans="1:6">
      <c r="A235" t="s">
        <v>55</v>
      </c>
      <c r="B235" t="s">
        <v>56</v>
      </c>
      <c r="C235">
        <v>128.02000000000001</v>
      </c>
      <c r="D235">
        <v>128.02000000000001</v>
      </c>
      <c r="E235">
        <v>0.192</v>
      </c>
      <c r="F235">
        <v>0.20899999999999999</v>
      </c>
    </row>
    <row r="236" spans="1:6">
      <c r="A236" t="s">
        <v>55</v>
      </c>
      <c r="B236" t="s">
        <v>87</v>
      </c>
      <c r="C236">
        <v>85.1</v>
      </c>
      <c r="D236">
        <v>85.1</v>
      </c>
      <c r="E236">
        <v>0.192</v>
      </c>
      <c r="F236">
        <v>1.0109999999999999</v>
      </c>
    </row>
    <row r="237" spans="1:6">
      <c r="A237" t="s">
        <v>55</v>
      </c>
      <c r="B237" t="s">
        <v>1120</v>
      </c>
      <c r="C237">
        <v>56.82</v>
      </c>
      <c r="D237">
        <v>56.82</v>
      </c>
      <c r="E237">
        <v>0.14099999999999999</v>
      </c>
      <c r="F237">
        <v>7.9000000000000001E-2</v>
      </c>
    </row>
    <row r="238" spans="1:6">
      <c r="A238" t="s">
        <v>55</v>
      </c>
      <c r="B238" t="s">
        <v>441</v>
      </c>
      <c r="C238">
        <v>137.38</v>
      </c>
      <c r="D238">
        <v>137.38</v>
      </c>
      <c r="E238">
        <v>0.17199999999999999</v>
      </c>
      <c r="F238">
        <v>0.59499999999999997</v>
      </c>
    </row>
    <row r="239" spans="1:6">
      <c r="A239" t="s">
        <v>55</v>
      </c>
      <c r="B239" t="s">
        <v>62</v>
      </c>
      <c r="C239">
        <v>64.63</v>
      </c>
      <c r="D239">
        <v>64.63</v>
      </c>
      <c r="E239">
        <v>0.19</v>
      </c>
      <c r="F239">
        <v>5.8000000000000003E-2</v>
      </c>
    </row>
    <row r="240" spans="1:6">
      <c r="A240" t="s">
        <v>55</v>
      </c>
      <c r="B240" t="s">
        <v>435</v>
      </c>
      <c r="C240">
        <v>60.86</v>
      </c>
      <c r="D240">
        <v>60.86</v>
      </c>
      <c r="E240">
        <v>0.17499999999999999</v>
      </c>
      <c r="F240">
        <v>1.155</v>
      </c>
    </row>
    <row r="241" spans="1:6">
      <c r="A241" t="s">
        <v>55</v>
      </c>
      <c r="B241" t="s">
        <v>439</v>
      </c>
      <c r="C241">
        <v>137.38</v>
      </c>
      <c r="D241">
        <v>137.38</v>
      </c>
      <c r="E241">
        <v>0.16400000000000001</v>
      </c>
      <c r="F241">
        <v>0.11799999999999999</v>
      </c>
    </row>
    <row r="242" spans="1:6">
      <c r="A242" t="s">
        <v>55</v>
      </c>
      <c r="B242" t="s">
        <v>321</v>
      </c>
      <c r="C242" t="s">
        <v>1197</v>
      </c>
      <c r="D242">
        <v>13.29</v>
      </c>
      <c r="E242">
        <v>0.16900000000000001</v>
      </c>
      <c r="F242">
        <v>0.13300000000000001</v>
      </c>
    </row>
    <row r="243" spans="1:6">
      <c r="A243" t="s">
        <v>55</v>
      </c>
      <c r="B243" t="s">
        <v>185</v>
      </c>
      <c r="C243">
        <v>26.76</v>
      </c>
      <c r="D243">
        <v>26.76</v>
      </c>
      <c r="E243">
        <v>0.159</v>
      </c>
      <c r="F243">
        <v>3.3000000000000002E-2</v>
      </c>
    </row>
    <row r="244" spans="1:6">
      <c r="A244" t="s">
        <v>55</v>
      </c>
      <c r="B244" t="s">
        <v>179</v>
      </c>
      <c r="C244">
        <v>38.950000000000003</v>
      </c>
      <c r="D244">
        <v>38.950000000000003</v>
      </c>
      <c r="E244">
        <v>0.20300000000000001</v>
      </c>
      <c r="F244">
        <v>7.6999999999999999E-2</v>
      </c>
    </row>
    <row r="245" spans="1:6">
      <c r="A245" t="s">
        <v>55</v>
      </c>
      <c r="B245" t="s">
        <v>160</v>
      </c>
      <c r="C245">
        <v>0</v>
      </c>
      <c r="D245">
        <v>0</v>
      </c>
      <c r="E245">
        <v>0.17100000000000001</v>
      </c>
      <c r="F245">
        <v>7.8E-2</v>
      </c>
    </row>
    <row r="246" spans="1:6">
      <c r="A246" t="s">
        <v>55</v>
      </c>
      <c r="B246" t="s">
        <v>181</v>
      </c>
      <c r="C246">
        <v>78.569999999999993</v>
      </c>
      <c r="D246">
        <v>78.569999999999993</v>
      </c>
      <c r="E246">
        <v>0.17699999999999999</v>
      </c>
      <c r="F246">
        <v>7.2999999999999995E-2</v>
      </c>
    </row>
    <row r="247" spans="1:6">
      <c r="A247" t="s">
        <v>55</v>
      </c>
      <c r="B247" t="s">
        <v>181</v>
      </c>
      <c r="C247">
        <v>81.849999999999994</v>
      </c>
      <c r="D247">
        <v>81.849999999999994</v>
      </c>
      <c r="E247">
        <v>0.17699999999999999</v>
      </c>
      <c r="F247">
        <v>4.9000000000000002E-2</v>
      </c>
    </row>
    <row r="248" spans="1:6">
      <c r="A248" t="s">
        <v>55</v>
      </c>
      <c r="B248" t="s">
        <v>164</v>
      </c>
      <c r="C248">
        <v>0</v>
      </c>
      <c r="D248">
        <v>0</v>
      </c>
      <c r="E248">
        <v>0.17899999999999999</v>
      </c>
      <c r="F248">
        <v>0.10299999999999999</v>
      </c>
    </row>
    <row r="249" spans="1:6">
      <c r="A249" t="s">
        <v>55</v>
      </c>
      <c r="B249" t="s">
        <v>259</v>
      </c>
      <c r="C249" t="s">
        <v>1198</v>
      </c>
      <c r="D249">
        <v>27.32</v>
      </c>
      <c r="E249">
        <v>0.221</v>
      </c>
      <c r="F249">
        <v>9.4E-2</v>
      </c>
    </row>
    <row r="250" spans="1:6">
      <c r="A250" t="s">
        <v>55</v>
      </c>
      <c r="B250" t="s">
        <v>257</v>
      </c>
      <c r="C250" t="s">
        <v>1199</v>
      </c>
      <c r="D250">
        <v>97.74</v>
      </c>
      <c r="E250">
        <v>0.219</v>
      </c>
      <c r="F250">
        <v>0.16900000000000001</v>
      </c>
    </row>
    <row r="251" spans="1:6">
      <c r="A251" t="s">
        <v>55</v>
      </c>
      <c r="B251" t="s">
        <v>255</v>
      </c>
      <c r="C251" t="s">
        <v>1200</v>
      </c>
      <c r="D251">
        <v>89.98</v>
      </c>
      <c r="E251">
        <v>0.222</v>
      </c>
      <c r="F251">
        <v>0.104</v>
      </c>
    </row>
    <row r="252" spans="1:6">
      <c r="A252" t="s">
        <v>55</v>
      </c>
      <c r="B252" t="s">
        <v>263</v>
      </c>
      <c r="C252" t="s">
        <v>1201</v>
      </c>
      <c r="D252">
        <v>27.32</v>
      </c>
      <c r="E252">
        <v>0.255</v>
      </c>
      <c r="F252">
        <v>0.16200000000000001</v>
      </c>
    </row>
    <row r="253" spans="1:6">
      <c r="A253" t="s">
        <v>55</v>
      </c>
      <c r="B253" t="s">
        <v>265</v>
      </c>
      <c r="C253" t="s">
        <v>1202</v>
      </c>
      <c r="D253">
        <v>0</v>
      </c>
      <c r="E253">
        <v>0.188</v>
      </c>
      <c r="F253">
        <v>0.154</v>
      </c>
    </row>
    <row r="254" spans="1:6">
      <c r="A254" t="s">
        <v>55</v>
      </c>
      <c r="B254" t="s">
        <v>267</v>
      </c>
      <c r="C254" t="s">
        <v>1203</v>
      </c>
      <c r="D254">
        <v>0</v>
      </c>
      <c r="E254">
        <v>0.45600000000000002</v>
      </c>
      <c r="F254">
        <v>0.19900000000000001</v>
      </c>
    </row>
    <row r="255" spans="1:6">
      <c r="A255" t="s">
        <v>55</v>
      </c>
      <c r="B255" t="s">
        <v>245</v>
      </c>
      <c r="C255">
        <v>71.62</v>
      </c>
      <c r="D255">
        <v>71.62</v>
      </c>
      <c r="E255">
        <v>0.40500000000000003</v>
      </c>
      <c r="F255">
        <v>0.215</v>
      </c>
    </row>
    <row r="256" spans="1:6">
      <c r="A256" t="s">
        <v>55</v>
      </c>
      <c r="B256" t="s">
        <v>247</v>
      </c>
      <c r="C256">
        <v>0</v>
      </c>
      <c r="D256">
        <v>0</v>
      </c>
      <c r="E256">
        <v>0.32600000000000001</v>
      </c>
      <c r="F256">
        <v>1.3420000000000001</v>
      </c>
    </row>
    <row r="257" spans="1:6">
      <c r="A257" t="s">
        <v>55</v>
      </c>
      <c r="B257" t="s">
        <v>166</v>
      </c>
      <c r="C257">
        <v>0</v>
      </c>
      <c r="D257">
        <v>0</v>
      </c>
      <c r="E257">
        <v>0.25600000000000001</v>
      </c>
      <c r="F257">
        <v>3.9E-2</v>
      </c>
    </row>
    <row r="258" spans="1:6">
      <c r="A258" t="s">
        <v>55</v>
      </c>
      <c r="B258" t="s">
        <v>383</v>
      </c>
      <c r="C258">
        <v>0</v>
      </c>
      <c r="D258">
        <v>0</v>
      </c>
      <c r="E258">
        <v>0.29799999999999999</v>
      </c>
      <c r="F258">
        <v>0.63100000000000001</v>
      </c>
    </row>
    <row r="259" spans="1:6">
      <c r="A259" t="s">
        <v>55</v>
      </c>
      <c r="B259" t="s">
        <v>193</v>
      </c>
      <c r="C259">
        <v>0</v>
      </c>
      <c r="D259">
        <v>0</v>
      </c>
      <c r="E259">
        <v>0.221</v>
      </c>
      <c r="F259">
        <v>0.14199999999999999</v>
      </c>
    </row>
    <row r="260" spans="1:6">
      <c r="A260" t="s">
        <v>55</v>
      </c>
      <c r="B260" t="s">
        <v>195</v>
      </c>
      <c r="C260">
        <v>0</v>
      </c>
      <c r="D260">
        <v>0</v>
      </c>
      <c r="E260">
        <v>0.22900000000000001</v>
      </c>
      <c r="F260">
        <v>0.89</v>
      </c>
    </row>
    <row r="261" spans="1:6">
      <c r="A261" t="s">
        <v>55</v>
      </c>
      <c r="B261" t="s">
        <v>385</v>
      </c>
      <c r="C261" t="s">
        <v>1195</v>
      </c>
      <c r="D261">
        <v>0</v>
      </c>
      <c r="E261">
        <v>0.25</v>
      </c>
      <c r="F261">
        <v>0.33800000000000002</v>
      </c>
    </row>
    <row r="262" spans="1:6">
      <c r="A262" t="s">
        <v>55</v>
      </c>
      <c r="B262" t="s">
        <v>371</v>
      </c>
      <c r="C262">
        <v>0</v>
      </c>
      <c r="D262">
        <v>0</v>
      </c>
      <c r="E262">
        <v>0.17</v>
      </c>
      <c r="F262">
        <v>4.1000000000000002E-2</v>
      </c>
    </row>
    <row r="263" spans="1:6">
      <c r="A263" t="s">
        <v>55</v>
      </c>
      <c r="B263" t="s">
        <v>379</v>
      </c>
      <c r="C263">
        <v>0</v>
      </c>
      <c r="D263">
        <v>0</v>
      </c>
      <c r="E263">
        <v>0.32700000000000001</v>
      </c>
      <c r="F263">
        <v>0.19900000000000001</v>
      </c>
    </row>
    <row r="264" spans="1:6">
      <c r="A264" t="s">
        <v>55</v>
      </c>
      <c r="B264" t="s">
        <v>375</v>
      </c>
      <c r="C264">
        <v>0</v>
      </c>
      <c r="D264">
        <v>0</v>
      </c>
      <c r="E264">
        <v>0.316</v>
      </c>
      <c r="F264">
        <v>4.9000000000000002E-2</v>
      </c>
    </row>
    <row r="265" spans="1:6">
      <c r="A265" t="s">
        <v>55</v>
      </c>
      <c r="B265" t="s">
        <v>377</v>
      </c>
      <c r="C265">
        <v>0</v>
      </c>
      <c r="D265">
        <v>0</v>
      </c>
      <c r="E265">
        <v>0.154</v>
      </c>
      <c r="F265">
        <v>1.06</v>
      </c>
    </row>
    <row r="266" spans="1:6">
      <c r="A266" t="s">
        <v>55</v>
      </c>
      <c r="B266" t="s">
        <v>373</v>
      </c>
      <c r="C266">
        <v>0</v>
      </c>
      <c r="D266">
        <v>0</v>
      </c>
      <c r="E266">
        <v>0.156</v>
      </c>
      <c r="F266">
        <v>0.99</v>
      </c>
    </row>
    <row r="267" spans="1:6">
      <c r="A267" t="s">
        <v>55</v>
      </c>
      <c r="B267" t="s">
        <v>381</v>
      </c>
      <c r="C267">
        <v>0</v>
      </c>
      <c r="D267">
        <v>0</v>
      </c>
      <c r="E267">
        <v>0.32100000000000001</v>
      </c>
      <c r="F267">
        <v>0.61299999999999999</v>
      </c>
    </row>
    <row r="268" spans="1:6">
      <c r="A268" t="s">
        <v>55</v>
      </c>
      <c r="B268" t="s">
        <v>627</v>
      </c>
      <c r="C268">
        <v>16.579999999999998</v>
      </c>
      <c r="D268">
        <v>16.579999999999998</v>
      </c>
      <c r="E268">
        <v>0.246</v>
      </c>
      <c r="F268">
        <v>0.17799999999999999</v>
      </c>
    </row>
    <row r="269" spans="1:6">
      <c r="A269" t="s">
        <v>55</v>
      </c>
      <c r="B269" t="s">
        <v>628</v>
      </c>
      <c r="C269">
        <v>16.579999999999998</v>
      </c>
      <c r="D269">
        <v>16.579999999999998</v>
      </c>
      <c r="E269">
        <v>2.5099999999999998</v>
      </c>
      <c r="F269">
        <v>9.2999999999999999E-2</v>
      </c>
    </row>
    <row r="270" spans="1:6">
      <c r="A270" t="s">
        <v>55</v>
      </c>
      <c r="B270" t="s">
        <v>215</v>
      </c>
      <c r="C270">
        <v>41.04</v>
      </c>
      <c r="D270">
        <v>41.04</v>
      </c>
      <c r="E270">
        <v>0.25</v>
      </c>
      <c r="F270">
        <v>0.14000000000000001</v>
      </c>
    </row>
    <row r="271" spans="1:6">
      <c r="A271" t="s">
        <v>55</v>
      </c>
      <c r="B271" t="s">
        <v>217</v>
      </c>
      <c r="C271">
        <v>41.04</v>
      </c>
      <c r="D271">
        <v>41.04</v>
      </c>
      <c r="E271">
        <v>0.27500000000000002</v>
      </c>
      <c r="F271">
        <v>9.1999999999999998E-2</v>
      </c>
    </row>
    <row r="272" spans="1:6">
      <c r="A272" t="s">
        <v>55</v>
      </c>
      <c r="B272" t="s">
        <v>395</v>
      </c>
      <c r="C272">
        <v>75.260000000000005</v>
      </c>
      <c r="D272">
        <v>75.260000000000005</v>
      </c>
      <c r="E272">
        <v>0.17399999999999999</v>
      </c>
      <c r="F272">
        <v>8.2000000000000003E-2</v>
      </c>
    </row>
    <row r="273" spans="1:6">
      <c r="A273" t="s">
        <v>55</v>
      </c>
      <c r="B273" t="s">
        <v>389</v>
      </c>
      <c r="C273">
        <v>75.260000000000005</v>
      </c>
      <c r="D273">
        <v>75.260000000000005</v>
      </c>
      <c r="E273">
        <v>0.14299999999999999</v>
      </c>
      <c r="F273">
        <v>0.76</v>
      </c>
    </row>
    <row r="274" spans="1:6">
      <c r="A274" t="s">
        <v>55</v>
      </c>
      <c r="B274" t="s">
        <v>387</v>
      </c>
      <c r="C274">
        <v>75.260000000000005</v>
      </c>
      <c r="D274">
        <v>75.260000000000005</v>
      </c>
      <c r="E274">
        <v>0.157</v>
      </c>
      <c r="F274">
        <v>1.258</v>
      </c>
    </row>
    <row r="275" spans="1:6">
      <c r="A275" t="s">
        <v>55</v>
      </c>
      <c r="B275" t="s">
        <v>393</v>
      </c>
      <c r="C275">
        <v>75.260000000000005</v>
      </c>
      <c r="D275">
        <v>75.260000000000005</v>
      </c>
      <c r="E275">
        <v>0.13700000000000001</v>
      </c>
      <c r="F275">
        <v>4.3999999999999997E-2</v>
      </c>
    </row>
    <row r="276" spans="1:6">
      <c r="A276" t="s">
        <v>55</v>
      </c>
      <c r="B276" t="s">
        <v>391</v>
      </c>
      <c r="C276">
        <v>75.260000000000005</v>
      </c>
      <c r="D276">
        <v>75.260000000000005</v>
      </c>
      <c r="E276">
        <v>0.17899999999999999</v>
      </c>
      <c r="F276">
        <v>0.68300000000000005</v>
      </c>
    </row>
    <row r="277" spans="1:6">
      <c r="A277" t="s">
        <v>55</v>
      </c>
      <c r="B277" t="s">
        <v>397</v>
      </c>
      <c r="C277">
        <v>75.260000000000005</v>
      </c>
      <c r="D277">
        <v>75.260000000000005</v>
      </c>
      <c r="E277">
        <v>0.161</v>
      </c>
      <c r="F277">
        <v>4.9000000000000002E-2</v>
      </c>
    </row>
    <row r="278" spans="1:6">
      <c r="A278" t="s">
        <v>55</v>
      </c>
      <c r="B278" t="s">
        <v>538</v>
      </c>
      <c r="C278">
        <v>0</v>
      </c>
      <c r="D278">
        <v>0</v>
      </c>
      <c r="E278">
        <v>0.39600000000000002</v>
      </c>
      <c r="F278">
        <v>0.127</v>
      </c>
    </row>
    <row r="279" spans="1:6">
      <c r="A279" t="s">
        <v>55</v>
      </c>
      <c r="B279" t="s">
        <v>537</v>
      </c>
      <c r="C279">
        <v>0</v>
      </c>
      <c r="D279">
        <v>0</v>
      </c>
      <c r="E279">
        <v>0.33200000000000002</v>
      </c>
      <c r="F279">
        <v>9.8000000000000004E-2</v>
      </c>
    </row>
    <row r="280" spans="1:6">
      <c r="A280" t="s">
        <v>55</v>
      </c>
      <c r="B280" t="s">
        <v>535</v>
      </c>
      <c r="C280">
        <v>0</v>
      </c>
      <c r="D280">
        <v>0</v>
      </c>
      <c r="E280">
        <v>0.33700000000000002</v>
      </c>
      <c r="F280">
        <v>0.111</v>
      </c>
    </row>
    <row r="281" spans="1:6">
      <c r="A281" t="s">
        <v>55</v>
      </c>
      <c r="B281" t="s">
        <v>323</v>
      </c>
      <c r="C281">
        <v>23.63</v>
      </c>
      <c r="D281">
        <v>23.63</v>
      </c>
      <c r="E281">
        <v>0.308</v>
      </c>
      <c r="F281">
        <v>0.111</v>
      </c>
    </row>
    <row r="282" spans="1:6">
      <c r="A282" t="s">
        <v>55</v>
      </c>
      <c r="B282" t="s">
        <v>325</v>
      </c>
      <c r="C282">
        <v>23.63</v>
      </c>
      <c r="D282">
        <v>23.63</v>
      </c>
      <c r="E282">
        <v>0.186</v>
      </c>
      <c r="F282">
        <v>9.8000000000000004E-2</v>
      </c>
    </row>
    <row r="283" spans="1:6">
      <c r="A283" t="s">
        <v>55</v>
      </c>
      <c r="B283" t="s">
        <v>533</v>
      </c>
      <c r="C283">
        <v>0</v>
      </c>
      <c r="D283">
        <v>0</v>
      </c>
      <c r="E283">
        <v>0.33600000000000002</v>
      </c>
      <c r="F283">
        <v>1.1599999999999999</v>
      </c>
    </row>
    <row r="284" spans="1:6">
      <c r="A284" t="s">
        <v>55</v>
      </c>
      <c r="B284" t="s">
        <v>542</v>
      </c>
      <c r="C284">
        <v>0</v>
      </c>
      <c r="D284">
        <v>0</v>
      </c>
      <c r="E284">
        <v>0.42699999999999999</v>
      </c>
      <c r="F284">
        <v>0.27600000000000002</v>
      </c>
    </row>
    <row r="285" spans="1:6">
      <c r="A285" t="s">
        <v>55</v>
      </c>
      <c r="B285" t="s">
        <v>544</v>
      </c>
      <c r="C285">
        <v>0</v>
      </c>
      <c r="D285">
        <v>0</v>
      </c>
      <c r="E285">
        <v>0.51100000000000001</v>
      </c>
      <c r="F285">
        <v>0.191</v>
      </c>
    </row>
    <row r="286" spans="1:6">
      <c r="A286" t="s">
        <v>55</v>
      </c>
      <c r="B286" t="s">
        <v>540</v>
      </c>
      <c r="C286">
        <v>0</v>
      </c>
      <c r="D286">
        <v>0</v>
      </c>
      <c r="E286">
        <v>1.179</v>
      </c>
      <c r="F286">
        <v>0.16800000000000001</v>
      </c>
    </row>
    <row r="287" spans="1:6">
      <c r="A287" t="s">
        <v>55</v>
      </c>
      <c r="B287" t="s">
        <v>219</v>
      </c>
      <c r="C287">
        <v>0</v>
      </c>
      <c r="D287">
        <v>0</v>
      </c>
      <c r="E287">
        <v>0.35199999999999998</v>
      </c>
      <c r="F287">
        <v>0.20200000000000001</v>
      </c>
    </row>
    <row r="288" spans="1:6">
      <c r="A288" t="s">
        <v>55</v>
      </c>
      <c r="B288" t="s">
        <v>162</v>
      </c>
      <c r="C288">
        <v>0</v>
      </c>
      <c r="D288">
        <v>0</v>
      </c>
      <c r="E288">
        <v>0.23100000000000001</v>
      </c>
      <c r="F288">
        <v>3.9E-2</v>
      </c>
    </row>
    <row r="289" spans="1:6">
      <c r="A289" t="s">
        <v>55</v>
      </c>
      <c r="B289" t="s">
        <v>223</v>
      </c>
      <c r="C289">
        <v>0</v>
      </c>
      <c r="D289">
        <v>0</v>
      </c>
      <c r="E289">
        <v>0.318</v>
      </c>
      <c r="F289">
        <v>0.57399999999999995</v>
      </c>
    </row>
    <row r="290" spans="1:6">
      <c r="A290" t="s">
        <v>55</v>
      </c>
      <c r="B290" t="s">
        <v>345</v>
      </c>
      <c r="C290">
        <v>78.569999999999993</v>
      </c>
      <c r="D290">
        <v>78.569999999999993</v>
      </c>
      <c r="E290">
        <v>0.95199999999999996</v>
      </c>
      <c r="F290">
        <v>1.1779999999999999</v>
      </c>
    </row>
    <row r="291" spans="1:6">
      <c r="A291" t="s">
        <v>55</v>
      </c>
      <c r="B291" t="s">
        <v>349</v>
      </c>
      <c r="C291">
        <v>78.569999999999993</v>
      </c>
      <c r="D291">
        <v>78.569999999999993</v>
      </c>
      <c r="E291">
        <v>0.26700000000000002</v>
      </c>
      <c r="F291">
        <v>0.36799999999999999</v>
      </c>
    </row>
    <row r="292" spans="1:6">
      <c r="A292" t="s">
        <v>55</v>
      </c>
      <c r="B292" t="s">
        <v>225</v>
      </c>
      <c r="C292">
        <v>31.71</v>
      </c>
      <c r="D292">
        <v>31.71</v>
      </c>
      <c r="E292">
        <v>0.32100000000000001</v>
      </c>
      <c r="F292">
        <v>3.6999999999999998E-2</v>
      </c>
    </row>
    <row r="293" spans="1:6">
      <c r="A293" t="s">
        <v>55</v>
      </c>
      <c r="B293" t="s">
        <v>231</v>
      </c>
      <c r="C293">
        <v>81.13</v>
      </c>
      <c r="D293">
        <v>81.13</v>
      </c>
      <c r="E293">
        <v>0.182</v>
      </c>
      <c r="F293">
        <v>0.54</v>
      </c>
    </row>
    <row r="294" spans="1:6">
      <c r="A294" t="s">
        <v>55</v>
      </c>
      <c r="B294" t="s">
        <v>478</v>
      </c>
      <c r="C294">
        <v>17.82</v>
      </c>
      <c r="D294">
        <v>17.82</v>
      </c>
      <c r="E294">
        <v>0.224</v>
      </c>
      <c r="F294">
        <v>0.104</v>
      </c>
    </row>
    <row r="295" spans="1:6">
      <c r="A295" t="s">
        <v>55</v>
      </c>
      <c r="B295" t="s">
        <v>482</v>
      </c>
      <c r="C295">
        <v>0</v>
      </c>
      <c r="D295">
        <v>0</v>
      </c>
      <c r="E295">
        <v>0.34300000000000003</v>
      </c>
      <c r="F295">
        <v>0.40100000000000002</v>
      </c>
    </row>
    <row r="296" spans="1:6">
      <c r="A296" t="s">
        <v>55</v>
      </c>
      <c r="B296" t="s">
        <v>486</v>
      </c>
      <c r="C296">
        <v>26.75</v>
      </c>
      <c r="D296">
        <v>26.75</v>
      </c>
      <c r="E296">
        <v>0.32300000000000001</v>
      </c>
      <c r="F296">
        <v>0.11899999999999999</v>
      </c>
    </row>
    <row r="297" spans="1:6">
      <c r="A297" t="s">
        <v>55</v>
      </c>
      <c r="B297" t="s">
        <v>484</v>
      </c>
      <c r="C297">
        <v>26.75</v>
      </c>
      <c r="D297">
        <v>26.75</v>
      </c>
      <c r="E297">
        <v>0.317</v>
      </c>
      <c r="F297">
        <v>0.11799999999999999</v>
      </c>
    </row>
    <row r="298" spans="1:6">
      <c r="A298" t="s">
        <v>55</v>
      </c>
      <c r="B298" t="s">
        <v>472</v>
      </c>
      <c r="C298">
        <v>0</v>
      </c>
      <c r="D298">
        <v>0</v>
      </c>
      <c r="E298">
        <v>0.17</v>
      </c>
      <c r="F298">
        <v>3.9E-2</v>
      </c>
    </row>
    <row r="299" spans="1:6">
      <c r="A299" t="s">
        <v>55</v>
      </c>
      <c r="B299" t="s">
        <v>468</v>
      </c>
      <c r="C299">
        <v>0.6</v>
      </c>
      <c r="D299">
        <v>0.6</v>
      </c>
      <c r="E299">
        <v>0.186</v>
      </c>
      <c r="F299">
        <v>4.2999999999999997E-2</v>
      </c>
    </row>
    <row r="300" spans="1:6">
      <c r="A300" t="s">
        <v>55</v>
      </c>
      <c r="B300" t="s">
        <v>474</v>
      </c>
      <c r="C300">
        <v>0</v>
      </c>
      <c r="D300">
        <v>0</v>
      </c>
      <c r="E300">
        <v>0.17399999999999999</v>
      </c>
      <c r="F300">
        <v>5.3999999999999999E-2</v>
      </c>
    </row>
    <row r="301" spans="1:6">
      <c r="A301" t="s">
        <v>55</v>
      </c>
      <c r="B301" t="s">
        <v>470</v>
      </c>
      <c r="C301">
        <v>3.42</v>
      </c>
      <c r="D301">
        <v>3.42</v>
      </c>
      <c r="E301">
        <v>0.17699999999999999</v>
      </c>
      <c r="F301">
        <v>0.1</v>
      </c>
    </row>
    <row r="302" spans="1:6">
      <c r="A302" t="s">
        <v>55</v>
      </c>
      <c r="B302" t="s">
        <v>456</v>
      </c>
      <c r="C302">
        <v>16.07</v>
      </c>
      <c r="D302">
        <v>16.07</v>
      </c>
      <c r="E302">
        <v>0.2</v>
      </c>
      <c r="F302">
        <v>0.10199999999999999</v>
      </c>
    </row>
    <row r="303" spans="1:6">
      <c r="A303" t="s">
        <v>55</v>
      </c>
      <c r="B303" t="s">
        <v>458</v>
      </c>
      <c r="C303">
        <v>0</v>
      </c>
      <c r="D303">
        <v>0</v>
      </c>
      <c r="E303">
        <v>0.189</v>
      </c>
      <c r="F303">
        <v>3.4000000000000002E-2</v>
      </c>
    </row>
    <row r="304" spans="1:6">
      <c r="A304" t="s">
        <v>55</v>
      </c>
      <c r="B304" t="s">
        <v>460</v>
      </c>
      <c r="C304">
        <v>0</v>
      </c>
      <c r="D304">
        <v>0</v>
      </c>
      <c r="E304">
        <v>0.19600000000000001</v>
      </c>
      <c r="F304">
        <v>8.5000000000000006E-2</v>
      </c>
    </row>
    <row r="305" spans="1:6">
      <c r="A305" t="s">
        <v>55</v>
      </c>
      <c r="B305" t="s">
        <v>462</v>
      </c>
      <c r="C305">
        <v>25.3</v>
      </c>
      <c r="D305">
        <v>25.3</v>
      </c>
      <c r="E305">
        <v>0.193</v>
      </c>
      <c r="F305">
        <v>0.10100000000000001</v>
      </c>
    </row>
    <row r="306" spans="1:6">
      <c r="A306" t="s">
        <v>55</v>
      </c>
      <c r="B306" t="s">
        <v>464</v>
      </c>
      <c r="C306">
        <v>1.41</v>
      </c>
      <c r="D306">
        <v>1.41</v>
      </c>
      <c r="E306">
        <v>0.17399999999999999</v>
      </c>
      <c r="F306">
        <v>0.152</v>
      </c>
    </row>
    <row r="307" spans="1:6">
      <c r="A307" t="s">
        <v>55</v>
      </c>
      <c r="B307" t="s">
        <v>466</v>
      </c>
      <c r="C307">
        <v>4.58</v>
      </c>
      <c r="D307">
        <v>4.58</v>
      </c>
      <c r="E307">
        <v>0.216</v>
      </c>
      <c r="F307">
        <v>4.4999999999999998E-2</v>
      </c>
    </row>
    <row r="308" spans="1:6">
      <c r="A308" t="s">
        <v>55</v>
      </c>
      <c r="B308" t="s">
        <v>476</v>
      </c>
      <c r="C308">
        <v>2.69</v>
      </c>
      <c r="D308">
        <v>2.69</v>
      </c>
      <c r="E308">
        <v>0.253</v>
      </c>
      <c r="F308">
        <v>9.4E-2</v>
      </c>
    </row>
    <row r="309" spans="1:6">
      <c r="A309" t="s">
        <v>55</v>
      </c>
      <c r="B309" t="s">
        <v>480</v>
      </c>
      <c r="C309">
        <v>0</v>
      </c>
      <c r="D309">
        <v>0</v>
      </c>
      <c r="E309">
        <v>0.19800000000000001</v>
      </c>
      <c r="F309">
        <v>6.0999999999999999E-2</v>
      </c>
    </row>
    <row r="310" spans="1:6">
      <c r="A310" t="s">
        <v>55</v>
      </c>
      <c r="B310" t="s">
        <v>331</v>
      </c>
      <c r="C310">
        <v>34.44</v>
      </c>
      <c r="D310">
        <v>34.44</v>
      </c>
      <c r="E310">
        <v>0.19</v>
      </c>
      <c r="F310">
        <v>0.27100000000000002</v>
      </c>
    </row>
    <row r="311" spans="1:6">
      <c r="A311" t="s">
        <v>55</v>
      </c>
      <c r="B311" t="s">
        <v>329</v>
      </c>
      <c r="C311">
        <v>34.44</v>
      </c>
      <c r="D311">
        <v>34.44</v>
      </c>
      <c r="E311">
        <v>0.17899999999999999</v>
      </c>
      <c r="F311">
        <v>0.67200000000000004</v>
      </c>
    </row>
    <row r="312" spans="1:6">
      <c r="A312" t="s">
        <v>55</v>
      </c>
      <c r="B312" t="s">
        <v>327</v>
      </c>
      <c r="C312">
        <v>34.44</v>
      </c>
      <c r="D312">
        <v>34.44</v>
      </c>
      <c r="E312">
        <v>0.30499999999999999</v>
      </c>
      <c r="F312">
        <v>0.84799999999999998</v>
      </c>
    </row>
    <row r="313" spans="1:6">
      <c r="A313" t="s">
        <v>55</v>
      </c>
      <c r="B313" t="s">
        <v>249</v>
      </c>
      <c r="C313">
        <v>0</v>
      </c>
      <c r="D313">
        <v>0</v>
      </c>
      <c r="E313">
        <v>0.35199999999999998</v>
      </c>
      <c r="F313">
        <v>8.6999999999999994E-2</v>
      </c>
    </row>
    <row r="314" spans="1:6">
      <c r="A314" t="s">
        <v>35</v>
      </c>
      <c r="B314" t="s">
        <v>112</v>
      </c>
      <c r="C314">
        <v>0</v>
      </c>
      <c r="D314">
        <v>0</v>
      </c>
      <c r="E314">
        <v>0.38800000000000001</v>
      </c>
      <c r="F314">
        <v>6.3E-2</v>
      </c>
    </row>
    <row r="315" spans="1:6">
      <c r="A315" t="s">
        <v>35</v>
      </c>
      <c r="B315" t="s">
        <v>53</v>
      </c>
      <c r="C315">
        <v>41.67</v>
      </c>
      <c r="D315">
        <v>41.67</v>
      </c>
      <c r="E315">
        <v>0.20100000000000001</v>
      </c>
      <c r="F315">
        <v>5.2999999999999999E-2</v>
      </c>
    </row>
    <row r="316" spans="1:6">
      <c r="A316" t="s">
        <v>35</v>
      </c>
      <c r="B316" t="s">
        <v>108</v>
      </c>
      <c r="C316">
        <v>41.67</v>
      </c>
      <c r="D316">
        <v>41.67</v>
      </c>
      <c r="E316">
        <v>0.52100000000000002</v>
      </c>
      <c r="F316">
        <v>3.6999999999999998E-2</v>
      </c>
    </row>
    <row r="317" spans="1:6">
      <c r="A317" t="s">
        <v>35</v>
      </c>
      <c r="B317" t="s">
        <v>51</v>
      </c>
      <c r="C317">
        <v>41.67</v>
      </c>
      <c r="D317">
        <v>41.67</v>
      </c>
      <c r="E317">
        <v>0.50600000000000001</v>
      </c>
      <c r="F317">
        <v>0.23100000000000001</v>
      </c>
    </row>
    <row r="318" spans="1:6">
      <c r="A318" t="s">
        <v>35</v>
      </c>
      <c r="B318" t="s">
        <v>106</v>
      </c>
      <c r="C318">
        <v>0</v>
      </c>
      <c r="D318">
        <v>0</v>
      </c>
      <c r="E318">
        <v>0.313</v>
      </c>
      <c r="F318">
        <v>1.29</v>
      </c>
    </row>
    <row r="319" spans="1:6">
      <c r="A319" t="s">
        <v>35</v>
      </c>
      <c r="B319" t="s">
        <v>113</v>
      </c>
      <c r="C319">
        <v>0</v>
      </c>
      <c r="D319">
        <v>0</v>
      </c>
      <c r="E319">
        <v>0.314</v>
      </c>
      <c r="F319">
        <v>0.14000000000000001</v>
      </c>
    </row>
    <row r="320" spans="1:6">
      <c r="A320" t="s">
        <v>35</v>
      </c>
      <c r="B320" t="s">
        <v>115</v>
      </c>
      <c r="C320">
        <v>155.35</v>
      </c>
      <c r="D320">
        <v>155.35</v>
      </c>
      <c r="E320">
        <v>2.0259999999999998</v>
      </c>
      <c r="F320">
        <v>0.48199999999999998</v>
      </c>
    </row>
    <row r="321" spans="1:6">
      <c r="A321" t="s">
        <v>35</v>
      </c>
      <c r="B321" t="s">
        <v>104</v>
      </c>
      <c r="C321">
        <v>137.97999999999999</v>
      </c>
      <c r="D321">
        <v>137.97999999999999</v>
      </c>
      <c r="E321">
        <v>0.21099999999999999</v>
      </c>
      <c r="F321">
        <v>0.30499999999999999</v>
      </c>
    </row>
    <row r="322" spans="1:6">
      <c r="A322" t="s">
        <v>35</v>
      </c>
      <c r="B322" t="s">
        <v>110</v>
      </c>
      <c r="C322">
        <v>137.97999999999999</v>
      </c>
      <c r="D322">
        <v>137.97999999999999</v>
      </c>
      <c r="E322">
        <v>0.20499999999999999</v>
      </c>
      <c r="F322">
        <v>7.1999999999999995E-2</v>
      </c>
    </row>
    <row r="323" spans="1:6">
      <c r="A323" t="s">
        <v>35</v>
      </c>
      <c r="B323" t="s">
        <v>36</v>
      </c>
      <c r="C323">
        <v>155.35</v>
      </c>
      <c r="D323">
        <v>155.35</v>
      </c>
      <c r="E323">
        <v>0.161</v>
      </c>
      <c r="F323">
        <v>0.105</v>
      </c>
    </row>
    <row r="324" spans="1:6">
      <c r="A324" t="s">
        <v>35</v>
      </c>
      <c r="B324" t="s">
        <v>40</v>
      </c>
      <c r="C324">
        <v>155.35</v>
      </c>
      <c r="D324">
        <v>155.35</v>
      </c>
      <c r="E324">
        <v>0.17599999999999999</v>
      </c>
      <c r="F324">
        <v>0.55700000000000005</v>
      </c>
    </row>
    <row r="325" spans="1:6">
      <c r="A325" t="s">
        <v>35</v>
      </c>
      <c r="B325" t="s">
        <v>38</v>
      </c>
      <c r="C325">
        <v>155.35</v>
      </c>
      <c r="D325">
        <v>155.35</v>
      </c>
      <c r="E325">
        <v>0.14699999999999999</v>
      </c>
      <c r="F325">
        <v>4.2999999999999997E-2</v>
      </c>
    </row>
    <row r="326" spans="1:6">
      <c r="A326" t="s">
        <v>35</v>
      </c>
      <c r="B326" t="s">
        <v>45</v>
      </c>
      <c r="C326">
        <v>5.46</v>
      </c>
      <c r="D326">
        <v>5.46</v>
      </c>
      <c r="E326">
        <v>0.35299999999999998</v>
      </c>
      <c r="F326">
        <v>9.2999999999999999E-2</v>
      </c>
    </row>
    <row r="327" spans="1:6">
      <c r="A327" t="s">
        <v>35</v>
      </c>
      <c r="B327" t="s">
        <v>47</v>
      </c>
      <c r="C327">
        <v>12.04</v>
      </c>
      <c r="D327">
        <v>12.04</v>
      </c>
      <c r="E327">
        <v>0.32100000000000001</v>
      </c>
      <c r="F327">
        <v>0.13900000000000001</v>
      </c>
    </row>
    <row r="328" spans="1:6">
      <c r="A328" t="s">
        <v>35</v>
      </c>
      <c r="B328" t="s">
        <v>49</v>
      </c>
      <c r="C328">
        <v>36.4</v>
      </c>
      <c r="D328">
        <v>36.4</v>
      </c>
      <c r="E328">
        <v>0.51800000000000002</v>
      </c>
      <c r="F328">
        <v>1.1299999999999999</v>
      </c>
    </row>
    <row r="329" spans="1:6">
      <c r="A329" t="s">
        <v>575</v>
      </c>
      <c r="B329" t="s">
        <v>576</v>
      </c>
      <c r="C329" t="s">
        <v>1204</v>
      </c>
      <c r="D329">
        <v>0</v>
      </c>
      <c r="E329">
        <v>0.90200000000000002</v>
      </c>
      <c r="F329">
        <v>1.0029999999999999</v>
      </c>
    </row>
    <row r="330" spans="1:6">
      <c r="A330" t="s">
        <v>417</v>
      </c>
      <c r="B330" t="s">
        <v>420</v>
      </c>
      <c r="C330">
        <v>0</v>
      </c>
      <c r="D330">
        <v>0</v>
      </c>
      <c r="E330">
        <v>0.43099999999999999</v>
      </c>
      <c r="F330">
        <v>0.39100000000000001</v>
      </c>
    </row>
    <row r="331" spans="1:6">
      <c r="A331" t="s">
        <v>417</v>
      </c>
      <c r="B331" t="s">
        <v>424</v>
      </c>
      <c r="C331" t="s">
        <v>1195</v>
      </c>
      <c r="D331">
        <v>0</v>
      </c>
      <c r="E331">
        <v>0.42599999999999999</v>
      </c>
      <c r="F331">
        <v>0.28999999999999998</v>
      </c>
    </row>
    <row r="332" spans="1:6">
      <c r="A332" t="s">
        <v>417</v>
      </c>
      <c r="B332" t="s">
        <v>431</v>
      </c>
      <c r="C332">
        <v>0</v>
      </c>
      <c r="D332">
        <v>0</v>
      </c>
      <c r="E332">
        <v>0.40200000000000002</v>
      </c>
      <c r="F332">
        <v>0.18</v>
      </c>
    </row>
    <row r="333" spans="1:6">
      <c r="A333" t="s">
        <v>417</v>
      </c>
      <c r="B333" t="s">
        <v>429</v>
      </c>
      <c r="C333" t="s">
        <v>1196</v>
      </c>
      <c r="D333">
        <v>0</v>
      </c>
      <c r="E333">
        <v>0.45300000000000001</v>
      </c>
      <c r="F333">
        <v>0.44</v>
      </c>
    </row>
    <row r="334" spans="1:6">
      <c r="A334" t="s">
        <v>417</v>
      </c>
      <c r="B334" t="s">
        <v>422</v>
      </c>
      <c r="C334" t="s">
        <v>1195</v>
      </c>
      <c r="D334">
        <v>0</v>
      </c>
      <c r="E334">
        <v>0.436</v>
      </c>
      <c r="F334">
        <v>0.22900000000000001</v>
      </c>
    </row>
    <row r="335" spans="1:6">
      <c r="A335" t="s">
        <v>417</v>
      </c>
      <c r="B335" t="s">
        <v>427</v>
      </c>
      <c r="C335">
        <v>0</v>
      </c>
      <c r="D335">
        <v>0</v>
      </c>
      <c r="E335">
        <v>0.41199999999999998</v>
      </c>
      <c r="F335">
        <v>0.68300000000000005</v>
      </c>
    </row>
    <row r="336" spans="1:6">
      <c r="A336" t="s">
        <v>417</v>
      </c>
      <c r="B336" t="s">
        <v>418</v>
      </c>
      <c r="C336">
        <v>19.64</v>
      </c>
      <c r="D336">
        <v>19.64</v>
      </c>
      <c r="E336">
        <v>0.66800000000000004</v>
      </c>
      <c r="F336">
        <v>4.7E-2</v>
      </c>
    </row>
    <row r="337" spans="1:6">
      <c r="A337" t="s">
        <v>417</v>
      </c>
      <c r="B337" t="s">
        <v>426</v>
      </c>
      <c r="C337">
        <v>0</v>
      </c>
      <c r="D337">
        <v>0</v>
      </c>
      <c r="E337">
        <v>0.39100000000000001</v>
      </c>
      <c r="F337">
        <v>9.9000000000000005E-2</v>
      </c>
    </row>
  </sheetData>
  <autoFilter ref="A1:F33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Mutations to Perform</vt:lpstr>
      <vt:lpstr>Debug Log</vt:lpstr>
      <vt:lpstr>RMSEs</vt:lpstr>
      <vt:lpstr>Combined</vt:lpstr>
      <vt:lpstr>Aggregated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Nekarra</dc:creator>
  <cp:lastModifiedBy>Nekarra</cp:lastModifiedBy>
  <dcterms:created xsi:type="dcterms:W3CDTF">2018-06-13T01:22:26Z</dcterms:created>
  <dcterms:modified xsi:type="dcterms:W3CDTF">2018-07-30T01:03:48Z</dcterms:modified>
</cp:coreProperties>
</file>