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ECHO\Desktop\"/>
    </mc:Choice>
  </mc:AlternateContent>
  <xr:revisionPtr revIDLastSave="0" documentId="13_ncr:1_{65B80C90-AE39-49CA-80F0-B8057D449699}" xr6:coauthVersionLast="45" xr6:coauthVersionMax="45" xr10:uidLastSave="{00000000-0000-0000-0000-000000000000}"/>
  <bookViews>
    <workbookView xWindow="-120" yWindow="-120" windowWidth="29040" windowHeight="15840" xr2:uid="{00000000-000D-0000-FFFF-FFFF00000000}"/>
  </bookViews>
  <sheets>
    <sheet name="Reading" sheetId="1" r:id="rId1"/>
    <sheet name="Writing" sheetId="2" r:id="rId2"/>
    <sheet name="Template Use" sheetId="4" r:id="rId3"/>
    <sheet name="Data Types" sheetId="5" r:id="rId4"/>
    <sheet name="Styles and Formatting" sheetId="6" r:id="rId5"/>
    <sheet name="Inline Text Formatting" sheetId="7" r:id="rId6"/>
    <sheet name="Cell Referencing" sheetId="8" r:id="rId7"/>
    <sheet name="Number Format" sheetId="9" r:id="rId8"/>
    <sheet name="Formula" sheetId="10" r:id="rId9"/>
    <sheet name="Hyperlinks" sheetId="11" r:id="rId10"/>
    <sheet name="Comments" sheetId="12" r:id="rId11"/>
    <sheet name="Images" sheetId="13" r:id="rId12"/>
    <sheet name="Shapes" sheetId="14" r:id="rId13"/>
    <sheet name="Text Boxes" sheetId="15" r:id="rId14"/>
    <sheet name="Header and Footer" sheetId="16" r:id="rId15"/>
    <sheet name="Chart" sheetId="17" r:id="rId16"/>
    <sheet name="Chart Formatting" sheetId="24" r:id="rId17"/>
    <sheet name="Table" sheetId="27" r:id="rId18"/>
    <sheet name="PivotTable" sheetId="19" r:id="rId19"/>
    <sheet name="Grouping" sheetId="20" r:id="rId20"/>
    <sheet name="Print Title and Area" sheetId="21" r:id="rId21"/>
    <sheet name="Conditional Formatting" sheetId="22" r:id="rId22"/>
    <sheet name="Data Validation" sheetId="23" r:id="rId23"/>
    <sheet name="Sorting" sheetId="25" r:id="rId24"/>
    <sheet name="Filtering" sheetId="26" r:id="rId25"/>
  </sheets>
  <definedNames>
    <definedName name="_xlnm._FilterDatabase" localSheetId="24" hidden="1">Filtering!$A$1:$D$501</definedName>
    <definedName name="_xlnm.Print_Area" localSheetId="20">'Print Title and Area'!$A$1:$I$120</definedName>
    <definedName name="_xlnm.Print_Titles" localSheetId="20">'Print Title and Area'!$1:$1</definedName>
    <definedName name="Range1" localSheetId="8">Formula!$B$3:$C$4</definedName>
  </definedNames>
  <calcPr calcId="181029"/>
  <pivotCaches>
    <pivotCache cacheId="0" r:id="rId26"/>
  </pivotCaches>
</workbook>
</file>

<file path=xl/calcChain.xml><?xml version="1.0" encoding="utf-8"?>
<calcChain xmlns="http://schemas.openxmlformats.org/spreadsheetml/2006/main">
  <c r="D6" i="27" l="1"/>
  <c r="D5" i="27"/>
  <c r="D4" i="27"/>
  <c r="D3" i="27"/>
  <c r="D2" i="27"/>
  <c r="B8" i="11" l="1"/>
  <c r="B60" i="10"/>
  <c r="C59" i="10"/>
  <c r="B59" i="10"/>
  <c r="B58" i="10"/>
  <c r="C57" i="10"/>
  <c r="B57" i="10"/>
  <c r="C56" i="10"/>
  <c r="B56" i="10"/>
  <c r="C55" i="10"/>
  <c r="B55" i="10"/>
  <c r="C54" i="10"/>
  <c r="B54" i="10"/>
  <c r="B53"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B10" i="10"/>
  <c r="B9" i="10"/>
  <c r="B8" i="10"/>
  <c r="B7" i="10"/>
  <c r="E25" i="4"/>
  <c r="E24" i="4"/>
  <c r="E23" i="4"/>
  <c r="E22" i="4"/>
  <c r="E21" i="4"/>
  <c r="E20" i="4"/>
  <c r="E19" i="4"/>
  <c r="E18" i="4"/>
  <c r="E2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ED0F987D-F2CD-4645-96B1-9FF7D3D449D0}">
      <text>
        <r>
          <rPr>
            <sz val="11"/>
            <color theme="1"/>
            <rFont val="Calibri"/>
            <scheme val="minor"/>
          </rPr>
          <t>Empty cell.</t>
        </r>
      </text>
    </comment>
    <comment ref="B5" authorId="0" shapeId="0" xr:uid="{F4AF5A8E-FEEB-4541-B05A-9EE7C4DD8BE6}">
      <text>
        <r>
          <rPr>
            <sz val="11"/>
            <color theme="1"/>
            <rFont val="Calibri"/>
            <scheme val="minor"/>
          </rPr>
          <t>Cell with a number.</t>
        </r>
      </text>
    </comment>
    <comment ref="B7" authorId="0" shapeId="0" xr:uid="{60E67798-AF0E-48CD-B869-2F9E30C6D31B}">
      <text>
        <r>
          <rPr>
            <i/>
            <sz val="15"/>
            <color rgb="FFFFC000"/>
            <rFont val="Calibri"/>
            <scheme val="minor"/>
          </rPr>
          <t xml:space="preserve">Some </t>
        </r>
        <r>
          <rPr>
            <i/>
            <sz val="15"/>
            <color rgb="FFFF0000"/>
            <rFont val="Calibri"/>
            <scheme val="minor"/>
          </rPr>
          <t>formatted</t>
        </r>
        <r>
          <rPr>
            <i/>
            <sz val="15"/>
            <color rgb="FFFFC000"/>
            <rFont val="Calibri"/>
            <scheme val="minor"/>
          </rPr>
          <t xml:space="preserve"> text.</t>
        </r>
        <r>
          <rPr>
            <sz val="11"/>
            <color theme="1"/>
            <rFont val="Calibri"/>
            <scheme val="minor"/>
          </rPr>
          <t xml:space="preserve">
Comment is:
a) multiline,
b) large,
c) visible, and 
d) formatted.</t>
        </r>
      </text>
    </comment>
  </commentList>
</comments>
</file>

<file path=xl/sharedStrings.xml><?xml version="1.0" encoding="utf-8"?>
<sst xmlns="http://schemas.openxmlformats.org/spreadsheetml/2006/main" count="1944" uniqueCount="1059">
  <si>
    <t xml:space="preserve">The following table is a partial list of artificial objects on the surface of the Moon. </t>
  </si>
  <si>
    <t>Man-made object</t>
  </si>
  <si>
    <t>Nationality</t>
  </si>
  <si>
    <t>Launched</t>
  </si>
  <si>
    <t>Mass (kg)</t>
  </si>
  <si>
    <t>Location</t>
  </si>
  <si>
    <t>Luna 2</t>
  </si>
  <si>
    <t>USSR</t>
  </si>
  <si>
    <t>29.1 N - 0 W</t>
  </si>
  <si>
    <t>Ranger 4</t>
  </si>
  <si>
    <t>United States</t>
  </si>
  <si>
    <t>12.9 S - 129.1 W</t>
  </si>
  <si>
    <t>Ranger 6</t>
  </si>
  <si>
    <t>9.4 N - 21.5 E</t>
  </si>
  <si>
    <t>Ranger 7</t>
  </si>
  <si>
    <t>10.6 S - 20.61 W</t>
  </si>
  <si>
    <t>Luna 5</t>
  </si>
  <si>
    <t>1.6 S - 25 W</t>
  </si>
  <si>
    <t>Luna 7</t>
  </si>
  <si>
    <t>9.8 N - 47.8 W</t>
  </si>
  <si>
    <t>Luna 8</t>
  </si>
  <si>
    <t>9.6 N - 62 W</t>
  </si>
  <si>
    <t>Ranger 8</t>
  </si>
  <si>
    <t>2.64 N - 24.77 E</t>
  </si>
  <si>
    <t>Ranger 9</t>
  </si>
  <si>
    <t>12.79 S - 2.36 W</t>
  </si>
  <si>
    <t>Luna 9</t>
  </si>
  <si>
    <t>7.13 N - 64.37 W</t>
  </si>
  <si>
    <t>Luna 10 (1)</t>
  </si>
  <si>
    <t xml:space="preserve"> ?</t>
  </si>
  <si>
    <t>Luna 11 (1)</t>
  </si>
  <si>
    <t>Luna 12 (1)</t>
  </si>
  <si>
    <t>Luna 13</t>
  </si>
  <si>
    <t>18.87 N - 63.05 W</t>
  </si>
  <si>
    <t>Surveyor 1</t>
  </si>
  <si>
    <t>2.45 S - 43.22 W</t>
  </si>
  <si>
    <t>Lunar Orbiter 1</t>
  </si>
  <si>
    <t>6.35 N - 160.72 E</t>
  </si>
  <si>
    <t>Surveyor 2</t>
  </si>
  <si>
    <t>4.0 S - 11.0 W</t>
  </si>
  <si>
    <t>Lunar Orbiter 2</t>
  </si>
  <si>
    <t>2.9 N - 119.1 E</t>
  </si>
  <si>
    <t>Lunar Orbiter 3</t>
  </si>
  <si>
    <t>14.6 N - 97.7 W</t>
  </si>
  <si>
    <t>Surveyor 3</t>
  </si>
  <si>
    <t>2.99 S - 23.34 W</t>
  </si>
  <si>
    <t>Lunar Orbiter 4 (1)</t>
  </si>
  <si>
    <t>Surveyor 4</t>
  </si>
  <si>
    <t>0.45 N - 1.39 W</t>
  </si>
  <si>
    <t>Explorer 35 (IMP-E) (1)</t>
  </si>
  <si>
    <t>Lunar Orbiter 5</t>
  </si>
  <si>
    <t>2.8 S - 83.1 W</t>
  </si>
  <si>
    <t>Surveyor 5</t>
  </si>
  <si>
    <t>1.42 N - 23.2 E</t>
  </si>
  <si>
    <t>Surveyor 6</t>
  </si>
  <si>
    <t>0.53 N - 1.4 W</t>
  </si>
  <si>
    <t>Surveyor 7</t>
  </si>
  <si>
    <t>40.86 S - 11.47 W</t>
  </si>
  <si>
    <t>Luna 14 (1)</t>
  </si>
  <si>
    <t>Apollo 10 LM descent stage (1)</t>
  </si>
  <si>
    <t>Luna 15</t>
  </si>
  <si>
    <t>Apollo 11 LM ascent stage (2)</t>
  </si>
  <si>
    <t>Apollo 11 LM descent stage</t>
  </si>
  <si>
    <t>0 40' 26.69" N - 23 28' 22.69" E</t>
  </si>
  <si>
    <t>Apollo 12 LM ascent stage (2)</t>
  </si>
  <si>
    <t>3.94 S - 21.2 W</t>
  </si>
  <si>
    <t>Apollo 12 LM descent stage</t>
  </si>
  <si>
    <t>Luna 16 descent stage (3)</t>
  </si>
  <si>
    <t>&lt; 5727</t>
  </si>
  <si>
    <t>0.68 S - 56.3 E</t>
  </si>
  <si>
    <t>Luna 17 &amp; Lunokhod 1</t>
  </si>
  <si>
    <t>38.28 N - 35.0 W</t>
  </si>
  <si>
    <t>Apollo 13 SIVB (S-IVB-508)</t>
  </si>
  <si>
    <t>2.75 S - 27.86 W</t>
  </si>
  <si>
    <t>Luna 18</t>
  </si>
  <si>
    <t>3.57 N - 56.5 E</t>
  </si>
  <si>
    <t>Luna 19 (1)</t>
  </si>
  <si>
    <t>Apollo 14 SIVB (S-IVB-509)</t>
  </si>
  <si>
    <t>8.09 S - 26.02 W</t>
  </si>
  <si>
    <t>Apollo 14 LM ascent stage (2)</t>
  </si>
  <si>
    <t>3.42 S - 29.67 W</t>
  </si>
  <si>
    <t>Apollo 14 LM descent stage</t>
  </si>
  <si>
    <t>3 38' 43.08" S - 17 28' 16.90" W</t>
  </si>
  <si>
    <t>Apollo 15 SIVB (S-IVB-510)</t>
  </si>
  <si>
    <t>1.51 S - 17.48 W</t>
  </si>
  <si>
    <t>Apollo 15 LM ascent stage (2)</t>
  </si>
  <si>
    <t>26.36 N - 0.25 E</t>
  </si>
  <si>
    <t>Apollo 15 LM descent stage</t>
  </si>
  <si>
    <t>26 7' 55.99" N - 3 38' 1.90" E</t>
  </si>
  <si>
    <t>Apollo 15 Lunar Rover</t>
  </si>
  <si>
    <t>26.08 N - 3.66 E</t>
  </si>
  <si>
    <t>Apollo 15 subsatellite (1)</t>
  </si>
  <si>
    <t>Luna 20 descent stage (3)</t>
  </si>
  <si>
    <t>3.53 N - 56.55 E</t>
  </si>
  <si>
    <t>Apollo 16 SIVB (S-IVB-511)</t>
  </si>
  <si>
    <t>1.3 N - 23.9 W</t>
  </si>
  <si>
    <t>Apollo 16 LM ascent stage (2)</t>
  </si>
  <si>
    <t>Apollo 16 LM descent stage</t>
  </si>
  <si>
    <t>8 58' 22.84" S - 15 30' 0.68" E</t>
  </si>
  <si>
    <t>Apollo 16 subsatellite (1)</t>
  </si>
  <si>
    <t>Apollo 16 Lunar Rover</t>
  </si>
  <si>
    <t>8.97 S - 15.51 W</t>
  </si>
  <si>
    <t>Apollo 17 SIVB (S-IVB-512)</t>
  </si>
  <si>
    <t>4.21 S - 22.31 W</t>
  </si>
  <si>
    <t>Apollo 17 LM ascent stage (2)</t>
  </si>
  <si>
    <t>19.96 N - 30.50 E</t>
  </si>
  <si>
    <t>Apollo 17 LM descent stage</t>
  </si>
  <si>
    <t>20 11' 26.88" N - 30 46' 18.05" E</t>
  </si>
  <si>
    <t>Apollo 17 Lunar Rover</t>
  </si>
  <si>
    <t>20.17 N - 30.77 W</t>
  </si>
  <si>
    <t>Luna 21 &amp; Lunokhod 2 (4)</t>
  </si>
  <si>
    <t>25.85 N - 30.45 E</t>
  </si>
  <si>
    <t>Explorer 49 (RAE-B) (1)</t>
  </si>
  <si>
    <t>Luna 22 (1)</t>
  </si>
  <si>
    <t>Luna 23</t>
  </si>
  <si>
    <t>~12 N - ~62 E</t>
  </si>
  <si>
    <t>Luna 24 descent stage (3)</t>
  </si>
  <si>
    <t>&lt; 5800</t>
  </si>
  <si>
    <t>12.75 N - 62.2 E</t>
  </si>
  <si>
    <t>Hiten Orbiter (Hagoromo) (5)</t>
  </si>
  <si>
    <t>Japan</t>
  </si>
  <si>
    <t>Hiten</t>
  </si>
  <si>
    <t>34.3 S - 55.6 E</t>
  </si>
  <si>
    <t>Lunar Prospector</t>
  </si>
  <si>
    <t>87.7 S - 42.1 E</t>
  </si>
  <si>
    <t>Total estimated dry mass</t>
  </si>
  <si>
    <t>Example of writing typical table - tallest buildings in the world (2019):</t>
  </si>
  <si>
    <t>Rank</t>
  </si>
  <si>
    <t>Building</t>
  </si>
  <si>
    <t>City</t>
  </si>
  <si>
    <t>Country</t>
  </si>
  <si>
    <t>Height</t>
  </si>
  <si>
    <t>Floors</t>
  </si>
  <si>
    <t>Built (Year)</t>
  </si>
  <si>
    <t>Metric</t>
  </si>
  <si>
    <t>Imperial</t>
  </si>
  <si>
    <t>Burj Khalifa</t>
  </si>
  <si>
    <t>Dubai</t>
  </si>
  <si>
    <t>United Arab Emirates</t>
  </si>
  <si>
    <t>T o p   1 0</t>
  </si>
  <si>
    <t>T o p   2 0</t>
  </si>
  <si>
    <t>Shanghai Tower</t>
  </si>
  <si>
    <t>Shanghai</t>
  </si>
  <si>
    <t>China</t>
  </si>
  <si>
    <t>Abraj Al-Bait Clock Tower</t>
  </si>
  <si>
    <t>Mecca</t>
  </si>
  <si>
    <t>Saudi Arabia</t>
  </si>
  <si>
    <t>Ping An Finance Centre</t>
  </si>
  <si>
    <t>Shenzhen</t>
  </si>
  <si>
    <t>Lotte World Tower</t>
  </si>
  <si>
    <t>Seoul</t>
  </si>
  <si>
    <t>South Korea</t>
  </si>
  <si>
    <t>One World Trade Center</t>
  </si>
  <si>
    <t>New York City</t>
  </si>
  <si>
    <t>Guangzhou CTF Finance Centre</t>
  </si>
  <si>
    <t>Guangzhou</t>
  </si>
  <si>
    <t>Tianjin CTF Finance Centre</t>
  </si>
  <si>
    <t>Tianjin</t>
  </si>
  <si>
    <t>China Zun</t>
  </si>
  <si>
    <t>Beijing</t>
  </si>
  <si>
    <t>Taipei 101</t>
  </si>
  <si>
    <t>Taipei</t>
  </si>
  <si>
    <t>Taiwan</t>
  </si>
  <si>
    <t>Shanghai World Financial Center</t>
  </si>
  <si>
    <t>International Commerce Centre</t>
  </si>
  <si>
    <t>Hong Kong</t>
  </si>
  <si>
    <t>Lakhta Center</t>
  </si>
  <si>
    <t>St. Petersburg</t>
  </si>
  <si>
    <t>Russia</t>
  </si>
  <si>
    <t>Landmark 81</t>
  </si>
  <si>
    <t>Ho Chi Minh City</t>
  </si>
  <si>
    <t>Vietnam</t>
  </si>
  <si>
    <t>Changsha IFS Tower T1</t>
  </si>
  <si>
    <t>Changsha</t>
  </si>
  <si>
    <t>Petronas Tower 1</t>
  </si>
  <si>
    <t>Kuala Lumpur</t>
  </si>
  <si>
    <t>Malaysia</t>
  </si>
  <si>
    <t>Petronas Tower 2</t>
  </si>
  <si>
    <t>The Exchange 106</t>
  </si>
  <si>
    <t>Zifeng Tower</t>
  </si>
  <si>
    <t>Nanjing</t>
  </si>
  <si>
    <t>Suzhou IFS</t>
  </si>
  <si>
    <t>Suzhou</t>
  </si>
  <si>
    <t>Notes:</t>
  </si>
  <si>
    <t>a) "Metric" and "Imperial" columns use custom number formatting.</t>
  </si>
  <si>
    <t>b) All number columns use "Courier New" font for improved number readability.</t>
  </si>
  <si>
    <t>c) Multiple merged ranges were used for table header and categories header.</t>
  </si>
  <si>
    <t>INVOICE</t>
  </si>
  <si>
    <t>Bill To</t>
  </si>
  <si>
    <t>Company</t>
  </si>
  <si>
    <t>ACME Corp</t>
  </si>
  <si>
    <t>Address</t>
  </si>
  <si>
    <t>240 Old Country Road, Springfield, IL</t>
  </si>
  <si>
    <t>Time period</t>
  </si>
  <si>
    <t>Start date</t>
  </si>
  <si>
    <t>End date</t>
  </si>
  <si>
    <t>Description</t>
  </si>
  <si>
    <t>Date</t>
  </si>
  <si>
    <t>Work Hours</t>
  </si>
  <si>
    <t>Hour Price</t>
  </si>
  <si>
    <t>Total</t>
  </si>
  <si>
    <t>TOTAL</t>
  </si>
  <si>
    <t>Cell value examples:</t>
  </si>
  <si>
    <t>Type</t>
  </si>
  <si>
    <t>Value</t>
  </si>
  <si>
    <t>System.DBNull:</t>
  </si>
  <si>
    <t>System.Byte:</t>
  </si>
  <si>
    <t>System.SByte:</t>
  </si>
  <si>
    <t>System.Int16:</t>
  </si>
  <si>
    <t>System.UInt16:</t>
  </si>
  <si>
    <t>System.Int64:</t>
  </si>
  <si>
    <t>-9223372036854775808</t>
  </si>
  <si>
    <t>System.UInt64:</t>
  </si>
  <si>
    <t>18446744073709551615</t>
  </si>
  <si>
    <t>System.UInt32:</t>
  </si>
  <si>
    <t>System.Int32:</t>
  </si>
  <si>
    <t>System.Single:</t>
  </si>
  <si>
    <t>System.Double:</t>
  </si>
  <si>
    <t>System.Boolean:</t>
  </si>
  <si>
    <t>System.Char:</t>
  </si>
  <si>
    <t>a</t>
  </si>
  <si>
    <t>System.Text.StringBuilder:</t>
  </si>
  <si>
    <t>StringBuilder text.</t>
  </si>
  <si>
    <t>System.Decimal:</t>
  </si>
  <si>
    <t>System.DateTime:</t>
  </si>
  <si>
    <t>System.String:</t>
  </si>
  <si>
    <t>Microsoft Excel is a spreadsheet program written and distributed by Microsoft for computers using the Microsoft Windows operating system and Apple Macintosh computers. It is overwhelmingly the dominant spreadsheet application available for these platforms and has been so since version 5 1993 and its bundling as part of Microsoft Office.
Microsoft originally marketed a spreadsheet program called Multiplan in 1982, which was very popular on CP/M systems, but on MS-DOS systems it lost popularity to Lotus 1-2-3. This promoted development of a new spreadsheet called Excel which started with the intention to, in the words of Doug Klunder, 'do everything 1-2-3 does and do it better' . The first version of Excel was released for the Mac in 1985 and the first Windows version (numbered 2.0 to line-up with the Mac and bundled with a run-time Windows environment) was released in November 1987. Lotus was slow to bring 1-2-3 to Windows and by 1988 Excel had started to outsell 1-2-3 and helped Microsoft achieve the position of leading PC software developer. This accomplishment, dethroning the king of the software world, solidified Microsoft as a valid competitor and showed its future of developing graphical software. Microsoft pushed its advantage with regular new releases, every two years or so. The current version is Excel 11, also called Microsoft Office Excel 2003.
Early in its life Excel became the target of a trademark lawsuit by another company already selling a software package named "Excel." As the result of the dispute Microsoft was required to refer to the program as "Microsoft Excel" in all of its formal press releases and legal documents. However, over time this practice has slipped.
Excel offers a large number of user interface tweaks, however the essence of UI remains the same as in the original spreadsheet, VisiCalc: the cells are organized in rows and columns, and contain data or formulas with relative or absolute references to other cells.
Excel was the first spreadsheet that allowed the user to define the appearance of spreadsheets (fonts, character attributes and cell appearance). It also introduced intelligent cell recomputation, where only cells dependent on the cell being modified are updated, while previously spreadsheets recomputed everything all the time or waited for a specific user command. Excel has extensive graphing capabilities.
When first bundled into Microsoft Office in 1993, Microsoft Word and Microsoft PowerPoint had their GUIs redesigned for consistency with Excel, the killer app on the PC at the time.
Since 1993 Excel includes support for Visual Basic for Applications (VBA) as a scripting language. VBA is a powerful tool that makes Excel a complete programming environment. VBA and macro recording allow automating routines that otherwise take several manual steps. VBA allows creating forms to handle user input. Automation functionality of VBA exposed Excel as a target for macro viruses.
Excel versions from 5.0 to 9.0 contain various Easter eggs.
For more information see: http://en.wikipedia.org/wiki/Microsoft_Excel</t>
  </si>
  <si>
    <t>Cell style examples:</t>
  </si>
  <si>
    <t>.Style.Borders.SetBorders(...)</t>
  </si>
  <si>
    <t>.Style.FillPattern.SetPattern(...)</t>
  </si>
  <si>
    <t>.Style.Font.Color =</t>
  </si>
  <si>
    <t>Color.Blue</t>
  </si>
  <si>
    <t>.Style.Font.Italic =</t>
  </si>
  <si>
    <t>true</t>
  </si>
  <si>
    <t>.Style.Font.Name =</t>
  </si>
  <si>
    <t>Comic Sans MS</t>
  </si>
  <si>
    <t>.Style.Font.ScriptPosition =</t>
  </si>
  <si>
    <t>ScriptPosition.Superscript</t>
  </si>
  <si>
    <t>.Style.Font.Size =</t>
  </si>
  <si>
    <t>18 * 20</t>
  </si>
  <si>
    <t>.Style.Font.Strikeout =</t>
  </si>
  <si>
    <t>.Style.Font.UnderlineStyle =</t>
  </si>
  <si>
    <t>UnderlineStyle.Double</t>
  </si>
  <si>
    <t>.Style.Font.Weight =</t>
  </si>
  <si>
    <t>ExcelFont.BoldWeight</t>
  </si>
  <si>
    <t>.Style.HorizontalAlignment =</t>
  </si>
  <si>
    <t>HorizontalAlignmentStyle.Center</t>
  </si>
  <si>
    <t>.Style.Indent</t>
  </si>
  <si>
    <t>five</t>
  </si>
  <si>
    <t xml:space="preserve">.Style.IsTextVertical = </t>
  </si>
  <si>
    <t>.Style.NumberFormat</t>
  </si>
  <si>
    <t>.Style.Rotation</t>
  </si>
  <si>
    <t>35 degrees up</t>
  </si>
  <si>
    <t>.Style.ShrinkToFit</t>
  </si>
  <si>
    <t>This property is set to true so this text appears shrunk.</t>
  </si>
  <si>
    <t>.Style.VerticalAlignment =</t>
  </si>
  <si>
    <t>VerticalAlignmentStyle.Top</t>
  </si>
  <si>
    <t>.Style.WrapText</t>
  </si>
  <si>
    <t>This property is set to true so this text appears broken into multiple lines.</t>
  </si>
  <si>
    <t>Inline text formatting examples:</t>
  </si>
  <si>
    <r>
      <t xml:space="preserve">This is </t>
    </r>
    <r>
      <rPr>
        <sz val="20"/>
        <color theme="1"/>
        <rFont val="Calibri"/>
        <scheme val="minor"/>
      </rPr>
      <t xml:space="preserve">big and </t>
    </r>
    <r>
      <rPr>
        <sz val="20"/>
        <color rgb="FFFF0000"/>
        <rFont val="Calibri"/>
        <scheme val="minor"/>
      </rPr>
      <t>red</t>
    </r>
    <r>
      <rPr>
        <sz val="11"/>
        <color indexed="8"/>
        <rFont val="Calibri"/>
        <family val="2"/>
      </rPr>
      <t xml:space="preserve"> text!</t>
    </r>
  </si>
  <si>
    <r>
      <t xml:space="preserve">Formatting selected characters with </t>
    </r>
    <r>
      <rPr>
        <i/>
        <u/>
        <sz val="11"/>
        <color rgb="FFFFC000"/>
        <rFont val="Calibri"/>
        <scheme val="minor"/>
      </rPr>
      <t>GemBox.Spreadsheet component.</t>
    </r>
  </si>
  <si>
    <t>Selected characters: GemBox.Spreadsheet component.</t>
  </si>
  <si>
    <t>Cell referencing examples:</t>
  </si>
  <si>
    <t>Vertical</t>
  </si>
  <si>
    <t>Cell B2.</t>
  </si>
  <si>
    <t>I2</t>
  </si>
  <si>
    <t>Cell in row 3 and column A.</t>
  </si>
  <si>
    <t>H3</t>
  </si>
  <si>
    <t>I3</t>
  </si>
  <si>
    <t>J3</t>
  </si>
  <si>
    <t>Cell in row 4 and column B.</t>
  </si>
  <si>
    <t>Cell in column C and row 5.</t>
  </si>
  <si>
    <t>H5</t>
  </si>
  <si>
    <t>Cell in AA column and row 6.</t>
  </si>
  <si>
    <t>Cell in row 7 and column A.</t>
  </si>
  <si>
    <t>Rectangular</t>
  </si>
  <si>
    <t>Horizontal</t>
  </si>
  <si>
    <t>B8</t>
  </si>
  <si>
    <t>D8</t>
  </si>
  <si>
    <t>Source Value &amp; Number Format</t>
  </si>
  <si>
    <t>ExcelCell.Value</t>
  </si>
  <si>
    <t>CellStyle.NumberFormat</t>
  </si>
  <si>
    <t>ExcelCell.GetFormattedValue()</t>
  </si>
  <si>
    <t>General</t>
  </si>
  <si>
    <t>1.23</t>
  </si>
  <si>
    <t>0</t>
  </si>
  <si>
    <t>1</t>
  </si>
  <si>
    <t>0.00</t>
  </si>
  <si>
    <t>1.2345</t>
  </si>
  <si>
    <t>0.000</t>
  </si>
  <si>
    <t>1.235</t>
  </si>
  <si>
    <t>-2.123</t>
  </si>
  <si>
    <t>0.00_);[Red]\(0.00\)</t>
  </si>
  <si>
    <t>(2.12)</t>
  </si>
  <si>
    <t>-3.14</t>
  </si>
  <si>
    <t>0.00_);\(0.00\)</t>
  </si>
  <si>
    <t>(3.14)</t>
  </si>
  <si>
    <t>5.46</t>
  </si>
  <si>
    <t>"$"#,##0.00</t>
  </si>
  <si>
    <t>$5.46</t>
  </si>
  <si>
    <t>123</t>
  </si>
  <si>
    <t>#,##0.00\ [$€-1]_);\(#,##0.00\ [$€-1]\)</t>
  </si>
  <si>
    <t xml:space="preserve">123.00 € </t>
  </si>
  <si>
    <t>[$€-2]\ #,##0.00_);\([$€-2]\ #,##0.00\)</t>
  </si>
  <si>
    <t xml:space="preserve">€ 123.00 </t>
  </si>
  <si>
    <t>11/9/2012 12:00:00 AM</t>
  </si>
  <si>
    <t>[$-F800]dddd\,\ mmmm\ dd\,\ yyyy</t>
  </si>
  <si>
    <t>Friday, November 9, 2012</t>
  </si>
  <si>
    <t>12/5/2012 12:00:00 AM</t>
  </si>
  <si>
    <t>[$-409]mmmm\ d\,\ yyyy;@</t>
  </si>
  <si>
    <t>December 5, 2012</t>
  </si>
  <si>
    <t>12/1/2012 12:00:00 AM</t>
  </si>
  <si>
    <t>[$-409]d\-mmm;@</t>
  </si>
  <si>
    <t>1-Dec</t>
  </si>
  <si>
    <t>12/8/2012 12:13:00 AM</t>
  </si>
  <si>
    <t>[$-409]m/d/yy\ h:mm\ AM/PM;@</t>
  </si>
  <si>
    <t>12/8/12 12:13 AM</t>
  </si>
  <si>
    <t>8/10/2012 9:10:00 PM</t>
  </si>
  <si>
    <t>[$-409]h:mm\ AM/PM;@</t>
  </si>
  <si>
    <t>9:10 PM</t>
  </si>
  <si>
    <t>0.0123</t>
  </si>
  <si>
    <t>0%</t>
  </si>
  <si>
    <t>1%</t>
  </si>
  <si>
    <t>0.00%</t>
  </si>
  <si>
    <t>1.23%</t>
  </si>
  <si>
    <t>120000</t>
  </si>
  <si>
    <t>0.00E+00</t>
  </si>
  <si>
    <t>1.20E+05</t>
  </si>
  <si>
    <t>1.25</t>
  </si>
  <si>
    <t># ?/?</t>
  </si>
  <si>
    <t>1 1/4</t>
  </si>
  <si>
    <t>#\ ?/100</t>
  </si>
  <si>
    <t>1 25/100</t>
  </si>
  <si>
    <t>Some text</t>
  </si>
  <si>
    <t>@</t>
  </si>
  <si>
    <t>Examples of typical formulas usage:</t>
  </si>
  <si>
    <t>Some data:</t>
  </si>
  <si>
    <t>Float number without first digit:</t>
  </si>
  <si>
    <t>Named range:</t>
  </si>
  <si>
    <t>Function's miss arguments:</t>
  </si>
  <si>
    <t>Functions are case-insensitive:</t>
  </si>
  <si>
    <t>Supported functions:</t>
  </si>
  <si>
    <t>Results</t>
  </si>
  <si>
    <t>Formulas</t>
  </si>
  <si>
    <t>=NOW()+123</t>
  </si>
  <si>
    <t>=SECOND(12)/23</t>
  </si>
  <si>
    <t>=MINUTE(24)-1343/35</t>
  </si>
  <si>
    <t>=(HOUR(56)-23/35)</t>
  </si>
  <si>
    <t>=WEEKDAY(5)</t>
  </si>
  <si>
    <t>=YEAR(23)-WEEKDAY(5)</t>
  </si>
  <si>
    <t>=MONTH(3)-2342/235345</t>
  </si>
  <si>
    <t>=((DAY(1)))</t>
  </si>
  <si>
    <t>=TIME(1,2,3)</t>
  </si>
  <si>
    <t>=DATE(1,2,3)</t>
  </si>
  <si>
    <t>=RAND()</t>
  </si>
  <si>
    <t>=TEXT("text", "$d")</t>
  </si>
  <si>
    <t>=VAR(1,2)</t>
  </si>
  <si>
    <t>=MOD(1,2)</t>
  </si>
  <si>
    <t>=NOT(FALSE)</t>
  </si>
  <si>
    <t>=OR(FALSE)</t>
  </si>
  <si>
    <t>=AND(TRUE)</t>
  </si>
  <si>
    <t>=FALSE()</t>
  </si>
  <si>
    <t>=TRUE()</t>
  </si>
  <si>
    <t>=VALUE(3)</t>
  </si>
  <si>
    <t>=LEN("hello")</t>
  </si>
  <si>
    <t>=MID("hello",1,1)</t>
  </si>
  <si>
    <t>=ROUND(1,2)</t>
  </si>
  <si>
    <t>=SIGN(-2)</t>
  </si>
  <si>
    <t>=INT(3)</t>
  </si>
  <si>
    <t>=ABS(-3)</t>
  </si>
  <si>
    <t>=LN(2)</t>
  </si>
  <si>
    <t>=EXP(4)</t>
  </si>
  <si>
    <t>=SQRT(2)</t>
  </si>
  <si>
    <t>=PI()</t>
  </si>
  <si>
    <t>=COS(4)</t>
  </si>
  <si>
    <t>=SIN(3)</t>
  </si>
  <si>
    <t>=MAX(1,2)</t>
  </si>
  <si>
    <t>=MIN(1,2)</t>
  </si>
  <si>
    <t>=AVERAGE(1,2)</t>
  </si>
  <si>
    <t>=SUM(1,3)</t>
  </si>
  <si>
    <t>=IF(1,2,3)</t>
  </si>
  <si>
    <t>=COUNT(1,2,3)</t>
  </si>
  <si>
    <t>=SUBTOTAL(1,B3:C5)</t>
  </si>
  <si>
    <t>Paranthless:</t>
  </si>
  <si>
    <t>Unary operators:</t>
  </si>
  <si>
    <t>Bool values:</t>
  </si>
  <si>
    <t>Integer values:</t>
  </si>
  <si>
    <t>Float values:</t>
  </si>
  <si>
    <t>String values:</t>
  </si>
  <si>
    <t>Error values:</t>
  </si>
  <si>
    <t>Binary operators:</t>
  </si>
  <si>
    <t>Hyperlink examples:</t>
  </si>
  <si>
    <t>Destination</t>
  </si>
  <si>
    <t>GemBoxSoftware</t>
  </si>
  <si>
    <t>Jump</t>
  </si>
  <si>
    <t>Comment examples:</t>
  </si>
  <si>
    <t>Cell B7</t>
  </si>
  <si>
    <t>Image examples:</t>
  </si>
  <si>
    <t>Name</t>
  </si>
  <si>
    <t>Salary</t>
  </si>
  <si>
    <t>John Doe</t>
  </si>
  <si>
    <t>Fred Nurk</t>
  </si>
  <si>
    <t>Hans Meier</t>
  </si>
  <si>
    <t>Ivan Horvat</t>
  </si>
  <si>
    <t>Worker</t>
  </si>
  <si>
    <t>Hours</t>
  </si>
  <si>
    <t>Price</t>
  </si>
  <si>
    <t>Jane Doe</t>
  </si>
  <si>
    <t>Jack White</t>
  </si>
  <si>
    <t>George Black</t>
  </si>
  <si>
    <t>Departments</t>
  </si>
  <si>
    <t>Names</t>
  </si>
  <si>
    <t>Years of Service</t>
  </si>
  <si>
    <t>Salaries</t>
  </si>
  <si>
    <t>Finance</t>
  </si>
  <si>
    <t>John Doe 1</t>
  </si>
  <si>
    <t>21-30</t>
  </si>
  <si>
    <t>1-10</t>
  </si>
  <si>
    <t>11-20</t>
  </si>
  <si>
    <t>over 30</t>
  </si>
  <si>
    <t>Marketing</t>
  </si>
  <si>
    <t>Fred Nurk 2</t>
  </si>
  <si>
    <t>% of Empl.</t>
  </si>
  <si>
    <t>Avg. Salary</t>
  </si>
  <si>
    <t>Planning</t>
  </si>
  <si>
    <t>Hans Meier 3</t>
  </si>
  <si>
    <t>Legal</t>
  </si>
  <si>
    <t>Ivan Horvat 4</t>
  </si>
  <si>
    <t>John Doe 5</t>
  </si>
  <si>
    <t>Ivan Horvat 6</t>
  </si>
  <si>
    <t>Purchasing</t>
  </si>
  <si>
    <t>Hans Meier 7</t>
  </si>
  <si>
    <t>Fred Nurk 8</t>
  </si>
  <si>
    <t>Grand Total</t>
  </si>
  <si>
    <t>Ivan Horvat 9</t>
  </si>
  <si>
    <t>John Doe 10</t>
  </si>
  <si>
    <t>John Doe 11</t>
  </si>
  <si>
    <t>Ivan Horvat 12</t>
  </si>
  <si>
    <t>Ivan Horvat 13</t>
  </si>
  <si>
    <t>Ivan Horvat 14</t>
  </si>
  <si>
    <t>Fred Nurk 15</t>
  </si>
  <si>
    <t>John Doe 16</t>
  </si>
  <si>
    <t>Ivan Horvat 17</t>
  </si>
  <si>
    <t>Hans Meier 18</t>
  </si>
  <si>
    <t>Hans Meier 19</t>
  </si>
  <si>
    <t>Fred Nurk 20</t>
  </si>
  <si>
    <t>John Doe 21</t>
  </si>
  <si>
    <t>Ivan Horvat 22</t>
  </si>
  <si>
    <t>Hans Meier 23</t>
  </si>
  <si>
    <t>Hans Meier 24</t>
  </si>
  <si>
    <t>Ivan Horvat 25</t>
  </si>
  <si>
    <t>Ivan Horvat 26</t>
  </si>
  <si>
    <t>Hans Meier 27</t>
  </si>
  <si>
    <t>John Doe 28</t>
  </si>
  <si>
    <t>Hans Meier 29</t>
  </si>
  <si>
    <t>John Doe 30</t>
  </si>
  <si>
    <t>John Doe 31</t>
  </si>
  <si>
    <t>Fred Nurk 32</t>
  </si>
  <si>
    <t>John Doe 33</t>
  </si>
  <si>
    <t>Fred Nurk 34</t>
  </si>
  <si>
    <t>Ivan Horvat 35</t>
  </si>
  <si>
    <t>Hans Meier 36</t>
  </si>
  <si>
    <t>John Doe 37</t>
  </si>
  <si>
    <t>Hans Meier 38</t>
  </si>
  <si>
    <t>Ivan Horvat 39</t>
  </si>
  <si>
    <t>Ivan Horvat 40</t>
  </si>
  <si>
    <t>Hans Meier 41</t>
  </si>
  <si>
    <t>Fred Nurk 42</t>
  </si>
  <si>
    <t>John Doe 43</t>
  </si>
  <si>
    <t>Fred Nurk 44</t>
  </si>
  <si>
    <t>Ivan Horvat 45</t>
  </si>
  <si>
    <t>John Doe 46</t>
  </si>
  <si>
    <t>Fred Nurk 47</t>
  </si>
  <si>
    <t>Fred Nurk 48</t>
  </si>
  <si>
    <t>Ivan Horvat 49</t>
  </si>
  <si>
    <t>Hans Meier 50</t>
  </si>
  <si>
    <t>John Doe 51</t>
  </si>
  <si>
    <t>Hans Meier 52</t>
  </si>
  <si>
    <t>Ivan Horvat 53</t>
  </si>
  <si>
    <t>Fred Nurk 54</t>
  </si>
  <si>
    <t>John Doe 55</t>
  </si>
  <si>
    <t>John Doe 56</t>
  </si>
  <si>
    <t>John Doe 57</t>
  </si>
  <si>
    <t>Ivan Horvat 58</t>
  </si>
  <si>
    <t>John Doe 59</t>
  </si>
  <si>
    <t>Ivan Horvat 60</t>
  </si>
  <si>
    <t>Hans Meier 61</t>
  </si>
  <si>
    <t>Hans Meier 62</t>
  </si>
  <si>
    <t>Hans Meier 63</t>
  </si>
  <si>
    <t>John Doe 64</t>
  </si>
  <si>
    <t>Ivan Horvat 65</t>
  </si>
  <si>
    <t>Ivan Horvat 66</t>
  </si>
  <si>
    <t>Ivan Horvat 67</t>
  </si>
  <si>
    <t>Ivan Horvat 68</t>
  </si>
  <si>
    <t>Hans Meier 69</t>
  </si>
  <si>
    <t>John Doe 70</t>
  </si>
  <si>
    <t>Ivan Horvat 71</t>
  </si>
  <si>
    <t>Fred Nurk 72</t>
  </si>
  <si>
    <t>John Doe 73</t>
  </si>
  <si>
    <t>Hans Meier 74</t>
  </si>
  <si>
    <t>John Doe 75</t>
  </si>
  <si>
    <t>Hans Meier 76</t>
  </si>
  <si>
    <t>Fred Nurk 77</t>
  </si>
  <si>
    <t>Fred Nurk 78</t>
  </si>
  <si>
    <t>Fred Nurk 79</t>
  </si>
  <si>
    <t>Hans Meier 80</t>
  </si>
  <si>
    <t>Fred Nurk 81</t>
  </si>
  <si>
    <t>John Doe 82</t>
  </si>
  <si>
    <t>John Doe 83</t>
  </si>
  <si>
    <t>Ivan Horvat 84</t>
  </si>
  <si>
    <t>John Doe 85</t>
  </si>
  <si>
    <t>John Doe 86</t>
  </si>
  <si>
    <t>Ivan Horvat 87</t>
  </si>
  <si>
    <t>John Doe 88</t>
  </si>
  <si>
    <t>Fred Nurk 89</t>
  </si>
  <si>
    <t>Ivan Horvat 90</t>
  </si>
  <si>
    <t>Ivan Horvat 91</t>
  </si>
  <si>
    <t>Fred Nurk 92</t>
  </si>
  <si>
    <t>Fred Nurk 93</t>
  </si>
  <si>
    <t>Hans Meier 94</t>
  </si>
  <si>
    <t>Ivan Horvat 95</t>
  </si>
  <si>
    <t>Hans Meier 96</t>
  </si>
  <si>
    <t>Fred Nurk 97</t>
  </si>
  <si>
    <t>John Doe 98</t>
  </si>
  <si>
    <t>Hans Meier 99</t>
  </si>
  <si>
    <t>John Doe 100</t>
  </si>
  <si>
    <t>Cell grouping examples:</t>
  </si>
  <si>
    <t>Gr.C Start</t>
  </si>
  <si>
    <t>C</t>
  </si>
  <si>
    <t>Gr.C End</t>
  </si>
  <si>
    <t>GroupA Start</t>
  </si>
  <si>
    <t>A</t>
  </si>
  <si>
    <t>GroupB Start</t>
  </si>
  <si>
    <t>B</t>
  </si>
  <si>
    <t>GroupB End</t>
  </si>
  <si>
    <t>GroupA End</t>
  </si>
  <si>
    <t>Column A</t>
  </si>
  <si>
    <t>Column B</t>
  </si>
  <si>
    <t>Column C</t>
  </si>
  <si>
    <t>Column D</t>
  </si>
  <si>
    <t>Column E</t>
  </si>
  <si>
    <t>Column F</t>
  </si>
  <si>
    <t>Column G</t>
  </si>
  <si>
    <t>Column H</t>
  </si>
  <si>
    <t>Column I</t>
  </si>
  <si>
    <t>Deadlines</t>
  </si>
  <si>
    <t>John Doe 2</t>
  </si>
  <si>
    <t>Ivan Horvat 5</t>
  </si>
  <si>
    <t>Fred Nurk 6</t>
  </si>
  <si>
    <t>Fred Nurk 7</t>
  </si>
  <si>
    <t>John Doe 8</t>
  </si>
  <si>
    <t>John Doe 9</t>
  </si>
  <si>
    <t>Hans Meier 11</t>
  </si>
  <si>
    <t>Hans Meier 12</t>
  </si>
  <si>
    <t>John Doe 13</t>
  </si>
  <si>
    <t>Fred Nurk 14</t>
  </si>
  <si>
    <t>Ivan Horvat 16</t>
  </si>
  <si>
    <t>Hans Meier 17</t>
  </si>
  <si>
    <t>Ivan Horvat 18</t>
  </si>
  <si>
    <t>Data validation examples:</t>
  </si>
  <si>
    <t>Decimal greater than 3.14 (on entire row 4):</t>
  </si>
  <si>
    <t>List from B9 to B12 (on cell C8):</t>
  </si>
  <si>
    <t>John</t>
  </si>
  <si>
    <t>Fred</t>
  </si>
  <si>
    <t>Hans</t>
  </si>
  <si>
    <t>Ivan</t>
  </si>
  <si>
    <t>Date between 2011-01-01 and 2011-12-31 (on cell range C14:E15):</t>
  </si>
  <si>
    <t>Month</t>
  </si>
  <si>
    <t>Sales</t>
  </si>
  <si>
    <t>January</t>
  </si>
  <si>
    <t>February</t>
  </si>
  <si>
    <t>March</t>
  </si>
  <si>
    <t>April</t>
  </si>
  <si>
    <t>May</t>
  </si>
  <si>
    <t>June</t>
  </si>
  <si>
    <t>July</t>
  </si>
  <si>
    <t>August</t>
  </si>
  <si>
    <t>September</t>
  </si>
  <si>
    <t>October</t>
  </si>
  <si>
    <t>November</t>
  </si>
  <si>
    <t>December</t>
  </si>
  <si>
    <t>Sorted numbers</t>
  </si>
  <si>
    <t>Sorted strings</t>
  </si>
  <si>
    <t>Sorted by column E and after that by column F</t>
  </si>
  <si>
    <t>Chloe</t>
  </si>
  <si>
    <t>Jennifer</t>
  </si>
  <si>
    <t>Toby</t>
  </si>
  <si>
    <t>Ivan Horvat 1</t>
  </si>
  <si>
    <t>Hans Meier 124</t>
  </si>
  <si>
    <t>Hans Meier 4</t>
  </si>
  <si>
    <t>John Doe 6</t>
  </si>
  <si>
    <t>Ivan Horvat 7</t>
  </si>
  <si>
    <t>Hans Meier 9</t>
  </si>
  <si>
    <t>Fred Nurk 10</t>
  </si>
  <si>
    <t>Ivan Horvat 11</t>
  </si>
  <si>
    <t>Hans Meier 14</t>
  </si>
  <si>
    <t>Ivan Horvat 15</t>
  </si>
  <si>
    <t>Hans Meier 16</t>
  </si>
  <si>
    <t>John Doe 20</t>
  </si>
  <si>
    <t>John Doe 26</t>
  </si>
  <si>
    <t>Fred Nurk 135</t>
  </si>
  <si>
    <t>John Doe 25</t>
  </si>
  <si>
    <t>Hans Meier 468</t>
  </si>
  <si>
    <t>Ivan Horvat 27</t>
  </si>
  <si>
    <t>Hans Meier 105</t>
  </si>
  <si>
    <t>John Doe 29</t>
  </si>
  <si>
    <t>Fred Nurk 30</t>
  </si>
  <si>
    <t>Ivan Horvat 31</t>
  </si>
  <si>
    <t>Ivan Horvat 33</t>
  </si>
  <si>
    <t>John Doe 34</t>
  </si>
  <si>
    <t>Fred Nurk 35</t>
  </si>
  <si>
    <t>Fred Nurk 36</t>
  </si>
  <si>
    <t>Fred Nurk 37</t>
  </si>
  <si>
    <t>Fred Nurk 38</t>
  </si>
  <si>
    <t>John Doe 39</t>
  </si>
  <si>
    <t>John Doe 40</t>
  </si>
  <si>
    <t>Ivan Horvat 41</t>
  </si>
  <si>
    <t>Fred Nurk 45</t>
  </si>
  <si>
    <t>John Doe 47</t>
  </si>
  <si>
    <t>Hans Meier 48</t>
  </si>
  <si>
    <t>Fred Nurk 49</t>
  </si>
  <si>
    <t>John Doe 50</t>
  </si>
  <si>
    <t>Fred Nurk 51</t>
  </si>
  <si>
    <t>John Doe 52</t>
  </si>
  <si>
    <t>Hans Meier 53</t>
  </si>
  <si>
    <t>Hans Meier 54</t>
  </si>
  <si>
    <t>Ivan Horvat 55</t>
  </si>
  <si>
    <t>Fred Nurk 57</t>
  </si>
  <si>
    <t>Hans Meier 58</t>
  </si>
  <si>
    <t>Ivan Horvat 59</t>
  </si>
  <si>
    <t>John Doe 60</t>
  </si>
  <si>
    <t>Ivan Horvat 61</t>
  </si>
  <si>
    <t>Fred Nurk 63</t>
  </si>
  <si>
    <t>John Doe 67</t>
  </si>
  <si>
    <t>Fred Nurk 68</t>
  </si>
  <si>
    <t>John Doe 69</t>
  </si>
  <si>
    <t>Ivan Horvat 70</t>
  </si>
  <si>
    <t>Ivan Horvat 72</t>
  </si>
  <si>
    <t>Fred Nurk 73</t>
  </si>
  <si>
    <t>John Doe 74</t>
  </si>
  <si>
    <t>Ivan Horvat 75</t>
  </si>
  <si>
    <t>Ivan Horvat 78</t>
  </si>
  <si>
    <t>Ivan Horvat 79</t>
  </si>
  <si>
    <t>Ivan Horvat 82</t>
  </si>
  <si>
    <t>Fred Nurk 83</t>
  </si>
  <si>
    <t>Fred Nurk 84</t>
  </si>
  <si>
    <t>Fred Nurk 85</t>
  </si>
  <si>
    <t>Hans Meier 87</t>
  </si>
  <si>
    <t>Fred Nurk 88</t>
  </si>
  <si>
    <t>Hans Meier 91</t>
  </si>
  <si>
    <t>Ivan Horvat 93</t>
  </si>
  <si>
    <t>Fred Nurk 94</t>
  </si>
  <si>
    <t>John Doe 96</t>
  </si>
  <si>
    <t>Hans Meier 97</t>
  </si>
  <si>
    <t>Ivan Horvat 98</t>
  </si>
  <si>
    <t>Ivan Horvat 99</t>
  </si>
  <si>
    <t>Ivan Horvat 100</t>
  </si>
  <si>
    <t>Ivan Horvat 101</t>
  </si>
  <si>
    <t>Hans Meier 102</t>
  </si>
  <si>
    <t>John Doe 103</t>
  </si>
  <si>
    <t>Hans Meier 104</t>
  </si>
  <si>
    <t>Hans Meier 293</t>
  </si>
  <si>
    <t>Ivan Horvat 106</t>
  </si>
  <si>
    <t>John Doe 107</t>
  </si>
  <si>
    <t>Hans Meier 108</t>
  </si>
  <si>
    <t>Ivan Horvat 109</t>
  </si>
  <si>
    <t>Hans Meier 110</t>
  </si>
  <si>
    <t>Hans Meier 111</t>
  </si>
  <si>
    <t>Fred Nurk 112</t>
  </si>
  <si>
    <t>Fred Nurk 113</t>
  </si>
  <si>
    <t>Hans Meier 114</t>
  </si>
  <si>
    <t>John Doe 115</t>
  </si>
  <si>
    <t>Hans Meier 116</t>
  </si>
  <si>
    <t>Ivan Horvat 117</t>
  </si>
  <si>
    <t>Fred Nurk 118</t>
  </si>
  <si>
    <t>Hans Meier 119</t>
  </si>
  <si>
    <t>John Doe 120</t>
  </si>
  <si>
    <t>Hans Meier 121</t>
  </si>
  <si>
    <t>Hans Meier 122</t>
  </si>
  <si>
    <t>Ivan Horvat 123</t>
  </si>
  <si>
    <t>John Doe 125</t>
  </si>
  <si>
    <t>Ivan Horvat 126</t>
  </si>
  <si>
    <t>Hans Meier 127</t>
  </si>
  <si>
    <t>Ivan Horvat 128</t>
  </si>
  <si>
    <t>Hans Meier 129</t>
  </si>
  <si>
    <t>Hans Meier 130</t>
  </si>
  <si>
    <t>Fred Nurk 131</t>
  </si>
  <si>
    <t>Hans Meier 132</t>
  </si>
  <si>
    <t>Hans Meier 133</t>
  </si>
  <si>
    <t>Ivan Horvat 134</t>
  </si>
  <si>
    <t>John Doe 207</t>
  </si>
  <si>
    <t>Fred Nurk 136</t>
  </si>
  <si>
    <t>Fred Nurk 137</t>
  </si>
  <si>
    <t>Fred Nurk 138</t>
  </si>
  <si>
    <t>Fred Nurk 139</t>
  </si>
  <si>
    <t>Ivan Horvat 140</t>
  </si>
  <si>
    <t>Ivan Horvat 141</t>
  </si>
  <si>
    <t>Ivan Horvat 142</t>
  </si>
  <si>
    <t>Fred Nurk 143</t>
  </si>
  <si>
    <t>Hans Meier 144</t>
  </si>
  <si>
    <t>Ivan Horvat 145</t>
  </si>
  <si>
    <t>Ivan Horvat 146</t>
  </si>
  <si>
    <t>Hans Meier 147</t>
  </si>
  <si>
    <t>Fred Nurk 148</t>
  </si>
  <si>
    <t>Fred Nurk 149</t>
  </si>
  <si>
    <t>Fred Nurk 150</t>
  </si>
  <si>
    <t>Fred Nurk 151</t>
  </si>
  <si>
    <t>Fred Nurk 152</t>
  </si>
  <si>
    <t>Ivan Horvat 153</t>
  </si>
  <si>
    <t>John Doe 154</t>
  </si>
  <si>
    <t>Fred Nurk 155</t>
  </si>
  <si>
    <t>Fred Nurk 156</t>
  </si>
  <si>
    <t>Ivan Horvat 157</t>
  </si>
  <si>
    <t>John Doe 158</t>
  </si>
  <si>
    <t>Ivan Horvat 159</t>
  </si>
  <si>
    <t>John Doe 160</t>
  </si>
  <si>
    <t>Ivan Horvat 161</t>
  </si>
  <si>
    <t>Hans Meier 162</t>
  </si>
  <si>
    <t>Hans Meier 163</t>
  </si>
  <si>
    <t>Fred Nurk 164</t>
  </si>
  <si>
    <t>Fred Nurk 165</t>
  </si>
  <si>
    <t>Ivan Horvat 166</t>
  </si>
  <si>
    <t>Fred Nurk 167</t>
  </si>
  <si>
    <t>John Doe 168</t>
  </si>
  <si>
    <t>John Doe 169</t>
  </si>
  <si>
    <t>Hans Meier 170</t>
  </si>
  <si>
    <t>Hans Meier 171</t>
  </si>
  <si>
    <t>Fred Nurk 172</t>
  </si>
  <si>
    <t>Ivan Horvat 173</t>
  </si>
  <si>
    <t>John Doe 174</t>
  </si>
  <si>
    <t>Ivan Horvat 175</t>
  </si>
  <si>
    <t>John Doe 176</t>
  </si>
  <si>
    <t>Ivan Horvat 177</t>
  </si>
  <si>
    <t>Ivan Horvat 178</t>
  </si>
  <si>
    <t>Ivan Horvat 179</t>
  </si>
  <si>
    <t>Fred Nurk 180</t>
  </si>
  <si>
    <t>Ivan Horvat 181</t>
  </si>
  <si>
    <t>Fred Nurk 182</t>
  </si>
  <si>
    <t>Hans Meier 183</t>
  </si>
  <si>
    <t>Hans Meier 184</t>
  </si>
  <si>
    <t>Ivan Horvat 185</t>
  </si>
  <si>
    <t>Fred Nurk 427</t>
  </si>
  <si>
    <t>Fred Nurk 187</t>
  </si>
  <si>
    <t>Ivan Horvat 188</t>
  </si>
  <si>
    <t>Fred Nurk 189</t>
  </si>
  <si>
    <t>John Doe 190</t>
  </si>
  <si>
    <t>Fred Nurk 191</t>
  </si>
  <si>
    <t>Hans Meier 192</t>
  </si>
  <si>
    <t>Ivan Horvat 193</t>
  </si>
  <si>
    <t>Fred Nurk 194</t>
  </si>
  <si>
    <t>Fred Nurk 195</t>
  </si>
  <si>
    <t>Fred Nurk 196</t>
  </si>
  <si>
    <t>Fred Nurk 197</t>
  </si>
  <si>
    <t>Ivan Horvat 198</t>
  </si>
  <si>
    <t>Fred Nurk 199</t>
  </si>
  <si>
    <t>Fred Nurk 200</t>
  </si>
  <si>
    <t>John Doe 201</t>
  </si>
  <si>
    <t>John Doe 202</t>
  </si>
  <si>
    <t>Ivan Horvat 203</t>
  </si>
  <si>
    <t>Hans Meier 204</t>
  </si>
  <si>
    <t>John Doe 205</t>
  </si>
  <si>
    <t>Hans Meier 206</t>
  </si>
  <si>
    <t>Fred Nurk 186</t>
  </si>
  <si>
    <t>Fred Nurk 208</t>
  </si>
  <si>
    <t>John Doe 209</t>
  </si>
  <si>
    <t>Fred Nurk 210</t>
  </si>
  <si>
    <t>Hans Meier 211</t>
  </si>
  <si>
    <t>John Doe 212</t>
  </si>
  <si>
    <t>John Doe 213</t>
  </si>
  <si>
    <t>John Doe 214</t>
  </si>
  <si>
    <t>Hans Meier 215</t>
  </si>
  <si>
    <t>John Doe 216</t>
  </si>
  <si>
    <t>John Doe 217</t>
  </si>
  <si>
    <t>John Doe 218</t>
  </si>
  <si>
    <t>Hans Meier 219</t>
  </si>
  <si>
    <t>Fred Nurk 220</t>
  </si>
  <si>
    <t>Ivan Horvat 221</t>
  </si>
  <si>
    <t>Ivan Horvat 222</t>
  </si>
  <si>
    <t>Fred Nurk 223</t>
  </si>
  <si>
    <t>Ivan Horvat 224</t>
  </si>
  <si>
    <t>John Doe 225</t>
  </si>
  <si>
    <t>Fred Nurk 226</t>
  </si>
  <si>
    <t>Hans Meier 227</t>
  </si>
  <si>
    <t>John Doe 228</t>
  </si>
  <si>
    <t>Fred Nurk 229</t>
  </si>
  <si>
    <t>Hans Meier 230</t>
  </si>
  <si>
    <t>Ivan Horvat 231</t>
  </si>
  <si>
    <t>John Doe 232</t>
  </si>
  <si>
    <t>John Doe 233</t>
  </si>
  <si>
    <t>Fred Nurk 234</t>
  </si>
  <si>
    <t>John Doe 235</t>
  </si>
  <si>
    <t>Fred Nurk 236</t>
  </si>
  <si>
    <t>Fred Nurk 237</t>
  </si>
  <si>
    <t>Fred Nurk 238</t>
  </si>
  <si>
    <t>Ivan Horvat 239</t>
  </si>
  <si>
    <t>John Doe 240</t>
  </si>
  <si>
    <t>Ivan Horvat 241</t>
  </si>
  <si>
    <t>John Doe 242</t>
  </si>
  <si>
    <t>John Doe 243</t>
  </si>
  <si>
    <t>Ivan Horvat 244</t>
  </si>
  <si>
    <t>Ivan Horvat 245</t>
  </si>
  <si>
    <t>Fred Nurk 246</t>
  </si>
  <si>
    <t>Fred Nurk 247</t>
  </si>
  <si>
    <t>Hans Meier 248</t>
  </si>
  <si>
    <t>Hans Meier 249</t>
  </si>
  <si>
    <t>Hans Meier 250</t>
  </si>
  <si>
    <t>John Doe 251</t>
  </si>
  <si>
    <t>Hans Meier 252</t>
  </si>
  <si>
    <t>John Doe 253</t>
  </si>
  <si>
    <t>Fred Nurk 254</t>
  </si>
  <si>
    <t>Hans Meier 255</t>
  </si>
  <si>
    <t>Ivan Horvat 256</t>
  </si>
  <si>
    <t>Ivan Horvat 257</t>
  </si>
  <si>
    <t>Fred Nurk 258</t>
  </si>
  <si>
    <t>Hans Meier 259</t>
  </si>
  <si>
    <t>Hans Meier 260</t>
  </si>
  <si>
    <t>Fred Nurk 261</t>
  </si>
  <si>
    <t>Fred Nurk 262</t>
  </si>
  <si>
    <t>John Doe 263</t>
  </si>
  <si>
    <t>Ivan Horvat 264</t>
  </si>
  <si>
    <t>Hans Meier 265</t>
  </si>
  <si>
    <t>Fred Nurk 266</t>
  </si>
  <si>
    <t>John Doe 267</t>
  </si>
  <si>
    <t>Hans Meier 268</t>
  </si>
  <si>
    <t>Hans Meier 269</t>
  </si>
  <si>
    <t>Hans Meier 270</t>
  </si>
  <si>
    <t>John Doe 312</t>
  </si>
  <si>
    <t>Ivan Horvat 272</t>
  </si>
  <si>
    <t>Ivan Horvat 273</t>
  </si>
  <si>
    <t>John Doe 274</t>
  </si>
  <si>
    <t>Ivan Horvat 275</t>
  </si>
  <si>
    <t>Ivan Horvat 276</t>
  </si>
  <si>
    <t>Ivan Horvat 277</t>
  </si>
  <si>
    <t>Ivan Horvat 278</t>
  </si>
  <si>
    <t>Ivan Horvat 279</t>
  </si>
  <si>
    <t>Ivan Horvat 280</t>
  </si>
  <si>
    <t>John Doe 281</t>
  </si>
  <si>
    <t>John Doe 282</t>
  </si>
  <si>
    <t>John Doe 283</t>
  </si>
  <si>
    <t>Hans Meier 284</t>
  </si>
  <si>
    <t>Ivan Horvat 285</t>
  </si>
  <si>
    <t>Hans Meier 286</t>
  </si>
  <si>
    <t>Fred Nurk 287</t>
  </si>
  <si>
    <t>Fred Nurk 288</t>
  </si>
  <si>
    <t>Fred Nurk 289</t>
  </si>
  <si>
    <t>John Doe 290</t>
  </si>
  <si>
    <t>Ivan Horvat 291</t>
  </si>
  <si>
    <t>John Doe 292</t>
  </si>
  <si>
    <t>John Doe 23</t>
  </si>
  <si>
    <t>Hans Meier 294</t>
  </si>
  <si>
    <t>John Doe 295</t>
  </si>
  <si>
    <t>Hans Meier 296</t>
  </si>
  <si>
    <t>Fred Nurk 297</t>
  </si>
  <si>
    <t>Hans Meier 298</t>
  </si>
  <si>
    <t>John Doe 299</t>
  </si>
  <si>
    <t>Fred Nurk 300</t>
  </si>
  <si>
    <t>Fred Nurk 301</t>
  </si>
  <si>
    <t>Fred Nurk 302</t>
  </si>
  <si>
    <t>Ivan Horvat 303</t>
  </si>
  <si>
    <t>Hans Meier 304</t>
  </si>
  <si>
    <t>Ivan Horvat 305</t>
  </si>
  <si>
    <t>John Doe 306</t>
  </si>
  <si>
    <t>Ivan Horvat 307</t>
  </si>
  <si>
    <t>Hans Meier 308</t>
  </si>
  <si>
    <t>Hans Meier 309</t>
  </si>
  <si>
    <t>Fred Nurk 310</t>
  </si>
  <si>
    <t>John Doe 311</t>
  </si>
  <si>
    <t>Fred Nurk 21</t>
  </si>
  <si>
    <t>John Doe 313</t>
  </si>
  <si>
    <t>John Doe 314</t>
  </si>
  <si>
    <t>Hans Meier 315</t>
  </si>
  <si>
    <t>Ivan Horvat 316</t>
  </si>
  <si>
    <t>John Doe 317</t>
  </si>
  <si>
    <t>Fred Nurk 318</t>
  </si>
  <si>
    <t>John Doe 319</t>
  </si>
  <si>
    <t>Fred Nurk 320</t>
  </si>
  <si>
    <t>John Doe 321</t>
  </si>
  <si>
    <t>Ivan Horvat 322</t>
  </si>
  <si>
    <t>Fred Nurk 323</t>
  </si>
  <si>
    <t>Ivan Horvat 324</t>
  </si>
  <si>
    <t>John Doe 325</t>
  </si>
  <si>
    <t>Fred Nurk 326</t>
  </si>
  <si>
    <t>Ivan Horvat 327</t>
  </si>
  <si>
    <t>Fred Nurk 328</t>
  </si>
  <si>
    <t>Ivan Horvat 329</t>
  </si>
  <si>
    <t>Hans Meier 330</t>
  </si>
  <si>
    <t>Fred Nurk 331</t>
  </si>
  <si>
    <t>John Doe 332</t>
  </si>
  <si>
    <t>John Doe 333</t>
  </si>
  <si>
    <t>Hans Meier 334</t>
  </si>
  <si>
    <t>Fred Nurk 335</t>
  </si>
  <si>
    <t>Hans Meier 336</t>
  </si>
  <si>
    <t>Hans Meier 337</t>
  </si>
  <si>
    <t>John Doe 338</t>
  </si>
  <si>
    <t>John Doe 339</t>
  </si>
  <si>
    <t>Hans Meier 340</t>
  </si>
  <si>
    <t>Ivan Horvat 341</t>
  </si>
  <si>
    <t>Fred Nurk 342</t>
  </si>
  <si>
    <t>John Doe 343</t>
  </si>
  <si>
    <t>Ivan Horvat 344</t>
  </si>
  <si>
    <t>Hans Meier 345</t>
  </si>
  <si>
    <t>Ivan Horvat 346</t>
  </si>
  <si>
    <t>John Doe 347</t>
  </si>
  <si>
    <t>Ivan Horvat 348</t>
  </si>
  <si>
    <t>Hans Meier 349</t>
  </si>
  <si>
    <t>Hans Meier 350</t>
  </si>
  <si>
    <t>Ivan Horvat 351</t>
  </si>
  <si>
    <t>Hans Meier 352</t>
  </si>
  <si>
    <t>Fred Nurk 353</t>
  </si>
  <si>
    <t>Hans Meier 354</t>
  </si>
  <si>
    <t>Hans Meier 355</t>
  </si>
  <si>
    <t>Fred Nurk 356</t>
  </si>
  <si>
    <t>Ivan Horvat 357</t>
  </si>
  <si>
    <t>Fred Nurk 358</t>
  </si>
  <si>
    <t>John Doe 359</t>
  </si>
  <si>
    <t>Hans Meier 360</t>
  </si>
  <si>
    <t>Ivan Horvat 361</t>
  </si>
  <si>
    <t>Fred Nurk 362</t>
  </si>
  <si>
    <t>Fred Nurk 363</t>
  </si>
  <si>
    <t>John Doe 364</t>
  </si>
  <si>
    <t>John Doe 365</t>
  </si>
  <si>
    <t>Ivan Horvat 366</t>
  </si>
  <si>
    <t>Hans Meier 367</t>
  </si>
  <si>
    <t>Hans Meier 368</t>
  </si>
  <si>
    <t>Fred Nurk 28</t>
  </si>
  <si>
    <t>Ivan Horvat 370</t>
  </si>
  <si>
    <t>Fred Nurk 371</t>
  </si>
  <si>
    <t>Ivan Horvat 372</t>
  </si>
  <si>
    <t>Hans Meier 373</t>
  </si>
  <si>
    <t>Fred Nurk 374</t>
  </si>
  <si>
    <t>Fred Nurk 375</t>
  </si>
  <si>
    <t>Hans Meier 376</t>
  </si>
  <si>
    <t>John Doe 377</t>
  </si>
  <si>
    <t>Fred Nurk 378</t>
  </si>
  <si>
    <t>Fred Nurk 379</t>
  </si>
  <si>
    <t>John Doe 380</t>
  </si>
  <si>
    <t>Ivan Horvat 381</t>
  </si>
  <si>
    <t>John Doe 382</t>
  </si>
  <si>
    <t>John Doe 383</t>
  </si>
  <si>
    <t>Ivan Horvat 384</t>
  </si>
  <si>
    <t>Fred Nurk 385</t>
  </si>
  <si>
    <t>Hans Meier 386</t>
  </si>
  <si>
    <t>Fred Nurk 387</t>
  </si>
  <si>
    <t>John Doe 388</t>
  </si>
  <si>
    <t>John Doe 389</t>
  </si>
  <si>
    <t>Fred Nurk 390</t>
  </si>
  <si>
    <t>John Doe 391</t>
  </si>
  <si>
    <t>Fred Nurk 392</t>
  </si>
  <si>
    <t>Hans Meier 393</t>
  </si>
  <si>
    <t>Hans Meier 394</t>
  </si>
  <si>
    <t>Fred Nurk 395</t>
  </si>
  <si>
    <t>John Doe 396</t>
  </si>
  <si>
    <t>John Doe 397</t>
  </si>
  <si>
    <t>Ivan Horvat 398</t>
  </si>
  <si>
    <t>John Doe 399</t>
  </si>
  <si>
    <t>Hans Meier 400</t>
  </si>
  <si>
    <t>Fred Nurk 401</t>
  </si>
  <si>
    <t>Ivan Horvat 402</t>
  </si>
  <si>
    <t>Fred Nurk 403</t>
  </si>
  <si>
    <t>Hans Meier 404</t>
  </si>
  <si>
    <t>Ivan Horvat 405</t>
  </si>
  <si>
    <t>Ivan Horvat 406</t>
  </si>
  <si>
    <t>Fred Nurk 407</t>
  </si>
  <si>
    <t>Ivan Horvat 408</t>
  </si>
  <si>
    <t>Hans Meier 409</t>
  </si>
  <si>
    <t>Ivan Horvat 410</t>
  </si>
  <si>
    <t>John Doe 411</t>
  </si>
  <si>
    <t>Ivan Horvat 412</t>
  </si>
  <si>
    <t>Ivan Horvat 413</t>
  </si>
  <si>
    <t>Hans Meier 414</t>
  </si>
  <si>
    <t>John Doe 415</t>
  </si>
  <si>
    <t>Ivan Horvat 416</t>
  </si>
  <si>
    <t>Fred Nurk 417</t>
  </si>
  <si>
    <t>Ivan Horvat 418</t>
  </si>
  <si>
    <t>Fred Nurk 419</t>
  </si>
  <si>
    <t>Ivan Horvat 420</t>
  </si>
  <si>
    <t>Hans Meier 421</t>
  </si>
  <si>
    <t>John Doe 422</t>
  </si>
  <si>
    <t>Ivan Horvat 423</t>
  </si>
  <si>
    <t>Ivan Horvat 424</t>
  </si>
  <si>
    <t>John Doe 425</t>
  </si>
  <si>
    <t>Ivan Horvat 426</t>
  </si>
  <si>
    <t>Hans Meier 271</t>
  </si>
  <si>
    <t>Fred Nurk 428</t>
  </si>
  <si>
    <t>Ivan Horvat 429</t>
  </si>
  <si>
    <t>Hans Meier 430</t>
  </si>
  <si>
    <t>Fred Nurk 431</t>
  </si>
  <si>
    <t>Ivan Horvat 432</t>
  </si>
  <si>
    <t>Fred Nurk 433</t>
  </si>
  <si>
    <t>Hans Meier 434</t>
  </si>
  <si>
    <t>Fred Nurk 435</t>
  </si>
  <si>
    <t>John Doe 436</t>
  </si>
  <si>
    <t>John Doe 437</t>
  </si>
  <si>
    <t>Ivan Horvat 438</t>
  </si>
  <si>
    <t>Hans Meier 439</t>
  </si>
  <si>
    <t>Ivan Horvat 440</t>
  </si>
  <si>
    <t>John Doe 441</t>
  </si>
  <si>
    <t>Hans Meier 442</t>
  </si>
  <si>
    <t>Fred Nurk 443</t>
  </si>
  <si>
    <t>Fred Nurk 444</t>
  </si>
  <si>
    <t>John Doe 445</t>
  </si>
  <si>
    <t>Hans Meier 446</t>
  </si>
  <si>
    <t>Fred Nurk 447</t>
  </si>
  <si>
    <t>John Doe 448</t>
  </si>
  <si>
    <t>Fred Nurk 449</t>
  </si>
  <si>
    <t>Fred Nurk 450</t>
  </si>
  <si>
    <t>Hans Meier 451</t>
  </si>
  <si>
    <t>Fred Nurk 452</t>
  </si>
  <si>
    <t>John Doe 453</t>
  </si>
  <si>
    <t>Ivan Horvat 454</t>
  </si>
  <si>
    <t>Hans Meier 455</t>
  </si>
  <si>
    <t>John Doe 456</t>
  </si>
  <si>
    <t>John Doe 457</t>
  </si>
  <si>
    <t>John Doe 458</t>
  </si>
  <si>
    <t>John Doe 459</t>
  </si>
  <si>
    <t>Ivan Horvat 460</t>
  </si>
  <si>
    <t>Hans Meier 461</t>
  </si>
  <si>
    <t>Ivan Horvat 462</t>
  </si>
  <si>
    <t>Fred Nurk 463</t>
  </si>
  <si>
    <t>Ivan Horvat 464</t>
  </si>
  <si>
    <t>Hans Meier 465</t>
  </si>
  <si>
    <t>John Doe 466</t>
  </si>
  <si>
    <t>Hans Meier 369</t>
  </si>
  <si>
    <t>Hans Meier 467</t>
  </si>
  <si>
    <t>John Doe 469</t>
  </si>
  <si>
    <t>Ivan Horvat 470</t>
  </si>
  <si>
    <t>John Doe 471</t>
  </si>
  <si>
    <t>John Doe 472</t>
  </si>
  <si>
    <t>Ivan Horvat 473</t>
  </si>
  <si>
    <t>Ivan Horvat 474</t>
  </si>
  <si>
    <t>Ivan Horvat 475</t>
  </si>
  <si>
    <t>John Doe 476</t>
  </si>
  <si>
    <t>Hans Meier 477</t>
  </si>
  <si>
    <t>Fred Nurk 478</t>
  </si>
  <si>
    <t>John Doe 479</t>
  </si>
  <si>
    <t>Ivan Horvat 480</t>
  </si>
  <si>
    <t>Fred Nurk 481</t>
  </si>
  <si>
    <t>Hans Meier 482</t>
  </si>
  <si>
    <t>Fred Nurk 483</t>
  </si>
  <si>
    <t>Hans Meier 484</t>
  </si>
  <si>
    <t>John Doe 485</t>
  </si>
  <si>
    <t>Fred Nurk 486</t>
  </si>
  <si>
    <t>Hans Meier 487</t>
  </si>
  <si>
    <t>John Doe 488</t>
  </si>
  <si>
    <t>Ivan Horvat 489</t>
  </si>
  <si>
    <t>Fred Nurk 490</t>
  </si>
  <si>
    <t>Fred Nurk 491</t>
  </si>
  <si>
    <t>Hans Meier 492</t>
  </si>
  <si>
    <t>Ivan Horvat 493</t>
  </si>
  <si>
    <t>Hans Meier 494</t>
  </si>
  <si>
    <t>John Doe 495</t>
  </si>
  <si>
    <t>Fred Nurk 496</t>
  </si>
  <si>
    <t>Ivan Horvat 497</t>
  </si>
  <si>
    <t>Fred Nurk 498</t>
  </si>
  <si>
    <t>John Doe 499</t>
  </si>
  <si>
    <t>Hans Meier 500</t>
  </si>
  <si>
    <t>Shape examples:</t>
  </si>
  <si>
    <t>TextBox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</si>
</sst>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quot; m&quot;"/>
    <numFmt numFmtId="165" formatCode="#&quot; ft&quot;"/>
    <numFmt numFmtId="166" formatCode="dddd\,\ mmmm\ dd\,\ yyyy"/>
    <numFmt numFmtId="167" formatCode="[$$-409]#,##0.00"/>
    <numFmt numFmtId="168" formatCode="#.##000\ [$Krakozhian Money Units]"/>
    <numFmt numFmtId="169" formatCode="0.000"/>
    <numFmt numFmtId="170" formatCode="0.00_);[Red]\(0.00\)"/>
    <numFmt numFmtId="171" formatCode="0.00_);\(0.00\)"/>
    <numFmt numFmtId="172" formatCode="&quot;$&quot;#,##0.00"/>
    <numFmt numFmtId="173" formatCode="#,##0.00\ [$€-1]_);\(#,##0.00\ [$€-1]\)"/>
    <numFmt numFmtId="174" formatCode="[$€-2]\ #,##0.00_);\([$€-2]\ #,##0.00\)"/>
    <numFmt numFmtId="175" formatCode="[$-F800]dddd\,\ mmmm\ dd\,\ yyyy"/>
    <numFmt numFmtId="176" formatCode="[$-409]mmmm\ d\,\ yyyy;@"/>
    <numFmt numFmtId="177" formatCode="[$-409]d\-mmm;@"/>
    <numFmt numFmtId="178" formatCode="[$-409]m/d/yy\ h:mm\ AM/PM;@"/>
    <numFmt numFmtId="179" formatCode="[$-409]h:mm\ AM/PM;@"/>
    <numFmt numFmtId="180" formatCode="#\ ?/100"/>
    <numFmt numFmtId="181" formatCode="&quot;$&quot;#,##0"/>
    <numFmt numFmtId="182" formatCode="yyyy\-mm\-dd"/>
  </numFmts>
  <fonts count="25">
    <font>
      <sz val="11"/>
      <color indexed="8"/>
      <name val="Calibri"/>
      <family val="2"/>
    </font>
    <font>
      <sz val="11"/>
      <color theme="1"/>
      <name val="Calibri"/>
      <scheme val="minor"/>
    </font>
    <font>
      <b/>
      <sz val="11"/>
      <color rgb="FFFFFFFF"/>
      <name val="Calibri"/>
      <scheme val="minor"/>
    </font>
    <font>
      <sz val="11"/>
      <color theme="1"/>
      <name val="Courier New"/>
    </font>
    <font>
      <b/>
      <sz val="11"/>
      <color theme="1"/>
      <name val="Calibri"/>
      <scheme val="minor"/>
    </font>
    <font>
      <sz val="36"/>
      <color theme="1"/>
      <name val="Calibri"/>
      <scheme val="minor"/>
    </font>
    <font>
      <i/>
      <sz val="11"/>
      <color theme="1"/>
      <name val="Calibri"/>
      <scheme val="minor"/>
    </font>
    <font>
      <b/>
      <sz val="14"/>
      <color theme="1"/>
      <name val="Calibri"/>
      <scheme val="minor"/>
    </font>
    <font>
      <sz val="11"/>
      <name val="Calibri"/>
      <scheme val="minor"/>
    </font>
    <font>
      <b/>
      <sz val="12"/>
      <color theme="1"/>
      <name val="Calibri"/>
      <scheme val="minor"/>
    </font>
    <font>
      <b/>
      <sz val="14"/>
      <color theme="4"/>
      <name val="Calibri"/>
      <scheme val="minor"/>
    </font>
    <font>
      <sz val="11"/>
      <color rgb="FF0070C0"/>
      <name val="Calibri"/>
      <scheme val="minor"/>
    </font>
    <font>
      <sz val="11"/>
      <color theme="1"/>
      <name val="Comic Sans MS"/>
    </font>
    <font>
      <vertAlign val="superscript"/>
      <sz val="11"/>
      <color theme="1"/>
      <name val="Calibri"/>
      <scheme val="minor"/>
    </font>
    <font>
      <sz val="18"/>
      <color theme="1"/>
      <name val="Calibri"/>
      <scheme val="minor"/>
    </font>
    <font>
      <strike/>
      <sz val="11"/>
      <color theme="1"/>
      <name val="Calibri"/>
      <scheme val="minor"/>
    </font>
    <font>
      <u val="double"/>
      <sz val="11"/>
      <color theme="1"/>
      <name val="Calibri"/>
      <scheme val="minor"/>
    </font>
    <font>
      <sz val="20"/>
      <color theme="1"/>
      <name val="Calibri"/>
      <scheme val="minor"/>
    </font>
    <font>
      <sz val="20"/>
      <color rgb="FFFF0000"/>
      <name val="Calibri"/>
      <scheme val="minor"/>
    </font>
    <font>
      <i/>
      <sz val="11"/>
      <color rgb="FF0070C0"/>
      <name val="Calibri"/>
      <scheme val="minor"/>
    </font>
    <font>
      <i/>
      <u/>
      <sz val="11"/>
      <color rgb="FFFFC000"/>
      <name val="Calibri"/>
      <scheme val="minor"/>
    </font>
    <font>
      <u/>
      <sz val="11"/>
      <color rgb="FF0070C0"/>
      <name val="Calibri"/>
      <scheme val="minor"/>
    </font>
    <font>
      <i/>
      <sz val="15"/>
      <color rgb="FFFFC000"/>
      <name val="Calibri"/>
      <scheme val="minor"/>
    </font>
    <font>
      <i/>
      <sz val="15"/>
      <color rgb="FFFF0000"/>
      <name val="Calibri"/>
      <scheme val="minor"/>
    </font>
    <font>
      <b/>
      <sz val="11"/>
      <color theme="1"/>
      <name val="Calibri"/>
      <family val="2"/>
      <scheme val="minor"/>
    </font>
  </fonts>
  <fills count="9">
    <fill>
      <patternFill patternType="none"/>
    </fill>
    <fill>
      <patternFill patternType="gray125"/>
    </fill>
    <fill>
      <patternFill patternType="solid">
        <fgColor rgb="FFD2691E"/>
      </patternFill>
    </fill>
    <fill>
      <patternFill patternType="solid">
        <fgColor rgb="FF87CEFA"/>
      </patternFill>
    </fill>
    <fill>
      <patternFill patternType="solid">
        <fgColor rgb="FF00FF00"/>
      </patternFill>
    </fill>
    <fill>
      <patternFill patternType="solid">
        <fgColor rgb="FFFFD700"/>
      </patternFill>
    </fill>
    <fill>
      <patternFill patternType="solid">
        <fgColor rgb="FFD2D2E6"/>
      </patternFill>
    </fill>
    <fill>
      <patternFill patternType="solid">
        <fgColor theme="2"/>
        <bgColor indexed="64"/>
      </patternFill>
    </fill>
    <fill>
      <patternFill patternType="lightGrid">
        <fgColor rgb="FF00B050"/>
        <bgColor rgb="FFFFFF00"/>
      </patternFill>
    </fill>
  </fills>
  <borders count="35">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style="thin">
        <color auto="1"/>
      </right>
      <top style="double">
        <color rgb="FF000000"/>
      </top>
      <bottom/>
      <diagonal/>
    </border>
    <border>
      <left/>
      <right style="thin">
        <color auto="1"/>
      </right>
      <top style="double">
        <color rgb="FF000000"/>
      </top>
      <bottom/>
      <diagonal/>
    </border>
    <border>
      <left style="double">
        <color rgb="FF000000"/>
      </left>
      <right style="thin">
        <color auto="1"/>
      </right>
      <top/>
      <bottom/>
      <diagonal/>
    </border>
    <border>
      <left/>
      <right style="thin">
        <color auto="1"/>
      </right>
      <top/>
      <bottom/>
      <diagonal/>
    </border>
    <border>
      <left style="double">
        <color rgb="FF000000"/>
      </left>
      <right style="thin">
        <color auto="1"/>
      </right>
      <top/>
      <bottom style="double">
        <color rgb="FF000000"/>
      </bottom>
      <diagonal/>
    </border>
    <border>
      <left/>
      <right style="thin">
        <color auto="1"/>
      </right>
      <top/>
      <bottom style="double">
        <color rgb="FF000000"/>
      </bottom>
      <diagonal/>
    </border>
    <border>
      <left/>
      <right style="double">
        <color rgb="FF000000"/>
      </right>
      <top/>
      <bottom style="double">
        <color rgb="FF000000"/>
      </bottom>
      <diagonal/>
    </border>
    <border>
      <left/>
      <right/>
      <top/>
      <bottom style="double">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diagonalUp="1" diagonalDown="1">
      <left style="thin">
        <color rgb="FFFC0101"/>
      </left>
      <right style="thin">
        <color rgb="FFFC0101"/>
      </right>
      <top style="thin">
        <color rgb="FFFC0101"/>
      </top>
      <bottom style="thin">
        <color rgb="FFFC0101"/>
      </bottom>
      <diagonal style="thin">
        <color rgb="FFFC0101"/>
      </diagonal>
    </border>
    <border>
      <left style="dashed">
        <color rgb="FF000080"/>
      </left>
      <right/>
      <top style="dashed">
        <color rgb="FF000080"/>
      </top>
      <bottom/>
      <diagonal/>
    </border>
    <border>
      <left/>
      <right/>
      <top style="dashed">
        <color rgb="FF000080"/>
      </top>
      <bottom/>
      <diagonal/>
    </border>
    <border>
      <left/>
      <right style="dashed">
        <color rgb="FF000080"/>
      </right>
      <top style="dashed">
        <color rgb="FF000080"/>
      </top>
      <bottom/>
      <diagonal/>
    </border>
    <border>
      <left style="dashed">
        <color rgb="FF000080"/>
      </left>
      <right/>
      <top/>
      <bottom/>
      <diagonal/>
    </border>
    <border>
      <left/>
      <right style="dashed">
        <color rgb="FF000080"/>
      </right>
      <top/>
      <bottom/>
      <diagonal/>
    </border>
    <border>
      <left style="dashed">
        <color rgb="FF000080"/>
      </left>
      <right/>
      <top/>
      <bottom style="dashed">
        <color rgb="FF000080"/>
      </bottom>
      <diagonal/>
    </border>
    <border>
      <left/>
      <right/>
      <top/>
      <bottom style="dashed">
        <color rgb="FF000080"/>
      </bottom>
      <diagonal/>
    </border>
    <border>
      <left/>
      <right style="dashed">
        <color rgb="FF000080"/>
      </right>
      <top/>
      <bottom style="dashed">
        <color rgb="FF000080"/>
      </bottom>
      <diagonal/>
    </border>
  </borders>
  <cellStyleXfs count="1">
    <xf numFmtId="0" fontId="0" fillId="0" borderId="0"/>
  </cellStyleXfs>
  <cellXfs count="138">
    <xf numFmtId="0" fontId="0" fillId="0" borderId="0" xfId="0"/>
    <xf numFmtId="0" fontId="0" fillId="0" borderId="0" xfId="0"/>
    <xf numFmtId="0" fontId="2" fillId="2" borderId="0" xfId="0" applyFont="1" applyFill="1" applyAlignment="1">
      <alignment horizontal="center" vertical="center" wrapText="1"/>
    </xf>
    <xf numFmtId="0" fontId="0" fillId="3" borderId="6" xfId="0" applyFill="1" applyBorder="1"/>
    <xf numFmtId="0" fontId="0" fillId="3" borderId="7" xfId="0" applyFill="1" applyBorder="1"/>
    <xf numFmtId="164" fontId="3" fillId="3" borderId="7" xfId="0" applyNumberFormat="1" applyFont="1" applyFill="1" applyBorder="1"/>
    <xf numFmtId="165" fontId="3" fillId="3" borderId="7" xfId="0" applyNumberFormat="1" applyFont="1" applyFill="1" applyBorder="1"/>
    <xf numFmtId="0" fontId="3" fillId="3" borderId="7" xfId="0" applyFont="1" applyFill="1" applyBorder="1"/>
    <xf numFmtId="0" fontId="0" fillId="6" borderId="8" xfId="0" applyFill="1" applyBorder="1"/>
    <xf numFmtId="0" fontId="0" fillId="6" borderId="9" xfId="0" applyFill="1" applyBorder="1"/>
    <xf numFmtId="164" fontId="3" fillId="6" borderId="9" xfId="0" applyNumberFormat="1" applyFont="1" applyFill="1" applyBorder="1"/>
    <xf numFmtId="165" fontId="3" fillId="6" borderId="9" xfId="0" applyNumberFormat="1" applyFont="1" applyFill="1" applyBorder="1"/>
    <xf numFmtId="0" fontId="3" fillId="6" borderId="9" xfId="0" applyFont="1" applyFill="1" applyBorder="1"/>
    <xf numFmtId="0" fontId="0" fillId="3" borderId="8" xfId="0" applyFill="1" applyBorder="1"/>
    <xf numFmtId="0" fontId="0" fillId="3" borderId="9" xfId="0" applyFill="1" applyBorder="1"/>
    <xf numFmtId="164" fontId="3" fillId="3" borderId="9" xfId="0" applyNumberFormat="1" applyFont="1" applyFill="1" applyBorder="1"/>
    <xf numFmtId="165" fontId="3" fillId="3" borderId="9" xfId="0" applyNumberFormat="1" applyFont="1" applyFill="1" applyBorder="1"/>
    <xf numFmtId="0" fontId="3" fillId="3" borderId="9" xfId="0" applyFont="1" applyFill="1" applyBorder="1"/>
    <xf numFmtId="0" fontId="0" fillId="6" borderId="10" xfId="0" applyFill="1" applyBorder="1"/>
    <xf numFmtId="0" fontId="0" fillId="6" borderId="11" xfId="0" applyFill="1" applyBorder="1"/>
    <xf numFmtId="164" fontId="3" fillId="6" borderId="11" xfId="0" applyNumberFormat="1" applyFont="1" applyFill="1" applyBorder="1"/>
    <xf numFmtId="165" fontId="3" fillId="6" borderId="11" xfId="0" applyNumberFormat="1" applyFont="1" applyFill="1" applyBorder="1"/>
    <xf numFmtId="0" fontId="3" fillId="6" borderId="11" xfId="0" applyFont="1" applyFill="1" applyBorder="1"/>
    <xf numFmtId="0" fontId="0" fillId="0" borderId="14" xfId="0" applyBorder="1"/>
    <xf numFmtId="0" fontId="6" fillId="0" borderId="0" xfId="0" applyFont="1"/>
    <xf numFmtId="0" fontId="7" fillId="7" borderId="17" xfId="0" applyFont="1" applyFill="1" applyBorder="1" applyAlignment="1">
      <alignment horizontal="center" vertical="center"/>
    </xf>
    <xf numFmtId="0" fontId="0" fillId="0" borderId="18" xfId="0" applyBorder="1"/>
    <xf numFmtId="0" fontId="0" fillId="0" borderId="21" xfId="0" applyBorder="1"/>
    <xf numFmtId="0" fontId="0" fillId="0" borderId="0" xfId="0" applyAlignment="1">
      <alignment horizontal="left"/>
    </xf>
    <xf numFmtId="0" fontId="7" fillId="7" borderId="17" xfId="0" applyFont="1" applyFill="1" applyBorder="1" applyAlignment="1">
      <alignment horizontal="center"/>
    </xf>
    <xf numFmtId="0" fontId="8" fillId="0" borderId="0" xfId="0" applyFont="1"/>
    <xf numFmtId="167" fontId="8" fillId="0" borderId="0" xfId="0" applyNumberFormat="1" applyFont="1"/>
    <xf numFmtId="0" fontId="9" fillId="0" borderId="14"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166" fontId="0" fillId="0" borderId="24" xfId="0" applyNumberFormat="1" applyBorder="1" applyAlignment="1">
      <alignment horizontal="center"/>
    </xf>
    <xf numFmtId="167" fontId="0" fillId="0" borderId="0" xfId="0" applyNumberFormat="1"/>
    <xf numFmtId="167" fontId="8" fillId="0" borderId="25" xfId="0" applyNumberFormat="1" applyFont="1" applyBorder="1"/>
    <xf numFmtId="0" fontId="0" fillId="0" borderId="22" xfId="0" applyBorder="1"/>
    <xf numFmtId="0" fontId="0" fillId="0" borderId="23" xfId="0" applyBorder="1"/>
    <xf numFmtId="0" fontId="7" fillId="0" borderId="14" xfId="0" applyFont="1" applyBorder="1" applyAlignment="1">
      <alignment horizontal="right" vertical="center"/>
    </xf>
    <xf numFmtId="167" fontId="10" fillId="0" borderId="14" xfId="0" applyNumberFormat="1" applyFont="1" applyBorder="1"/>
    <xf numFmtId="22" fontId="0" fillId="0" borderId="0" xfId="0" applyNumberFormat="1"/>
    <xf numFmtId="0" fontId="0" fillId="0" borderId="0" xfId="0" applyAlignment="1">
      <alignment wrapText="1"/>
    </xf>
    <xf numFmtId="0" fontId="0" fillId="0" borderId="26" xfId="0" applyBorder="1"/>
    <xf numFmtId="0" fontId="0" fillId="8" borderId="0" xfId="0" applyFill="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4" fillId="0" borderId="0" xfId="0" applyFont="1"/>
    <xf numFmtId="0" fontId="0" fillId="0" borderId="0" xfId="0" applyAlignment="1">
      <alignment horizontal="center"/>
    </xf>
    <xf numFmtId="0" fontId="0" fillId="0" borderId="0" xfId="0" applyAlignment="1">
      <alignment horizontal="left" indent="5"/>
    </xf>
    <xf numFmtId="0" fontId="0" fillId="0" borderId="0" xfId="0" applyAlignment="1">
      <alignment textRotation="255"/>
    </xf>
    <xf numFmtId="168" fontId="0" fillId="0" borderId="0" xfId="0" applyNumberFormat="1"/>
    <xf numFmtId="0" fontId="0" fillId="0" borderId="0" xfId="0" applyAlignment="1">
      <alignment textRotation="35"/>
    </xf>
    <xf numFmtId="0" fontId="0" fillId="0" borderId="0" xfId="0" applyAlignment="1">
      <alignment shrinkToFit="1"/>
    </xf>
    <xf numFmtId="0" fontId="0" fillId="0" borderId="0" xfId="0" applyAlignment="1">
      <alignment vertical="top"/>
    </xf>
    <xf numFmtId="0" fontId="19" fillId="0" borderId="0" xfId="0" applyFont="1" applyAlignment="1">
      <alignment wrapText="1"/>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49" fontId="0" fillId="0" borderId="0" xfId="0" applyNumberFormat="1"/>
    <xf numFmtId="1" fontId="0" fillId="0" borderId="0" xfId="0" applyNumberFormat="1"/>
    <xf numFmtId="2" fontId="0" fillId="0" borderId="0" xfId="0" applyNumberFormat="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76" fontId="0" fillId="0" borderId="0" xfId="0" applyNumberFormat="1"/>
    <xf numFmtId="177" fontId="0" fillId="0" borderId="0" xfId="0" applyNumberFormat="1"/>
    <xf numFmtId="178" fontId="0" fillId="0" borderId="0" xfId="0" applyNumberFormat="1"/>
    <xf numFmtId="179" fontId="0" fillId="0" borderId="0" xfId="0" applyNumberFormat="1"/>
    <xf numFmtId="9" fontId="0" fillId="0" borderId="0" xfId="0" applyNumberFormat="1"/>
    <xf numFmtId="10" fontId="0" fillId="0" borderId="0" xfId="0" applyNumberFormat="1"/>
    <xf numFmtId="11" fontId="0" fillId="0" borderId="0" xfId="0" applyNumberFormat="1"/>
    <xf numFmtId="12" fontId="0" fillId="0" borderId="0" xfId="0" applyNumberFormat="1"/>
    <xf numFmtId="180" fontId="0" fillId="0" borderId="0" xfId="0" applyNumberFormat="1"/>
    <xf numFmtId="0" fontId="21" fillId="0" borderId="0" xfId="0" applyFont="1"/>
    <xf numFmtId="181" fontId="4" fillId="0" borderId="0" xfId="0" applyNumberFormat="1" applyFont="1"/>
    <xf numFmtId="181" fontId="0" fillId="0" borderId="0" xfId="0" applyNumberFormat="1"/>
    <xf numFmtId="167" fontId="4" fillId="0" borderId="0" xfId="0" applyNumberFormat="1" applyFont="1"/>
    <xf numFmtId="0" fontId="0" fillId="0" borderId="0" xfId="0" pivotButton="1"/>
    <xf numFmtId="0" fontId="0" fillId="0" borderId="0" xfId="0" applyAlignment="1">
      <alignment horizontal="left"/>
    </xf>
    <xf numFmtId="10" fontId="0" fillId="0" borderId="0" xfId="0" applyNumberFormat="1"/>
    <xf numFmtId="167" fontId="0" fillId="0" borderId="0" xfId="0" applyNumberFormat="1"/>
    <xf numFmtId="0" fontId="0" fillId="0" borderId="0" xfId="0"/>
    <xf numFmtId="0" fontId="24" fillId="0" borderId="0" xfId="0" applyFont="1"/>
    <xf numFmtId="167" fontId="24" fillId="0" borderId="0" xfId="0" applyNumberFormat="1" applyFont="1"/>
    <xf numFmtId="182" fontId="24" fillId="0" borderId="0" xfId="0" applyNumberFormat="1" applyFont="1"/>
    <xf numFmtId="167" fontId="0" fillId="0" borderId="0" xfId="0" applyNumberFormat="1"/>
    <xf numFmtId="182" fontId="0" fillId="0" borderId="0" xfId="0" applyNumberFormat="1"/>
    <xf numFmtId="22" fontId="0" fillId="0" borderId="0" xfId="0" applyNumberFormat="1"/>
    <xf numFmtId="0" fontId="24" fillId="0" borderId="0" xfId="0" applyFont="1"/>
    <xf numFmtId="181" fontId="24" fillId="0" borderId="0" xfId="0" applyNumberFormat="1" applyFont="1"/>
    <xf numFmtId="0" fontId="0" fillId="0" borderId="0" xfId="0"/>
    <xf numFmtId="181" fontId="0" fillId="0" borderId="0" xfId="0" applyNumberFormat="1"/>
    <xf numFmtId="167" fontId="24" fillId="0" borderId="0" xfId="0" applyNumberFormat="1" applyFont="1"/>
    <xf numFmtId="182" fontId="24" fillId="0" borderId="0" xfId="0" applyNumberFormat="1" applyFont="1"/>
    <xf numFmtId="167" fontId="0" fillId="0" borderId="0" xfId="0" applyNumberFormat="1"/>
    <xf numFmtId="182" fontId="0" fillId="0" borderId="0" xfId="0" applyNumberFormat="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4" fillId="4" borderId="3" xfId="0" applyFont="1" applyFill="1" applyBorder="1" applyAlignment="1">
      <alignment horizontal="center" vertical="center" textRotation="180"/>
    </xf>
    <xf numFmtId="0" fontId="4" fillId="4" borderId="5" xfId="0" applyFont="1" applyFill="1" applyBorder="1" applyAlignment="1">
      <alignment horizontal="center" vertical="center" textRotation="180"/>
    </xf>
    <xf numFmtId="0" fontId="4" fillId="4" borderId="12" xfId="0" applyFont="1" applyFill="1" applyBorder="1" applyAlignment="1">
      <alignment horizontal="center" vertical="center" textRotation="180"/>
    </xf>
    <xf numFmtId="0" fontId="4" fillId="5" borderId="3" xfId="0" applyFont="1" applyFill="1" applyBorder="1" applyAlignment="1">
      <alignment horizontal="center" vertical="center" textRotation="255"/>
    </xf>
    <xf numFmtId="0" fontId="4" fillId="5" borderId="5" xfId="0" applyFont="1" applyFill="1" applyBorder="1" applyAlignment="1">
      <alignment horizontal="center" vertical="center" textRotation="255"/>
    </xf>
    <xf numFmtId="0" fontId="4" fillId="5" borderId="12" xfId="0" applyFont="1" applyFill="1" applyBorder="1" applyAlignment="1">
      <alignment horizontal="center" vertical="center" textRotation="255"/>
    </xf>
    <xf numFmtId="0" fontId="4" fillId="5" borderId="0" xfId="0" applyFont="1" applyFill="1" applyAlignment="1">
      <alignment horizontal="center" vertical="center" textRotation="255"/>
    </xf>
    <xf numFmtId="0" fontId="4" fillId="5" borderId="13" xfId="0" applyFont="1" applyFill="1" applyBorder="1" applyAlignment="1">
      <alignment horizontal="center" vertical="center" textRotation="255"/>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0" fillId="0" borderId="19" xfId="0" applyBorder="1" applyAlignment="1">
      <alignment horizontal="left"/>
    </xf>
    <xf numFmtId="0" fontId="0" fillId="0" borderId="20"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166" fontId="0" fillId="0" borderId="19" xfId="0" applyNumberFormat="1" applyBorder="1" applyAlignment="1">
      <alignment horizontal="left"/>
    </xf>
    <xf numFmtId="166" fontId="0" fillId="0" borderId="20" xfId="0" applyNumberFormat="1" applyBorder="1" applyAlignment="1">
      <alignment horizontal="left"/>
    </xf>
    <xf numFmtId="166" fontId="0" fillId="0" borderId="22" xfId="0" applyNumberFormat="1" applyBorder="1" applyAlignment="1">
      <alignment horizontal="left"/>
    </xf>
    <xf numFmtId="166" fontId="0" fillId="0" borderId="23" xfId="0" applyNumberFormat="1" applyBorder="1" applyAlignment="1">
      <alignment horizontal="left"/>
    </xf>
    <xf numFmtId="0" fontId="0" fillId="0" borderId="0" xfId="0"/>
    <xf numFmtId="172" fontId="0" fillId="0" borderId="0" xfId="0" applyNumberFormat="1"/>
  </cellXfs>
  <cellStyles count="1">
    <cellStyle name="Normal" xfId="0" builtinId="0" customBuiltin="1"/>
  </cellStyles>
  <dxfs count="8">
    <dxf>
      <fill>
        <patternFill>
          <bgColor theme="4" tint="0.39994506668294322"/>
        </patternFill>
      </fill>
    </dxf>
    <dxf>
      <fill>
        <patternFill>
          <bgColor theme="8" tint="0.79995117038483843"/>
        </patternFill>
      </fill>
    </dxf>
    <dxf>
      <border>
        <left style="double">
          <color rgb="FFFF0000"/>
        </left>
        <right style="double">
          <color rgb="FFFF0000"/>
        </right>
        <top style="double">
          <color rgb="FFFF0000"/>
        </top>
        <bottom style="double">
          <color rgb="FFFF0000"/>
        </bottom>
      </border>
    </dxf>
    <dxf>
      <fill>
        <patternFill>
          <bgColor rgb="FFFF0000"/>
        </patternFill>
      </fill>
    </dxf>
    <dxf>
      <font>
        <b/>
      </font>
    </dxf>
    <dxf>
      <font>
        <color rgb="FF00B050"/>
      </font>
    </dxf>
    <dxf>
      <font>
        <u val="double"/>
      </font>
    </dxf>
    <dxf>
      <font>
        <i/>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Chart!$B$1</c:f>
              <c:strCache>
                <c:ptCount val="1"/>
                <c:pt idx="0">
                  <c:v>Salary</c:v>
                </c:pt>
              </c:strCache>
            </c:strRef>
          </c:tx>
          <c:spPr>
            <a:solidFill>
              <a:schemeClr val="accent1"/>
            </a:solidFill>
            <a:ln>
              <a:noFill/>
            </a:ln>
          </c:spPr>
          <c:invertIfNegative val="0"/>
          <c:cat>
            <c:strRef>
              <c:f>Chart!$A$2:$A$5</c:f>
              <c:strCache>
                <c:ptCount val="4"/>
                <c:pt idx="0">
                  <c:v>John Doe</c:v>
                </c:pt>
                <c:pt idx="1">
                  <c:v>Fred Nurk</c:v>
                </c:pt>
                <c:pt idx="2">
                  <c:v>Hans Meier</c:v>
                </c:pt>
                <c:pt idx="3">
                  <c:v>Ivan Horvat</c:v>
                </c:pt>
              </c:strCache>
            </c:strRef>
          </c:cat>
          <c:val>
            <c:numRef>
              <c:f>Chart!$B$2:$B$5</c:f>
              <c:numCache>
                <c:formatCode>"$"#,##0</c:formatCode>
                <c:ptCount val="4"/>
                <c:pt idx="0">
                  <c:v>3600</c:v>
                </c:pt>
                <c:pt idx="1">
                  <c:v>2580</c:v>
                </c:pt>
                <c:pt idx="2">
                  <c:v>3200</c:v>
                </c:pt>
                <c:pt idx="3">
                  <c:v>4100</c:v>
                </c:pt>
              </c:numCache>
            </c:numRef>
          </c:val>
          <c:extLst>
            <c:ext xmlns:c16="http://schemas.microsoft.com/office/drawing/2014/chart" uri="{C3380CC4-5D6E-409C-BE32-E72D297353CC}">
              <c16:uniqueId val="{00000000-090F-4F48-A321-5B1E8395E6DB}"/>
            </c:ext>
          </c:extLst>
        </c:ser>
        <c:dLbls>
          <c:showLegendKey val="0"/>
          <c:showVal val="0"/>
          <c:showCatName val="0"/>
          <c:showSerName val="0"/>
          <c:showPercent val="0"/>
          <c:showBubbleSize val="0"/>
        </c:dLbls>
        <c:gapWidth val="182"/>
        <c:axId val="1"/>
        <c:axId val="2"/>
      </c:barChart>
      <c:catAx>
        <c:axId val="1"/>
        <c:scaling>
          <c:orientation val="minMax"/>
        </c:scaling>
        <c:delete val="0"/>
        <c:axPos val="l"/>
        <c:numFmt formatCode="General" sourceLinked="0"/>
        <c:majorTickMark val="none"/>
        <c:minorTickMark val="none"/>
        <c:tickLblPos val="nextTo"/>
        <c:spPr>
          <a:ln w="9525" cap="flat" cmpd="sng" algn="ctr">
            <a:solidFill>
              <a:schemeClr val="tx1">
                <a:lumMod val="15000"/>
                <a:lumOff val="85000"/>
              </a:schemeClr>
            </a:solidFill>
            <a:round/>
          </a:ln>
        </c:spPr>
        <c:txPr>
          <a:bodyPr/>
          <a:lstStyle/>
          <a:p>
            <a:pPr>
              <a:defRPr sz="900" b="0" i="0" u="none" strike="noStrike" kern="1200" baseline="0">
                <a:solidFill>
                  <a:schemeClr val="tx1">
                    <a:lumMod val="65000"/>
                    <a:lumOff val="35000"/>
                  </a:schemeClr>
                </a:solidFill>
                <a:latin typeface="+mn-lt"/>
                <a:ea typeface="+mn-ea"/>
                <a:cs typeface="+mn-cs"/>
              </a:defRPr>
            </a:pPr>
            <a:endParaRPr lang="en-US"/>
          </a:p>
        </c:txPr>
        <c:crossAx val="2"/>
        <c:crosses val="autoZero"/>
        <c:auto val="0"/>
        <c:lblAlgn val="ctr"/>
        <c:lblOffset val="100"/>
        <c:noMultiLvlLbl val="0"/>
      </c:catAx>
      <c:valAx>
        <c:axId val="2"/>
        <c:scaling>
          <c:orientation val="minMax"/>
        </c:scaling>
        <c:delete val="0"/>
        <c:axPos val="b"/>
        <c:majorGridlines>
          <c:spPr>
            <a:ln w="9525" cap="flat" cmpd="sng" algn="ctr">
              <a:solidFill>
                <a:schemeClr val="tx1">
                  <a:lumMod val="15000"/>
                  <a:lumOff val="85000"/>
                </a:schemeClr>
              </a:solidFill>
              <a:round/>
            </a:ln>
          </c:spPr>
        </c:majorGridlines>
        <c:numFmt formatCode="&quot;$&quot;#,##0" sourceLinked="1"/>
        <c:majorTickMark val="none"/>
        <c:minorTickMark val="none"/>
        <c:tickLblPos val="nextTo"/>
        <c:spPr>
          <a:noFill/>
          <a:ln>
            <a:noFill/>
          </a:ln>
        </c:spPr>
        <c:txPr>
          <a:bodyPr/>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crossBetween val="between"/>
      </c:valAx>
    </c:plotArea>
    <c:plotVisOnly val="0"/>
    <c:dispBlanksAs val="gap"/>
    <c:showDLblsOverMax val="0"/>
  </c:chart>
  <c:spPr>
    <a:solidFill>
      <a:schemeClr val="bg1"/>
    </a:solidFill>
    <a:ln w="9525" cap="flat" cmpd="sng" algn="ctr">
      <a:solidFill>
        <a:schemeClr val="tx1">
          <a:lumMod val="15000"/>
          <a:lumOff val="85000"/>
        </a:schemeClr>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Formatting'!$B$1</c:f>
              <c:strCache>
                <c:ptCount val="1"/>
                <c:pt idx="0">
                  <c:v>Sales</c:v>
                </c:pt>
              </c:strCache>
            </c:strRef>
          </c:tx>
          <c:spPr>
            <a:ln w="38100" cap="rnd">
              <a:solidFill>
                <a:prstClr val="green"/>
              </a:solidFill>
              <a:round/>
            </a:ln>
          </c:spPr>
          <c:marker>
            <c:symbol val="circle"/>
            <c:size val="10"/>
            <c:spPr>
              <a:solidFill>
                <a:prstClr val="white"/>
              </a:solidFill>
              <a:ln w="9525">
                <a:solidFill>
                  <a:prstClr val="green"/>
                </a:solidFill>
              </a:ln>
            </c:spPr>
          </c:marker>
          <c:cat>
            <c:strRef>
              <c:f>'Chart Formatting'!$A$2:$A$13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 Formatting'!$B$2:$B$13</c:f>
              <c:numCache>
                <c:formatCode>"$"#,##0</c:formatCode>
                <c:ptCount val="12"/>
                <c:pt idx="0">
                  <c:v>4477</c:v>
                </c:pt>
                <c:pt idx="1">
                  <c:v>3202</c:v>
                </c:pt>
                <c:pt idx="2">
                  <c:v>3625</c:v>
                </c:pt>
                <c:pt idx="3">
                  <c:v>4533</c:v>
                </c:pt>
                <c:pt idx="4">
                  <c:v>2365</c:v>
                </c:pt>
                <c:pt idx="5">
                  <c:v>2588</c:v>
                </c:pt>
                <c:pt idx="6">
                  <c:v>2333</c:v>
                </c:pt>
                <c:pt idx="7">
                  <c:v>3338</c:v>
                </c:pt>
                <c:pt idx="8">
                  <c:v>4292</c:v>
                </c:pt>
                <c:pt idx="9">
                  <c:v>3837</c:v>
                </c:pt>
                <c:pt idx="10">
                  <c:v>4023</c:v>
                </c:pt>
                <c:pt idx="11">
                  <c:v>3820</c:v>
                </c:pt>
              </c:numCache>
            </c:numRef>
          </c:val>
          <c:smooth val="0"/>
          <c:extLst>
            <c:ext xmlns:c16="http://schemas.microsoft.com/office/drawing/2014/chart" uri="{C3380CC4-5D6E-409C-BE32-E72D297353CC}">
              <c16:uniqueId val="{00000000-E2C9-4C11-AD11-851DF624C8A9}"/>
            </c:ext>
          </c:extLst>
        </c:ser>
        <c:dLbls>
          <c:showLegendKey val="0"/>
          <c:showVal val="0"/>
          <c:showCatName val="0"/>
          <c:showSerName val="0"/>
          <c:showPercent val="0"/>
          <c:showBubbleSize val="0"/>
        </c:dLbls>
        <c:marker val="1"/>
        <c:smooth val="0"/>
        <c:axId val="2"/>
        <c:axId val="1"/>
      </c:lineChart>
      <c:catAx>
        <c:axId val="2"/>
        <c:scaling>
          <c:orientation val="minMax"/>
        </c:scaling>
        <c:delete val="0"/>
        <c:axPos val="b"/>
        <c:numFmt formatCode="General" sourceLinked="0"/>
        <c:majorTickMark val="none"/>
        <c:minorTickMark val="none"/>
        <c:tickLblPos val="nextTo"/>
        <c:spPr>
          <a:ln w="9525" cap="flat" cmpd="sng" algn="ctr">
            <a:solidFill>
              <a:schemeClr val="tx1">
                <a:lumMod val="15000"/>
                <a:lumOff val="85000"/>
              </a:schemeClr>
            </a:solidFill>
            <a:round/>
          </a:ln>
        </c:spPr>
        <c:txPr>
          <a:bodyPr/>
          <a:lstStyle/>
          <a:p>
            <a:pPr>
              <a:defRPr sz="1200" b="1" i="0" u="none" strike="noStrike" kern="1200" baseline="0">
                <a:solidFill>
                  <a:prstClr val="white"/>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6350" cap="flat" cmpd="sng" algn="ctr">
              <a:solidFill>
                <a:schemeClr val="tx1">
                  <a:lumMod val="15000"/>
                  <a:lumOff val="85000"/>
                </a:schemeClr>
              </a:solidFill>
              <a:round/>
            </a:ln>
          </c:spPr>
        </c:majorGridlines>
        <c:numFmt formatCode="&quot;$&quot;#,##0" sourceLinked="1"/>
        <c:majorTickMark val="none"/>
        <c:minorTickMark val="none"/>
        <c:tickLblPos val="nextTo"/>
        <c:spPr>
          <a:noFill/>
          <a:ln>
            <a:noFill/>
          </a:ln>
        </c:spPr>
        <c:txPr>
          <a:bodyPr/>
          <a:lstStyle/>
          <a:p>
            <a:pPr>
              <a:defRPr sz="900" b="0" i="1" u="none" strike="noStrike" kern="1200" baseline="0">
                <a:solidFill>
                  <a:prstClr val="white"/>
                </a:solidFill>
                <a:latin typeface="+mn-lt"/>
                <a:ea typeface="+mn-ea"/>
                <a:cs typeface="+mn-cs"/>
              </a:defRPr>
            </a:pPr>
            <a:endParaRPr lang="en-US"/>
          </a:p>
        </c:txPr>
        <c:crossAx val="2"/>
        <c:crosses val="autoZero"/>
        <c:crossBetween val="between"/>
      </c:valAx>
      <c:spPr>
        <a:solidFill>
          <a:prstClr val="white"/>
        </a:solidFill>
        <a:ln w="19050">
          <a:solidFill>
            <a:prstClr val="black"/>
          </a:solidFill>
        </a:ln>
      </c:spPr>
    </c:plotArea>
    <c:plotVisOnly val="0"/>
    <c:dispBlanksAs val="gap"/>
    <c:showDLblsOverMax val="0"/>
  </c:chart>
  <c:spPr>
    <a:solidFill>
      <a:prstClr val="royalBlue"/>
    </a:solidFill>
    <a:ln w="25400" cap="flat" cmpd="sng" algn="ctr">
      <a:solidFill>
        <a:prstClr val="black"/>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wmf"/><Relationship Id="rId4" Type="http://schemas.openxmlformats.org/officeDocument/2006/relationships/image" Target="../media/image5.gif"/></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123825</xdr:colOff>
      <xdr:row>1</xdr:row>
      <xdr:rowOff>57150</xdr:rowOff>
    </xdr:from>
    <xdr:to>
      <xdr:col>1</xdr:col>
      <xdr:colOff>1980968</xdr:colOff>
      <xdr:row>1</xdr:row>
      <xdr:rowOff>619055</xdr:rowOff>
    </xdr:to>
    <xdr:pic>
      <xdr:nvPicPr>
        <xdr:cNvPr id="2" name="Picture 1">
          <a:extLst>
            <a:ext uri="{FF2B5EF4-FFF2-40B4-BE49-F238E27FC236}">
              <a16:creationId xmlns:a16="http://schemas.microsoft.com/office/drawing/2014/main" id="{DF7EDF47-9D17-4C0B-9130-17CA5CD73E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247650"/>
          <a:ext cx="1857143" cy="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476250" y="476250"/>
    <xdr:ext cx="457200" cy="457200"/>
    <xdr:pic>
      <xdr:nvPicPr>
        <xdr:cNvPr id="2" name="Picture 1">
          <a:extLst>
            <a:ext uri="{FF2B5EF4-FFF2-40B4-BE49-F238E27FC236}">
              <a16:creationId xmlns:a16="http://schemas.microsoft.com/office/drawing/2014/main" id="{FB254215-5AE0-49C3-8DDA-20A01D9594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476250"/>
          <a:ext cx="457200" cy="457200"/>
        </a:xfrm>
        <a:prstGeom prst="rect">
          <a:avLst/>
        </a:prstGeom>
      </xdr:spPr>
    </xdr:pic>
    <xdr:clientData/>
  </xdr:absoluteAnchor>
  <xdr:oneCellAnchor>
    <xdr:from>
      <xdr:col>1</xdr:col>
      <xdr:colOff>0</xdr:colOff>
      <xdr:row>8</xdr:row>
      <xdr:rowOff>0</xdr:rowOff>
    </xdr:from>
    <xdr:ext cx="4552950" cy="5715000"/>
    <xdr:pic>
      <xdr:nvPicPr>
        <xdr:cNvPr id="3" name="Picture 2">
          <a:extLst>
            <a:ext uri="{FF2B5EF4-FFF2-40B4-BE49-F238E27FC236}">
              <a16:creationId xmlns:a16="http://schemas.microsoft.com/office/drawing/2014/main" id="{BC31A74D-17B4-472C-85CA-D29C298C76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524000"/>
          <a:ext cx="4552950" cy="5715000"/>
        </a:xfrm>
        <a:prstGeom prst="rect">
          <a:avLst/>
        </a:prstGeom>
      </xdr:spPr>
    </xdr:pic>
    <xdr:clientData/>
  </xdr:oneCellAnchor>
  <xdr:twoCellAnchor>
    <xdr:from>
      <xdr:col>9</xdr:col>
      <xdr:colOff>0</xdr:colOff>
      <xdr:row>15</xdr:row>
      <xdr:rowOff>0</xdr:rowOff>
    </xdr:from>
    <xdr:to>
      <xdr:col>11</xdr:col>
      <xdr:colOff>0</xdr:colOff>
      <xdr:row>20</xdr:row>
      <xdr:rowOff>0</xdr:rowOff>
    </xdr:to>
    <xdr:pic>
      <xdr:nvPicPr>
        <xdr:cNvPr id="4" name="Picture 3">
          <a:extLst>
            <a:ext uri="{FF2B5EF4-FFF2-40B4-BE49-F238E27FC236}">
              <a16:creationId xmlns:a16="http://schemas.microsoft.com/office/drawing/2014/main" id="{39FBF7DB-19A3-4C32-8BB6-A29C27A156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86400" y="2857500"/>
          <a:ext cx="1219200" cy="952500"/>
        </a:xfrm>
        <a:prstGeom prst="rect">
          <a:avLst/>
        </a:prstGeom>
      </xdr:spPr>
    </xdr:pic>
    <xdr:clientData/>
  </xdr:twoCellAnchor>
  <xdr:oneCellAnchor>
    <xdr:from>
      <xdr:col>9</xdr:col>
      <xdr:colOff>100000</xdr:colOff>
      <xdr:row>21</xdr:row>
      <xdr:rowOff>100000</xdr:rowOff>
    </xdr:from>
    <xdr:ext cx="559451" cy="273850"/>
    <xdr:pic>
      <xdr:nvPicPr>
        <xdr:cNvPr id="5" name="Picture 4">
          <a:extLst>
            <a:ext uri="{FF2B5EF4-FFF2-40B4-BE49-F238E27FC236}">
              <a16:creationId xmlns:a16="http://schemas.microsoft.com/office/drawing/2014/main" id="{278F8BF5-28FA-4BF2-ADE0-DC3539F214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86400" y="4100500"/>
          <a:ext cx="559451" cy="273850"/>
        </a:xfrm>
        <a:prstGeom prst="rect">
          <a:avLst/>
        </a:prstGeom>
      </xdr:spPr>
    </xdr:pic>
    <xdr:clientData/>
  </xdr:oneCellAnchor>
  <xdr:absoluteAnchor>
    <xdr:pos x="5485059" y="1295400"/>
    <xdr:ext cx="2381250" cy="952500"/>
    <xdr:pic>
      <xdr:nvPicPr>
        <xdr:cNvPr id="6" name="Picture 5">
          <a:extLst>
            <a:ext uri="{FF2B5EF4-FFF2-40B4-BE49-F238E27FC236}">
              <a16:creationId xmlns:a16="http://schemas.microsoft.com/office/drawing/2014/main" id="{24181935-AB22-4A54-9162-8D9012F6F81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85059" y="1295400"/>
          <a:ext cx="2381250" cy="952500"/>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1270000" y="1270000"/>
    <xdr:ext cx="2540000" cy="1905000"/>
    <xdr:sp macro="" textlink="">
      <xdr:nvSpPr>
        <xdr:cNvPr id="2" name="Shape 1">
          <a:extLst>
            <a:ext uri="{FF2B5EF4-FFF2-40B4-BE49-F238E27FC236}">
              <a16:creationId xmlns:a16="http://schemas.microsoft.com/office/drawing/2014/main" id="{26FB6638-5AD8-43B4-972F-8F011526035E}"/>
            </a:ext>
          </a:extLst>
        </xdr:cNvPr>
        <xdr:cNvSpPr/>
      </xdr:nvSpPr>
      <xdr:spPr>
        <a:xfrm>
          <a:off x="1270000" y="1270000"/>
          <a:ext cx="2540000" cy="1905000"/>
        </a:xfrm>
        <a:prstGeom prst="ellipse">
          <a:avLst/>
        </a:prstGeom>
        <a:solidFill>
          <a:prstClr val="greenYellow"/>
        </a:solidFill>
        <a:ln w="38100">
          <a:solidFill>
            <a:prstClr val="dkBlue"/>
          </a:solidFill>
        </a:ln>
      </xdr:spPr>
      <xdr:style>
        <a:lnRef idx="2">
          <a:schemeClr val="accent1">
            <a:shade val="50000"/>
          </a:schemeClr>
        </a:lnRef>
        <a:fillRef idx="1">
          <a:schemeClr val="accent1"/>
        </a:fillRef>
        <a:effectRef idx="0">
          <a:schemeClr val="accent1"/>
        </a:effectRef>
        <a:fontRef idx="minor">
          <a:schemeClr val="lt1"/>
        </a:fontRef>
      </xdr:style>
    </xdr:sp>
    <xdr:clientData/>
  </xdr:absoluteAnchor>
  <xdr:twoCellAnchor>
    <xdr:from>
      <xdr:col>1</xdr:col>
      <xdr:colOff>0</xdr:colOff>
      <xdr:row>1</xdr:row>
      <xdr:rowOff>85725</xdr:rowOff>
    </xdr:from>
    <xdr:to>
      <xdr:col>4</xdr:col>
      <xdr:colOff>0</xdr:colOff>
      <xdr:row>4</xdr:row>
      <xdr:rowOff>85725</xdr:rowOff>
    </xdr:to>
    <xdr:sp macro="" textlink="">
      <xdr:nvSpPr>
        <xdr:cNvPr id="3" name="Shape 2">
          <a:extLst>
            <a:ext uri="{FF2B5EF4-FFF2-40B4-BE49-F238E27FC236}">
              <a16:creationId xmlns:a16="http://schemas.microsoft.com/office/drawing/2014/main" id="{7C866CFF-A5C1-405D-8851-B7A9E90896C8}"/>
            </a:ext>
          </a:extLst>
        </xdr:cNvPr>
        <xdr:cNvSpPr/>
      </xdr:nvSpPr>
      <xdr:spPr>
        <a:xfrm>
          <a:off x="609600" y="276225"/>
          <a:ext cx="1828800" cy="571500"/>
        </a:xfrm>
        <a:prstGeom prst="roundRect">
          <a:avLst>
            <a:gd name="adj" fmla="val 35000"/>
          </a:avLst>
        </a:prstGeom>
      </xdr:spPr>
      <xdr:style>
        <a:lnRef idx="2">
          <a:schemeClr val="accent1">
            <a:shade val="50000"/>
          </a:schemeClr>
        </a:lnRef>
        <a:fillRef idx="1">
          <a:schemeClr val="accent1"/>
        </a:fillRef>
        <a:effectRef idx="0">
          <a:schemeClr val="accent1"/>
        </a:effectRef>
        <a:fontRef idx="minor">
          <a:schemeClr val="lt1"/>
        </a:fontRef>
      </xdr:style>
    </xdr:sp>
    <xdr:clientData/>
  </xdr:twoCellAnchor>
  <xdr:oneCellAnchor>
    <xdr:from>
      <xdr:col>1</xdr:col>
      <xdr:colOff>0</xdr:colOff>
      <xdr:row>5</xdr:row>
      <xdr:rowOff>0</xdr:rowOff>
    </xdr:from>
    <xdr:ext cx="1270000" cy="508000"/>
    <xdr:sp macro="" textlink="">
      <xdr:nvSpPr>
        <xdr:cNvPr id="4" name="Shape 3">
          <a:extLst>
            <a:ext uri="{FF2B5EF4-FFF2-40B4-BE49-F238E27FC236}">
              <a16:creationId xmlns:a16="http://schemas.microsoft.com/office/drawing/2014/main" id="{8ECB846D-6AF3-4F7D-8801-12A4FAFA8F28}"/>
            </a:ext>
          </a:extLst>
        </xdr:cNvPr>
        <xdr:cNvSpPr/>
      </xdr:nvSpPr>
      <xdr:spPr>
        <a:xfrm>
          <a:off x="609600" y="952500"/>
          <a:ext cx="1270000" cy="508000"/>
        </a:xfrm>
        <a:prstGeom prst="rightArrow">
          <a:avLst/>
        </a:prstGeom>
        <a:noFill/>
        <a:ln w="25400">
          <a:solidFill>
            <a:srgbClr val="FA1E14"/>
          </a:solidFill>
        </a:ln>
      </xdr:spPr>
      <xdr:style>
        <a:lnRef idx="2">
          <a:schemeClr val="accent1">
            <a:shade val="50000"/>
          </a:schemeClr>
        </a:lnRef>
        <a:fillRef idx="1">
          <a:schemeClr val="accent1"/>
        </a:fillRef>
        <a:effectRef idx="0">
          <a:schemeClr val="accent1"/>
        </a:effectRef>
        <a:fontRef idx="minor">
          <a:schemeClr val="lt1"/>
        </a:fontRef>
      </xdr:style>
    </xdr:sp>
    <xdr:clientData/>
  </xdr:oneCellAnchor>
  <xdr:twoCellAnchor>
    <xdr:from>
      <xdr:col>1</xdr:col>
      <xdr:colOff>0</xdr:colOff>
      <xdr:row>11</xdr:row>
      <xdr:rowOff>0</xdr:rowOff>
    </xdr:from>
    <xdr:to>
      <xdr:col>2</xdr:col>
      <xdr:colOff>0</xdr:colOff>
      <xdr:row>15</xdr:row>
      <xdr:rowOff>0</xdr:rowOff>
    </xdr:to>
    <xdr:cxnSp macro="">
      <xdr:nvCxnSpPr>
        <xdr:cNvPr id="5" name="Shape 4">
          <a:extLst>
            <a:ext uri="{FF2B5EF4-FFF2-40B4-BE49-F238E27FC236}">
              <a16:creationId xmlns:a16="http://schemas.microsoft.com/office/drawing/2014/main" id="{7A669AD9-59F6-4D32-B3FE-10A6ED32AB10}"/>
            </a:ext>
          </a:extLst>
        </xdr:cNvPr>
        <xdr:cNvCxnSpPr/>
      </xdr:nvCxnSpPr>
      <xdr:spPr>
        <a:xfrm>
          <a:off x="609600" y="2095500"/>
          <a:ext cx="609600" cy="762000"/>
        </a:xfrm>
        <a:prstGeom prst="line">
          <a:avLst/>
        </a:prstGeom>
        <a:ln w="952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xdr:row>
      <xdr:rowOff>9525</xdr:rowOff>
    </xdr:from>
    <xdr:to>
      <xdr:col>4</xdr:col>
      <xdr:colOff>9525</xdr:colOff>
      <xdr:row>9</xdr:row>
      <xdr:rowOff>9525</xdr:rowOff>
    </xdr:to>
    <xdr:sp macro="" textlink="">
      <xdr:nvSpPr>
        <xdr:cNvPr id="2" name="Shape 1">
          <a:extLst>
            <a:ext uri="{FF2B5EF4-FFF2-40B4-BE49-F238E27FC236}">
              <a16:creationId xmlns:a16="http://schemas.microsoft.com/office/drawing/2014/main" id="{4D0AFF36-05A1-44AE-98DB-1568BA536DE1}"/>
            </a:ext>
          </a:extLst>
        </xdr:cNvPr>
        <xdr:cNvSpPr/>
      </xdr:nvSpPr>
      <xdr:spPr>
        <a:xfrm>
          <a:off x="619125" y="390525"/>
          <a:ext cx="1828800" cy="133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r>
            <a:rPr b="1">
              <a:solidFill>
                <a:prstClr val="orange"/>
              </a:solidFill>
            </a:rPr>
            <a:t>Shows how to use text boxes with GemBox.Spreadsheet component.</a:t>
          </a:r>
        </a:p>
        <a:p>
          <a:endParaRPr/>
        </a:p>
        <a:p>
          <a:pPr algn="r"/>
          <a:r>
            <a:t>This is a ...</a:t>
          </a:r>
          <a:br/>
          <a:r>
            <a:t>... multi-line paragraph.</a:t>
          </a:r>
        </a:p>
      </xdr:txBody>
    </xdr:sp>
    <xdr:clientData/>
  </xdr:twoCellAnchor>
  <xdr:absoluteAnchor>
    <xdr:pos x="2540000" y="635000"/>
    <xdr:ext cx="1905000" cy="1905000"/>
    <xdr:sp macro="" textlink="">
      <xdr:nvSpPr>
        <xdr:cNvPr id="3" name="Shape 2">
          <a:extLst>
            <a:ext uri="{FF2B5EF4-FFF2-40B4-BE49-F238E27FC236}">
              <a16:creationId xmlns:a16="http://schemas.microsoft.com/office/drawing/2014/main" id="{2FC289F4-16E7-4D71-B75F-152B86711284}"/>
            </a:ext>
          </a:extLst>
        </xdr:cNvPr>
        <xdr:cNvSpPr/>
      </xdr:nvSpPr>
      <xdr:spPr>
        <a:xfrm>
          <a:off x="2540000" y="635000"/>
          <a:ext cx="1905000" cy="1905000"/>
        </a:xfrm>
        <a:prstGeom prst="ellipse">
          <a:avLst/>
        </a:prstGeom>
        <a:solidFill>
          <a:prstClr val="dkOliveGreen"/>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ctr"/>
        <a:lstStyle/>
        <a:p>
          <a:r>
            <a:t>This is a paragraph list:</a:t>
          </a:r>
        </a:p>
        <a:p>
          <a:pPr>
            <a:buAutoNum type="arabicPeriod"/>
          </a:pPr>
          <a:r>
            <a:t>First list item</a:t>
          </a:r>
        </a:p>
        <a:p>
          <a:pPr>
            <a:buAutoNum type="arabicPeriod"/>
          </a:pPr>
          <a:r>
            <a:t>Second list item</a:t>
          </a:r>
        </a:p>
        <a:p>
          <a:pPr>
            <a:buAutoNum type="arabicPeriod"/>
          </a:pPr>
          <a:r>
            <a:t>Third list item</a:t>
          </a:r>
        </a:p>
      </xdr:txBody>
    </xdr:sp>
    <xdr:clientData/>
  </xdr:absolute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4F46E82A-FECC-45A1-863B-4762BEB51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25</xdr:row>
      <xdr:rowOff>0</xdr:rowOff>
    </xdr:to>
    <xdr:graphicFrame macro="">
      <xdr:nvGraphicFramePr>
        <xdr:cNvPr id="2" name="Chart 1">
          <a:extLst>
            <a:ext uri="{FF2B5EF4-FFF2-40B4-BE49-F238E27FC236}">
              <a16:creationId xmlns:a16="http://schemas.microsoft.com/office/drawing/2014/main" id="{D22B5BB8-144B-4896-8164-4A86C90A2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o at GemBox" refreshedDate="44064.807108680558" createdVersion="6" refreshedVersion="6" minRefreshableVersion="3" recordCount="100" xr:uid="{BE3AEFD3-9EDC-459C-814D-D67AD3CBF435}">
  <cacheSource type="worksheet">
    <worksheetSource ref="A1:D101" sheet="PivotTable"/>
  </cacheSource>
  <cacheFields count="4">
    <cacheField name="Departments" numFmtId="0">
      <sharedItems count="5">
        <s v="Finance"/>
        <s v="Marketing"/>
        <s v="Planning"/>
        <s v="Legal"/>
        <s v="Purchasing"/>
      </sharedItems>
    </cacheField>
    <cacheField name="Names" numFmtId="0">
      <sharedItems/>
    </cacheField>
    <cacheField name="Years of Service" numFmtId="0">
      <sharedItems count="4">
        <s v="21-30"/>
        <s v="over 30"/>
        <s v="11-20"/>
        <s v="1-10"/>
      </sharedItems>
    </cacheField>
    <cacheField name="Salaries" numFmtId="167">
      <sharedItems containsSemiMixedTypes="0" containsString="0" containsNumber="1" containsInteger="1" minValue="1100" maxValue="9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John Doe 1"/>
    <x v="0"/>
    <n v="4100"/>
  </r>
  <r>
    <x v="1"/>
    <s v="Fred Nurk 2"/>
    <x v="1"/>
    <n v="2100"/>
  </r>
  <r>
    <x v="2"/>
    <s v="Hans Meier 3"/>
    <x v="1"/>
    <n v="1100"/>
  </r>
  <r>
    <x v="3"/>
    <s v="Ivan Horvat 4"/>
    <x v="2"/>
    <n v="8900"/>
  </r>
  <r>
    <x v="3"/>
    <s v="John Doe 5"/>
    <x v="1"/>
    <n v="6600"/>
  </r>
  <r>
    <x v="1"/>
    <s v="Ivan Horvat 6"/>
    <x v="3"/>
    <n v="3000"/>
  </r>
  <r>
    <x v="4"/>
    <s v="Hans Meier 7"/>
    <x v="2"/>
    <n v="7100"/>
  </r>
  <r>
    <x v="4"/>
    <s v="Fred Nurk 8"/>
    <x v="3"/>
    <n v="8400"/>
  </r>
  <r>
    <x v="0"/>
    <s v="Ivan Horvat 9"/>
    <x v="2"/>
    <n v="7300"/>
  </r>
  <r>
    <x v="4"/>
    <s v="John Doe 10"/>
    <x v="2"/>
    <n v="3700"/>
  </r>
  <r>
    <x v="1"/>
    <s v="John Doe 11"/>
    <x v="3"/>
    <n v="7200"/>
  </r>
  <r>
    <x v="4"/>
    <s v="Ivan Horvat 12"/>
    <x v="1"/>
    <n v="4800"/>
  </r>
  <r>
    <x v="2"/>
    <s v="Ivan Horvat 13"/>
    <x v="0"/>
    <n v="3700"/>
  </r>
  <r>
    <x v="1"/>
    <s v="Ivan Horvat 14"/>
    <x v="3"/>
    <n v="6700"/>
  </r>
  <r>
    <x v="4"/>
    <s v="Fred Nurk 15"/>
    <x v="0"/>
    <n v="6800"/>
  </r>
  <r>
    <x v="4"/>
    <s v="John Doe 16"/>
    <x v="2"/>
    <n v="4500"/>
  </r>
  <r>
    <x v="1"/>
    <s v="Ivan Horvat 17"/>
    <x v="0"/>
    <n v="2500"/>
  </r>
  <r>
    <x v="2"/>
    <s v="Hans Meier 18"/>
    <x v="3"/>
    <n v="9500"/>
  </r>
  <r>
    <x v="2"/>
    <s v="Hans Meier 19"/>
    <x v="2"/>
    <n v="1700"/>
  </r>
  <r>
    <x v="0"/>
    <s v="Fred Nurk 20"/>
    <x v="2"/>
    <n v="9700"/>
  </r>
  <r>
    <x v="2"/>
    <s v="John Doe 21"/>
    <x v="1"/>
    <n v="1500"/>
  </r>
  <r>
    <x v="4"/>
    <s v="Ivan Horvat 22"/>
    <x v="2"/>
    <n v="6200"/>
  </r>
  <r>
    <x v="2"/>
    <s v="Hans Meier 23"/>
    <x v="0"/>
    <n v="6100"/>
  </r>
  <r>
    <x v="2"/>
    <s v="Hans Meier 24"/>
    <x v="2"/>
    <n v="2200"/>
  </r>
  <r>
    <x v="4"/>
    <s v="Ivan Horvat 25"/>
    <x v="2"/>
    <n v="9200"/>
  </r>
  <r>
    <x v="1"/>
    <s v="Ivan Horvat 26"/>
    <x v="1"/>
    <n v="1200"/>
  </r>
  <r>
    <x v="2"/>
    <s v="Hans Meier 27"/>
    <x v="0"/>
    <n v="7700"/>
  </r>
  <r>
    <x v="0"/>
    <s v="John Doe 28"/>
    <x v="3"/>
    <n v="5800"/>
  </r>
  <r>
    <x v="4"/>
    <s v="Hans Meier 29"/>
    <x v="3"/>
    <n v="8500"/>
  </r>
  <r>
    <x v="1"/>
    <s v="John Doe 30"/>
    <x v="0"/>
    <n v="5800"/>
  </r>
  <r>
    <x v="0"/>
    <s v="John Doe 31"/>
    <x v="2"/>
    <n v="9900"/>
  </r>
  <r>
    <x v="4"/>
    <s v="Fred Nurk 32"/>
    <x v="2"/>
    <n v="9500"/>
  </r>
  <r>
    <x v="3"/>
    <s v="John Doe 33"/>
    <x v="3"/>
    <n v="8000"/>
  </r>
  <r>
    <x v="3"/>
    <s v="Fred Nurk 34"/>
    <x v="0"/>
    <n v="8100"/>
  </r>
  <r>
    <x v="1"/>
    <s v="Ivan Horvat 35"/>
    <x v="2"/>
    <n v="2900"/>
  </r>
  <r>
    <x v="1"/>
    <s v="Hans Meier 36"/>
    <x v="3"/>
    <n v="6800"/>
  </r>
  <r>
    <x v="0"/>
    <s v="John Doe 37"/>
    <x v="0"/>
    <n v="2000"/>
  </r>
  <r>
    <x v="2"/>
    <s v="Hans Meier 38"/>
    <x v="1"/>
    <n v="7500"/>
  </r>
  <r>
    <x v="1"/>
    <s v="Ivan Horvat 39"/>
    <x v="2"/>
    <n v="3300"/>
  </r>
  <r>
    <x v="0"/>
    <s v="Ivan Horvat 40"/>
    <x v="3"/>
    <n v="3800"/>
  </r>
  <r>
    <x v="1"/>
    <s v="Hans Meier 41"/>
    <x v="0"/>
    <n v="4800"/>
  </r>
  <r>
    <x v="4"/>
    <s v="Fred Nurk 42"/>
    <x v="2"/>
    <n v="4800"/>
  </r>
  <r>
    <x v="4"/>
    <s v="John Doe 43"/>
    <x v="0"/>
    <n v="3500"/>
  </r>
  <r>
    <x v="4"/>
    <s v="Fred Nurk 44"/>
    <x v="2"/>
    <n v="7400"/>
  </r>
  <r>
    <x v="4"/>
    <s v="Ivan Horvat 45"/>
    <x v="2"/>
    <n v="7500"/>
  </r>
  <r>
    <x v="2"/>
    <s v="John Doe 46"/>
    <x v="3"/>
    <n v="6100"/>
  </r>
  <r>
    <x v="1"/>
    <s v="Fred Nurk 47"/>
    <x v="0"/>
    <n v="4000"/>
  </r>
  <r>
    <x v="3"/>
    <s v="Fred Nurk 48"/>
    <x v="2"/>
    <n v="5000"/>
  </r>
  <r>
    <x v="4"/>
    <s v="Ivan Horvat 49"/>
    <x v="1"/>
    <n v="5600"/>
  </r>
  <r>
    <x v="3"/>
    <s v="Hans Meier 50"/>
    <x v="0"/>
    <n v="3900"/>
  </r>
  <r>
    <x v="2"/>
    <s v="John Doe 51"/>
    <x v="3"/>
    <n v="5000"/>
  </r>
  <r>
    <x v="3"/>
    <s v="Hans Meier 52"/>
    <x v="1"/>
    <n v="9300"/>
  </r>
  <r>
    <x v="0"/>
    <s v="Ivan Horvat 53"/>
    <x v="2"/>
    <n v="6800"/>
  </r>
  <r>
    <x v="0"/>
    <s v="Fred Nurk 54"/>
    <x v="0"/>
    <n v="3100"/>
  </r>
  <r>
    <x v="0"/>
    <s v="John Doe 55"/>
    <x v="3"/>
    <n v="6300"/>
  </r>
  <r>
    <x v="2"/>
    <s v="John Doe 56"/>
    <x v="2"/>
    <n v="5100"/>
  </r>
  <r>
    <x v="4"/>
    <s v="John Doe 57"/>
    <x v="2"/>
    <n v="9800"/>
  </r>
  <r>
    <x v="0"/>
    <s v="Ivan Horvat 58"/>
    <x v="0"/>
    <n v="4700"/>
  </r>
  <r>
    <x v="3"/>
    <s v="John Doe 59"/>
    <x v="1"/>
    <n v="6000"/>
  </r>
  <r>
    <x v="4"/>
    <s v="Ivan Horvat 60"/>
    <x v="0"/>
    <n v="6600"/>
  </r>
  <r>
    <x v="2"/>
    <s v="Hans Meier 61"/>
    <x v="1"/>
    <n v="3500"/>
  </r>
  <r>
    <x v="3"/>
    <s v="Hans Meier 62"/>
    <x v="3"/>
    <n v="5100"/>
  </r>
  <r>
    <x v="0"/>
    <s v="Hans Meier 63"/>
    <x v="3"/>
    <n v="2300"/>
  </r>
  <r>
    <x v="0"/>
    <s v="John Doe 64"/>
    <x v="0"/>
    <n v="7200"/>
  </r>
  <r>
    <x v="4"/>
    <s v="Ivan Horvat 65"/>
    <x v="0"/>
    <n v="9100"/>
  </r>
  <r>
    <x v="3"/>
    <s v="Ivan Horvat 66"/>
    <x v="2"/>
    <n v="6800"/>
  </r>
  <r>
    <x v="1"/>
    <s v="Ivan Horvat 67"/>
    <x v="0"/>
    <n v="4300"/>
  </r>
  <r>
    <x v="0"/>
    <s v="Ivan Horvat 68"/>
    <x v="2"/>
    <n v="6900"/>
  </r>
  <r>
    <x v="0"/>
    <s v="Hans Meier 69"/>
    <x v="1"/>
    <n v="2300"/>
  </r>
  <r>
    <x v="1"/>
    <s v="John Doe 70"/>
    <x v="2"/>
    <n v="2000"/>
  </r>
  <r>
    <x v="3"/>
    <s v="Ivan Horvat 71"/>
    <x v="0"/>
    <n v="9200"/>
  </r>
  <r>
    <x v="2"/>
    <s v="Fred Nurk 72"/>
    <x v="1"/>
    <n v="1500"/>
  </r>
  <r>
    <x v="0"/>
    <s v="John Doe 73"/>
    <x v="0"/>
    <n v="2200"/>
  </r>
  <r>
    <x v="1"/>
    <s v="Hans Meier 74"/>
    <x v="2"/>
    <n v="8300"/>
  </r>
  <r>
    <x v="3"/>
    <s v="John Doe 75"/>
    <x v="3"/>
    <n v="3800"/>
  </r>
  <r>
    <x v="1"/>
    <s v="Hans Meier 76"/>
    <x v="3"/>
    <n v="5300"/>
  </r>
  <r>
    <x v="1"/>
    <s v="Fred Nurk 77"/>
    <x v="0"/>
    <n v="8700"/>
  </r>
  <r>
    <x v="3"/>
    <s v="Fred Nurk 78"/>
    <x v="2"/>
    <n v="7600"/>
  </r>
  <r>
    <x v="0"/>
    <s v="Fred Nurk 79"/>
    <x v="1"/>
    <n v="2800"/>
  </r>
  <r>
    <x v="1"/>
    <s v="Hans Meier 80"/>
    <x v="1"/>
    <n v="8300"/>
  </r>
  <r>
    <x v="4"/>
    <s v="Fred Nurk 81"/>
    <x v="1"/>
    <n v="2800"/>
  </r>
  <r>
    <x v="1"/>
    <s v="John Doe 82"/>
    <x v="2"/>
    <n v="8400"/>
  </r>
  <r>
    <x v="3"/>
    <s v="John Doe 83"/>
    <x v="1"/>
    <n v="9900"/>
  </r>
  <r>
    <x v="3"/>
    <s v="Ivan Horvat 84"/>
    <x v="1"/>
    <n v="5000"/>
  </r>
  <r>
    <x v="4"/>
    <s v="John Doe 85"/>
    <x v="0"/>
    <n v="3900"/>
  </r>
  <r>
    <x v="2"/>
    <s v="John Doe 86"/>
    <x v="1"/>
    <n v="1400"/>
  </r>
  <r>
    <x v="2"/>
    <s v="Ivan Horvat 87"/>
    <x v="0"/>
    <n v="7800"/>
  </r>
  <r>
    <x v="4"/>
    <s v="John Doe 88"/>
    <x v="0"/>
    <n v="7200"/>
  </r>
  <r>
    <x v="1"/>
    <s v="Fred Nurk 89"/>
    <x v="2"/>
    <n v="8100"/>
  </r>
  <r>
    <x v="2"/>
    <s v="Ivan Horvat 90"/>
    <x v="3"/>
    <n v="1700"/>
  </r>
  <r>
    <x v="4"/>
    <s v="Ivan Horvat 91"/>
    <x v="0"/>
    <n v="9600"/>
  </r>
  <r>
    <x v="0"/>
    <s v="Fred Nurk 92"/>
    <x v="0"/>
    <n v="5400"/>
  </r>
  <r>
    <x v="0"/>
    <s v="Fred Nurk 93"/>
    <x v="3"/>
    <n v="3200"/>
  </r>
  <r>
    <x v="4"/>
    <s v="Hans Meier 94"/>
    <x v="3"/>
    <n v="7400"/>
  </r>
  <r>
    <x v="0"/>
    <s v="Ivan Horvat 95"/>
    <x v="2"/>
    <n v="3400"/>
  </r>
  <r>
    <x v="0"/>
    <s v="Hans Meier 96"/>
    <x v="1"/>
    <n v="9100"/>
  </r>
  <r>
    <x v="2"/>
    <s v="Fred Nurk 97"/>
    <x v="0"/>
    <n v="8200"/>
  </r>
  <r>
    <x v="0"/>
    <s v="John Doe 98"/>
    <x v="0"/>
    <n v="2500"/>
  </r>
  <r>
    <x v="4"/>
    <s v="Hans Meier 99"/>
    <x v="2"/>
    <n v="8900"/>
  </r>
  <r>
    <x v="0"/>
    <s v="John Doe 100"/>
    <x v="0"/>
    <n v="3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B807A-D7DB-4B43-BC16-7178A490B76D}" name="PivotTable1" cacheId="0" applyNumberFormats="0" applyBorderFormats="0" applyFontFormats="0" applyPatternFormats="0" applyAlignmentFormats="0" applyWidthHeightFormats="0" dataCaption="Values" updatedVersion="6" colGrandTotals="0" compact="0" compactData="0" rowHeaderCaption="Departments" colHeaderCaption="Years of Service">
  <location ref="F1:N9" firstHeaderRow="1" firstDataRow="3" firstDataCol="1"/>
  <pivotFields count="4">
    <pivotField name="Departments" axis="axisRow" showAll="0">
      <items count="6">
        <item x="0"/>
        <item x="3"/>
        <item x="1"/>
        <item x="2"/>
        <item x="4"/>
        <item t="default"/>
      </items>
    </pivotField>
    <pivotField name="Names" dataField="1" showAll="0"/>
    <pivotField name="Years of Service" axis="axisCol" showAll="0">
      <items count="5">
        <item x="3"/>
        <item x="2"/>
        <item x="0"/>
        <item x="1"/>
        <item t="default"/>
      </items>
    </pivotField>
    <pivotField name="Salaries" dataField="1" showAll="0"/>
  </pivotFields>
  <rowFields count="1">
    <field x="0"/>
  </rowFields>
  <rowItems count="6">
    <i>
      <x/>
    </i>
    <i>
      <x v="1"/>
    </i>
    <i>
      <x v="2"/>
    </i>
    <i>
      <x v="3"/>
    </i>
    <i>
      <x v="4"/>
    </i>
    <i t="grand">
      <x/>
    </i>
  </rowItems>
  <colFields count="2">
    <field x="2"/>
    <field x="-2"/>
  </colFields>
  <colItems count="8">
    <i>
      <x/>
      <x/>
    </i>
    <i r="1" i="1">
      <x v="1"/>
    </i>
    <i>
      <x v="1"/>
      <x/>
    </i>
    <i r="1" i="1">
      <x v="1"/>
    </i>
    <i>
      <x v="2"/>
      <x/>
    </i>
    <i r="1" i="1">
      <x v="1"/>
    </i>
    <i>
      <x v="3"/>
      <x/>
    </i>
    <i r="1" i="1">
      <x v="1"/>
    </i>
  </colItems>
  <dataFields count="2">
    <dataField name="% of Empl." fld="1" subtotal="count" showDataAs="percentOfRow" baseField="0" baseItem="0" numFmtId="10"/>
    <dataField name="Avg. Salary" fld="3" subtotal="average" baseField="0" baseItem="0" numFmtId="167"/>
  </dataFields>
  <pivotTableStyleInfo name="PivotStyleMedium7"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E0C935-72E1-451E-A628-D593540873C6}" name="Table13" displayName="Table13" ref="A1:D6" totalsRowCount="1">
  <autoFilter ref="A1:D5" xr:uid="{00000000-0009-0000-0100-000001000000}"/>
  <tableColumns count="4">
    <tableColumn id="1" xr3:uid="{4D020459-6BB9-4364-B31F-BDEC97817335}" name="Worker" totalsRowLabel="Total"/>
    <tableColumn id="2" xr3:uid="{19DCFD90-858F-48A6-82AB-8C9E00CD7CC8}" name="Hours"/>
    <tableColumn id="3" xr3:uid="{D39C951C-1037-4F88-9CDC-3A84F0755181}" name="Price"/>
    <tableColumn id="4" xr3:uid="{34764245-487C-4B14-B82F-68249FD2C002}" name="Total" totalsRowFunction="sum">
      <calculatedColumnFormula>Table13[Hours] * Table13[Price]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gemboxsoftware.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8"/>
  <sheetViews>
    <sheetView tabSelected="1" zoomScaleNormal="100" workbookViewId="0"/>
  </sheetViews>
  <sheetFormatPr defaultColWidth="10.28515625" defaultRowHeight="12.75" customHeight="1"/>
  <sheetData>
    <row r="1" spans="1:5" ht="12.75" customHeight="1">
      <c r="A1" t="s">
        <v>0</v>
      </c>
    </row>
    <row r="2" spans="1:5" ht="12.75" customHeight="1">
      <c r="A2" t="s">
        <v>1</v>
      </c>
      <c r="B2" t="s">
        <v>2</v>
      </c>
      <c r="C2" t="s">
        <v>3</v>
      </c>
      <c r="D2" t="s">
        <v>4</v>
      </c>
      <c r="E2" t="s">
        <v>5</v>
      </c>
    </row>
    <row r="3" spans="1:5" ht="12.75" customHeight="1">
      <c r="A3" t="s">
        <v>6</v>
      </c>
      <c r="B3" t="s">
        <v>7</v>
      </c>
      <c r="C3">
        <v>1959</v>
      </c>
      <c r="D3">
        <v>390.2</v>
      </c>
      <c r="E3" t="s">
        <v>8</v>
      </c>
    </row>
    <row r="4" spans="1:5" ht="12.75" customHeight="1">
      <c r="A4" t="s">
        <v>9</v>
      </c>
      <c r="B4" t="s">
        <v>10</v>
      </c>
      <c r="C4">
        <v>1962</v>
      </c>
      <c r="D4">
        <v>331</v>
      </c>
      <c r="E4" t="s">
        <v>11</v>
      </c>
    </row>
    <row r="5" spans="1:5" ht="12.75" customHeight="1">
      <c r="A5" t="s">
        <v>12</v>
      </c>
      <c r="B5" t="s">
        <v>10</v>
      </c>
      <c r="C5">
        <v>1964</v>
      </c>
      <c r="D5">
        <v>381</v>
      </c>
      <c r="E5" t="s">
        <v>13</v>
      </c>
    </row>
    <row r="6" spans="1:5" ht="12.75" customHeight="1">
      <c r="A6" t="s">
        <v>14</v>
      </c>
      <c r="B6" t="s">
        <v>10</v>
      </c>
      <c r="C6">
        <v>1964</v>
      </c>
      <c r="D6">
        <v>365.7</v>
      </c>
      <c r="E6" t="s">
        <v>15</v>
      </c>
    </row>
    <row r="7" spans="1:5" ht="12.75" customHeight="1">
      <c r="A7" t="s">
        <v>16</v>
      </c>
      <c r="B7" t="s">
        <v>7</v>
      </c>
      <c r="C7">
        <v>1965</v>
      </c>
      <c r="D7">
        <v>1474</v>
      </c>
      <c r="E7" t="s">
        <v>17</v>
      </c>
    </row>
    <row r="8" spans="1:5" ht="12.75" customHeight="1">
      <c r="A8" t="s">
        <v>18</v>
      </c>
      <c r="B8" t="s">
        <v>7</v>
      </c>
      <c r="C8">
        <v>1965</v>
      </c>
      <c r="D8">
        <v>1504</v>
      </c>
      <c r="E8" t="s">
        <v>19</v>
      </c>
    </row>
    <row r="9" spans="1:5" ht="12.75" customHeight="1">
      <c r="A9" t="s">
        <v>20</v>
      </c>
      <c r="B9" t="s">
        <v>7</v>
      </c>
      <c r="C9">
        <v>1965</v>
      </c>
      <c r="D9">
        <v>1550</v>
      </c>
      <c r="E9" t="s">
        <v>21</v>
      </c>
    </row>
    <row r="10" spans="1:5" ht="12.75" customHeight="1">
      <c r="A10" t="s">
        <v>22</v>
      </c>
      <c r="B10" t="s">
        <v>10</v>
      </c>
      <c r="C10">
        <v>1965</v>
      </c>
      <c r="D10">
        <v>367</v>
      </c>
      <c r="E10" t="s">
        <v>23</v>
      </c>
    </row>
    <row r="11" spans="1:5" ht="12.75" customHeight="1">
      <c r="A11" t="s">
        <v>24</v>
      </c>
      <c r="B11" t="s">
        <v>10</v>
      </c>
      <c r="C11">
        <v>1965</v>
      </c>
      <c r="D11">
        <v>367</v>
      </c>
      <c r="E11" t="s">
        <v>25</v>
      </c>
    </row>
    <row r="12" spans="1:5" ht="12.75" customHeight="1">
      <c r="A12" t="s">
        <v>26</v>
      </c>
      <c r="B12" t="s">
        <v>7</v>
      </c>
      <c r="C12">
        <v>1966</v>
      </c>
      <c r="D12">
        <v>1580</v>
      </c>
      <c r="E12" t="s">
        <v>27</v>
      </c>
    </row>
    <row r="13" spans="1:5" ht="12.75" customHeight="1">
      <c r="A13" t="s">
        <v>28</v>
      </c>
      <c r="B13" t="s">
        <v>7</v>
      </c>
      <c r="C13">
        <v>1966</v>
      </c>
      <c r="D13">
        <v>1600</v>
      </c>
      <c r="E13" t="s">
        <v>29</v>
      </c>
    </row>
    <row r="14" spans="1:5" ht="12.75" customHeight="1">
      <c r="A14" t="s">
        <v>30</v>
      </c>
      <c r="B14" t="s">
        <v>7</v>
      </c>
      <c r="C14">
        <v>1966</v>
      </c>
      <c r="D14">
        <v>1640</v>
      </c>
      <c r="E14" t="s">
        <v>29</v>
      </c>
    </row>
    <row r="15" spans="1:5" ht="12.75" customHeight="1">
      <c r="A15" t="s">
        <v>31</v>
      </c>
      <c r="B15" t="s">
        <v>7</v>
      </c>
      <c r="C15">
        <v>1966</v>
      </c>
      <c r="D15">
        <v>1670</v>
      </c>
      <c r="E15" t="s">
        <v>29</v>
      </c>
    </row>
    <row r="16" spans="1:5" ht="12.75" customHeight="1">
      <c r="A16" t="s">
        <v>32</v>
      </c>
      <c r="B16" t="s">
        <v>7</v>
      </c>
      <c r="C16">
        <v>1966</v>
      </c>
      <c r="D16">
        <v>1700</v>
      </c>
      <c r="E16" t="s">
        <v>33</v>
      </c>
    </row>
    <row r="17" spans="1:5" ht="12.75" customHeight="1">
      <c r="A17" t="s">
        <v>34</v>
      </c>
      <c r="B17" t="s">
        <v>10</v>
      </c>
      <c r="C17">
        <v>1966</v>
      </c>
      <c r="D17">
        <v>270</v>
      </c>
      <c r="E17" t="s">
        <v>35</v>
      </c>
    </row>
    <row r="18" spans="1:5" ht="12.75" customHeight="1">
      <c r="A18" t="s">
        <v>36</v>
      </c>
      <c r="B18" t="s">
        <v>10</v>
      </c>
      <c r="C18">
        <v>1966</v>
      </c>
      <c r="D18">
        <v>386</v>
      </c>
      <c r="E18" t="s">
        <v>37</v>
      </c>
    </row>
    <row r="19" spans="1:5" ht="12.75" customHeight="1">
      <c r="A19" t="s">
        <v>38</v>
      </c>
      <c r="B19" t="s">
        <v>10</v>
      </c>
      <c r="C19">
        <v>1966</v>
      </c>
      <c r="D19">
        <v>292</v>
      </c>
      <c r="E19" t="s">
        <v>39</v>
      </c>
    </row>
    <row r="20" spans="1:5" ht="12.75" customHeight="1">
      <c r="A20" t="s">
        <v>40</v>
      </c>
      <c r="B20" t="s">
        <v>10</v>
      </c>
      <c r="C20">
        <v>1966</v>
      </c>
      <c r="D20">
        <v>385</v>
      </c>
      <c r="E20" t="s">
        <v>41</v>
      </c>
    </row>
    <row r="21" spans="1:5" ht="12.75" customHeight="1">
      <c r="A21" t="s">
        <v>42</v>
      </c>
      <c r="B21" t="s">
        <v>10</v>
      </c>
      <c r="C21">
        <v>1966</v>
      </c>
      <c r="D21">
        <v>386</v>
      </c>
      <c r="E21" t="s">
        <v>43</v>
      </c>
    </row>
    <row r="22" spans="1:5" ht="12.75" customHeight="1">
      <c r="A22" t="s">
        <v>44</v>
      </c>
      <c r="B22" t="s">
        <v>10</v>
      </c>
      <c r="C22">
        <v>1967</v>
      </c>
      <c r="D22">
        <v>281</v>
      </c>
      <c r="E22" t="s">
        <v>45</v>
      </c>
    </row>
    <row r="23" spans="1:5" ht="12.75" customHeight="1">
      <c r="A23" t="s">
        <v>46</v>
      </c>
      <c r="B23" t="s">
        <v>10</v>
      </c>
      <c r="C23">
        <v>1967</v>
      </c>
      <c r="D23">
        <v>386</v>
      </c>
      <c r="E23" t="s">
        <v>29</v>
      </c>
    </row>
    <row r="24" spans="1:5" ht="12.75" customHeight="1">
      <c r="A24" t="s">
        <v>47</v>
      </c>
      <c r="B24" t="s">
        <v>10</v>
      </c>
      <c r="C24">
        <v>1967</v>
      </c>
      <c r="D24">
        <v>283</v>
      </c>
      <c r="E24" t="s">
        <v>48</v>
      </c>
    </row>
    <row r="25" spans="1:5" ht="12.75" customHeight="1">
      <c r="A25" t="s">
        <v>49</v>
      </c>
      <c r="B25" t="s">
        <v>10</v>
      </c>
      <c r="C25">
        <v>1967</v>
      </c>
      <c r="D25">
        <v>104.3</v>
      </c>
      <c r="E25" t="s">
        <v>29</v>
      </c>
    </row>
    <row r="26" spans="1:5" ht="12.75" customHeight="1">
      <c r="A26" t="s">
        <v>50</v>
      </c>
      <c r="B26" t="s">
        <v>10</v>
      </c>
      <c r="C26">
        <v>1967</v>
      </c>
      <c r="D26">
        <v>386</v>
      </c>
      <c r="E26" t="s">
        <v>51</v>
      </c>
    </row>
    <row r="27" spans="1:5" ht="12.75" customHeight="1">
      <c r="A27" t="s">
        <v>52</v>
      </c>
      <c r="B27" t="s">
        <v>10</v>
      </c>
      <c r="C27">
        <v>1967</v>
      </c>
      <c r="D27">
        <v>281</v>
      </c>
      <c r="E27" t="s">
        <v>53</v>
      </c>
    </row>
    <row r="28" spans="1:5" ht="12.75" customHeight="1">
      <c r="A28" t="s">
        <v>54</v>
      </c>
      <c r="B28" t="s">
        <v>10</v>
      </c>
      <c r="C28">
        <v>1967</v>
      </c>
      <c r="D28">
        <v>282</v>
      </c>
      <c r="E28" t="s">
        <v>55</v>
      </c>
    </row>
    <row r="29" spans="1:5" ht="12.75" customHeight="1">
      <c r="A29" t="s">
        <v>56</v>
      </c>
      <c r="B29" t="s">
        <v>10</v>
      </c>
      <c r="C29">
        <v>1967</v>
      </c>
      <c r="D29">
        <v>290</v>
      </c>
      <c r="E29" t="s">
        <v>57</v>
      </c>
    </row>
    <row r="30" spans="1:5" ht="12.75" customHeight="1">
      <c r="A30" t="s">
        <v>58</v>
      </c>
      <c r="B30" t="s">
        <v>7</v>
      </c>
      <c r="C30">
        <v>1968</v>
      </c>
      <c r="D30">
        <v>1670</v>
      </c>
      <c r="E30" t="s">
        <v>29</v>
      </c>
    </row>
    <row r="31" spans="1:5" ht="12.75" customHeight="1">
      <c r="A31" t="s">
        <v>59</v>
      </c>
      <c r="B31" t="s">
        <v>10</v>
      </c>
      <c r="C31">
        <v>1969</v>
      </c>
      <c r="D31">
        <v>2211</v>
      </c>
      <c r="E31" t="s">
        <v>29</v>
      </c>
    </row>
    <row r="32" spans="1:5" ht="12.75" customHeight="1">
      <c r="A32" t="s">
        <v>60</v>
      </c>
      <c r="B32" t="s">
        <v>7</v>
      </c>
      <c r="C32">
        <v>1969</v>
      </c>
      <c r="D32">
        <v>2718</v>
      </c>
      <c r="E32" t="s">
        <v>29</v>
      </c>
    </row>
    <row r="33" spans="1:5" ht="12.75" customHeight="1">
      <c r="A33" t="s">
        <v>61</v>
      </c>
      <c r="B33" t="s">
        <v>10</v>
      </c>
      <c r="C33">
        <v>1969</v>
      </c>
      <c r="D33">
        <v>2184</v>
      </c>
      <c r="E33" t="s">
        <v>29</v>
      </c>
    </row>
    <row r="34" spans="1:5" ht="12.75" customHeight="1">
      <c r="A34" t="s">
        <v>62</v>
      </c>
      <c r="B34" t="s">
        <v>10</v>
      </c>
      <c r="C34">
        <v>1969</v>
      </c>
      <c r="D34">
        <v>2034</v>
      </c>
      <c r="E34" t="s">
        <v>63</v>
      </c>
    </row>
    <row r="35" spans="1:5" ht="12.75" customHeight="1">
      <c r="A35" t="s">
        <v>64</v>
      </c>
      <c r="B35" t="s">
        <v>10</v>
      </c>
      <c r="C35">
        <v>1969</v>
      </c>
      <c r="D35">
        <v>2164</v>
      </c>
      <c r="E35" t="s">
        <v>65</v>
      </c>
    </row>
    <row r="36" spans="1:5" ht="12.75" customHeight="1">
      <c r="A36" t="s">
        <v>66</v>
      </c>
      <c r="B36" t="s">
        <v>10</v>
      </c>
      <c r="C36">
        <v>1969</v>
      </c>
      <c r="D36">
        <v>2211</v>
      </c>
      <c r="E36" t="s">
        <v>45</v>
      </c>
    </row>
    <row r="37" spans="1:5" ht="12.75" customHeight="1">
      <c r="A37" t="s">
        <v>67</v>
      </c>
      <c r="B37" t="s">
        <v>7</v>
      </c>
      <c r="C37">
        <v>1970</v>
      </c>
      <c r="D37" t="s">
        <v>68</v>
      </c>
      <c r="E37" t="s">
        <v>69</v>
      </c>
    </row>
    <row r="38" spans="1:5" ht="12.75" customHeight="1">
      <c r="A38" t="s">
        <v>70</v>
      </c>
      <c r="B38" t="s">
        <v>7</v>
      </c>
      <c r="C38">
        <v>1970</v>
      </c>
      <c r="D38">
        <v>5600</v>
      </c>
      <c r="E38" t="s">
        <v>71</v>
      </c>
    </row>
    <row r="39" spans="1:5" ht="12.75" customHeight="1">
      <c r="A39" t="s">
        <v>72</v>
      </c>
      <c r="B39" t="s">
        <v>10</v>
      </c>
      <c r="C39">
        <v>1970</v>
      </c>
      <c r="D39">
        <v>13454</v>
      </c>
      <c r="E39" t="s">
        <v>73</v>
      </c>
    </row>
    <row r="40" spans="1:5" ht="12.75" customHeight="1">
      <c r="A40" t="s">
        <v>74</v>
      </c>
      <c r="B40" t="s">
        <v>7</v>
      </c>
      <c r="C40">
        <v>1971</v>
      </c>
      <c r="D40">
        <v>5600</v>
      </c>
      <c r="E40" t="s">
        <v>75</v>
      </c>
    </row>
    <row r="41" spans="1:5" ht="12.75" customHeight="1">
      <c r="A41" t="s">
        <v>76</v>
      </c>
      <c r="B41" t="s">
        <v>7</v>
      </c>
      <c r="C41">
        <v>1971</v>
      </c>
      <c r="D41">
        <v>5600</v>
      </c>
      <c r="E41" t="s">
        <v>29</v>
      </c>
    </row>
    <row r="42" spans="1:5" ht="12.75" customHeight="1">
      <c r="A42" t="s">
        <v>77</v>
      </c>
      <c r="B42" t="s">
        <v>10</v>
      </c>
      <c r="C42">
        <v>1971</v>
      </c>
      <c r="D42">
        <v>14016</v>
      </c>
      <c r="E42" t="s">
        <v>78</v>
      </c>
    </row>
    <row r="43" spans="1:5" ht="12.75" customHeight="1">
      <c r="A43" t="s">
        <v>79</v>
      </c>
      <c r="B43" t="s">
        <v>10</v>
      </c>
      <c r="C43">
        <v>1971</v>
      </c>
      <c r="D43">
        <v>2132</v>
      </c>
      <c r="E43" t="s">
        <v>80</v>
      </c>
    </row>
    <row r="44" spans="1:5" ht="12.75" customHeight="1">
      <c r="A44" t="s">
        <v>81</v>
      </c>
      <c r="B44" t="s">
        <v>10</v>
      </c>
      <c r="C44">
        <v>1971</v>
      </c>
      <c r="D44">
        <v>2144</v>
      </c>
      <c r="E44" t="s">
        <v>82</v>
      </c>
    </row>
    <row r="45" spans="1:5" ht="12.75" customHeight="1">
      <c r="A45" t="s">
        <v>83</v>
      </c>
      <c r="B45" t="s">
        <v>10</v>
      </c>
      <c r="C45">
        <v>1971</v>
      </c>
      <c r="D45">
        <v>14036</v>
      </c>
      <c r="E45" t="s">
        <v>84</v>
      </c>
    </row>
    <row r="46" spans="1:5" ht="12.75" customHeight="1">
      <c r="A46" t="s">
        <v>85</v>
      </c>
      <c r="B46" t="s">
        <v>10</v>
      </c>
      <c r="C46">
        <v>1971</v>
      </c>
      <c r="D46">
        <v>2132</v>
      </c>
      <c r="E46" t="s">
        <v>86</v>
      </c>
    </row>
    <row r="47" spans="1:5" ht="12.75" customHeight="1">
      <c r="A47" t="s">
        <v>87</v>
      </c>
      <c r="B47" t="s">
        <v>10</v>
      </c>
      <c r="C47">
        <v>1971</v>
      </c>
      <c r="D47">
        <v>2809</v>
      </c>
      <c r="E47" t="s">
        <v>88</v>
      </c>
    </row>
    <row r="48" spans="1:5" ht="12.75" customHeight="1">
      <c r="A48" t="s">
        <v>89</v>
      </c>
      <c r="B48" t="s">
        <v>10</v>
      </c>
      <c r="C48">
        <v>1971</v>
      </c>
      <c r="D48">
        <v>462</v>
      </c>
      <c r="E48" t="s">
        <v>90</v>
      </c>
    </row>
    <row r="49" spans="1:5" ht="12.75" customHeight="1">
      <c r="A49" t="s">
        <v>91</v>
      </c>
      <c r="B49" t="s">
        <v>10</v>
      </c>
      <c r="C49">
        <v>1971</v>
      </c>
      <c r="D49">
        <v>36</v>
      </c>
      <c r="E49" t="s">
        <v>29</v>
      </c>
    </row>
    <row r="50" spans="1:5" ht="12.75" customHeight="1">
      <c r="A50" t="s">
        <v>92</v>
      </c>
      <c r="B50" t="s">
        <v>7</v>
      </c>
      <c r="C50">
        <v>1972</v>
      </c>
      <c r="D50" t="s">
        <v>68</v>
      </c>
      <c r="E50" t="s">
        <v>93</v>
      </c>
    </row>
    <row r="51" spans="1:5" ht="12.75" customHeight="1">
      <c r="A51" t="s">
        <v>94</v>
      </c>
      <c r="B51" t="s">
        <v>10</v>
      </c>
      <c r="C51">
        <v>1972</v>
      </c>
      <c r="D51">
        <v>14002</v>
      </c>
      <c r="E51" t="s">
        <v>95</v>
      </c>
    </row>
    <row r="52" spans="1:5" ht="12.75" customHeight="1">
      <c r="A52" t="s">
        <v>96</v>
      </c>
      <c r="B52" t="s">
        <v>10</v>
      </c>
      <c r="C52">
        <v>1972</v>
      </c>
      <c r="D52">
        <v>2138</v>
      </c>
      <c r="E52" t="s">
        <v>29</v>
      </c>
    </row>
    <row r="53" spans="1:5" ht="12.75" customHeight="1">
      <c r="A53" t="s">
        <v>97</v>
      </c>
      <c r="B53" t="s">
        <v>10</v>
      </c>
      <c r="C53">
        <v>1972</v>
      </c>
      <c r="D53">
        <v>2765</v>
      </c>
      <c r="E53" t="s">
        <v>98</v>
      </c>
    </row>
    <row r="54" spans="1:5" ht="12.75" customHeight="1">
      <c r="A54" t="s">
        <v>99</v>
      </c>
      <c r="B54" t="s">
        <v>10</v>
      </c>
      <c r="C54">
        <v>1972</v>
      </c>
      <c r="D54">
        <v>36</v>
      </c>
      <c r="E54" t="s">
        <v>29</v>
      </c>
    </row>
    <row r="55" spans="1:5" ht="12.75" customHeight="1">
      <c r="A55" t="s">
        <v>100</v>
      </c>
      <c r="B55" t="s">
        <v>10</v>
      </c>
      <c r="C55">
        <v>1972</v>
      </c>
      <c r="D55">
        <v>462</v>
      </c>
      <c r="E55" t="s">
        <v>101</v>
      </c>
    </row>
    <row r="56" spans="1:5" ht="12.75" customHeight="1">
      <c r="A56" t="s">
        <v>102</v>
      </c>
      <c r="B56" t="s">
        <v>10</v>
      </c>
      <c r="C56">
        <v>1972</v>
      </c>
      <c r="D56">
        <v>13960</v>
      </c>
      <c r="E56" t="s">
        <v>103</v>
      </c>
    </row>
    <row r="57" spans="1:5" ht="12.75" customHeight="1">
      <c r="A57" t="s">
        <v>104</v>
      </c>
      <c r="B57" t="s">
        <v>10</v>
      </c>
      <c r="C57">
        <v>1972</v>
      </c>
      <c r="D57">
        <v>2150</v>
      </c>
      <c r="E57" t="s">
        <v>105</v>
      </c>
    </row>
    <row r="58" spans="1:5" ht="12.75" customHeight="1">
      <c r="A58" t="s">
        <v>106</v>
      </c>
      <c r="B58" t="s">
        <v>10</v>
      </c>
      <c r="C58">
        <v>1972</v>
      </c>
      <c r="D58">
        <v>2798</v>
      </c>
      <c r="E58" t="s">
        <v>107</v>
      </c>
    </row>
    <row r="59" spans="1:5" ht="12.75" customHeight="1">
      <c r="A59" t="s">
        <v>108</v>
      </c>
      <c r="B59" t="s">
        <v>10</v>
      </c>
      <c r="C59">
        <v>1972</v>
      </c>
      <c r="D59">
        <v>462</v>
      </c>
      <c r="E59" t="s">
        <v>109</v>
      </c>
    </row>
    <row r="60" spans="1:5" ht="12.75" customHeight="1">
      <c r="A60" t="s">
        <v>110</v>
      </c>
      <c r="B60" t="s">
        <v>7</v>
      </c>
      <c r="C60">
        <v>1973</v>
      </c>
      <c r="D60">
        <v>4850</v>
      </c>
      <c r="E60" t="s">
        <v>111</v>
      </c>
    </row>
    <row r="61" spans="1:5" ht="12.75" customHeight="1">
      <c r="A61" t="s">
        <v>112</v>
      </c>
      <c r="B61" t="s">
        <v>10</v>
      </c>
      <c r="C61">
        <v>1973</v>
      </c>
      <c r="D61">
        <v>328</v>
      </c>
      <c r="E61" t="s">
        <v>29</v>
      </c>
    </row>
    <row r="62" spans="1:5" ht="12.75" customHeight="1">
      <c r="A62" t="s">
        <v>113</v>
      </c>
      <c r="B62" t="s">
        <v>7</v>
      </c>
      <c r="C62">
        <v>1974</v>
      </c>
      <c r="D62">
        <v>4000</v>
      </c>
      <c r="E62" t="s">
        <v>29</v>
      </c>
    </row>
    <row r="63" spans="1:5" ht="12.75" customHeight="1">
      <c r="A63" t="s">
        <v>114</v>
      </c>
      <c r="B63" t="s">
        <v>7</v>
      </c>
      <c r="C63">
        <v>1974</v>
      </c>
      <c r="D63">
        <v>5600</v>
      </c>
      <c r="E63" t="s">
        <v>115</v>
      </c>
    </row>
    <row r="64" spans="1:5" ht="12.75" customHeight="1">
      <c r="A64" t="s">
        <v>116</v>
      </c>
      <c r="B64" t="s">
        <v>7</v>
      </c>
      <c r="C64">
        <v>1976</v>
      </c>
      <c r="D64" t="s">
        <v>117</v>
      </c>
      <c r="E64" t="s">
        <v>118</v>
      </c>
    </row>
    <row r="65" spans="1:5" ht="12.75" customHeight="1">
      <c r="A65" t="s">
        <v>119</v>
      </c>
      <c r="B65" t="s">
        <v>120</v>
      </c>
      <c r="C65">
        <v>1990</v>
      </c>
      <c r="D65">
        <v>12</v>
      </c>
      <c r="E65" t="s">
        <v>29</v>
      </c>
    </row>
    <row r="66" spans="1:5" ht="12.75" customHeight="1">
      <c r="A66" t="s">
        <v>121</v>
      </c>
      <c r="B66" t="s">
        <v>120</v>
      </c>
      <c r="C66">
        <v>1993</v>
      </c>
      <c r="D66">
        <v>143</v>
      </c>
      <c r="E66" t="s">
        <v>122</v>
      </c>
    </row>
    <row r="67" spans="1:5" ht="12.75" customHeight="1">
      <c r="A67" t="s">
        <v>123</v>
      </c>
      <c r="B67" t="s">
        <v>10</v>
      </c>
      <c r="C67">
        <v>1998</v>
      </c>
      <c r="D67">
        <v>126</v>
      </c>
      <c r="E67" t="s">
        <v>124</v>
      </c>
    </row>
    <row r="68" spans="1:5" ht="12.75" customHeight="1">
      <c r="A68" t="s">
        <v>125</v>
      </c>
      <c r="D68">
        <v>170653</v>
      </c>
    </row>
  </sheetData>
  <pageMargins left="0.75" right="0.75" top="1" bottom="1" header="0.5" footer="0.5"/>
  <pageSetup paperSize="9" fitToWidth="0"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A333-6752-4ACB-8AE9-A2DE848BADB7}">
  <dimension ref="A1:E8"/>
  <sheetViews>
    <sheetView zoomScaleNormal="100" workbookViewId="0"/>
  </sheetViews>
  <sheetFormatPr defaultRowHeight="15"/>
  <cols>
    <col min="1" max="16384" width="9.140625" style="1"/>
  </cols>
  <sheetData>
    <row r="1" spans="1:5">
      <c r="A1" s="1" t="s">
        <v>392</v>
      </c>
      <c r="E1" s="1" t="s">
        <v>393</v>
      </c>
    </row>
    <row r="3" spans="1:5">
      <c r="B3" s="89" t="s">
        <v>394</v>
      </c>
    </row>
    <row r="5" spans="1:5">
      <c r="B5" s="89" t="s">
        <v>395</v>
      </c>
    </row>
    <row r="8" spans="1:5">
      <c r="B8" s="89" t="str">
        <f>HYPERLINK("https://www.gemboxsoftware.com/spreadsheet/examples/excel-cell-hyperlinks/207", "Example of HYPERLINK formula")</f>
        <v>Example of HYPERLINK formula</v>
      </c>
    </row>
  </sheetData>
  <hyperlinks>
    <hyperlink ref="B3" r:id="rId1" xr:uid="{7D731930-2959-40DB-8918-905B407F44D0}"/>
    <hyperlink ref="B5" location="Hyperlinks!E1" tooltip="This is tool tip! This hyperlink jumps to E1." display="Jump" xr:uid="{549C844D-F8D5-4640-A5F9-95B65FD141D9}"/>
  </hyperlinks>
  <pageMargins left="0.7" right="0.7" top="0.75" bottom="0.75" header="0.3" footer="0.3"/>
  <pageSetup paperSize="9" fitToWidth="0" fitToHeight="0"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A6E65-0C00-4980-A87F-EC0A30A064CC}">
  <dimension ref="A1:B7"/>
  <sheetViews>
    <sheetView zoomScaleNormal="100" workbookViewId="0"/>
  </sheetViews>
  <sheetFormatPr defaultRowHeight="15"/>
  <cols>
    <col min="1" max="16384" width="9.140625" style="1"/>
  </cols>
  <sheetData>
    <row r="1" spans="1:2">
      <c r="A1" s="1" t="s">
        <v>396</v>
      </c>
    </row>
    <row r="3" spans="1:2"/>
    <row r="5" spans="1:2">
      <c r="B5" s="1">
        <v>5</v>
      </c>
    </row>
    <row r="7" spans="1:2">
      <c r="B7" s="1" t="s">
        <v>397</v>
      </c>
    </row>
  </sheetData>
  <pageMargins left="0.7" right="0.7" top="0.75" bottom="0.75" header="0.3" footer="0.3"/>
  <pageSetup paperSize="9" fitToWidth="0" fitToHeight="0" orientation="portrait" horizontalDpi="0" verticalDpi="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B784-4632-42CC-A19F-1646EC988682}">
  <dimension ref="A1"/>
  <sheetViews>
    <sheetView zoomScaleNormal="100" workbookViewId="0"/>
  </sheetViews>
  <sheetFormatPr defaultRowHeight="15"/>
  <cols>
    <col min="1" max="16384" width="9.140625" style="1"/>
  </cols>
  <sheetData>
    <row r="1" spans="1:1">
      <c r="A1" s="1" t="s">
        <v>398</v>
      </c>
    </row>
  </sheetData>
  <pageMargins left="0.7" right="0.7" top="0.75" bottom="0.75" header="0.3" footer="0.3"/>
  <pageSetup paperSize="9" fitToWidth="0" fitToHeight="0"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640C1-FAE0-4527-A2D9-90D248B201C0}">
  <dimension ref="A1"/>
  <sheetViews>
    <sheetView zoomScaleNormal="100" workbookViewId="0"/>
  </sheetViews>
  <sheetFormatPr defaultRowHeight="15"/>
  <cols>
    <col min="1" max="16384" width="9.140625" style="1"/>
  </cols>
  <sheetData>
    <row r="1" spans="1:1">
      <c r="A1" s="1" t="s">
        <v>1057</v>
      </c>
    </row>
  </sheetData>
  <printOptions headings="1" gridLines="1"/>
  <pageMargins left="0.7" right="0.7" top="0.75" bottom="0.75" header="0.3" footer="0.3"/>
  <pageSetup paperSize="9" fitToWidth="0" fitToHeight="0"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9AA9-EF82-4280-835F-4AF4C1FE6B5B}">
  <dimension ref="A1"/>
  <sheetViews>
    <sheetView zoomScaleNormal="100" workbookViewId="0"/>
  </sheetViews>
  <sheetFormatPr defaultRowHeight="15"/>
  <cols>
    <col min="1" max="16384" width="9.140625" style="1"/>
  </cols>
  <sheetData>
    <row r="1" spans="1:1">
      <c r="A1" s="1" t="s">
        <v>1058</v>
      </c>
    </row>
  </sheetData>
  <pageMargins left="0.7" right="0.7" top="0.75" bottom="0.75" header="0.3" footer="0.3"/>
  <pageSetup paperSize="9" fitToWidth="0" fitToHeight="0"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68DF-2257-4472-A74E-2DFF61A31678}">
  <dimension ref="A1:I140"/>
  <sheetViews>
    <sheetView zoomScaleNormal="100" workbookViewId="0"/>
  </sheetViews>
  <sheetFormatPr defaultRowHeight="15"/>
  <cols>
    <col min="1" max="16384" width="9.140625" style="1"/>
  </cols>
  <sheetData>
    <row r="1" spans="1:9">
      <c r="A1" s="1">
        <v>0</v>
      </c>
      <c r="B1" s="1">
        <v>1</v>
      </c>
      <c r="C1" s="1">
        <v>2</v>
      </c>
      <c r="D1" s="1">
        <v>3</v>
      </c>
      <c r="E1" s="1">
        <v>4</v>
      </c>
      <c r="F1" s="1">
        <v>5</v>
      </c>
      <c r="G1" s="1">
        <v>6</v>
      </c>
      <c r="H1" s="1">
        <v>7</v>
      </c>
      <c r="I1" s="1">
        <v>8</v>
      </c>
    </row>
    <row r="2" spans="1:9">
      <c r="A2" s="1">
        <v>1</v>
      </c>
      <c r="B2" s="1">
        <v>2</v>
      </c>
      <c r="C2" s="1">
        <v>3</v>
      </c>
      <c r="D2" s="1">
        <v>4</v>
      </c>
      <c r="E2" s="1">
        <v>5</v>
      </c>
      <c r="F2" s="1">
        <v>6</v>
      </c>
      <c r="G2" s="1">
        <v>7</v>
      </c>
      <c r="H2" s="1">
        <v>8</v>
      </c>
      <c r="I2" s="1">
        <v>9</v>
      </c>
    </row>
    <row r="3" spans="1:9">
      <c r="A3" s="1">
        <v>2</v>
      </c>
      <c r="B3" s="1">
        <v>3</v>
      </c>
      <c r="C3" s="1">
        <v>4</v>
      </c>
      <c r="D3" s="1">
        <v>5</v>
      </c>
      <c r="E3" s="1">
        <v>6</v>
      </c>
      <c r="F3" s="1">
        <v>7</v>
      </c>
      <c r="G3" s="1">
        <v>8</v>
      </c>
      <c r="H3" s="1">
        <v>9</v>
      </c>
      <c r="I3" s="1">
        <v>10</v>
      </c>
    </row>
    <row r="4" spans="1:9">
      <c r="A4" s="1">
        <v>3</v>
      </c>
      <c r="B4" s="1">
        <v>4</v>
      </c>
      <c r="C4" s="1">
        <v>5</v>
      </c>
      <c r="D4" s="1">
        <v>6</v>
      </c>
      <c r="E4" s="1">
        <v>7</v>
      </c>
      <c r="F4" s="1">
        <v>8</v>
      </c>
      <c r="G4" s="1">
        <v>9</v>
      </c>
      <c r="H4" s="1">
        <v>10</v>
      </c>
      <c r="I4" s="1">
        <v>11</v>
      </c>
    </row>
    <row r="5" spans="1:9">
      <c r="A5" s="1">
        <v>4</v>
      </c>
      <c r="B5" s="1">
        <v>5</v>
      </c>
      <c r="C5" s="1">
        <v>6</v>
      </c>
      <c r="D5" s="1">
        <v>7</v>
      </c>
      <c r="E5" s="1">
        <v>8</v>
      </c>
      <c r="F5" s="1">
        <v>9</v>
      </c>
      <c r="G5" s="1">
        <v>10</v>
      </c>
      <c r="H5" s="1">
        <v>11</v>
      </c>
      <c r="I5" s="1">
        <v>12</v>
      </c>
    </row>
    <row r="6" spans="1:9">
      <c r="A6" s="1">
        <v>5</v>
      </c>
      <c r="B6" s="1">
        <v>6</v>
      </c>
      <c r="C6" s="1">
        <v>7</v>
      </c>
      <c r="D6" s="1">
        <v>8</v>
      </c>
      <c r="E6" s="1">
        <v>9</v>
      </c>
      <c r="F6" s="1">
        <v>10</v>
      </c>
      <c r="G6" s="1">
        <v>11</v>
      </c>
      <c r="H6" s="1">
        <v>12</v>
      </c>
      <c r="I6" s="1">
        <v>13</v>
      </c>
    </row>
    <row r="7" spans="1:9">
      <c r="A7" s="1">
        <v>6</v>
      </c>
      <c r="B7" s="1">
        <v>7</v>
      </c>
      <c r="C7" s="1">
        <v>8</v>
      </c>
      <c r="D7" s="1">
        <v>9</v>
      </c>
      <c r="E7" s="1">
        <v>10</v>
      </c>
      <c r="F7" s="1">
        <v>11</v>
      </c>
      <c r="G7" s="1">
        <v>12</v>
      </c>
      <c r="H7" s="1">
        <v>13</v>
      </c>
      <c r="I7" s="1">
        <v>14</v>
      </c>
    </row>
    <row r="8" spans="1:9">
      <c r="A8" s="1">
        <v>7</v>
      </c>
      <c r="B8" s="1">
        <v>8</v>
      </c>
      <c r="C8" s="1">
        <v>9</v>
      </c>
      <c r="D8" s="1">
        <v>10</v>
      </c>
      <c r="E8" s="1">
        <v>11</v>
      </c>
      <c r="F8" s="1">
        <v>12</v>
      </c>
      <c r="G8" s="1">
        <v>13</v>
      </c>
      <c r="H8" s="1">
        <v>14</v>
      </c>
      <c r="I8" s="1">
        <v>15</v>
      </c>
    </row>
    <row r="9" spans="1:9">
      <c r="A9" s="1">
        <v>8</v>
      </c>
      <c r="B9" s="1">
        <v>9</v>
      </c>
      <c r="C9" s="1">
        <v>10</v>
      </c>
      <c r="D9" s="1">
        <v>11</v>
      </c>
      <c r="E9" s="1">
        <v>12</v>
      </c>
      <c r="F9" s="1">
        <v>13</v>
      </c>
      <c r="G9" s="1">
        <v>14</v>
      </c>
      <c r="H9" s="1">
        <v>15</v>
      </c>
      <c r="I9" s="1">
        <v>16</v>
      </c>
    </row>
    <row r="10" spans="1:9">
      <c r="A10" s="1">
        <v>9</v>
      </c>
      <c r="B10" s="1">
        <v>10</v>
      </c>
      <c r="C10" s="1">
        <v>11</v>
      </c>
      <c r="D10" s="1">
        <v>12</v>
      </c>
      <c r="E10" s="1">
        <v>13</v>
      </c>
      <c r="F10" s="1">
        <v>14</v>
      </c>
      <c r="G10" s="1">
        <v>15</v>
      </c>
      <c r="H10" s="1">
        <v>16</v>
      </c>
      <c r="I10" s="1">
        <v>17</v>
      </c>
    </row>
    <row r="11" spans="1:9">
      <c r="A11" s="1">
        <v>10</v>
      </c>
      <c r="B11" s="1">
        <v>11</v>
      </c>
      <c r="C11" s="1">
        <v>12</v>
      </c>
      <c r="D11" s="1">
        <v>13</v>
      </c>
      <c r="E11" s="1">
        <v>14</v>
      </c>
      <c r="F11" s="1">
        <v>15</v>
      </c>
      <c r="G11" s="1">
        <v>16</v>
      </c>
      <c r="H11" s="1">
        <v>17</v>
      </c>
      <c r="I11" s="1">
        <v>18</v>
      </c>
    </row>
    <row r="12" spans="1:9">
      <c r="A12" s="1">
        <v>11</v>
      </c>
      <c r="B12" s="1">
        <v>12</v>
      </c>
      <c r="C12" s="1">
        <v>13</v>
      </c>
      <c r="D12" s="1">
        <v>14</v>
      </c>
      <c r="E12" s="1">
        <v>15</v>
      </c>
      <c r="F12" s="1">
        <v>16</v>
      </c>
      <c r="G12" s="1">
        <v>17</v>
      </c>
      <c r="H12" s="1">
        <v>18</v>
      </c>
      <c r="I12" s="1">
        <v>19</v>
      </c>
    </row>
    <row r="13" spans="1:9">
      <c r="A13" s="1">
        <v>12</v>
      </c>
      <c r="B13" s="1">
        <v>13</v>
      </c>
      <c r="C13" s="1">
        <v>14</v>
      </c>
      <c r="D13" s="1">
        <v>15</v>
      </c>
      <c r="E13" s="1">
        <v>16</v>
      </c>
      <c r="F13" s="1">
        <v>17</v>
      </c>
      <c r="G13" s="1">
        <v>18</v>
      </c>
      <c r="H13" s="1">
        <v>19</v>
      </c>
      <c r="I13" s="1">
        <v>20</v>
      </c>
    </row>
    <row r="14" spans="1:9">
      <c r="A14" s="1">
        <v>13</v>
      </c>
      <c r="B14" s="1">
        <v>14</v>
      </c>
      <c r="C14" s="1">
        <v>15</v>
      </c>
      <c r="D14" s="1">
        <v>16</v>
      </c>
      <c r="E14" s="1">
        <v>17</v>
      </c>
      <c r="F14" s="1">
        <v>18</v>
      </c>
      <c r="G14" s="1">
        <v>19</v>
      </c>
      <c r="H14" s="1">
        <v>20</v>
      </c>
      <c r="I14" s="1">
        <v>21</v>
      </c>
    </row>
    <row r="15" spans="1:9">
      <c r="A15" s="1">
        <v>14</v>
      </c>
      <c r="B15" s="1">
        <v>15</v>
      </c>
      <c r="C15" s="1">
        <v>16</v>
      </c>
      <c r="D15" s="1">
        <v>17</v>
      </c>
      <c r="E15" s="1">
        <v>18</v>
      </c>
      <c r="F15" s="1">
        <v>19</v>
      </c>
      <c r="G15" s="1">
        <v>20</v>
      </c>
      <c r="H15" s="1">
        <v>21</v>
      </c>
      <c r="I15" s="1">
        <v>22</v>
      </c>
    </row>
    <row r="16" spans="1:9">
      <c r="A16" s="1">
        <v>15</v>
      </c>
      <c r="B16" s="1">
        <v>16</v>
      </c>
      <c r="C16" s="1">
        <v>17</v>
      </c>
      <c r="D16" s="1">
        <v>18</v>
      </c>
      <c r="E16" s="1">
        <v>19</v>
      </c>
      <c r="F16" s="1">
        <v>20</v>
      </c>
      <c r="G16" s="1">
        <v>21</v>
      </c>
      <c r="H16" s="1">
        <v>22</v>
      </c>
      <c r="I16" s="1">
        <v>23</v>
      </c>
    </row>
    <row r="17" spans="1:9">
      <c r="A17" s="1">
        <v>16</v>
      </c>
      <c r="B17" s="1">
        <v>17</v>
      </c>
      <c r="C17" s="1">
        <v>18</v>
      </c>
      <c r="D17" s="1">
        <v>19</v>
      </c>
      <c r="E17" s="1">
        <v>20</v>
      </c>
      <c r="F17" s="1">
        <v>21</v>
      </c>
      <c r="G17" s="1">
        <v>22</v>
      </c>
      <c r="H17" s="1">
        <v>23</v>
      </c>
      <c r="I17" s="1">
        <v>24</v>
      </c>
    </row>
    <row r="18" spans="1:9">
      <c r="A18" s="1">
        <v>17</v>
      </c>
      <c r="B18" s="1">
        <v>18</v>
      </c>
      <c r="C18" s="1">
        <v>19</v>
      </c>
      <c r="D18" s="1">
        <v>20</v>
      </c>
      <c r="E18" s="1">
        <v>21</v>
      </c>
      <c r="F18" s="1">
        <v>22</v>
      </c>
      <c r="G18" s="1">
        <v>23</v>
      </c>
      <c r="H18" s="1">
        <v>24</v>
      </c>
      <c r="I18" s="1">
        <v>25</v>
      </c>
    </row>
    <row r="19" spans="1:9">
      <c r="A19" s="1">
        <v>18</v>
      </c>
      <c r="B19" s="1">
        <v>19</v>
      </c>
      <c r="C19" s="1">
        <v>20</v>
      </c>
      <c r="D19" s="1">
        <v>21</v>
      </c>
      <c r="E19" s="1">
        <v>22</v>
      </c>
      <c r="F19" s="1">
        <v>23</v>
      </c>
      <c r="G19" s="1">
        <v>24</v>
      </c>
      <c r="H19" s="1">
        <v>25</v>
      </c>
      <c r="I19" s="1">
        <v>26</v>
      </c>
    </row>
    <row r="20" spans="1:9">
      <c r="A20" s="1">
        <v>19</v>
      </c>
      <c r="B20" s="1">
        <v>20</v>
      </c>
      <c r="C20" s="1">
        <v>21</v>
      </c>
      <c r="D20" s="1">
        <v>22</v>
      </c>
      <c r="E20" s="1">
        <v>23</v>
      </c>
      <c r="F20" s="1">
        <v>24</v>
      </c>
      <c r="G20" s="1">
        <v>25</v>
      </c>
      <c r="H20" s="1">
        <v>26</v>
      </c>
      <c r="I20" s="1">
        <v>27</v>
      </c>
    </row>
    <row r="21" spans="1:9">
      <c r="A21" s="1">
        <v>20</v>
      </c>
      <c r="B21" s="1">
        <v>21</v>
      </c>
      <c r="C21" s="1">
        <v>22</v>
      </c>
      <c r="D21" s="1">
        <v>23</v>
      </c>
      <c r="E21" s="1">
        <v>24</v>
      </c>
      <c r="F21" s="1">
        <v>25</v>
      </c>
      <c r="G21" s="1">
        <v>26</v>
      </c>
      <c r="H21" s="1">
        <v>27</v>
      </c>
      <c r="I21" s="1">
        <v>28</v>
      </c>
    </row>
    <row r="22" spans="1:9">
      <c r="A22" s="1">
        <v>21</v>
      </c>
      <c r="B22" s="1">
        <v>22</v>
      </c>
      <c r="C22" s="1">
        <v>23</v>
      </c>
      <c r="D22" s="1">
        <v>24</v>
      </c>
      <c r="E22" s="1">
        <v>25</v>
      </c>
      <c r="F22" s="1">
        <v>26</v>
      </c>
      <c r="G22" s="1">
        <v>27</v>
      </c>
      <c r="H22" s="1">
        <v>28</v>
      </c>
      <c r="I22" s="1">
        <v>29</v>
      </c>
    </row>
    <row r="23" spans="1:9">
      <c r="A23" s="1">
        <v>22</v>
      </c>
      <c r="B23" s="1">
        <v>23</v>
      </c>
      <c r="C23" s="1">
        <v>24</v>
      </c>
      <c r="D23" s="1">
        <v>25</v>
      </c>
      <c r="E23" s="1">
        <v>26</v>
      </c>
      <c r="F23" s="1">
        <v>27</v>
      </c>
      <c r="G23" s="1">
        <v>28</v>
      </c>
      <c r="H23" s="1">
        <v>29</v>
      </c>
      <c r="I23" s="1">
        <v>30</v>
      </c>
    </row>
    <row r="24" spans="1:9">
      <c r="A24" s="1">
        <v>23</v>
      </c>
      <c r="B24" s="1">
        <v>24</v>
      </c>
      <c r="C24" s="1">
        <v>25</v>
      </c>
      <c r="D24" s="1">
        <v>26</v>
      </c>
      <c r="E24" s="1">
        <v>27</v>
      </c>
      <c r="F24" s="1">
        <v>28</v>
      </c>
      <c r="G24" s="1">
        <v>29</v>
      </c>
      <c r="H24" s="1">
        <v>30</v>
      </c>
      <c r="I24" s="1">
        <v>31</v>
      </c>
    </row>
    <row r="25" spans="1:9">
      <c r="A25" s="1">
        <v>24</v>
      </c>
      <c r="B25" s="1">
        <v>25</v>
      </c>
      <c r="C25" s="1">
        <v>26</v>
      </c>
      <c r="D25" s="1">
        <v>27</v>
      </c>
      <c r="E25" s="1">
        <v>28</v>
      </c>
      <c r="F25" s="1">
        <v>29</v>
      </c>
      <c r="G25" s="1">
        <v>30</v>
      </c>
      <c r="H25" s="1">
        <v>31</v>
      </c>
      <c r="I25" s="1">
        <v>32</v>
      </c>
    </row>
    <row r="26" spans="1:9">
      <c r="A26" s="1">
        <v>25</v>
      </c>
      <c r="B26" s="1">
        <v>26</v>
      </c>
      <c r="C26" s="1">
        <v>27</v>
      </c>
      <c r="D26" s="1">
        <v>28</v>
      </c>
      <c r="E26" s="1">
        <v>29</v>
      </c>
      <c r="F26" s="1">
        <v>30</v>
      </c>
      <c r="G26" s="1">
        <v>31</v>
      </c>
      <c r="H26" s="1">
        <v>32</v>
      </c>
      <c r="I26" s="1">
        <v>33</v>
      </c>
    </row>
    <row r="27" spans="1:9">
      <c r="A27" s="1">
        <v>26</v>
      </c>
      <c r="B27" s="1">
        <v>27</v>
      </c>
      <c r="C27" s="1">
        <v>28</v>
      </c>
      <c r="D27" s="1">
        <v>29</v>
      </c>
      <c r="E27" s="1">
        <v>30</v>
      </c>
      <c r="F27" s="1">
        <v>31</v>
      </c>
      <c r="G27" s="1">
        <v>32</v>
      </c>
      <c r="H27" s="1">
        <v>33</v>
      </c>
      <c r="I27" s="1">
        <v>34</v>
      </c>
    </row>
    <row r="28" spans="1:9">
      <c r="A28" s="1">
        <v>27</v>
      </c>
      <c r="B28" s="1">
        <v>28</v>
      </c>
      <c r="C28" s="1">
        <v>29</v>
      </c>
      <c r="D28" s="1">
        <v>30</v>
      </c>
      <c r="E28" s="1">
        <v>31</v>
      </c>
      <c r="F28" s="1">
        <v>32</v>
      </c>
      <c r="G28" s="1">
        <v>33</v>
      </c>
      <c r="H28" s="1">
        <v>34</v>
      </c>
      <c r="I28" s="1">
        <v>35</v>
      </c>
    </row>
    <row r="29" spans="1:9">
      <c r="A29" s="1">
        <v>28</v>
      </c>
      <c r="B29" s="1">
        <v>29</v>
      </c>
      <c r="C29" s="1">
        <v>30</v>
      </c>
      <c r="D29" s="1">
        <v>31</v>
      </c>
      <c r="E29" s="1">
        <v>32</v>
      </c>
      <c r="F29" s="1">
        <v>33</v>
      </c>
      <c r="G29" s="1">
        <v>34</v>
      </c>
      <c r="H29" s="1">
        <v>35</v>
      </c>
      <c r="I29" s="1">
        <v>36</v>
      </c>
    </row>
    <row r="30" spans="1:9">
      <c r="A30" s="1">
        <v>29</v>
      </c>
      <c r="B30" s="1">
        <v>30</v>
      </c>
      <c r="C30" s="1">
        <v>31</v>
      </c>
      <c r="D30" s="1">
        <v>32</v>
      </c>
      <c r="E30" s="1">
        <v>33</v>
      </c>
      <c r="F30" s="1">
        <v>34</v>
      </c>
      <c r="G30" s="1">
        <v>35</v>
      </c>
      <c r="H30" s="1">
        <v>36</v>
      </c>
      <c r="I30" s="1">
        <v>37</v>
      </c>
    </row>
    <row r="31" spans="1:9">
      <c r="A31" s="1">
        <v>30</v>
      </c>
      <c r="B31" s="1">
        <v>31</v>
      </c>
      <c r="C31" s="1">
        <v>32</v>
      </c>
      <c r="D31" s="1">
        <v>33</v>
      </c>
      <c r="E31" s="1">
        <v>34</v>
      </c>
      <c r="F31" s="1">
        <v>35</v>
      </c>
      <c r="G31" s="1">
        <v>36</v>
      </c>
      <c r="H31" s="1">
        <v>37</v>
      </c>
      <c r="I31" s="1">
        <v>38</v>
      </c>
    </row>
    <row r="32" spans="1:9">
      <c r="A32" s="1">
        <v>31</v>
      </c>
      <c r="B32" s="1">
        <v>32</v>
      </c>
      <c r="C32" s="1">
        <v>33</v>
      </c>
      <c r="D32" s="1">
        <v>34</v>
      </c>
      <c r="E32" s="1">
        <v>35</v>
      </c>
      <c r="F32" s="1">
        <v>36</v>
      </c>
      <c r="G32" s="1">
        <v>37</v>
      </c>
      <c r="H32" s="1">
        <v>38</v>
      </c>
      <c r="I32" s="1">
        <v>39</v>
      </c>
    </row>
    <row r="33" spans="1:9">
      <c r="A33" s="1">
        <v>32</v>
      </c>
      <c r="B33" s="1">
        <v>33</v>
      </c>
      <c r="C33" s="1">
        <v>34</v>
      </c>
      <c r="D33" s="1">
        <v>35</v>
      </c>
      <c r="E33" s="1">
        <v>36</v>
      </c>
      <c r="F33" s="1">
        <v>37</v>
      </c>
      <c r="G33" s="1">
        <v>38</v>
      </c>
      <c r="H33" s="1">
        <v>39</v>
      </c>
      <c r="I33" s="1">
        <v>40</v>
      </c>
    </row>
    <row r="34" spans="1:9">
      <c r="A34" s="1">
        <v>33</v>
      </c>
      <c r="B34" s="1">
        <v>34</v>
      </c>
      <c r="C34" s="1">
        <v>35</v>
      </c>
      <c r="D34" s="1">
        <v>36</v>
      </c>
      <c r="E34" s="1">
        <v>37</v>
      </c>
      <c r="F34" s="1">
        <v>38</v>
      </c>
      <c r="G34" s="1">
        <v>39</v>
      </c>
      <c r="H34" s="1">
        <v>40</v>
      </c>
      <c r="I34" s="1">
        <v>41</v>
      </c>
    </row>
    <row r="35" spans="1:9">
      <c r="A35" s="1">
        <v>34</v>
      </c>
      <c r="B35" s="1">
        <v>35</v>
      </c>
      <c r="C35" s="1">
        <v>36</v>
      </c>
      <c r="D35" s="1">
        <v>37</v>
      </c>
      <c r="E35" s="1">
        <v>38</v>
      </c>
      <c r="F35" s="1">
        <v>39</v>
      </c>
      <c r="G35" s="1">
        <v>40</v>
      </c>
      <c r="H35" s="1">
        <v>41</v>
      </c>
      <c r="I35" s="1">
        <v>42</v>
      </c>
    </row>
    <row r="36" spans="1:9">
      <c r="A36" s="1">
        <v>35</v>
      </c>
      <c r="B36" s="1">
        <v>36</v>
      </c>
      <c r="C36" s="1">
        <v>37</v>
      </c>
      <c r="D36" s="1">
        <v>38</v>
      </c>
      <c r="E36" s="1">
        <v>39</v>
      </c>
      <c r="F36" s="1">
        <v>40</v>
      </c>
      <c r="G36" s="1">
        <v>41</v>
      </c>
      <c r="H36" s="1">
        <v>42</v>
      </c>
      <c r="I36" s="1">
        <v>43</v>
      </c>
    </row>
    <row r="37" spans="1:9">
      <c r="A37" s="1">
        <v>36</v>
      </c>
      <c r="B37" s="1">
        <v>37</v>
      </c>
      <c r="C37" s="1">
        <v>38</v>
      </c>
      <c r="D37" s="1">
        <v>39</v>
      </c>
      <c r="E37" s="1">
        <v>40</v>
      </c>
      <c r="F37" s="1">
        <v>41</v>
      </c>
      <c r="G37" s="1">
        <v>42</v>
      </c>
      <c r="H37" s="1">
        <v>43</v>
      </c>
      <c r="I37" s="1">
        <v>44</v>
      </c>
    </row>
    <row r="38" spans="1:9">
      <c r="A38" s="1">
        <v>37</v>
      </c>
      <c r="B38" s="1">
        <v>38</v>
      </c>
      <c r="C38" s="1">
        <v>39</v>
      </c>
      <c r="D38" s="1">
        <v>40</v>
      </c>
      <c r="E38" s="1">
        <v>41</v>
      </c>
      <c r="F38" s="1">
        <v>42</v>
      </c>
      <c r="G38" s="1">
        <v>43</v>
      </c>
      <c r="H38" s="1">
        <v>44</v>
      </c>
      <c r="I38" s="1">
        <v>45</v>
      </c>
    </row>
    <row r="39" spans="1:9">
      <c r="A39" s="1">
        <v>38</v>
      </c>
      <c r="B39" s="1">
        <v>39</v>
      </c>
      <c r="C39" s="1">
        <v>40</v>
      </c>
      <c r="D39" s="1">
        <v>41</v>
      </c>
      <c r="E39" s="1">
        <v>42</v>
      </c>
      <c r="F39" s="1">
        <v>43</v>
      </c>
      <c r="G39" s="1">
        <v>44</v>
      </c>
      <c r="H39" s="1">
        <v>45</v>
      </c>
      <c r="I39" s="1">
        <v>46</v>
      </c>
    </row>
    <row r="40" spans="1:9">
      <c r="A40" s="1">
        <v>39</v>
      </c>
      <c r="B40" s="1">
        <v>40</v>
      </c>
      <c r="C40" s="1">
        <v>41</v>
      </c>
      <c r="D40" s="1">
        <v>42</v>
      </c>
      <c r="E40" s="1">
        <v>43</v>
      </c>
      <c r="F40" s="1">
        <v>44</v>
      </c>
      <c r="G40" s="1">
        <v>45</v>
      </c>
      <c r="H40" s="1">
        <v>46</v>
      </c>
      <c r="I40" s="1">
        <v>47</v>
      </c>
    </row>
    <row r="41" spans="1:9">
      <c r="A41" s="1">
        <v>40</v>
      </c>
      <c r="B41" s="1">
        <v>41</v>
      </c>
      <c r="C41" s="1">
        <v>42</v>
      </c>
      <c r="D41" s="1">
        <v>43</v>
      </c>
      <c r="E41" s="1">
        <v>44</v>
      </c>
      <c r="F41" s="1">
        <v>45</v>
      </c>
      <c r="G41" s="1">
        <v>46</v>
      </c>
      <c r="H41" s="1">
        <v>47</v>
      </c>
      <c r="I41" s="1">
        <v>48</v>
      </c>
    </row>
    <row r="42" spans="1:9">
      <c r="A42" s="1">
        <v>41</v>
      </c>
      <c r="B42" s="1">
        <v>42</v>
      </c>
      <c r="C42" s="1">
        <v>43</v>
      </c>
      <c r="D42" s="1">
        <v>44</v>
      </c>
      <c r="E42" s="1">
        <v>45</v>
      </c>
      <c r="F42" s="1">
        <v>46</v>
      </c>
      <c r="G42" s="1">
        <v>47</v>
      </c>
      <c r="H42" s="1">
        <v>48</v>
      </c>
      <c r="I42" s="1">
        <v>49</v>
      </c>
    </row>
    <row r="43" spans="1:9">
      <c r="A43" s="1">
        <v>42</v>
      </c>
      <c r="B43" s="1">
        <v>43</v>
      </c>
      <c r="C43" s="1">
        <v>44</v>
      </c>
      <c r="D43" s="1">
        <v>45</v>
      </c>
      <c r="E43" s="1">
        <v>46</v>
      </c>
      <c r="F43" s="1">
        <v>47</v>
      </c>
      <c r="G43" s="1">
        <v>48</v>
      </c>
      <c r="H43" s="1">
        <v>49</v>
      </c>
      <c r="I43" s="1">
        <v>50</v>
      </c>
    </row>
    <row r="44" spans="1:9">
      <c r="A44" s="1">
        <v>43</v>
      </c>
      <c r="B44" s="1">
        <v>44</v>
      </c>
      <c r="C44" s="1">
        <v>45</v>
      </c>
      <c r="D44" s="1">
        <v>46</v>
      </c>
      <c r="E44" s="1">
        <v>47</v>
      </c>
      <c r="F44" s="1">
        <v>48</v>
      </c>
      <c r="G44" s="1">
        <v>49</v>
      </c>
      <c r="H44" s="1">
        <v>50</v>
      </c>
      <c r="I44" s="1">
        <v>51</v>
      </c>
    </row>
    <row r="45" spans="1:9">
      <c r="A45" s="1">
        <v>44</v>
      </c>
      <c r="B45" s="1">
        <v>45</v>
      </c>
      <c r="C45" s="1">
        <v>46</v>
      </c>
      <c r="D45" s="1">
        <v>47</v>
      </c>
      <c r="E45" s="1">
        <v>48</v>
      </c>
      <c r="F45" s="1">
        <v>49</v>
      </c>
      <c r="G45" s="1">
        <v>50</v>
      </c>
      <c r="H45" s="1">
        <v>51</v>
      </c>
      <c r="I45" s="1">
        <v>52</v>
      </c>
    </row>
    <row r="46" spans="1:9">
      <c r="A46" s="1">
        <v>45</v>
      </c>
      <c r="B46" s="1">
        <v>46</v>
      </c>
      <c r="C46" s="1">
        <v>47</v>
      </c>
      <c r="D46" s="1">
        <v>48</v>
      </c>
      <c r="E46" s="1">
        <v>49</v>
      </c>
      <c r="F46" s="1">
        <v>50</v>
      </c>
      <c r="G46" s="1">
        <v>51</v>
      </c>
      <c r="H46" s="1">
        <v>52</v>
      </c>
      <c r="I46" s="1">
        <v>53</v>
      </c>
    </row>
    <row r="47" spans="1:9">
      <c r="A47" s="1">
        <v>46</v>
      </c>
      <c r="B47" s="1">
        <v>47</v>
      </c>
      <c r="C47" s="1">
        <v>48</v>
      </c>
      <c r="D47" s="1">
        <v>49</v>
      </c>
      <c r="E47" s="1">
        <v>50</v>
      </c>
      <c r="F47" s="1">
        <v>51</v>
      </c>
      <c r="G47" s="1">
        <v>52</v>
      </c>
      <c r="H47" s="1">
        <v>53</v>
      </c>
      <c r="I47" s="1">
        <v>54</v>
      </c>
    </row>
    <row r="48" spans="1:9">
      <c r="A48" s="1">
        <v>47</v>
      </c>
      <c r="B48" s="1">
        <v>48</v>
      </c>
      <c r="C48" s="1">
        <v>49</v>
      </c>
      <c r="D48" s="1">
        <v>50</v>
      </c>
      <c r="E48" s="1">
        <v>51</v>
      </c>
      <c r="F48" s="1">
        <v>52</v>
      </c>
      <c r="G48" s="1">
        <v>53</v>
      </c>
      <c r="H48" s="1">
        <v>54</v>
      </c>
      <c r="I48" s="1">
        <v>55</v>
      </c>
    </row>
    <row r="49" spans="1:9">
      <c r="A49" s="1">
        <v>48</v>
      </c>
      <c r="B49" s="1">
        <v>49</v>
      </c>
      <c r="C49" s="1">
        <v>50</v>
      </c>
      <c r="D49" s="1">
        <v>51</v>
      </c>
      <c r="E49" s="1">
        <v>52</v>
      </c>
      <c r="F49" s="1">
        <v>53</v>
      </c>
      <c r="G49" s="1">
        <v>54</v>
      </c>
      <c r="H49" s="1">
        <v>55</v>
      </c>
      <c r="I49" s="1">
        <v>56</v>
      </c>
    </row>
    <row r="50" spans="1:9">
      <c r="A50" s="1">
        <v>49</v>
      </c>
      <c r="B50" s="1">
        <v>50</v>
      </c>
      <c r="C50" s="1">
        <v>51</v>
      </c>
      <c r="D50" s="1">
        <v>52</v>
      </c>
      <c r="E50" s="1">
        <v>53</v>
      </c>
      <c r="F50" s="1">
        <v>54</v>
      </c>
      <c r="G50" s="1">
        <v>55</v>
      </c>
      <c r="H50" s="1">
        <v>56</v>
      </c>
      <c r="I50" s="1">
        <v>57</v>
      </c>
    </row>
    <row r="51" spans="1:9">
      <c r="A51" s="1">
        <v>50</v>
      </c>
      <c r="B51" s="1">
        <v>51</v>
      </c>
      <c r="C51" s="1">
        <v>52</v>
      </c>
      <c r="D51" s="1">
        <v>53</v>
      </c>
      <c r="E51" s="1">
        <v>54</v>
      </c>
      <c r="F51" s="1">
        <v>55</v>
      </c>
      <c r="G51" s="1">
        <v>56</v>
      </c>
      <c r="H51" s="1">
        <v>57</v>
      </c>
      <c r="I51" s="1">
        <v>58</v>
      </c>
    </row>
    <row r="52" spans="1:9">
      <c r="A52" s="1">
        <v>51</v>
      </c>
      <c r="B52" s="1">
        <v>52</v>
      </c>
      <c r="C52" s="1">
        <v>53</v>
      </c>
      <c r="D52" s="1">
        <v>54</v>
      </c>
      <c r="E52" s="1">
        <v>55</v>
      </c>
      <c r="F52" s="1">
        <v>56</v>
      </c>
      <c r="G52" s="1">
        <v>57</v>
      </c>
      <c r="H52" s="1">
        <v>58</v>
      </c>
      <c r="I52" s="1">
        <v>59</v>
      </c>
    </row>
    <row r="53" spans="1:9">
      <c r="A53" s="1">
        <v>52</v>
      </c>
      <c r="B53" s="1">
        <v>53</v>
      </c>
      <c r="C53" s="1">
        <v>54</v>
      </c>
      <c r="D53" s="1">
        <v>55</v>
      </c>
      <c r="E53" s="1">
        <v>56</v>
      </c>
      <c r="F53" s="1">
        <v>57</v>
      </c>
      <c r="G53" s="1">
        <v>58</v>
      </c>
      <c r="H53" s="1">
        <v>59</v>
      </c>
      <c r="I53" s="1">
        <v>60</v>
      </c>
    </row>
    <row r="54" spans="1:9">
      <c r="A54" s="1">
        <v>53</v>
      </c>
      <c r="B54" s="1">
        <v>54</v>
      </c>
      <c r="C54" s="1">
        <v>55</v>
      </c>
      <c r="D54" s="1">
        <v>56</v>
      </c>
      <c r="E54" s="1">
        <v>57</v>
      </c>
      <c r="F54" s="1">
        <v>58</v>
      </c>
      <c r="G54" s="1">
        <v>59</v>
      </c>
      <c r="H54" s="1">
        <v>60</v>
      </c>
      <c r="I54" s="1">
        <v>61</v>
      </c>
    </row>
    <row r="55" spans="1:9">
      <c r="A55" s="1">
        <v>54</v>
      </c>
      <c r="B55" s="1">
        <v>55</v>
      </c>
      <c r="C55" s="1">
        <v>56</v>
      </c>
      <c r="D55" s="1">
        <v>57</v>
      </c>
      <c r="E55" s="1">
        <v>58</v>
      </c>
      <c r="F55" s="1">
        <v>59</v>
      </c>
      <c r="G55" s="1">
        <v>60</v>
      </c>
      <c r="H55" s="1">
        <v>61</v>
      </c>
      <c r="I55" s="1">
        <v>62</v>
      </c>
    </row>
    <row r="56" spans="1:9">
      <c r="A56" s="1">
        <v>55</v>
      </c>
      <c r="B56" s="1">
        <v>56</v>
      </c>
      <c r="C56" s="1">
        <v>57</v>
      </c>
      <c r="D56" s="1">
        <v>58</v>
      </c>
      <c r="E56" s="1">
        <v>59</v>
      </c>
      <c r="F56" s="1">
        <v>60</v>
      </c>
      <c r="G56" s="1">
        <v>61</v>
      </c>
      <c r="H56" s="1">
        <v>62</v>
      </c>
      <c r="I56" s="1">
        <v>63</v>
      </c>
    </row>
    <row r="57" spans="1:9">
      <c r="A57" s="1">
        <v>56</v>
      </c>
      <c r="B57" s="1">
        <v>57</v>
      </c>
      <c r="C57" s="1">
        <v>58</v>
      </c>
      <c r="D57" s="1">
        <v>59</v>
      </c>
      <c r="E57" s="1">
        <v>60</v>
      </c>
      <c r="F57" s="1">
        <v>61</v>
      </c>
      <c r="G57" s="1">
        <v>62</v>
      </c>
      <c r="H57" s="1">
        <v>63</v>
      </c>
      <c r="I57" s="1">
        <v>64</v>
      </c>
    </row>
    <row r="58" spans="1:9">
      <c r="A58" s="1">
        <v>57</v>
      </c>
      <c r="B58" s="1">
        <v>58</v>
      </c>
      <c r="C58" s="1">
        <v>59</v>
      </c>
      <c r="D58" s="1">
        <v>60</v>
      </c>
      <c r="E58" s="1">
        <v>61</v>
      </c>
      <c r="F58" s="1">
        <v>62</v>
      </c>
      <c r="G58" s="1">
        <v>63</v>
      </c>
      <c r="H58" s="1">
        <v>64</v>
      </c>
      <c r="I58" s="1">
        <v>65</v>
      </c>
    </row>
    <row r="59" spans="1:9">
      <c r="A59" s="1">
        <v>58</v>
      </c>
      <c r="B59" s="1">
        <v>59</v>
      </c>
      <c r="C59" s="1">
        <v>60</v>
      </c>
      <c r="D59" s="1">
        <v>61</v>
      </c>
      <c r="E59" s="1">
        <v>62</v>
      </c>
      <c r="F59" s="1">
        <v>63</v>
      </c>
      <c r="G59" s="1">
        <v>64</v>
      </c>
      <c r="H59" s="1">
        <v>65</v>
      </c>
      <c r="I59" s="1">
        <v>66</v>
      </c>
    </row>
    <row r="60" spans="1:9">
      <c r="A60" s="1">
        <v>59</v>
      </c>
      <c r="B60" s="1">
        <v>60</v>
      </c>
      <c r="C60" s="1">
        <v>61</v>
      </c>
      <c r="D60" s="1">
        <v>62</v>
      </c>
      <c r="E60" s="1">
        <v>63</v>
      </c>
      <c r="F60" s="1">
        <v>64</v>
      </c>
      <c r="G60" s="1">
        <v>65</v>
      </c>
      <c r="H60" s="1">
        <v>66</v>
      </c>
      <c r="I60" s="1">
        <v>67</v>
      </c>
    </row>
    <row r="61" spans="1:9">
      <c r="A61" s="1">
        <v>60</v>
      </c>
      <c r="B61" s="1">
        <v>61</v>
      </c>
      <c r="C61" s="1">
        <v>62</v>
      </c>
      <c r="D61" s="1">
        <v>63</v>
      </c>
      <c r="E61" s="1">
        <v>64</v>
      </c>
      <c r="F61" s="1">
        <v>65</v>
      </c>
      <c r="G61" s="1">
        <v>66</v>
      </c>
      <c r="H61" s="1">
        <v>67</v>
      </c>
      <c r="I61" s="1">
        <v>68</v>
      </c>
    </row>
    <row r="62" spans="1:9">
      <c r="A62" s="1">
        <v>61</v>
      </c>
      <c r="B62" s="1">
        <v>62</v>
      </c>
      <c r="C62" s="1">
        <v>63</v>
      </c>
      <c r="D62" s="1">
        <v>64</v>
      </c>
      <c r="E62" s="1">
        <v>65</v>
      </c>
      <c r="F62" s="1">
        <v>66</v>
      </c>
      <c r="G62" s="1">
        <v>67</v>
      </c>
      <c r="H62" s="1">
        <v>68</v>
      </c>
      <c r="I62" s="1">
        <v>69</v>
      </c>
    </row>
    <row r="63" spans="1:9">
      <c r="A63" s="1">
        <v>62</v>
      </c>
      <c r="B63" s="1">
        <v>63</v>
      </c>
      <c r="C63" s="1">
        <v>64</v>
      </c>
      <c r="D63" s="1">
        <v>65</v>
      </c>
      <c r="E63" s="1">
        <v>66</v>
      </c>
      <c r="F63" s="1">
        <v>67</v>
      </c>
      <c r="G63" s="1">
        <v>68</v>
      </c>
      <c r="H63" s="1">
        <v>69</v>
      </c>
      <c r="I63" s="1">
        <v>70</v>
      </c>
    </row>
    <row r="64" spans="1:9">
      <c r="A64" s="1">
        <v>63</v>
      </c>
      <c r="B64" s="1">
        <v>64</v>
      </c>
      <c r="C64" s="1">
        <v>65</v>
      </c>
      <c r="D64" s="1">
        <v>66</v>
      </c>
      <c r="E64" s="1">
        <v>67</v>
      </c>
      <c r="F64" s="1">
        <v>68</v>
      </c>
      <c r="G64" s="1">
        <v>69</v>
      </c>
      <c r="H64" s="1">
        <v>70</v>
      </c>
      <c r="I64" s="1">
        <v>71</v>
      </c>
    </row>
    <row r="65" spans="1:9">
      <c r="A65" s="1">
        <v>64</v>
      </c>
      <c r="B65" s="1">
        <v>65</v>
      </c>
      <c r="C65" s="1">
        <v>66</v>
      </c>
      <c r="D65" s="1">
        <v>67</v>
      </c>
      <c r="E65" s="1">
        <v>68</v>
      </c>
      <c r="F65" s="1">
        <v>69</v>
      </c>
      <c r="G65" s="1">
        <v>70</v>
      </c>
      <c r="H65" s="1">
        <v>71</v>
      </c>
      <c r="I65" s="1">
        <v>72</v>
      </c>
    </row>
    <row r="66" spans="1:9">
      <c r="A66" s="1">
        <v>65</v>
      </c>
      <c r="B66" s="1">
        <v>66</v>
      </c>
      <c r="C66" s="1">
        <v>67</v>
      </c>
      <c r="D66" s="1">
        <v>68</v>
      </c>
      <c r="E66" s="1">
        <v>69</v>
      </c>
      <c r="F66" s="1">
        <v>70</v>
      </c>
      <c r="G66" s="1">
        <v>71</v>
      </c>
      <c r="H66" s="1">
        <v>72</v>
      </c>
      <c r="I66" s="1">
        <v>73</v>
      </c>
    </row>
    <row r="67" spans="1:9">
      <c r="A67" s="1">
        <v>66</v>
      </c>
      <c r="B67" s="1">
        <v>67</v>
      </c>
      <c r="C67" s="1">
        <v>68</v>
      </c>
      <c r="D67" s="1">
        <v>69</v>
      </c>
      <c r="E67" s="1">
        <v>70</v>
      </c>
      <c r="F67" s="1">
        <v>71</v>
      </c>
      <c r="G67" s="1">
        <v>72</v>
      </c>
      <c r="H67" s="1">
        <v>73</v>
      </c>
      <c r="I67" s="1">
        <v>74</v>
      </c>
    </row>
    <row r="68" spans="1:9">
      <c r="A68" s="1">
        <v>67</v>
      </c>
      <c r="B68" s="1">
        <v>68</v>
      </c>
      <c r="C68" s="1">
        <v>69</v>
      </c>
      <c r="D68" s="1">
        <v>70</v>
      </c>
      <c r="E68" s="1">
        <v>71</v>
      </c>
      <c r="F68" s="1">
        <v>72</v>
      </c>
      <c r="G68" s="1">
        <v>73</v>
      </c>
      <c r="H68" s="1">
        <v>74</v>
      </c>
      <c r="I68" s="1">
        <v>75</v>
      </c>
    </row>
    <row r="69" spans="1:9">
      <c r="A69" s="1">
        <v>68</v>
      </c>
      <c r="B69" s="1">
        <v>69</v>
      </c>
      <c r="C69" s="1">
        <v>70</v>
      </c>
      <c r="D69" s="1">
        <v>71</v>
      </c>
      <c r="E69" s="1">
        <v>72</v>
      </c>
      <c r="F69" s="1">
        <v>73</v>
      </c>
      <c r="G69" s="1">
        <v>74</v>
      </c>
      <c r="H69" s="1">
        <v>75</v>
      </c>
      <c r="I69" s="1">
        <v>76</v>
      </c>
    </row>
    <row r="70" spans="1:9">
      <c r="A70" s="1">
        <v>69</v>
      </c>
      <c r="B70" s="1">
        <v>70</v>
      </c>
      <c r="C70" s="1">
        <v>71</v>
      </c>
      <c r="D70" s="1">
        <v>72</v>
      </c>
      <c r="E70" s="1">
        <v>73</v>
      </c>
      <c r="F70" s="1">
        <v>74</v>
      </c>
      <c r="G70" s="1">
        <v>75</v>
      </c>
      <c r="H70" s="1">
        <v>76</v>
      </c>
      <c r="I70" s="1">
        <v>77</v>
      </c>
    </row>
    <row r="71" spans="1:9">
      <c r="A71" s="1">
        <v>70</v>
      </c>
      <c r="B71" s="1">
        <v>71</v>
      </c>
      <c r="C71" s="1">
        <v>72</v>
      </c>
      <c r="D71" s="1">
        <v>73</v>
      </c>
      <c r="E71" s="1">
        <v>74</v>
      </c>
      <c r="F71" s="1">
        <v>75</v>
      </c>
      <c r="G71" s="1">
        <v>76</v>
      </c>
      <c r="H71" s="1">
        <v>77</v>
      </c>
      <c r="I71" s="1">
        <v>78</v>
      </c>
    </row>
    <row r="72" spans="1:9">
      <c r="A72" s="1">
        <v>71</v>
      </c>
      <c r="B72" s="1">
        <v>72</v>
      </c>
      <c r="C72" s="1">
        <v>73</v>
      </c>
      <c r="D72" s="1">
        <v>74</v>
      </c>
      <c r="E72" s="1">
        <v>75</v>
      </c>
      <c r="F72" s="1">
        <v>76</v>
      </c>
      <c r="G72" s="1">
        <v>77</v>
      </c>
      <c r="H72" s="1">
        <v>78</v>
      </c>
      <c r="I72" s="1">
        <v>79</v>
      </c>
    </row>
    <row r="73" spans="1:9">
      <c r="A73" s="1">
        <v>72</v>
      </c>
      <c r="B73" s="1">
        <v>73</v>
      </c>
      <c r="C73" s="1">
        <v>74</v>
      </c>
      <c r="D73" s="1">
        <v>75</v>
      </c>
      <c r="E73" s="1">
        <v>76</v>
      </c>
      <c r="F73" s="1">
        <v>77</v>
      </c>
      <c r="G73" s="1">
        <v>78</v>
      </c>
      <c r="H73" s="1">
        <v>79</v>
      </c>
      <c r="I73" s="1">
        <v>80</v>
      </c>
    </row>
    <row r="74" spans="1:9">
      <c r="A74" s="1">
        <v>73</v>
      </c>
      <c r="B74" s="1">
        <v>74</v>
      </c>
      <c r="C74" s="1">
        <v>75</v>
      </c>
      <c r="D74" s="1">
        <v>76</v>
      </c>
      <c r="E74" s="1">
        <v>77</v>
      </c>
      <c r="F74" s="1">
        <v>78</v>
      </c>
      <c r="G74" s="1">
        <v>79</v>
      </c>
      <c r="H74" s="1">
        <v>80</v>
      </c>
      <c r="I74" s="1">
        <v>81</v>
      </c>
    </row>
    <row r="75" spans="1:9">
      <c r="A75" s="1">
        <v>74</v>
      </c>
      <c r="B75" s="1">
        <v>75</v>
      </c>
      <c r="C75" s="1">
        <v>76</v>
      </c>
      <c r="D75" s="1">
        <v>77</v>
      </c>
      <c r="E75" s="1">
        <v>78</v>
      </c>
      <c r="F75" s="1">
        <v>79</v>
      </c>
      <c r="G75" s="1">
        <v>80</v>
      </c>
      <c r="H75" s="1">
        <v>81</v>
      </c>
      <c r="I75" s="1">
        <v>82</v>
      </c>
    </row>
    <row r="76" spans="1:9">
      <c r="A76" s="1">
        <v>75</v>
      </c>
      <c r="B76" s="1">
        <v>76</v>
      </c>
      <c r="C76" s="1">
        <v>77</v>
      </c>
      <c r="D76" s="1">
        <v>78</v>
      </c>
      <c r="E76" s="1">
        <v>79</v>
      </c>
      <c r="F76" s="1">
        <v>80</v>
      </c>
      <c r="G76" s="1">
        <v>81</v>
      </c>
      <c r="H76" s="1">
        <v>82</v>
      </c>
      <c r="I76" s="1">
        <v>83</v>
      </c>
    </row>
    <row r="77" spans="1:9">
      <c r="A77" s="1">
        <v>76</v>
      </c>
      <c r="B77" s="1">
        <v>77</v>
      </c>
      <c r="C77" s="1">
        <v>78</v>
      </c>
      <c r="D77" s="1">
        <v>79</v>
      </c>
      <c r="E77" s="1">
        <v>80</v>
      </c>
      <c r="F77" s="1">
        <v>81</v>
      </c>
      <c r="G77" s="1">
        <v>82</v>
      </c>
      <c r="H77" s="1">
        <v>83</v>
      </c>
      <c r="I77" s="1">
        <v>84</v>
      </c>
    </row>
    <row r="78" spans="1:9">
      <c r="A78" s="1">
        <v>77</v>
      </c>
      <c r="B78" s="1">
        <v>78</v>
      </c>
      <c r="C78" s="1">
        <v>79</v>
      </c>
      <c r="D78" s="1">
        <v>80</v>
      </c>
      <c r="E78" s="1">
        <v>81</v>
      </c>
      <c r="F78" s="1">
        <v>82</v>
      </c>
      <c r="G78" s="1">
        <v>83</v>
      </c>
      <c r="H78" s="1">
        <v>84</v>
      </c>
      <c r="I78" s="1">
        <v>85</v>
      </c>
    </row>
    <row r="79" spans="1:9">
      <c r="A79" s="1">
        <v>78</v>
      </c>
      <c r="B79" s="1">
        <v>79</v>
      </c>
      <c r="C79" s="1">
        <v>80</v>
      </c>
      <c r="D79" s="1">
        <v>81</v>
      </c>
      <c r="E79" s="1">
        <v>82</v>
      </c>
      <c r="F79" s="1">
        <v>83</v>
      </c>
      <c r="G79" s="1">
        <v>84</v>
      </c>
      <c r="H79" s="1">
        <v>85</v>
      </c>
      <c r="I79" s="1">
        <v>86</v>
      </c>
    </row>
    <row r="80" spans="1:9">
      <c r="A80" s="1">
        <v>79</v>
      </c>
      <c r="B80" s="1">
        <v>80</v>
      </c>
      <c r="C80" s="1">
        <v>81</v>
      </c>
      <c r="D80" s="1">
        <v>82</v>
      </c>
      <c r="E80" s="1">
        <v>83</v>
      </c>
      <c r="F80" s="1">
        <v>84</v>
      </c>
      <c r="G80" s="1">
        <v>85</v>
      </c>
      <c r="H80" s="1">
        <v>86</v>
      </c>
      <c r="I80" s="1">
        <v>87</v>
      </c>
    </row>
    <row r="81" spans="1:9">
      <c r="A81" s="1">
        <v>80</v>
      </c>
      <c r="B81" s="1">
        <v>81</v>
      </c>
      <c r="C81" s="1">
        <v>82</v>
      </c>
      <c r="D81" s="1">
        <v>83</v>
      </c>
      <c r="E81" s="1">
        <v>84</v>
      </c>
      <c r="F81" s="1">
        <v>85</v>
      </c>
      <c r="G81" s="1">
        <v>86</v>
      </c>
      <c r="H81" s="1">
        <v>87</v>
      </c>
      <c r="I81" s="1">
        <v>88</v>
      </c>
    </row>
    <row r="82" spans="1:9">
      <c r="A82" s="1">
        <v>81</v>
      </c>
      <c r="B82" s="1">
        <v>82</v>
      </c>
      <c r="C82" s="1">
        <v>83</v>
      </c>
      <c r="D82" s="1">
        <v>84</v>
      </c>
      <c r="E82" s="1">
        <v>85</v>
      </c>
      <c r="F82" s="1">
        <v>86</v>
      </c>
      <c r="G82" s="1">
        <v>87</v>
      </c>
      <c r="H82" s="1">
        <v>88</v>
      </c>
      <c r="I82" s="1">
        <v>89</v>
      </c>
    </row>
    <row r="83" spans="1:9">
      <c r="A83" s="1">
        <v>82</v>
      </c>
      <c r="B83" s="1">
        <v>83</v>
      </c>
      <c r="C83" s="1">
        <v>84</v>
      </c>
      <c r="D83" s="1">
        <v>85</v>
      </c>
      <c r="E83" s="1">
        <v>86</v>
      </c>
      <c r="F83" s="1">
        <v>87</v>
      </c>
      <c r="G83" s="1">
        <v>88</v>
      </c>
      <c r="H83" s="1">
        <v>89</v>
      </c>
      <c r="I83" s="1">
        <v>90</v>
      </c>
    </row>
    <row r="84" spans="1:9">
      <c r="A84" s="1">
        <v>83</v>
      </c>
      <c r="B84" s="1">
        <v>84</v>
      </c>
      <c r="C84" s="1">
        <v>85</v>
      </c>
      <c r="D84" s="1">
        <v>86</v>
      </c>
      <c r="E84" s="1">
        <v>87</v>
      </c>
      <c r="F84" s="1">
        <v>88</v>
      </c>
      <c r="G84" s="1">
        <v>89</v>
      </c>
      <c r="H84" s="1">
        <v>90</v>
      </c>
      <c r="I84" s="1">
        <v>91</v>
      </c>
    </row>
    <row r="85" spans="1:9">
      <c r="A85" s="1">
        <v>84</v>
      </c>
      <c r="B85" s="1">
        <v>85</v>
      </c>
      <c r="C85" s="1">
        <v>86</v>
      </c>
      <c r="D85" s="1">
        <v>87</v>
      </c>
      <c r="E85" s="1">
        <v>88</v>
      </c>
      <c r="F85" s="1">
        <v>89</v>
      </c>
      <c r="G85" s="1">
        <v>90</v>
      </c>
      <c r="H85" s="1">
        <v>91</v>
      </c>
      <c r="I85" s="1">
        <v>92</v>
      </c>
    </row>
    <row r="86" spans="1:9">
      <c r="A86" s="1">
        <v>85</v>
      </c>
      <c r="B86" s="1">
        <v>86</v>
      </c>
      <c r="C86" s="1">
        <v>87</v>
      </c>
      <c r="D86" s="1">
        <v>88</v>
      </c>
      <c r="E86" s="1">
        <v>89</v>
      </c>
      <c r="F86" s="1">
        <v>90</v>
      </c>
      <c r="G86" s="1">
        <v>91</v>
      </c>
      <c r="H86" s="1">
        <v>92</v>
      </c>
      <c r="I86" s="1">
        <v>93</v>
      </c>
    </row>
    <row r="87" spans="1:9">
      <c r="A87" s="1">
        <v>86</v>
      </c>
      <c r="B87" s="1">
        <v>87</v>
      </c>
      <c r="C87" s="1">
        <v>88</v>
      </c>
      <c r="D87" s="1">
        <v>89</v>
      </c>
      <c r="E87" s="1">
        <v>90</v>
      </c>
      <c r="F87" s="1">
        <v>91</v>
      </c>
      <c r="G87" s="1">
        <v>92</v>
      </c>
      <c r="H87" s="1">
        <v>93</v>
      </c>
      <c r="I87" s="1">
        <v>94</v>
      </c>
    </row>
    <row r="88" spans="1:9">
      <c r="A88" s="1">
        <v>87</v>
      </c>
      <c r="B88" s="1">
        <v>88</v>
      </c>
      <c r="C88" s="1">
        <v>89</v>
      </c>
      <c r="D88" s="1">
        <v>90</v>
      </c>
      <c r="E88" s="1">
        <v>91</v>
      </c>
      <c r="F88" s="1">
        <v>92</v>
      </c>
      <c r="G88" s="1">
        <v>93</v>
      </c>
      <c r="H88" s="1">
        <v>94</v>
      </c>
      <c r="I88" s="1">
        <v>95</v>
      </c>
    </row>
    <row r="89" spans="1:9">
      <c r="A89" s="1">
        <v>88</v>
      </c>
      <c r="B89" s="1">
        <v>89</v>
      </c>
      <c r="C89" s="1">
        <v>90</v>
      </c>
      <c r="D89" s="1">
        <v>91</v>
      </c>
      <c r="E89" s="1">
        <v>92</v>
      </c>
      <c r="F89" s="1">
        <v>93</v>
      </c>
      <c r="G89" s="1">
        <v>94</v>
      </c>
      <c r="H89" s="1">
        <v>95</v>
      </c>
      <c r="I89" s="1">
        <v>96</v>
      </c>
    </row>
    <row r="90" spans="1:9">
      <c r="A90" s="1">
        <v>89</v>
      </c>
      <c r="B90" s="1">
        <v>90</v>
      </c>
      <c r="C90" s="1">
        <v>91</v>
      </c>
      <c r="D90" s="1">
        <v>92</v>
      </c>
      <c r="E90" s="1">
        <v>93</v>
      </c>
      <c r="F90" s="1">
        <v>94</v>
      </c>
      <c r="G90" s="1">
        <v>95</v>
      </c>
      <c r="H90" s="1">
        <v>96</v>
      </c>
      <c r="I90" s="1">
        <v>97</v>
      </c>
    </row>
    <row r="91" spans="1:9">
      <c r="A91" s="1">
        <v>90</v>
      </c>
      <c r="B91" s="1">
        <v>91</v>
      </c>
      <c r="C91" s="1">
        <v>92</v>
      </c>
      <c r="D91" s="1">
        <v>93</v>
      </c>
      <c r="E91" s="1">
        <v>94</v>
      </c>
      <c r="F91" s="1">
        <v>95</v>
      </c>
      <c r="G91" s="1">
        <v>96</v>
      </c>
      <c r="H91" s="1">
        <v>97</v>
      </c>
      <c r="I91" s="1">
        <v>98</v>
      </c>
    </row>
    <row r="92" spans="1:9">
      <c r="A92" s="1">
        <v>91</v>
      </c>
      <c r="B92" s="1">
        <v>92</v>
      </c>
      <c r="C92" s="1">
        <v>93</v>
      </c>
      <c r="D92" s="1">
        <v>94</v>
      </c>
      <c r="E92" s="1">
        <v>95</v>
      </c>
      <c r="F92" s="1">
        <v>96</v>
      </c>
      <c r="G92" s="1">
        <v>97</v>
      </c>
      <c r="H92" s="1">
        <v>98</v>
      </c>
      <c r="I92" s="1">
        <v>99</v>
      </c>
    </row>
    <row r="93" spans="1:9">
      <c r="A93" s="1">
        <v>92</v>
      </c>
      <c r="B93" s="1">
        <v>93</v>
      </c>
      <c r="C93" s="1">
        <v>94</v>
      </c>
      <c r="D93" s="1">
        <v>95</v>
      </c>
      <c r="E93" s="1">
        <v>96</v>
      </c>
      <c r="F93" s="1">
        <v>97</v>
      </c>
      <c r="G93" s="1">
        <v>98</v>
      </c>
      <c r="H93" s="1">
        <v>99</v>
      </c>
      <c r="I93" s="1">
        <v>100</v>
      </c>
    </row>
    <row r="94" spans="1:9">
      <c r="A94" s="1">
        <v>93</v>
      </c>
      <c r="B94" s="1">
        <v>94</v>
      </c>
      <c r="C94" s="1">
        <v>95</v>
      </c>
      <c r="D94" s="1">
        <v>96</v>
      </c>
      <c r="E94" s="1">
        <v>97</v>
      </c>
      <c r="F94" s="1">
        <v>98</v>
      </c>
      <c r="G94" s="1">
        <v>99</v>
      </c>
      <c r="H94" s="1">
        <v>100</v>
      </c>
      <c r="I94" s="1">
        <v>101</v>
      </c>
    </row>
    <row r="95" spans="1:9">
      <c r="A95" s="1">
        <v>94</v>
      </c>
      <c r="B95" s="1">
        <v>95</v>
      </c>
      <c r="C95" s="1">
        <v>96</v>
      </c>
      <c r="D95" s="1">
        <v>97</v>
      </c>
      <c r="E95" s="1">
        <v>98</v>
      </c>
      <c r="F95" s="1">
        <v>99</v>
      </c>
      <c r="G95" s="1">
        <v>100</v>
      </c>
      <c r="H95" s="1">
        <v>101</v>
      </c>
      <c r="I95" s="1">
        <v>102</v>
      </c>
    </row>
    <row r="96" spans="1:9">
      <c r="A96" s="1">
        <v>95</v>
      </c>
      <c r="B96" s="1">
        <v>96</v>
      </c>
      <c r="C96" s="1">
        <v>97</v>
      </c>
      <c r="D96" s="1">
        <v>98</v>
      </c>
      <c r="E96" s="1">
        <v>99</v>
      </c>
      <c r="F96" s="1">
        <v>100</v>
      </c>
      <c r="G96" s="1">
        <v>101</v>
      </c>
      <c r="H96" s="1">
        <v>102</v>
      </c>
      <c r="I96" s="1">
        <v>103</v>
      </c>
    </row>
    <row r="97" spans="1:9">
      <c r="A97" s="1">
        <v>96</v>
      </c>
      <c r="B97" s="1">
        <v>97</v>
      </c>
      <c r="C97" s="1">
        <v>98</v>
      </c>
      <c r="D97" s="1">
        <v>99</v>
      </c>
      <c r="E97" s="1">
        <v>100</v>
      </c>
      <c r="F97" s="1">
        <v>101</v>
      </c>
      <c r="G97" s="1">
        <v>102</v>
      </c>
      <c r="H97" s="1">
        <v>103</v>
      </c>
      <c r="I97" s="1">
        <v>104</v>
      </c>
    </row>
    <row r="98" spans="1:9">
      <c r="A98" s="1">
        <v>97</v>
      </c>
      <c r="B98" s="1">
        <v>98</v>
      </c>
      <c r="C98" s="1">
        <v>99</v>
      </c>
      <c r="D98" s="1">
        <v>100</v>
      </c>
      <c r="E98" s="1">
        <v>101</v>
      </c>
      <c r="F98" s="1">
        <v>102</v>
      </c>
      <c r="G98" s="1">
        <v>103</v>
      </c>
      <c r="H98" s="1">
        <v>104</v>
      </c>
      <c r="I98" s="1">
        <v>105</v>
      </c>
    </row>
    <row r="99" spans="1:9">
      <c r="A99" s="1">
        <v>98</v>
      </c>
      <c r="B99" s="1">
        <v>99</v>
      </c>
      <c r="C99" s="1">
        <v>100</v>
      </c>
      <c r="D99" s="1">
        <v>101</v>
      </c>
      <c r="E99" s="1">
        <v>102</v>
      </c>
      <c r="F99" s="1">
        <v>103</v>
      </c>
      <c r="G99" s="1">
        <v>104</v>
      </c>
      <c r="H99" s="1">
        <v>105</v>
      </c>
      <c r="I99" s="1">
        <v>106</v>
      </c>
    </row>
    <row r="100" spans="1:9">
      <c r="A100" s="1">
        <v>99</v>
      </c>
      <c r="B100" s="1">
        <v>100</v>
      </c>
      <c r="C100" s="1">
        <v>101</v>
      </c>
      <c r="D100" s="1">
        <v>102</v>
      </c>
      <c r="E100" s="1">
        <v>103</v>
      </c>
      <c r="F100" s="1">
        <v>104</v>
      </c>
      <c r="G100" s="1">
        <v>105</v>
      </c>
      <c r="H100" s="1">
        <v>106</v>
      </c>
      <c r="I100" s="1">
        <v>107</v>
      </c>
    </row>
    <row r="101" spans="1:9">
      <c r="A101" s="1">
        <v>100</v>
      </c>
      <c r="B101" s="1">
        <v>101</v>
      </c>
      <c r="C101" s="1">
        <v>102</v>
      </c>
      <c r="D101" s="1">
        <v>103</v>
      </c>
      <c r="E101" s="1">
        <v>104</v>
      </c>
      <c r="F101" s="1">
        <v>105</v>
      </c>
      <c r="G101" s="1">
        <v>106</v>
      </c>
      <c r="H101" s="1">
        <v>107</v>
      </c>
      <c r="I101" s="1">
        <v>108</v>
      </c>
    </row>
    <row r="102" spans="1:9">
      <c r="A102" s="1">
        <v>101</v>
      </c>
      <c r="B102" s="1">
        <v>102</v>
      </c>
      <c r="C102" s="1">
        <v>103</v>
      </c>
      <c r="D102" s="1">
        <v>104</v>
      </c>
      <c r="E102" s="1">
        <v>105</v>
      </c>
      <c r="F102" s="1">
        <v>106</v>
      </c>
      <c r="G102" s="1">
        <v>107</v>
      </c>
      <c r="H102" s="1">
        <v>108</v>
      </c>
      <c r="I102" s="1">
        <v>109</v>
      </c>
    </row>
    <row r="103" spans="1:9">
      <c r="A103" s="1">
        <v>102</v>
      </c>
      <c r="B103" s="1">
        <v>103</v>
      </c>
      <c r="C103" s="1">
        <v>104</v>
      </c>
      <c r="D103" s="1">
        <v>105</v>
      </c>
      <c r="E103" s="1">
        <v>106</v>
      </c>
      <c r="F103" s="1">
        <v>107</v>
      </c>
      <c r="G103" s="1">
        <v>108</v>
      </c>
      <c r="H103" s="1">
        <v>109</v>
      </c>
      <c r="I103" s="1">
        <v>110</v>
      </c>
    </row>
    <row r="104" spans="1:9">
      <c r="A104" s="1">
        <v>103</v>
      </c>
      <c r="B104" s="1">
        <v>104</v>
      </c>
      <c r="C104" s="1">
        <v>105</v>
      </c>
      <c r="D104" s="1">
        <v>106</v>
      </c>
      <c r="E104" s="1">
        <v>107</v>
      </c>
      <c r="F104" s="1">
        <v>108</v>
      </c>
      <c r="G104" s="1">
        <v>109</v>
      </c>
      <c r="H104" s="1">
        <v>110</v>
      </c>
      <c r="I104" s="1">
        <v>111</v>
      </c>
    </row>
    <row r="105" spans="1:9">
      <c r="A105" s="1">
        <v>104</v>
      </c>
      <c r="B105" s="1">
        <v>105</v>
      </c>
      <c r="C105" s="1">
        <v>106</v>
      </c>
      <c r="D105" s="1">
        <v>107</v>
      </c>
      <c r="E105" s="1">
        <v>108</v>
      </c>
      <c r="F105" s="1">
        <v>109</v>
      </c>
      <c r="G105" s="1">
        <v>110</v>
      </c>
      <c r="H105" s="1">
        <v>111</v>
      </c>
      <c r="I105" s="1">
        <v>112</v>
      </c>
    </row>
    <row r="106" spans="1:9">
      <c r="A106" s="1">
        <v>105</v>
      </c>
      <c r="B106" s="1">
        <v>106</v>
      </c>
      <c r="C106" s="1">
        <v>107</v>
      </c>
      <c r="D106" s="1">
        <v>108</v>
      </c>
      <c r="E106" s="1">
        <v>109</v>
      </c>
      <c r="F106" s="1">
        <v>110</v>
      </c>
      <c r="G106" s="1">
        <v>111</v>
      </c>
      <c r="H106" s="1">
        <v>112</v>
      </c>
      <c r="I106" s="1">
        <v>113</v>
      </c>
    </row>
    <row r="107" spans="1:9">
      <c r="A107" s="1">
        <v>106</v>
      </c>
      <c r="B107" s="1">
        <v>107</v>
      </c>
      <c r="C107" s="1">
        <v>108</v>
      </c>
      <c r="D107" s="1">
        <v>109</v>
      </c>
      <c r="E107" s="1">
        <v>110</v>
      </c>
      <c r="F107" s="1">
        <v>111</v>
      </c>
      <c r="G107" s="1">
        <v>112</v>
      </c>
      <c r="H107" s="1">
        <v>113</v>
      </c>
      <c r="I107" s="1">
        <v>114</v>
      </c>
    </row>
    <row r="108" spans="1:9">
      <c r="A108" s="1">
        <v>107</v>
      </c>
      <c r="B108" s="1">
        <v>108</v>
      </c>
      <c r="C108" s="1">
        <v>109</v>
      </c>
      <c r="D108" s="1">
        <v>110</v>
      </c>
      <c r="E108" s="1">
        <v>111</v>
      </c>
      <c r="F108" s="1">
        <v>112</v>
      </c>
      <c r="G108" s="1">
        <v>113</v>
      </c>
      <c r="H108" s="1">
        <v>114</v>
      </c>
      <c r="I108" s="1">
        <v>115</v>
      </c>
    </row>
    <row r="109" spans="1:9">
      <c r="A109" s="1">
        <v>108</v>
      </c>
      <c r="B109" s="1">
        <v>109</v>
      </c>
      <c r="C109" s="1">
        <v>110</v>
      </c>
      <c r="D109" s="1">
        <v>111</v>
      </c>
      <c r="E109" s="1">
        <v>112</v>
      </c>
      <c r="F109" s="1">
        <v>113</v>
      </c>
      <c r="G109" s="1">
        <v>114</v>
      </c>
      <c r="H109" s="1">
        <v>115</v>
      </c>
      <c r="I109" s="1">
        <v>116</v>
      </c>
    </row>
    <row r="110" spans="1:9">
      <c r="A110" s="1">
        <v>109</v>
      </c>
      <c r="B110" s="1">
        <v>110</v>
      </c>
      <c r="C110" s="1">
        <v>111</v>
      </c>
      <c r="D110" s="1">
        <v>112</v>
      </c>
      <c r="E110" s="1">
        <v>113</v>
      </c>
      <c r="F110" s="1">
        <v>114</v>
      </c>
      <c r="G110" s="1">
        <v>115</v>
      </c>
      <c r="H110" s="1">
        <v>116</v>
      </c>
      <c r="I110" s="1">
        <v>117</v>
      </c>
    </row>
    <row r="111" spans="1:9">
      <c r="A111" s="1">
        <v>110</v>
      </c>
      <c r="B111" s="1">
        <v>111</v>
      </c>
      <c r="C111" s="1">
        <v>112</v>
      </c>
      <c r="D111" s="1">
        <v>113</v>
      </c>
      <c r="E111" s="1">
        <v>114</v>
      </c>
      <c r="F111" s="1">
        <v>115</v>
      </c>
      <c r="G111" s="1">
        <v>116</v>
      </c>
      <c r="H111" s="1">
        <v>117</v>
      </c>
      <c r="I111" s="1">
        <v>118</v>
      </c>
    </row>
    <row r="112" spans="1:9">
      <c r="A112" s="1">
        <v>111</v>
      </c>
      <c r="B112" s="1">
        <v>112</v>
      </c>
      <c r="C112" s="1">
        <v>113</v>
      </c>
      <c r="D112" s="1">
        <v>114</v>
      </c>
      <c r="E112" s="1">
        <v>115</v>
      </c>
      <c r="F112" s="1">
        <v>116</v>
      </c>
      <c r="G112" s="1">
        <v>117</v>
      </c>
      <c r="H112" s="1">
        <v>118</v>
      </c>
      <c r="I112" s="1">
        <v>119</v>
      </c>
    </row>
    <row r="113" spans="1:9">
      <c r="A113" s="1">
        <v>112</v>
      </c>
      <c r="B113" s="1">
        <v>113</v>
      </c>
      <c r="C113" s="1">
        <v>114</v>
      </c>
      <c r="D113" s="1">
        <v>115</v>
      </c>
      <c r="E113" s="1">
        <v>116</v>
      </c>
      <c r="F113" s="1">
        <v>117</v>
      </c>
      <c r="G113" s="1">
        <v>118</v>
      </c>
      <c r="H113" s="1">
        <v>119</v>
      </c>
      <c r="I113" s="1">
        <v>120</v>
      </c>
    </row>
    <row r="114" spans="1:9">
      <c r="A114" s="1">
        <v>113</v>
      </c>
      <c r="B114" s="1">
        <v>114</v>
      </c>
      <c r="C114" s="1">
        <v>115</v>
      </c>
      <c r="D114" s="1">
        <v>116</v>
      </c>
      <c r="E114" s="1">
        <v>117</v>
      </c>
      <c r="F114" s="1">
        <v>118</v>
      </c>
      <c r="G114" s="1">
        <v>119</v>
      </c>
      <c r="H114" s="1">
        <v>120</v>
      </c>
      <c r="I114" s="1">
        <v>121</v>
      </c>
    </row>
    <row r="115" spans="1:9">
      <c r="A115" s="1">
        <v>114</v>
      </c>
      <c r="B115" s="1">
        <v>115</v>
      </c>
      <c r="C115" s="1">
        <v>116</v>
      </c>
      <c r="D115" s="1">
        <v>117</v>
      </c>
      <c r="E115" s="1">
        <v>118</v>
      </c>
      <c r="F115" s="1">
        <v>119</v>
      </c>
      <c r="G115" s="1">
        <v>120</v>
      </c>
      <c r="H115" s="1">
        <v>121</v>
      </c>
      <c r="I115" s="1">
        <v>122</v>
      </c>
    </row>
    <row r="116" spans="1:9">
      <c r="A116" s="1">
        <v>115</v>
      </c>
      <c r="B116" s="1">
        <v>116</v>
      </c>
      <c r="C116" s="1">
        <v>117</v>
      </c>
      <c r="D116" s="1">
        <v>118</v>
      </c>
      <c r="E116" s="1">
        <v>119</v>
      </c>
      <c r="F116" s="1">
        <v>120</v>
      </c>
      <c r="G116" s="1">
        <v>121</v>
      </c>
      <c r="H116" s="1">
        <v>122</v>
      </c>
      <c r="I116" s="1">
        <v>123</v>
      </c>
    </row>
    <row r="117" spans="1:9">
      <c r="A117" s="1">
        <v>116</v>
      </c>
      <c r="B117" s="1">
        <v>117</v>
      </c>
      <c r="C117" s="1">
        <v>118</v>
      </c>
      <c r="D117" s="1">
        <v>119</v>
      </c>
      <c r="E117" s="1">
        <v>120</v>
      </c>
      <c r="F117" s="1">
        <v>121</v>
      </c>
      <c r="G117" s="1">
        <v>122</v>
      </c>
      <c r="H117" s="1">
        <v>123</v>
      </c>
      <c r="I117" s="1">
        <v>124</v>
      </c>
    </row>
    <row r="118" spans="1:9">
      <c r="A118" s="1">
        <v>117</v>
      </c>
      <c r="B118" s="1">
        <v>118</v>
      </c>
      <c r="C118" s="1">
        <v>119</v>
      </c>
      <c r="D118" s="1">
        <v>120</v>
      </c>
      <c r="E118" s="1">
        <v>121</v>
      </c>
      <c r="F118" s="1">
        <v>122</v>
      </c>
      <c r="G118" s="1">
        <v>123</v>
      </c>
      <c r="H118" s="1">
        <v>124</v>
      </c>
      <c r="I118" s="1">
        <v>125</v>
      </c>
    </row>
    <row r="119" spans="1:9">
      <c r="A119" s="1">
        <v>118</v>
      </c>
      <c r="B119" s="1">
        <v>119</v>
      </c>
      <c r="C119" s="1">
        <v>120</v>
      </c>
      <c r="D119" s="1">
        <v>121</v>
      </c>
      <c r="E119" s="1">
        <v>122</v>
      </c>
      <c r="F119" s="1">
        <v>123</v>
      </c>
      <c r="G119" s="1">
        <v>124</v>
      </c>
      <c r="H119" s="1">
        <v>125</v>
      </c>
      <c r="I119" s="1">
        <v>126</v>
      </c>
    </row>
    <row r="120" spans="1:9">
      <c r="A120" s="1">
        <v>119</v>
      </c>
      <c r="B120" s="1">
        <v>120</v>
      </c>
      <c r="C120" s="1">
        <v>121</v>
      </c>
      <c r="D120" s="1">
        <v>122</v>
      </c>
      <c r="E120" s="1">
        <v>123</v>
      </c>
      <c r="F120" s="1">
        <v>124</v>
      </c>
      <c r="G120" s="1">
        <v>125</v>
      </c>
      <c r="H120" s="1">
        <v>126</v>
      </c>
      <c r="I120" s="1">
        <v>127</v>
      </c>
    </row>
    <row r="121" spans="1:9">
      <c r="A121" s="1">
        <v>120</v>
      </c>
      <c r="B121" s="1">
        <v>121</v>
      </c>
      <c r="C121" s="1">
        <v>122</v>
      </c>
      <c r="D121" s="1">
        <v>123</v>
      </c>
      <c r="E121" s="1">
        <v>124</v>
      </c>
      <c r="F121" s="1">
        <v>125</v>
      </c>
      <c r="G121" s="1">
        <v>126</v>
      </c>
      <c r="H121" s="1">
        <v>127</v>
      </c>
      <c r="I121" s="1">
        <v>128</v>
      </c>
    </row>
    <row r="122" spans="1:9">
      <c r="A122" s="1">
        <v>121</v>
      </c>
      <c r="B122" s="1">
        <v>122</v>
      </c>
      <c r="C122" s="1">
        <v>123</v>
      </c>
      <c r="D122" s="1">
        <v>124</v>
      </c>
      <c r="E122" s="1">
        <v>125</v>
      </c>
      <c r="F122" s="1">
        <v>126</v>
      </c>
      <c r="G122" s="1">
        <v>127</v>
      </c>
      <c r="H122" s="1">
        <v>128</v>
      </c>
      <c r="I122" s="1">
        <v>129</v>
      </c>
    </row>
    <row r="123" spans="1:9">
      <c r="A123" s="1">
        <v>122</v>
      </c>
      <c r="B123" s="1">
        <v>123</v>
      </c>
      <c r="C123" s="1">
        <v>124</v>
      </c>
      <c r="D123" s="1">
        <v>125</v>
      </c>
      <c r="E123" s="1">
        <v>126</v>
      </c>
      <c r="F123" s="1">
        <v>127</v>
      </c>
      <c r="G123" s="1">
        <v>128</v>
      </c>
      <c r="H123" s="1">
        <v>129</v>
      </c>
      <c r="I123" s="1">
        <v>130</v>
      </c>
    </row>
    <row r="124" spans="1:9">
      <c r="A124" s="1">
        <v>123</v>
      </c>
      <c r="B124" s="1">
        <v>124</v>
      </c>
      <c r="C124" s="1">
        <v>125</v>
      </c>
      <c r="D124" s="1">
        <v>126</v>
      </c>
      <c r="E124" s="1">
        <v>127</v>
      </c>
      <c r="F124" s="1">
        <v>128</v>
      </c>
      <c r="G124" s="1">
        <v>129</v>
      </c>
      <c r="H124" s="1">
        <v>130</v>
      </c>
      <c r="I124" s="1">
        <v>131</v>
      </c>
    </row>
    <row r="125" spans="1:9">
      <c r="A125" s="1">
        <v>124</v>
      </c>
      <c r="B125" s="1">
        <v>125</v>
      </c>
      <c r="C125" s="1">
        <v>126</v>
      </c>
      <c r="D125" s="1">
        <v>127</v>
      </c>
      <c r="E125" s="1">
        <v>128</v>
      </c>
      <c r="F125" s="1">
        <v>129</v>
      </c>
      <c r="G125" s="1">
        <v>130</v>
      </c>
      <c r="H125" s="1">
        <v>131</v>
      </c>
      <c r="I125" s="1">
        <v>132</v>
      </c>
    </row>
    <row r="126" spans="1:9">
      <c r="A126" s="1">
        <v>125</v>
      </c>
      <c r="B126" s="1">
        <v>126</v>
      </c>
      <c r="C126" s="1">
        <v>127</v>
      </c>
      <c r="D126" s="1">
        <v>128</v>
      </c>
      <c r="E126" s="1">
        <v>129</v>
      </c>
      <c r="F126" s="1">
        <v>130</v>
      </c>
      <c r="G126" s="1">
        <v>131</v>
      </c>
      <c r="H126" s="1">
        <v>132</v>
      </c>
      <c r="I126" s="1">
        <v>133</v>
      </c>
    </row>
    <row r="127" spans="1:9">
      <c r="A127" s="1">
        <v>126</v>
      </c>
      <c r="B127" s="1">
        <v>127</v>
      </c>
      <c r="C127" s="1">
        <v>128</v>
      </c>
      <c r="D127" s="1">
        <v>129</v>
      </c>
      <c r="E127" s="1">
        <v>130</v>
      </c>
      <c r="F127" s="1">
        <v>131</v>
      </c>
      <c r="G127" s="1">
        <v>132</v>
      </c>
      <c r="H127" s="1">
        <v>133</v>
      </c>
      <c r="I127" s="1">
        <v>134</v>
      </c>
    </row>
    <row r="128" spans="1:9">
      <c r="A128" s="1">
        <v>127</v>
      </c>
      <c r="B128" s="1">
        <v>128</v>
      </c>
      <c r="C128" s="1">
        <v>129</v>
      </c>
      <c r="D128" s="1">
        <v>130</v>
      </c>
      <c r="E128" s="1">
        <v>131</v>
      </c>
      <c r="F128" s="1">
        <v>132</v>
      </c>
      <c r="G128" s="1">
        <v>133</v>
      </c>
      <c r="H128" s="1">
        <v>134</v>
      </c>
      <c r="I128" s="1">
        <v>135</v>
      </c>
    </row>
    <row r="129" spans="1:9">
      <c r="A129" s="1">
        <v>128</v>
      </c>
      <c r="B129" s="1">
        <v>129</v>
      </c>
      <c r="C129" s="1">
        <v>130</v>
      </c>
      <c r="D129" s="1">
        <v>131</v>
      </c>
      <c r="E129" s="1">
        <v>132</v>
      </c>
      <c r="F129" s="1">
        <v>133</v>
      </c>
      <c r="G129" s="1">
        <v>134</v>
      </c>
      <c r="H129" s="1">
        <v>135</v>
      </c>
      <c r="I129" s="1">
        <v>136</v>
      </c>
    </row>
    <row r="130" spans="1:9">
      <c r="A130" s="1">
        <v>129</v>
      </c>
      <c r="B130" s="1">
        <v>130</v>
      </c>
      <c r="C130" s="1">
        <v>131</v>
      </c>
      <c r="D130" s="1">
        <v>132</v>
      </c>
      <c r="E130" s="1">
        <v>133</v>
      </c>
      <c r="F130" s="1">
        <v>134</v>
      </c>
      <c r="G130" s="1">
        <v>135</v>
      </c>
      <c r="H130" s="1">
        <v>136</v>
      </c>
      <c r="I130" s="1">
        <v>137</v>
      </c>
    </row>
    <row r="131" spans="1:9">
      <c r="A131" s="1">
        <v>130</v>
      </c>
      <c r="B131" s="1">
        <v>131</v>
      </c>
      <c r="C131" s="1">
        <v>132</v>
      </c>
      <c r="D131" s="1">
        <v>133</v>
      </c>
      <c r="E131" s="1">
        <v>134</v>
      </c>
      <c r="F131" s="1">
        <v>135</v>
      </c>
      <c r="G131" s="1">
        <v>136</v>
      </c>
      <c r="H131" s="1">
        <v>137</v>
      </c>
      <c r="I131" s="1">
        <v>138</v>
      </c>
    </row>
    <row r="132" spans="1:9">
      <c r="A132" s="1">
        <v>131</v>
      </c>
      <c r="B132" s="1">
        <v>132</v>
      </c>
      <c r="C132" s="1">
        <v>133</v>
      </c>
      <c r="D132" s="1">
        <v>134</v>
      </c>
      <c r="E132" s="1">
        <v>135</v>
      </c>
      <c r="F132" s="1">
        <v>136</v>
      </c>
      <c r="G132" s="1">
        <v>137</v>
      </c>
      <c r="H132" s="1">
        <v>138</v>
      </c>
      <c r="I132" s="1">
        <v>139</v>
      </c>
    </row>
    <row r="133" spans="1:9">
      <c r="A133" s="1">
        <v>132</v>
      </c>
      <c r="B133" s="1">
        <v>133</v>
      </c>
      <c r="C133" s="1">
        <v>134</v>
      </c>
      <c r="D133" s="1">
        <v>135</v>
      </c>
      <c r="E133" s="1">
        <v>136</v>
      </c>
      <c r="F133" s="1">
        <v>137</v>
      </c>
      <c r="G133" s="1">
        <v>138</v>
      </c>
      <c r="H133" s="1">
        <v>139</v>
      </c>
      <c r="I133" s="1">
        <v>140</v>
      </c>
    </row>
    <row r="134" spans="1:9">
      <c r="A134" s="1">
        <v>133</v>
      </c>
      <c r="B134" s="1">
        <v>134</v>
      </c>
      <c r="C134" s="1">
        <v>135</v>
      </c>
      <c r="D134" s="1">
        <v>136</v>
      </c>
      <c r="E134" s="1">
        <v>137</v>
      </c>
      <c r="F134" s="1">
        <v>138</v>
      </c>
      <c r="G134" s="1">
        <v>139</v>
      </c>
      <c r="H134" s="1">
        <v>140</v>
      </c>
      <c r="I134" s="1">
        <v>141</v>
      </c>
    </row>
    <row r="135" spans="1:9">
      <c r="A135" s="1">
        <v>134</v>
      </c>
      <c r="B135" s="1">
        <v>135</v>
      </c>
      <c r="C135" s="1">
        <v>136</v>
      </c>
      <c r="D135" s="1">
        <v>137</v>
      </c>
      <c r="E135" s="1">
        <v>138</v>
      </c>
      <c r="F135" s="1">
        <v>139</v>
      </c>
      <c r="G135" s="1">
        <v>140</v>
      </c>
      <c r="H135" s="1">
        <v>141</v>
      </c>
      <c r="I135" s="1">
        <v>142</v>
      </c>
    </row>
    <row r="136" spans="1:9">
      <c r="A136" s="1">
        <v>135</v>
      </c>
      <c r="B136" s="1">
        <v>136</v>
      </c>
      <c r="C136" s="1">
        <v>137</v>
      </c>
      <c r="D136" s="1">
        <v>138</v>
      </c>
      <c r="E136" s="1">
        <v>139</v>
      </c>
      <c r="F136" s="1">
        <v>140</v>
      </c>
      <c r="G136" s="1">
        <v>141</v>
      </c>
      <c r="H136" s="1">
        <v>142</v>
      </c>
      <c r="I136" s="1">
        <v>143</v>
      </c>
    </row>
    <row r="137" spans="1:9">
      <c r="A137" s="1">
        <v>136</v>
      </c>
      <c r="B137" s="1">
        <v>137</v>
      </c>
      <c r="C137" s="1">
        <v>138</v>
      </c>
      <c r="D137" s="1">
        <v>139</v>
      </c>
      <c r="E137" s="1">
        <v>140</v>
      </c>
      <c r="F137" s="1">
        <v>141</v>
      </c>
      <c r="G137" s="1">
        <v>142</v>
      </c>
      <c r="H137" s="1">
        <v>143</v>
      </c>
      <c r="I137" s="1">
        <v>144</v>
      </c>
    </row>
    <row r="138" spans="1:9">
      <c r="A138" s="1">
        <v>137</v>
      </c>
      <c r="B138" s="1">
        <v>138</v>
      </c>
      <c r="C138" s="1">
        <v>139</v>
      </c>
      <c r="D138" s="1">
        <v>140</v>
      </c>
      <c r="E138" s="1">
        <v>141</v>
      </c>
      <c r="F138" s="1">
        <v>142</v>
      </c>
      <c r="G138" s="1">
        <v>143</v>
      </c>
      <c r="H138" s="1">
        <v>144</v>
      </c>
      <c r="I138" s="1">
        <v>145</v>
      </c>
    </row>
    <row r="139" spans="1:9">
      <c r="A139" s="1">
        <v>138</v>
      </c>
      <c r="B139" s="1">
        <v>139</v>
      </c>
      <c r="C139" s="1">
        <v>140</v>
      </c>
      <c r="D139" s="1">
        <v>141</v>
      </c>
      <c r="E139" s="1">
        <v>142</v>
      </c>
      <c r="F139" s="1">
        <v>143</v>
      </c>
      <c r="G139" s="1">
        <v>144</v>
      </c>
      <c r="H139" s="1">
        <v>145</v>
      </c>
      <c r="I139" s="1">
        <v>146</v>
      </c>
    </row>
    <row r="140" spans="1:9">
      <c r="A140" s="1">
        <v>139</v>
      </c>
      <c r="B140" s="1">
        <v>140</v>
      </c>
      <c r="C140" s="1">
        <v>141</v>
      </c>
      <c r="D140" s="1">
        <v>142</v>
      </c>
      <c r="E140" s="1">
        <v>143</v>
      </c>
      <c r="F140" s="1">
        <v>144</v>
      </c>
      <c r="G140" s="1">
        <v>145</v>
      </c>
      <c r="H140" s="1">
        <v>146</v>
      </c>
      <c r="I140" s="1">
        <v>147</v>
      </c>
    </row>
  </sheetData>
  <pageMargins left="0.7" right="0.7" top="0.75" bottom="0.75" header="0.3" footer="0.3"/>
  <pageSetup paperSize="9" fitToWidth="0" fitToHeight="0" orientation="portrait" horizontalDpi="0" verticalDpi="0"/>
  <headerFooter differentFirst="1" scaleWithDoc="0" alignWithMargins="0">
    <oddHeader>&amp;L&amp;G</oddHeader>
    <oddFooter>&amp;RPage &amp;P of &amp;N</oddFooter>
    <firstHeader>&amp;L&amp;G&amp;CTitle on the first page</firstHeader>
    <firstFooter>&amp;RPage &amp;P of &amp;N</firstFooter>
  </headerFooter>
  <legacyDrawingHF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D82E-9033-409B-8F0A-3A620EF18E6C}">
  <sheetPr>
    <pageSetUpPr fitToPage="1"/>
  </sheetPr>
  <dimension ref="A1:B5"/>
  <sheetViews>
    <sheetView zoomScaleNormal="100" workbookViewId="0"/>
  </sheetViews>
  <sheetFormatPr defaultRowHeight="15"/>
  <cols>
    <col min="1" max="1" width="16.140625" style="1" customWidth="1"/>
    <col min="2" max="2" width="9.140625" style="91" customWidth="1"/>
    <col min="3" max="16384" width="9.140625" style="1"/>
  </cols>
  <sheetData>
    <row r="1" spans="1:2" s="53" customFormat="1">
      <c r="A1" s="53" t="s">
        <v>399</v>
      </c>
      <c r="B1" s="90" t="s">
        <v>400</v>
      </c>
    </row>
    <row r="2" spans="1:2">
      <c r="A2" s="1" t="s">
        <v>401</v>
      </c>
      <c r="B2" s="91">
        <v>3600</v>
      </c>
    </row>
    <row r="3" spans="1:2">
      <c r="A3" s="1" t="s">
        <v>402</v>
      </c>
      <c r="B3" s="91">
        <v>2580</v>
      </c>
    </row>
    <row r="4" spans="1:2">
      <c r="A4" s="1" t="s">
        <v>403</v>
      </c>
      <c r="B4" s="91">
        <v>3200</v>
      </c>
    </row>
    <row r="5" spans="1:2">
      <c r="A5" s="1" t="s">
        <v>404</v>
      </c>
      <c r="B5" s="91">
        <v>4100</v>
      </c>
    </row>
  </sheetData>
  <pageMargins left="0.7" right="0.7" top="0.75" bottom="0.75" header="0.3" footer="0.3"/>
  <pageSetup paperSize="9"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3C5-71CA-4BE1-A590-2713CB3E53C9}">
  <sheetPr>
    <pageSetUpPr fitToPage="1"/>
  </sheetPr>
  <dimension ref="A1:B13"/>
  <sheetViews>
    <sheetView zoomScaleNormal="100" workbookViewId="0"/>
  </sheetViews>
  <sheetFormatPr defaultRowHeight="15"/>
  <cols>
    <col min="1" max="1" width="16.140625" style="106" customWidth="1"/>
    <col min="2" max="2" width="9.140625" style="107" customWidth="1"/>
    <col min="3" max="16384" width="9.140625" style="106"/>
  </cols>
  <sheetData>
    <row r="1" spans="1:2" s="104" customFormat="1">
      <c r="A1" s="104" t="s">
        <v>568</v>
      </c>
      <c r="B1" s="105" t="s">
        <v>569</v>
      </c>
    </row>
    <row r="2" spans="1:2">
      <c r="A2" s="106" t="s">
        <v>570</v>
      </c>
      <c r="B2" s="107">
        <v>4477</v>
      </c>
    </row>
    <row r="3" spans="1:2">
      <c r="A3" s="106" t="s">
        <v>571</v>
      </c>
      <c r="B3" s="107">
        <v>3202</v>
      </c>
    </row>
    <row r="4" spans="1:2">
      <c r="A4" s="106" t="s">
        <v>572</v>
      </c>
      <c r="B4" s="107">
        <v>3625</v>
      </c>
    </row>
    <row r="5" spans="1:2">
      <c r="A5" s="106" t="s">
        <v>573</v>
      </c>
      <c r="B5" s="107">
        <v>4533</v>
      </c>
    </row>
    <row r="6" spans="1:2">
      <c r="A6" s="106" t="s">
        <v>574</v>
      </c>
      <c r="B6" s="107">
        <v>2365</v>
      </c>
    </row>
    <row r="7" spans="1:2">
      <c r="A7" s="106" t="s">
        <v>575</v>
      </c>
      <c r="B7" s="107">
        <v>2588</v>
      </c>
    </row>
    <row r="8" spans="1:2">
      <c r="A8" s="106" t="s">
        <v>576</v>
      </c>
      <c r="B8" s="107">
        <v>2333</v>
      </c>
    </row>
    <row r="9" spans="1:2">
      <c r="A9" s="106" t="s">
        <v>577</v>
      </c>
      <c r="B9" s="107">
        <v>3338</v>
      </c>
    </row>
    <row r="10" spans="1:2">
      <c r="A10" s="106" t="s">
        <v>578</v>
      </c>
      <c r="B10" s="107">
        <v>4292</v>
      </c>
    </row>
    <row r="11" spans="1:2">
      <c r="A11" s="106" t="s">
        <v>579</v>
      </c>
      <c r="B11" s="107">
        <v>3837</v>
      </c>
    </row>
    <row r="12" spans="1:2">
      <c r="A12" s="106" t="s">
        <v>580</v>
      </c>
      <c r="B12" s="107">
        <v>4023</v>
      </c>
    </row>
    <row r="13" spans="1:2">
      <c r="A13" s="106" t="s">
        <v>581</v>
      </c>
      <c r="B13" s="107">
        <v>3820</v>
      </c>
    </row>
  </sheetData>
  <pageMargins left="0.7" right="0.7" top="0.75" bottom="0.75" header="0.3" footer="0.3"/>
  <pageSetup paperSize="9" orientation="portrait" horizontalDpi="0" verticalDpi="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F0690-3A37-4877-AABE-DA234A6A25B5}">
  <dimension ref="A1:D6"/>
  <sheetViews>
    <sheetView zoomScaleNormal="100" workbookViewId="0"/>
  </sheetViews>
  <sheetFormatPr defaultRowHeight="15"/>
  <cols>
    <col min="1" max="1" width="14.28515625" style="136" customWidth="1"/>
    <col min="2" max="2" width="10" style="136" customWidth="1"/>
    <col min="3" max="4" width="10" style="137" customWidth="1"/>
    <col min="5" max="16384" width="9.140625" style="136"/>
  </cols>
  <sheetData>
    <row r="1" spans="1:4">
      <c r="A1" s="136" t="s">
        <v>405</v>
      </c>
      <c r="B1" s="136" t="s">
        <v>406</v>
      </c>
      <c r="C1" s="137" t="s">
        <v>407</v>
      </c>
      <c r="D1" s="137" t="s">
        <v>200</v>
      </c>
    </row>
    <row r="2" spans="1:4">
      <c r="A2" s="136" t="s">
        <v>401</v>
      </c>
      <c r="B2" s="136">
        <v>25</v>
      </c>
      <c r="C2" s="137">
        <v>35</v>
      </c>
      <c r="D2" s="137">
        <f>Table13[Hours] * Table13[Price]</f>
        <v>875</v>
      </c>
    </row>
    <row r="3" spans="1:4">
      <c r="A3" s="136" t="s">
        <v>408</v>
      </c>
      <c r="B3" s="136">
        <v>27</v>
      </c>
      <c r="C3" s="137">
        <v>35</v>
      </c>
      <c r="D3" s="137">
        <f>Table13[Hours] * Table13[Price]</f>
        <v>945</v>
      </c>
    </row>
    <row r="4" spans="1:4">
      <c r="A4" s="136" t="s">
        <v>409</v>
      </c>
      <c r="B4" s="136">
        <v>18</v>
      </c>
      <c r="C4" s="137">
        <v>32</v>
      </c>
      <c r="D4" s="137">
        <f>Table13[Hours] * Table13[Price]</f>
        <v>576</v>
      </c>
    </row>
    <row r="5" spans="1:4">
      <c r="A5" s="136" t="s">
        <v>410</v>
      </c>
      <c r="B5" s="136">
        <v>31</v>
      </c>
      <c r="C5" s="137">
        <v>35</v>
      </c>
      <c r="D5" s="137">
        <f>Table13[Hours] * Table13[Price]</f>
        <v>1085</v>
      </c>
    </row>
    <row r="6" spans="1:4">
      <c r="A6" s="136" t="s">
        <v>200</v>
      </c>
      <c r="D6" s="137">
        <f>SUBTOTAL(109,Table13[Total])</f>
        <v>3481</v>
      </c>
    </row>
  </sheetData>
  <pageMargins left="0.7" right="0.7" top="0.75" bottom="0.75" header="0.3" footer="0.3"/>
  <pageSetup paperSize="9" fitToWidth="0" fitToHeight="0" orientation="portrait" horizontalDpi="0" verticalDpi="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538FE-0D64-4CD5-B76C-9C1EF66652C7}">
  <dimension ref="A1:N101"/>
  <sheetViews>
    <sheetView zoomScaleNormal="100" workbookViewId="0"/>
  </sheetViews>
  <sheetFormatPr defaultRowHeight="15"/>
  <cols>
    <col min="1" max="3" width="16.140625" style="1" customWidth="1"/>
    <col min="4" max="4" width="16.140625" style="37" customWidth="1"/>
    <col min="5" max="16384" width="9.140625" style="1"/>
  </cols>
  <sheetData>
    <row r="1" spans="1:14" s="53" customFormat="1">
      <c r="A1" s="53" t="s">
        <v>411</v>
      </c>
      <c r="B1" s="53" t="s">
        <v>412</v>
      </c>
      <c r="C1" s="53" t="s">
        <v>413</v>
      </c>
      <c r="D1" s="92" t="s">
        <v>414</v>
      </c>
      <c r="F1"/>
      <c r="G1" s="93" t="s">
        <v>413</v>
      </c>
      <c r="H1"/>
      <c r="I1"/>
      <c r="J1"/>
      <c r="K1"/>
      <c r="L1"/>
      <c r="M1"/>
      <c r="N1"/>
    </row>
    <row r="2" spans="1:14">
      <c r="A2" s="1" t="s">
        <v>415</v>
      </c>
      <c r="B2" s="1" t="s">
        <v>416</v>
      </c>
      <c r="C2" s="1" t="s">
        <v>417</v>
      </c>
      <c r="D2" s="37">
        <v>4100</v>
      </c>
      <c r="F2"/>
      <c r="G2" t="s">
        <v>418</v>
      </c>
      <c r="H2"/>
      <c r="I2" t="s">
        <v>419</v>
      </c>
      <c r="J2"/>
      <c r="K2" t="s">
        <v>417</v>
      </c>
      <c r="L2"/>
      <c r="M2" t="s">
        <v>420</v>
      </c>
      <c r="N2"/>
    </row>
    <row r="3" spans="1:14">
      <c r="A3" s="1" t="s">
        <v>421</v>
      </c>
      <c r="B3" s="1" t="s">
        <v>422</v>
      </c>
      <c r="C3" s="1" t="s">
        <v>420</v>
      </c>
      <c r="D3" s="37">
        <v>2100</v>
      </c>
      <c r="F3" s="93" t="s">
        <v>411</v>
      </c>
      <c r="G3" t="s">
        <v>423</v>
      </c>
      <c r="H3" t="s">
        <v>424</v>
      </c>
      <c r="I3" t="s">
        <v>423</v>
      </c>
      <c r="J3" t="s">
        <v>424</v>
      </c>
      <c r="K3" t="s">
        <v>423</v>
      </c>
      <c r="L3" t="s">
        <v>424</v>
      </c>
      <c r="M3" t="s">
        <v>423</v>
      </c>
      <c r="N3" t="s">
        <v>424</v>
      </c>
    </row>
    <row r="4" spans="1:14">
      <c r="A4" s="1" t="s">
        <v>425</v>
      </c>
      <c r="B4" s="1" t="s">
        <v>426</v>
      </c>
      <c r="C4" s="1" t="s">
        <v>420</v>
      </c>
      <c r="D4" s="37">
        <v>1100</v>
      </c>
      <c r="F4" s="94" t="s">
        <v>415</v>
      </c>
      <c r="G4" s="95">
        <v>0.21739130434782608</v>
      </c>
      <c r="H4" s="96">
        <v>4280</v>
      </c>
      <c r="I4" s="95">
        <v>0.2608695652173913</v>
      </c>
      <c r="J4" s="96">
        <v>7333.333333333333</v>
      </c>
      <c r="K4" s="95">
        <v>0.39130434782608697</v>
      </c>
      <c r="L4" s="96">
        <v>3855.5555555555557</v>
      </c>
      <c r="M4" s="95">
        <v>0.13043478260869565</v>
      </c>
      <c r="N4" s="96">
        <v>4733.333333333333</v>
      </c>
    </row>
    <row r="5" spans="1:14">
      <c r="A5" s="1" t="s">
        <v>427</v>
      </c>
      <c r="B5" s="1" t="s">
        <v>428</v>
      </c>
      <c r="C5" s="1" t="s">
        <v>419</v>
      </c>
      <c r="D5" s="37">
        <v>8900</v>
      </c>
      <c r="F5" s="94" t="s">
        <v>427</v>
      </c>
      <c r="G5" s="95">
        <v>0.2</v>
      </c>
      <c r="H5" s="96">
        <v>5633.333333333333</v>
      </c>
      <c r="I5" s="95">
        <v>0.26666666666666666</v>
      </c>
      <c r="J5" s="96">
        <v>7075</v>
      </c>
      <c r="K5" s="95">
        <v>0.2</v>
      </c>
      <c r="L5" s="96">
        <v>7066.666666666667</v>
      </c>
      <c r="M5" s="95">
        <v>0.33333333333333331</v>
      </c>
      <c r="N5" s="96">
        <v>7360</v>
      </c>
    </row>
    <row r="6" spans="1:14">
      <c r="A6" s="1" t="s">
        <v>427</v>
      </c>
      <c r="B6" s="1" t="s">
        <v>429</v>
      </c>
      <c r="C6" s="1" t="s">
        <v>420</v>
      </c>
      <c r="D6" s="37">
        <v>6600</v>
      </c>
      <c r="F6" s="94" t="s">
        <v>421</v>
      </c>
      <c r="G6" s="95">
        <v>0.25</v>
      </c>
      <c r="H6" s="96">
        <v>5800</v>
      </c>
      <c r="I6" s="95">
        <v>0.3</v>
      </c>
      <c r="J6" s="96">
        <v>5500</v>
      </c>
      <c r="K6" s="95">
        <v>0.3</v>
      </c>
      <c r="L6" s="96">
        <v>5016.666666666667</v>
      </c>
      <c r="M6" s="95">
        <v>0.15</v>
      </c>
      <c r="N6" s="96">
        <v>3866.6666666666665</v>
      </c>
    </row>
    <row r="7" spans="1:14">
      <c r="A7" s="1" t="s">
        <v>421</v>
      </c>
      <c r="B7" s="1" t="s">
        <v>430</v>
      </c>
      <c r="C7" s="1" t="s">
        <v>418</v>
      </c>
      <c r="D7" s="37">
        <v>3000</v>
      </c>
      <c r="F7" s="94" t="s">
        <v>425</v>
      </c>
      <c r="G7" s="95">
        <v>0.22222222222222221</v>
      </c>
      <c r="H7" s="96">
        <v>5575</v>
      </c>
      <c r="I7" s="95">
        <v>0.16666666666666666</v>
      </c>
      <c r="J7" s="96">
        <v>3000</v>
      </c>
      <c r="K7" s="95">
        <v>0.27777777777777779</v>
      </c>
      <c r="L7" s="96">
        <v>6700</v>
      </c>
      <c r="M7" s="95">
        <v>0.33333333333333331</v>
      </c>
      <c r="N7" s="96">
        <v>2750</v>
      </c>
    </row>
    <row r="8" spans="1:14">
      <c r="A8" s="1" t="s">
        <v>431</v>
      </c>
      <c r="B8" s="1" t="s">
        <v>432</v>
      </c>
      <c r="C8" s="1" t="s">
        <v>419</v>
      </c>
      <c r="D8" s="37">
        <v>7100</v>
      </c>
      <c r="F8" s="94" t="s">
        <v>431</v>
      </c>
      <c r="G8" s="95">
        <v>0.125</v>
      </c>
      <c r="H8" s="96">
        <v>8100</v>
      </c>
      <c r="I8" s="95">
        <v>0.45833333333333331</v>
      </c>
      <c r="J8" s="96">
        <v>7145.454545454545</v>
      </c>
      <c r="K8" s="95">
        <v>0.29166666666666669</v>
      </c>
      <c r="L8" s="96">
        <v>6671.4285714285716</v>
      </c>
      <c r="M8" s="95">
        <v>0.125</v>
      </c>
      <c r="N8" s="96">
        <v>4400</v>
      </c>
    </row>
    <row r="9" spans="1:14">
      <c r="A9" s="1" t="s">
        <v>431</v>
      </c>
      <c r="B9" s="1" t="s">
        <v>433</v>
      </c>
      <c r="C9" s="1" t="s">
        <v>418</v>
      </c>
      <c r="D9" s="37">
        <v>8400</v>
      </c>
      <c r="F9" s="94" t="s">
        <v>434</v>
      </c>
      <c r="G9" s="95">
        <v>0.2</v>
      </c>
      <c r="H9" s="96">
        <v>5695</v>
      </c>
      <c r="I9" s="95">
        <v>0.3</v>
      </c>
      <c r="J9" s="96">
        <v>6430</v>
      </c>
      <c r="K9" s="95">
        <v>0.3</v>
      </c>
      <c r="L9" s="96">
        <v>5540</v>
      </c>
      <c r="M9" s="95">
        <v>0.2</v>
      </c>
      <c r="N9" s="96">
        <v>4615</v>
      </c>
    </row>
    <row r="10" spans="1:14">
      <c r="A10" s="1" t="s">
        <v>415</v>
      </c>
      <c r="B10" s="1" t="s">
        <v>435</v>
      </c>
      <c r="C10" s="1" t="s">
        <v>419</v>
      </c>
      <c r="D10" s="37">
        <v>7300</v>
      </c>
    </row>
    <row r="11" spans="1:14">
      <c r="A11" s="1" t="s">
        <v>431</v>
      </c>
      <c r="B11" s="1" t="s">
        <v>436</v>
      </c>
      <c r="C11" s="1" t="s">
        <v>419</v>
      </c>
      <c r="D11" s="37">
        <v>3700</v>
      </c>
    </row>
    <row r="12" spans="1:14">
      <c r="A12" s="1" t="s">
        <v>421</v>
      </c>
      <c r="B12" s="1" t="s">
        <v>437</v>
      </c>
      <c r="C12" s="1" t="s">
        <v>418</v>
      </c>
      <c r="D12" s="37">
        <v>7200</v>
      </c>
    </row>
    <row r="13" spans="1:14">
      <c r="A13" s="1" t="s">
        <v>431</v>
      </c>
      <c r="B13" s="1" t="s">
        <v>438</v>
      </c>
      <c r="C13" s="1" t="s">
        <v>420</v>
      </c>
      <c r="D13" s="37">
        <v>4800</v>
      </c>
    </row>
    <row r="14" spans="1:14">
      <c r="A14" s="1" t="s">
        <v>425</v>
      </c>
      <c r="B14" s="1" t="s">
        <v>439</v>
      </c>
      <c r="C14" s="1" t="s">
        <v>417</v>
      </c>
      <c r="D14" s="37">
        <v>3700</v>
      </c>
    </row>
    <row r="15" spans="1:14">
      <c r="A15" s="1" t="s">
        <v>421</v>
      </c>
      <c r="B15" s="1" t="s">
        <v>440</v>
      </c>
      <c r="C15" s="1" t="s">
        <v>418</v>
      </c>
      <c r="D15" s="37">
        <v>6700</v>
      </c>
    </row>
    <row r="16" spans="1:14">
      <c r="A16" s="1" t="s">
        <v>431</v>
      </c>
      <c r="B16" s="1" t="s">
        <v>441</v>
      </c>
      <c r="C16" s="1" t="s">
        <v>417</v>
      </c>
      <c r="D16" s="37">
        <v>6800</v>
      </c>
    </row>
    <row r="17" spans="1:4">
      <c r="A17" s="1" t="s">
        <v>431</v>
      </c>
      <c r="B17" s="1" t="s">
        <v>442</v>
      </c>
      <c r="C17" s="1" t="s">
        <v>419</v>
      </c>
      <c r="D17" s="37">
        <v>4500</v>
      </c>
    </row>
    <row r="18" spans="1:4">
      <c r="A18" s="1" t="s">
        <v>421</v>
      </c>
      <c r="B18" s="1" t="s">
        <v>443</v>
      </c>
      <c r="C18" s="1" t="s">
        <v>417</v>
      </c>
      <c r="D18" s="37">
        <v>2500</v>
      </c>
    </row>
    <row r="19" spans="1:4">
      <c r="A19" s="1" t="s">
        <v>425</v>
      </c>
      <c r="B19" s="1" t="s">
        <v>444</v>
      </c>
      <c r="C19" s="1" t="s">
        <v>418</v>
      </c>
      <c r="D19" s="37">
        <v>9500</v>
      </c>
    </row>
    <row r="20" spans="1:4">
      <c r="A20" s="1" t="s">
        <v>425</v>
      </c>
      <c r="B20" s="1" t="s">
        <v>445</v>
      </c>
      <c r="C20" s="1" t="s">
        <v>419</v>
      </c>
      <c r="D20" s="37">
        <v>1700</v>
      </c>
    </row>
    <row r="21" spans="1:4">
      <c r="A21" s="1" t="s">
        <v>415</v>
      </c>
      <c r="B21" s="1" t="s">
        <v>446</v>
      </c>
      <c r="C21" s="1" t="s">
        <v>419</v>
      </c>
      <c r="D21" s="37">
        <v>9700</v>
      </c>
    </row>
    <row r="22" spans="1:4">
      <c r="A22" s="1" t="s">
        <v>425</v>
      </c>
      <c r="B22" s="1" t="s">
        <v>447</v>
      </c>
      <c r="C22" s="1" t="s">
        <v>420</v>
      </c>
      <c r="D22" s="37">
        <v>1500</v>
      </c>
    </row>
    <row r="23" spans="1:4">
      <c r="A23" s="1" t="s">
        <v>431</v>
      </c>
      <c r="B23" s="1" t="s">
        <v>448</v>
      </c>
      <c r="C23" s="1" t="s">
        <v>419</v>
      </c>
      <c r="D23" s="37">
        <v>6200</v>
      </c>
    </row>
    <row r="24" spans="1:4">
      <c r="A24" s="1" t="s">
        <v>425</v>
      </c>
      <c r="B24" s="1" t="s">
        <v>449</v>
      </c>
      <c r="C24" s="1" t="s">
        <v>417</v>
      </c>
      <c r="D24" s="37">
        <v>6100</v>
      </c>
    </row>
    <row r="25" spans="1:4">
      <c r="A25" s="1" t="s">
        <v>425</v>
      </c>
      <c r="B25" s="1" t="s">
        <v>450</v>
      </c>
      <c r="C25" s="1" t="s">
        <v>419</v>
      </c>
      <c r="D25" s="37">
        <v>2200</v>
      </c>
    </row>
    <row r="26" spans="1:4">
      <c r="A26" s="1" t="s">
        <v>431</v>
      </c>
      <c r="B26" s="1" t="s">
        <v>451</v>
      </c>
      <c r="C26" s="1" t="s">
        <v>419</v>
      </c>
      <c r="D26" s="37">
        <v>9200</v>
      </c>
    </row>
    <row r="27" spans="1:4">
      <c r="A27" s="1" t="s">
        <v>421</v>
      </c>
      <c r="B27" s="1" t="s">
        <v>452</v>
      </c>
      <c r="C27" s="1" t="s">
        <v>420</v>
      </c>
      <c r="D27" s="37">
        <v>1200</v>
      </c>
    </row>
    <row r="28" spans="1:4">
      <c r="A28" s="1" t="s">
        <v>425</v>
      </c>
      <c r="B28" s="1" t="s">
        <v>453</v>
      </c>
      <c r="C28" s="1" t="s">
        <v>417</v>
      </c>
      <c r="D28" s="37">
        <v>7700</v>
      </c>
    </row>
    <row r="29" spans="1:4">
      <c r="A29" s="1" t="s">
        <v>415</v>
      </c>
      <c r="B29" s="1" t="s">
        <v>454</v>
      </c>
      <c r="C29" s="1" t="s">
        <v>418</v>
      </c>
      <c r="D29" s="37">
        <v>5800</v>
      </c>
    </row>
    <row r="30" spans="1:4">
      <c r="A30" s="1" t="s">
        <v>431</v>
      </c>
      <c r="B30" s="1" t="s">
        <v>455</v>
      </c>
      <c r="C30" s="1" t="s">
        <v>418</v>
      </c>
      <c r="D30" s="37">
        <v>8500</v>
      </c>
    </row>
    <row r="31" spans="1:4">
      <c r="A31" s="1" t="s">
        <v>421</v>
      </c>
      <c r="B31" s="1" t="s">
        <v>456</v>
      </c>
      <c r="C31" s="1" t="s">
        <v>417</v>
      </c>
      <c r="D31" s="37">
        <v>5800</v>
      </c>
    </row>
    <row r="32" spans="1:4">
      <c r="A32" s="1" t="s">
        <v>415</v>
      </c>
      <c r="B32" s="1" t="s">
        <v>457</v>
      </c>
      <c r="C32" s="1" t="s">
        <v>419</v>
      </c>
      <c r="D32" s="37">
        <v>9900</v>
      </c>
    </row>
    <row r="33" spans="1:4">
      <c r="A33" s="1" t="s">
        <v>431</v>
      </c>
      <c r="B33" s="1" t="s">
        <v>458</v>
      </c>
      <c r="C33" s="1" t="s">
        <v>419</v>
      </c>
      <c r="D33" s="37">
        <v>9500</v>
      </c>
    </row>
    <row r="34" spans="1:4">
      <c r="A34" s="1" t="s">
        <v>427</v>
      </c>
      <c r="B34" s="1" t="s">
        <v>459</v>
      </c>
      <c r="C34" s="1" t="s">
        <v>418</v>
      </c>
      <c r="D34" s="37">
        <v>8000</v>
      </c>
    </row>
    <row r="35" spans="1:4">
      <c r="A35" s="1" t="s">
        <v>427</v>
      </c>
      <c r="B35" s="1" t="s">
        <v>460</v>
      </c>
      <c r="C35" s="1" t="s">
        <v>417</v>
      </c>
      <c r="D35" s="37">
        <v>8100</v>
      </c>
    </row>
    <row r="36" spans="1:4">
      <c r="A36" s="1" t="s">
        <v>421</v>
      </c>
      <c r="B36" s="1" t="s">
        <v>461</v>
      </c>
      <c r="C36" s="1" t="s">
        <v>419</v>
      </c>
      <c r="D36" s="37">
        <v>2900</v>
      </c>
    </row>
    <row r="37" spans="1:4">
      <c r="A37" s="1" t="s">
        <v>421</v>
      </c>
      <c r="B37" s="1" t="s">
        <v>462</v>
      </c>
      <c r="C37" s="1" t="s">
        <v>418</v>
      </c>
      <c r="D37" s="37">
        <v>6800</v>
      </c>
    </row>
    <row r="38" spans="1:4">
      <c r="A38" s="1" t="s">
        <v>415</v>
      </c>
      <c r="B38" s="1" t="s">
        <v>463</v>
      </c>
      <c r="C38" s="1" t="s">
        <v>417</v>
      </c>
      <c r="D38" s="37">
        <v>2000</v>
      </c>
    </row>
    <row r="39" spans="1:4">
      <c r="A39" s="1" t="s">
        <v>425</v>
      </c>
      <c r="B39" s="1" t="s">
        <v>464</v>
      </c>
      <c r="C39" s="1" t="s">
        <v>420</v>
      </c>
      <c r="D39" s="37">
        <v>7500</v>
      </c>
    </row>
    <row r="40" spans="1:4">
      <c r="A40" s="1" t="s">
        <v>421</v>
      </c>
      <c r="B40" s="1" t="s">
        <v>465</v>
      </c>
      <c r="C40" s="1" t="s">
        <v>419</v>
      </c>
      <c r="D40" s="37">
        <v>3300</v>
      </c>
    </row>
    <row r="41" spans="1:4">
      <c r="A41" s="1" t="s">
        <v>415</v>
      </c>
      <c r="B41" s="1" t="s">
        <v>466</v>
      </c>
      <c r="C41" s="1" t="s">
        <v>418</v>
      </c>
      <c r="D41" s="37">
        <v>3800</v>
      </c>
    </row>
    <row r="42" spans="1:4">
      <c r="A42" s="1" t="s">
        <v>421</v>
      </c>
      <c r="B42" s="1" t="s">
        <v>467</v>
      </c>
      <c r="C42" s="1" t="s">
        <v>417</v>
      </c>
      <c r="D42" s="37">
        <v>4800</v>
      </c>
    </row>
    <row r="43" spans="1:4">
      <c r="A43" s="1" t="s">
        <v>431</v>
      </c>
      <c r="B43" s="1" t="s">
        <v>468</v>
      </c>
      <c r="C43" s="1" t="s">
        <v>419</v>
      </c>
      <c r="D43" s="37">
        <v>4800</v>
      </c>
    </row>
    <row r="44" spans="1:4">
      <c r="A44" s="1" t="s">
        <v>431</v>
      </c>
      <c r="B44" s="1" t="s">
        <v>469</v>
      </c>
      <c r="C44" s="1" t="s">
        <v>417</v>
      </c>
      <c r="D44" s="37">
        <v>3500</v>
      </c>
    </row>
    <row r="45" spans="1:4">
      <c r="A45" s="1" t="s">
        <v>431</v>
      </c>
      <c r="B45" s="1" t="s">
        <v>470</v>
      </c>
      <c r="C45" s="1" t="s">
        <v>419</v>
      </c>
      <c r="D45" s="37">
        <v>7400</v>
      </c>
    </row>
    <row r="46" spans="1:4">
      <c r="A46" s="1" t="s">
        <v>431</v>
      </c>
      <c r="B46" s="1" t="s">
        <v>471</v>
      </c>
      <c r="C46" s="1" t="s">
        <v>419</v>
      </c>
      <c r="D46" s="37">
        <v>7500</v>
      </c>
    </row>
    <row r="47" spans="1:4">
      <c r="A47" s="1" t="s">
        <v>425</v>
      </c>
      <c r="B47" s="1" t="s">
        <v>472</v>
      </c>
      <c r="C47" s="1" t="s">
        <v>418</v>
      </c>
      <c r="D47" s="37">
        <v>6100</v>
      </c>
    </row>
    <row r="48" spans="1:4">
      <c r="A48" s="1" t="s">
        <v>421</v>
      </c>
      <c r="B48" s="1" t="s">
        <v>473</v>
      </c>
      <c r="C48" s="1" t="s">
        <v>417</v>
      </c>
      <c r="D48" s="37">
        <v>4000</v>
      </c>
    </row>
    <row r="49" spans="1:4">
      <c r="A49" s="1" t="s">
        <v>427</v>
      </c>
      <c r="B49" s="1" t="s">
        <v>474</v>
      </c>
      <c r="C49" s="1" t="s">
        <v>419</v>
      </c>
      <c r="D49" s="37">
        <v>5000</v>
      </c>
    </row>
    <row r="50" spans="1:4">
      <c r="A50" s="1" t="s">
        <v>431</v>
      </c>
      <c r="B50" s="1" t="s">
        <v>475</v>
      </c>
      <c r="C50" s="1" t="s">
        <v>420</v>
      </c>
      <c r="D50" s="37">
        <v>5600</v>
      </c>
    </row>
    <row r="51" spans="1:4">
      <c r="A51" s="1" t="s">
        <v>427</v>
      </c>
      <c r="B51" s="1" t="s">
        <v>476</v>
      </c>
      <c r="C51" s="1" t="s">
        <v>417</v>
      </c>
      <c r="D51" s="37">
        <v>3900</v>
      </c>
    </row>
    <row r="52" spans="1:4">
      <c r="A52" s="1" t="s">
        <v>425</v>
      </c>
      <c r="B52" s="1" t="s">
        <v>477</v>
      </c>
      <c r="C52" s="1" t="s">
        <v>418</v>
      </c>
      <c r="D52" s="37">
        <v>5000</v>
      </c>
    </row>
    <row r="53" spans="1:4">
      <c r="A53" s="1" t="s">
        <v>427</v>
      </c>
      <c r="B53" s="1" t="s">
        <v>478</v>
      </c>
      <c r="C53" s="1" t="s">
        <v>420</v>
      </c>
      <c r="D53" s="37">
        <v>9300</v>
      </c>
    </row>
    <row r="54" spans="1:4">
      <c r="A54" s="1" t="s">
        <v>415</v>
      </c>
      <c r="B54" s="1" t="s">
        <v>479</v>
      </c>
      <c r="C54" s="1" t="s">
        <v>419</v>
      </c>
      <c r="D54" s="37">
        <v>6800</v>
      </c>
    </row>
    <row r="55" spans="1:4">
      <c r="A55" s="1" t="s">
        <v>415</v>
      </c>
      <c r="B55" s="1" t="s">
        <v>480</v>
      </c>
      <c r="C55" s="1" t="s">
        <v>417</v>
      </c>
      <c r="D55" s="37">
        <v>3100</v>
      </c>
    </row>
    <row r="56" spans="1:4">
      <c r="A56" s="1" t="s">
        <v>415</v>
      </c>
      <c r="B56" s="1" t="s">
        <v>481</v>
      </c>
      <c r="C56" s="1" t="s">
        <v>418</v>
      </c>
      <c r="D56" s="37">
        <v>6300</v>
      </c>
    </row>
    <row r="57" spans="1:4">
      <c r="A57" s="1" t="s">
        <v>425</v>
      </c>
      <c r="B57" s="1" t="s">
        <v>482</v>
      </c>
      <c r="C57" s="1" t="s">
        <v>419</v>
      </c>
      <c r="D57" s="37">
        <v>5100</v>
      </c>
    </row>
    <row r="58" spans="1:4">
      <c r="A58" s="1" t="s">
        <v>431</v>
      </c>
      <c r="B58" s="1" t="s">
        <v>483</v>
      </c>
      <c r="C58" s="1" t="s">
        <v>419</v>
      </c>
      <c r="D58" s="37">
        <v>9800</v>
      </c>
    </row>
    <row r="59" spans="1:4">
      <c r="A59" s="1" t="s">
        <v>415</v>
      </c>
      <c r="B59" s="1" t="s">
        <v>484</v>
      </c>
      <c r="C59" s="1" t="s">
        <v>417</v>
      </c>
      <c r="D59" s="37">
        <v>4700</v>
      </c>
    </row>
    <row r="60" spans="1:4">
      <c r="A60" s="1" t="s">
        <v>427</v>
      </c>
      <c r="B60" s="1" t="s">
        <v>485</v>
      </c>
      <c r="C60" s="1" t="s">
        <v>420</v>
      </c>
      <c r="D60" s="37">
        <v>6000</v>
      </c>
    </row>
    <row r="61" spans="1:4">
      <c r="A61" s="1" t="s">
        <v>431</v>
      </c>
      <c r="B61" s="1" t="s">
        <v>486</v>
      </c>
      <c r="C61" s="1" t="s">
        <v>417</v>
      </c>
      <c r="D61" s="37">
        <v>6600</v>
      </c>
    </row>
    <row r="62" spans="1:4">
      <c r="A62" s="1" t="s">
        <v>425</v>
      </c>
      <c r="B62" s="1" t="s">
        <v>487</v>
      </c>
      <c r="C62" s="1" t="s">
        <v>420</v>
      </c>
      <c r="D62" s="37">
        <v>3500</v>
      </c>
    </row>
    <row r="63" spans="1:4">
      <c r="A63" s="1" t="s">
        <v>427</v>
      </c>
      <c r="B63" s="1" t="s">
        <v>488</v>
      </c>
      <c r="C63" s="1" t="s">
        <v>418</v>
      </c>
      <c r="D63" s="37">
        <v>5100</v>
      </c>
    </row>
    <row r="64" spans="1:4">
      <c r="A64" s="1" t="s">
        <v>415</v>
      </c>
      <c r="B64" s="1" t="s">
        <v>489</v>
      </c>
      <c r="C64" s="1" t="s">
        <v>418</v>
      </c>
      <c r="D64" s="37">
        <v>2300</v>
      </c>
    </row>
    <row r="65" spans="1:4">
      <c r="A65" s="1" t="s">
        <v>415</v>
      </c>
      <c r="B65" s="1" t="s">
        <v>490</v>
      </c>
      <c r="C65" s="1" t="s">
        <v>417</v>
      </c>
      <c r="D65" s="37">
        <v>7200</v>
      </c>
    </row>
    <row r="66" spans="1:4">
      <c r="A66" s="1" t="s">
        <v>431</v>
      </c>
      <c r="B66" s="1" t="s">
        <v>491</v>
      </c>
      <c r="C66" s="1" t="s">
        <v>417</v>
      </c>
      <c r="D66" s="37">
        <v>9100</v>
      </c>
    </row>
    <row r="67" spans="1:4">
      <c r="A67" s="1" t="s">
        <v>427</v>
      </c>
      <c r="B67" s="1" t="s">
        <v>492</v>
      </c>
      <c r="C67" s="1" t="s">
        <v>419</v>
      </c>
      <c r="D67" s="37">
        <v>6800</v>
      </c>
    </row>
    <row r="68" spans="1:4">
      <c r="A68" s="1" t="s">
        <v>421</v>
      </c>
      <c r="B68" s="1" t="s">
        <v>493</v>
      </c>
      <c r="C68" s="1" t="s">
        <v>417</v>
      </c>
      <c r="D68" s="37">
        <v>4300</v>
      </c>
    </row>
    <row r="69" spans="1:4">
      <c r="A69" s="1" t="s">
        <v>415</v>
      </c>
      <c r="B69" s="1" t="s">
        <v>494</v>
      </c>
      <c r="C69" s="1" t="s">
        <v>419</v>
      </c>
      <c r="D69" s="37">
        <v>6900</v>
      </c>
    </row>
    <row r="70" spans="1:4">
      <c r="A70" s="1" t="s">
        <v>415</v>
      </c>
      <c r="B70" s="1" t="s">
        <v>495</v>
      </c>
      <c r="C70" s="1" t="s">
        <v>420</v>
      </c>
      <c r="D70" s="37">
        <v>2300</v>
      </c>
    </row>
    <row r="71" spans="1:4">
      <c r="A71" s="1" t="s">
        <v>421</v>
      </c>
      <c r="B71" s="1" t="s">
        <v>496</v>
      </c>
      <c r="C71" s="1" t="s">
        <v>419</v>
      </c>
      <c r="D71" s="37">
        <v>2000</v>
      </c>
    </row>
    <row r="72" spans="1:4">
      <c r="A72" s="1" t="s">
        <v>427</v>
      </c>
      <c r="B72" s="1" t="s">
        <v>497</v>
      </c>
      <c r="C72" s="1" t="s">
        <v>417</v>
      </c>
      <c r="D72" s="37">
        <v>9200</v>
      </c>
    </row>
    <row r="73" spans="1:4">
      <c r="A73" s="1" t="s">
        <v>425</v>
      </c>
      <c r="B73" s="1" t="s">
        <v>498</v>
      </c>
      <c r="C73" s="1" t="s">
        <v>420</v>
      </c>
      <c r="D73" s="37">
        <v>1500</v>
      </c>
    </row>
    <row r="74" spans="1:4">
      <c r="A74" s="1" t="s">
        <v>415</v>
      </c>
      <c r="B74" s="1" t="s">
        <v>499</v>
      </c>
      <c r="C74" s="1" t="s">
        <v>417</v>
      </c>
      <c r="D74" s="37">
        <v>2200</v>
      </c>
    </row>
    <row r="75" spans="1:4">
      <c r="A75" s="1" t="s">
        <v>421</v>
      </c>
      <c r="B75" s="1" t="s">
        <v>500</v>
      </c>
      <c r="C75" s="1" t="s">
        <v>419</v>
      </c>
      <c r="D75" s="37">
        <v>8300</v>
      </c>
    </row>
    <row r="76" spans="1:4">
      <c r="A76" s="1" t="s">
        <v>427</v>
      </c>
      <c r="B76" s="1" t="s">
        <v>501</v>
      </c>
      <c r="C76" s="1" t="s">
        <v>418</v>
      </c>
      <c r="D76" s="37">
        <v>3800</v>
      </c>
    </row>
    <row r="77" spans="1:4">
      <c r="A77" s="1" t="s">
        <v>421</v>
      </c>
      <c r="B77" s="1" t="s">
        <v>502</v>
      </c>
      <c r="C77" s="1" t="s">
        <v>418</v>
      </c>
      <c r="D77" s="37">
        <v>5300</v>
      </c>
    </row>
    <row r="78" spans="1:4">
      <c r="A78" s="1" t="s">
        <v>421</v>
      </c>
      <c r="B78" s="1" t="s">
        <v>503</v>
      </c>
      <c r="C78" s="1" t="s">
        <v>417</v>
      </c>
      <c r="D78" s="37">
        <v>8700</v>
      </c>
    </row>
    <row r="79" spans="1:4">
      <c r="A79" s="1" t="s">
        <v>427</v>
      </c>
      <c r="B79" s="1" t="s">
        <v>504</v>
      </c>
      <c r="C79" s="1" t="s">
        <v>419</v>
      </c>
      <c r="D79" s="37">
        <v>7600</v>
      </c>
    </row>
    <row r="80" spans="1:4">
      <c r="A80" s="1" t="s">
        <v>415</v>
      </c>
      <c r="B80" s="1" t="s">
        <v>505</v>
      </c>
      <c r="C80" s="1" t="s">
        <v>420</v>
      </c>
      <c r="D80" s="37">
        <v>2800</v>
      </c>
    </row>
    <row r="81" spans="1:4">
      <c r="A81" s="1" t="s">
        <v>421</v>
      </c>
      <c r="B81" s="1" t="s">
        <v>506</v>
      </c>
      <c r="C81" s="1" t="s">
        <v>420</v>
      </c>
      <c r="D81" s="37">
        <v>8300</v>
      </c>
    </row>
    <row r="82" spans="1:4">
      <c r="A82" s="1" t="s">
        <v>431</v>
      </c>
      <c r="B82" s="1" t="s">
        <v>507</v>
      </c>
      <c r="C82" s="1" t="s">
        <v>420</v>
      </c>
      <c r="D82" s="37">
        <v>2800</v>
      </c>
    </row>
    <row r="83" spans="1:4">
      <c r="A83" s="1" t="s">
        <v>421</v>
      </c>
      <c r="B83" s="1" t="s">
        <v>508</v>
      </c>
      <c r="C83" s="1" t="s">
        <v>419</v>
      </c>
      <c r="D83" s="37">
        <v>8400</v>
      </c>
    </row>
    <row r="84" spans="1:4">
      <c r="A84" s="1" t="s">
        <v>427</v>
      </c>
      <c r="B84" s="1" t="s">
        <v>509</v>
      </c>
      <c r="C84" s="1" t="s">
        <v>420</v>
      </c>
      <c r="D84" s="37">
        <v>9900</v>
      </c>
    </row>
    <row r="85" spans="1:4">
      <c r="A85" s="1" t="s">
        <v>427</v>
      </c>
      <c r="B85" s="1" t="s">
        <v>510</v>
      </c>
      <c r="C85" s="1" t="s">
        <v>420</v>
      </c>
      <c r="D85" s="37">
        <v>5000</v>
      </c>
    </row>
    <row r="86" spans="1:4">
      <c r="A86" s="1" t="s">
        <v>431</v>
      </c>
      <c r="B86" s="1" t="s">
        <v>511</v>
      </c>
      <c r="C86" s="1" t="s">
        <v>417</v>
      </c>
      <c r="D86" s="37">
        <v>3900</v>
      </c>
    </row>
    <row r="87" spans="1:4">
      <c r="A87" s="1" t="s">
        <v>425</v>
      </c>
      <c r="B87" s="1" t="s">
        <v>512</v>
      </c>
      <c r="C87" s="1" t="s">
        <v>420</v>
      </c>
      <c r="D87" s="37">
        <v>1400</v>
      </c>
    </row>
    <row r="88" spans="1:4">
      <c r="A88" s="1" t="s">
        <v>425</v>
      </c>
      <c r="B88" s="1" t="s">
        <v>513</v>
      </c>
      <c r="C88" s="1" t="s">
        <v>417</v>
      </c>
      <c r="D88" s="37">
        <v>7800</v>
      </c>
    </row>
    <row r="89" spans="1:4">
      <c r="A89" s="1" t="s">
        <v>431</v>
      </c>
      <c r="B89" s="1" t="s">
        <v>514</v>
      </c>
      <c r="C89" s="1" t="s">
        <v>417</v>
      </c>
      <c r="D89" s="37">
        <v>7200</v>
      </c>
    </row>
    <row r="90" spans="1:4">
      <c r="A90" s="1" t="s">
        <v>421</v>
      </c>
      <c r="B90" s="1" t="s">
        <v>515</v>
      </c>
      <c r="C90" s="1" t="s">
        <v>419</v>
      </c>
      <c r="D90" s="37">
        <v>8100</v>
      </c>
    </row>
    <row r="91" spans="1:4">
      <c r="A91" s="1" t="s">
        <v>425</v>
      </c>
      <c r="B91" s="1" t="s">
        <v>516</v>
      </c>
      <c r="C91" s="1" t="s">
        <v>418</v>
      </c>
      <c r="D91" s="37">
        <v>1700</v>
      </c>
    </row>
    <row r="92" spans="1:4">
      <c r="A92" s="1" t="s">
        <v>431</v>
      </c>
      <c r="B92" s="1" t="s">
        <v>517</v>
      </c>
      <c r="C92" s="1" t="s">
        <v>417</v>
      </c>
      <c r="D92" s="37">
        <v>9600</v>
      </c>
    </row>
    <row r="93" spans="1:4">
      <c r="A93" s="1" t="s">
        <v>415</v>
      </c>
      <c r="B93" s="1" t="s">
        <v>518</v>
      </c>
      <c r="C93" s="1" t="s">
        <v>417</v>
      </c>
      <c r="D93" s="37">
        <v>5400</v>
      </c>
    </row>
    <row r="94" spans="1:4">
      <c r="A94" s="1" t="s">
        <v>415</v>
      </c>
      <c r="B94" s="1" t="s">
        <v>519</v>
      </c>
      <c r="C94" s="1" t="s">
        <v>418</v>
      </c>
      <c r="D94" s="37">
        <v>3200</v>
      </c>
    </row>
    <row r="95" spans="1:4">
      <c r="A95" s="1" t="s">
        <v>431</v>
      </c>
      <c r="B95" s="1" t="s">
        <v>520</v>
      </c>
      <c r="C95" s="1" t="s">
        <v>418</v>
      </c>
      <c r="D95" s="37">
        <v>7400</v>
      </c>
    </row>
    <row r="96" spans="1:4">
      <c r="A96" s="1" t="s">
        <v>415</v>
      </c>
      <c r="B96" s="1" t="s">
        <v>521</v>
      </c>
      <c r="C96" s="1" t="s">
        <v>419</v>
      </c>
      <c r="D96" s="37">
        <v>3400</v>
      </c>
    </row>
    <row r="97" spans="1:4">
      <c r="A97" s="1" t="s">
        <v>415</v>
      </c>
      <c r="B97" s="1" t="s">
        <v>522</v>
      </c>
      <c r="C97" s="1" t="s">
        <v>420</v>
      </c>
      <c r="D97" s="37">
        <v>9100</v>
      </c>
    </row>
    <row r="98" spans="1:4">
      <c r="A98" s="1" t="s">
        <v>425</v>
      </c>
      <c r="B98" s="1" t="s">
        <v>523</v>
      </c>
      <c r="C98" s="1" t="s">
        <v>417</v>
      </c>
      <c r="D98" s="37">
        <v>8200</v>
      </c>
    </row>
    <row r="99" spans="1:4">
      <c r="A99" s="1" t="s">
        <v>415</v>
      </c>
      <c r="B99" s="1" t="s">
        <v>524</v>
      </c>
      <c r="C99" s="1" t="s">
        <v>417</v>
      </c>
      <c r="D99" s="37">
        <v>2500</v>
      </c>
    </row>
    <row r="100" spans="1:4">
      <c r="A100" s="1" t="s">
        <v>431</v>
      </c>
      <c r="B100" s="1" t="s">
        <v>525</v>
      </c>
      <c r="C100" s="1" t="s">
        <v>419</v>
      </c>
      <c r="D100" s="37">
        <v>8900</v>
      </c>
    </row>
    <row r="101" spans="1:4">
      <c r="A101" s="1" t="s">
        <v>415</v>
      </c>
      <c r="B101" s="1" t="s">
        <v>526</v>
      </c>
      <c r="C101" s="1" t="s">
        <v>417</v>
      </c>
      <c r="D101" s="37">
        <v>3500</v>
      </c>
    </row>
  </sheetData>
  <pageMargins left="0.7" right="0.7" top="0.75" bottom="0.75" header="0.3" footer="0.3"/>
  <pageSetup paperSize="9"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83B3F-A5BE-49B3-8CDC-80861802C1C4}">
  <sheetPr>
    <pageSetUpPr fitToPage="1"/>
  </sheetPr>
  <dimension ref="A1:J30"/>
  <sheetViews>
    <sheetView zoomScaleNormal="100" workbookViewId="0"/>
  </sheetViews>
  <sheetFormatPr defaultRowHeight="15"/>
  <cols>
    <col min="1" max="1" width="8" style="1" customWidth="1"/>
    <col min="2" max="2" width="30" style="1" customWidth="1"/>
    <col min="3" max="3" width="16" style="1" customWidth="1"/>
    <col min="4" max="4" width="20" style="1" customWidth="1"/>
    <col min="5" max="5" width="9" style="1" customWidth="1"/>
    <col min="6" max="6" width="11" style="1" customWidth="1"/>
    <col min="7" max="8" width="9" style="1" customWidth="1"/>
    <col min="9" max="9" width="4" style="1" customWidth="1"/>
    <col min="10" max="10" width="5" style="1" customWidth="1"/>
    <col min="11" max="16384" width="9.140625" style="1"/>
  </cols>
  <sheetData>
    <row r="1" spans="1:10">
      <c r="A1" s="1" t="s">
        <v>126</v>
      </c>
    </row>
    <row r="3" spans="1:10" ht="15.75" thickTop="1">
      <c r="A3" s="122" t="s">
        <v>127</v>
      </c>
      <c r="B3" s="124" t="s">
        <v>128</v>
      </c>
      <c r="C3" s="124" t="s">
        <v>129</v>
      </c>
      <c r="D3" s="124" t="s">
        <v>130</v>
      </c>
      <c r="E3" s="124" t="s">
        <v>131</v>
      </c>
      <c r="F3" s="124"/>
      <c r="G3" s="124" t="s">
        <v>132</v>
      </c>
      <c r="H3" s="112" t="s">
        <v>133</v>
      </c>
    </row>
    <row r="4" spans="1:10" ht="15.75" thickBot="1">
      <c r="A4" s="123"/>
      <c r="B4" s="125"/>
      <c r="C4" s="125"/>
      <c r="D4" s="125"/>
      <c r="E4" s="2" t="s">
        <v>134</v>
      </c>
      <c r="F4" s="2" t="s">
        <v>135</v>
      </c>
      <c r="G4" s="125"/>
      <c r="H4" s="113"/>
    </row>
    <row r="5" spans="1:10" ht="15.75" thickTop="1">
      <c r="A5" s="3">
        <v>1</v>
      </c>
      <c r="B5" s="4" t="s">
        <v>136</v>
      </c>
      <c r="C5" s="4" t="s">
        <v>137</v>
      </c>
      <c r="D5" s="4" t="s">
        <v>138</v>
      </c>
      <c r="E5" s="5">
        <v>828</v>
      </c>
      <c r="F5" s="6">
        <v>2717</v>
      </c>
      <c r="G5" s="7">
        <v>163</v>
      </c>
      <c r="H5" s="7">
        <v>2010</v>
      </c>
      <c r="I5" s="114" t="s">
        <v>139</v>
      </c>
      <c r="J5" s="117" t="s">
        <v>140</v>
      </c>
    </row>
    <row r="6" spans="1:10">
      <c r="A6" s="8">
        <v>2</v>
      </c>
      <c r="B6" s="9" t="s">
        <v>141</v>
      </c>
      <c r="C6" s="9" t="s">
        <v>142</v>
      </c>
      <c r="D6" s="9" t="s">
        <v>143</v>
      </c>
      <c r="E6" s="10">
        <v>632</v>
      </c>
      <c r="F6" s="11">
        <v>2073</v>
      </c>
      <c r="G6" s="12">
        <v>128</v>
      </c>
      <c r="H6" s="12">
        <v>2015</v>
      </c>
      <c r="I6" s="115"/>
      <c r="J6" s="118"/>
    </row>
    <row r="7" spans="1:10">
      <c r="A7" s="13">
        <v>3</v>
      </c>
      <c r="B7" s="14" t="s">
        <v>144</v>
      </c>
      <c r="C7" s="14" t="s">
        <v>145</v>
      </c>
      <c r="D7" s="14" t="s">
        <v>146</v>
      </c>
      <c r="E7" s="15">
        <v>601</v>
      </c>
      <c r="F7" s="16">
        <v>1971</v>
      </c>
      <c r="G7" s="17">
        <v>120</v>
      </c>
      <c r="H7" s="17">
        <v>2012</v>
      </c>
      <c r="I7" s="115"/>
      <c r="J7" s="118"/>
    </row>
    <row r="8" spans="1:10">
      <c r="A8" s="8">
        <v>4</v>
      </c>
      <c r="B8" s="9" t="s">
        <v>147</v>
      </c>
      <c r="C8" s="9" t="s">
        <v>148</v>
      </c>
      <c r="D8" s="9" t="s">
        <v>143</v>
      </c>
      <c r="E8" s="10">
        <v>599</v>
      </c>
      <c r="F8" s="11">
        <v>1965</v>
      </c>
      <c r="G8" s="12">
        <v>115</v>
      </c>
      <c r="H8" s="12">
        <v>2017</v>
      </c>
      <c r="I8" s="115"/>
      <c r="J8" s="118"/>
    </row>
    <row r="9" spans="1:10">
      <c r="A9" s="13">
        <v>5</v>
      </c>
      <c r="B9" s="14" t="s">
        <v>149</v>
      </c>
      <c r="C9" s="14" t="s">
        <v>150</v>
      </c>
      <c r="D9" s="14" t="s">
        <v>151</v>
      </c>
      <c r="E9" s="15">
        <v>554.5</v>
      </c>
      <c r="F9" s="16">
        <v>1819</v>
      </c>
      <c r="G9" s="17">
        <v>123</v>
      </c>
      <c r="H9" s="17">
        <v>2016</v>
      </c>
      <c r="I9" s="115"/>
      <c r="J9" s="118"/>
    </row>
    <row r="10" spans="1:10">
      <c r="A10" s="8">
        <v>6</v>
      </c>
      <c r="B10" s="9" t="s">
        <v>152</v>
      </c>
      <c r="C10" s="9" t="s">
        <v>153</v>
      </c>
      <c r="D10" s="9" t="s">
        <v>10</v>
      </c>
      <c r="E10" s="10">
        <v>541.29999999999995</v>
      </c>
      <c r="F10" s="11">
        <v>1776</v>
      </c>
      <c r="G10" s="12">
        <v>104</v>
      </c>
      <c r="H10" s="12">
        <v>2014</v>
      </c>
      <c r="I10" s="115"/>
      <c r="J10" s="118"/>
    </row>
    <row r="11" spans="1:10">
      <c r="A11" s="13">
        <v>7</v>
      </c>
      <c r="B11" s="14" t="s">
        <v>154</v>
      </c>
      <c r="C11" s="14" t="s">
        <v>155</v>
      </c>
      <c r="D11" s="14" t="s">
        <v>143</v>
      </c>
      <c r="E11" s="15">
        <v>530</v>
      </c>
      <c r="F11" s="16">
        <v>1739</v>
      </c>
      <c r="G11" s="17">
        <v>111</v>
      </c>
      <c r="H11" s="17">
        <v>2016</v>
      </c>
      <c r="I11" s="115"/>
      <c r="J11" s="118"/>
    </row>
    <row r="12" spans="1:10">
      <c r="A12" s="8">
        <v>7</v>
      </c>
      <c r="B12" s="9" t="s">
        <v>156</v>
      </c>
      <c r="C12" s="9" t="s">
        <v>157</v>
      </c>
      <c r="D12" s="9" t="s">
        <v>143</v>
      </c>
      <c r="E12" s="10">
        <v>530</v>
      </c>
      <c r="F12" s="11">
        <v>1739</v>
      </c>
      <c r="G12" s="12">
        <v>98</v>
      </c>
      <c r="H12" s="12">
        <v>2018</v>
      </c>
      <c r="I12" s="115"/>
      <c r="J12" s="118"/>
    </row>
    <row r="13" spans="1:10">
      <c r="A13" s="13">
        <v>9</v>
      </c>
      <c r="B13" s="14" t="s">
        <v>158</v>
      </c>
      <c r="C13" s="14" t="s">
        <v>159</v>
      </c>
      <c r="D13" s="14" t="s">
        <v>143</v>
      </c>
      <c r="E13" s="15">
        <v>528</v>
      </c>
      <c r="F13" s="16">
        <v>1732</v>
      </c>
      <c r="G13" s="17">
        <v>108</v>
      </c>
      <c r="H13" s="17">
        <v>2018</v>
      </c>
      <c r="I13" s="115"/>
      <c r="J13" s="118"/>
    </row>
    <row r="14" spans="1:10" ht="15.75" thickBot="1">
      <c r="A14" s="18">
        <v>10</v>
      </c>
      <c r="B14" s="19" t="s">
        <v>160</v>
      </c>
      <c r="C14" s="19" t="s">
        <v>161</v>
      </c>
      <c r="D14" s="19" t="s">
        <v>162</v>
      </c>
      <c r="E14" s="20">
        <v>508</v>
      </c>
      <c r="F14" s="21">
        <v>1667</v>
      </c>
      <c r="G14" s="22">
        <v>101</v>
      </c>
      <c r="H14" s="22">
        <v>2004</v>
      </c>
      <c r="I14" s="116"/>
      <c r="J14" s="118"/>
    </row>
    <row r="15" spans="1:10" ht="15.75" thickTop="1">
      <c r="A15" s="13">
        <v>11</v>
      </c>
      <c r="B15" s="14" t="s">
        <v>163</v>
      </c>
      <c r="C15" s="14" t="s">
        <v>142</v>
      </c>
      <c r="D15" s="14" t="s">
        <v>143</v>
      </c>
      <c r="E15" s="15">
        <v>492</v>
      </c>
      <c r="F15" s="16">
        <v>1614</v>
      </c>
      <c r="G15" s="17">
        <v>101</v>
      </c>
      <c r="H15" s="17">
        <v>2008</v>
      </c>
      <c r="I15" s="120"/>
      <c r="J15" s="118"/>
    </row>
    <row r="16" spans="1:10">
      <c r="A16" s="8">
        <v>12</v>
      </c>
      <c r="B16" s="9" t="s">
        <v>164</v>
      </c>
      <c r="C16" s="9" t="s">
        <v>165</v>
      </c>
      <c r="D16" s="9" t="s">
        <v>143</v>
      </c>
      <c r="E16" s="10">
        <v>484</v>
      </c>
      <c r="F16" s="11">
        <v>1588</v>
      </c>
      <c r="G16" s="12">
        <v>118</v>
      </c>
      <c r="H16" s="12">
        <v>2010</v>
      </c>
      <c r="I16" s="120"/>
      <c r="J16" s="118"/>
    </row>
    <row r="17" spans="1:10">
      <c r="A17" s="13">
        <v>13</v>
      </c>
      <c r="B17" s="14" t="s">
        <v>166</v>
      </c>
      <c r="C17" s="14" t="s">
        <v>167</v>
      </c>
      <c r="D17" s="14" t="s">
        <v>168</v>
      </c>
      <c r="E17" s="15">
        <v>462</v>
      </c>
      <c r="F17" s="16">
        <v>1516</v>
      </c>
      <c r="G17" s="17">
        <v>86</v>
      </c>
      <c r="H17" s="17">
        <v>2018</v>
      </c>
      <c r="I17" s="120"/>
      <c r="J17" s="118"/>
    </row>
    <row r="18" spans="1:10">
      <c r="A18" s="8">
        <v>14</v>
      </c>
      <c r="B18" s="9" t="s">
        <v>169</v>
      </c>
      <c r="C18" s="9" t="s">
        <v>170</v>
      </c>
      <c r="D18" s="9" t="s">
        <v>171</v>
      </c>
      <c r="E18" s="10">
        <v>461.2</v>
      </c>
      <c r="F18" s="11">
        <v>1513</v>
      </c>
      <c r="G18" s="12">
        <v>81</v>
      </c>
      <c r="H18" s="12">
        <v>2018</v>
      </c>
      <c r="I18" s="120"/>
      <c r="J18" s="118"/>
    </row>
    <row r="19" spans="1:10">
      <c r="A19" s="13">
        <v>15</v>
      </c>
      <c r="B19" s="14" t="s">
        <v>172</v>
      </c>
      <c r="C19" s="14" t="s">
        <v>173</v>
      </c>
      <c r="D19" s="14" t="s">
        <v>143</v>
      </c>
      <c r="E19" s="15">
        <v>452.1</v>
      </c>
      <c r="F19" s="16">
        <v>1483</v>
      </c>
      <c r="G19" s="17">
        <v>88</v>
      </c>
      <c r="H19" s="17">
        <v>2017</v>
      </c>
      <c r="I19" s="120"/>
      <c r="J19" s="118"/>
    </row>
    <row r="20" spans="1:10">
      <c r="A20" s="8">
        <v>16</v>
      </c>
      <c r="B20" s="9" t="s">
        <v>174</v>
      </c>
      <c r="C20" s="9" t="s">
        <v>175</v>
      </c>
      <c r="D20" s="9" t="s">
        <v>176</v>
      </c>
      <c r="E20" s="10">
        <v>451.9</v>
      </c>
      <c r="F20" s="11">
        <v>1483</v>
      </c>
      <c r="G20" s="12">
        <v>88</v>
      </c>
      <c r="H20" s="12">
        <v>1998</v>
      </c>
      <c r="I20" s="120"/>
      <c r="J20" s="118"/>
    </row>
    <row r="21" spans="1:10">
      <c r="A21" s="13">
        <v>16</v>
      </c>
      <c r="B21" s="14" t="s">
        <v>177</v>
      </c>
      <c r="C21" s="14" t="s">
        <v>175</v>
      </c>
      <c r="D21" s="14" t="s">
        <v>176</v>
      </c>
      <c r="E21" s="15">
        <v>451.9</v>
      </c>
      <c r="F21" s="16">
        <v>1483</v>
      </c>
      <c r="G21" s="17">
        <v>88</v>
      </c>
      <c r="H21" s="17">
        <v>1998</v>
      </c>
      <c r="I21" s="120"/>
      <c r="J21" s="118"/>
    </row>
    <row r="22" spans="1:10">
      <c r="A22" s="8">
        <v>16</v>
      </c>
      <c r="B22" s="9" t="s">
        <v>178</v>
      </c>
      <c r="C22" s="9" t="s">
        <v>175</v>
      </c>
      <c r="D22" s="9" t="s">
        <v>176</v>
      </c>
      <c r="E22" s="10">
        <v>451.9</v>
      </c>
      <c r="F22" s="11">
        <v>1483</v>
      </c>
      <c r="G22" s="12">
        <v>97</v>
      </c>
      <c r="H22" s="12">
        <v>2018</v>
      </c>
      <c r="I22" s="120"/>
      <c r="J22" s="118"/>
    </row>
    <row r="23" spans="1:10">
      <c r="A23" s="13">
        <v>19</v>
      </c>
      <c r="B23" s="14" t="s">
        <v>179</v>
      </c>
      <c r="C23" s="14" t="s">
        <v>180</v>
      </c>
      <c r="D23" s="14" t="s">
        <v>143</v>
      </c>
      <c r="E23" s="15">
        <v>450</v>
      </c>
      <c r="F23" s="16">
        <v>1476</v>
      </c>
      <c r="G23" s="17">
        <v>89</v>
      </c>
      <c r="H23" s="17">
        <v>2010</v>
      </c>
      <c r="I23" s="120"/>
      <c r="J23" s="118"/>
    </row>
    <row r="24" spans="1:10" ht="15.75" thickBot="1">
      <c r="A24" s="18">
        <v>19</v>
      </c>
      <c r="B24" s="19" t="s">
        <v>181</v>
      </c>
      <c r="C24" s="19" t="s">
        <v>182</v>
      </c>
      <c r="D24" s="19" t="s">
        <v>143</v>
      </c>
      <c r="E24" s="20">
        <v>450</v>
      </c>
      <c r="F24" s="21">
        <v>1476</v>
      </c>
      <c r="G24" s="22">
        <v>92</v>
      </c>
      <c r="H24" s="22">
        <v>2017</v>
      </c>
      <c r="I24" s="121"/>
      <c r="J24" s="119"/>
    </row>
    <row r="27" spans="1:10">
      <c r="A27" s="1" t="s">
        <v>183</v>
      </c>
    </row>
    <row r="28" spans="1:10">
      <c r="A28" s="1" t="s">
        <v>184</v>
      </c>
    </row>
    <row r="29" spans="1:10">
      <c r="A29" s="1" t="s">
        <v>185</v>
      </c>
    </row>
    <row r="30" spans="1:10">
      <c r="A30" s="1" t="s">
        <v>186</v>
      </c>
    </row>
  </sheetData>
  <mergeCells count="10">
    <mergeCell ref="H3:H4"/>
    <mergeCell ref="I5:I14"/>
    <mergeCell ref="J5:J24"/>
    <mergeCell ref="I15:I24"/>
    <mergeCell ref="A3:A4"/>
    <mergeCell ref="B3:B4"/>
    <mergeCell ref="C3:C4"/>
    <mergeCell ref="D3:D4"/>
    <mergeCell ref="E3:F3"/>
    <mergeCell ref="G3:G4"/>
  </mergeCells>
  <pageMargins left="0.7" right="0.7" top="0.75" bottom="0.75" header="0.3" footer="0.3"/>
  <pageSetup paperSize="9" fitToHeight="0"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89B0-0470-4793-8F40-9B4AB2A102F6}">
  <sheetPr>
    <outlinePr summaryBelow="0"/>
  </sheetPr>
  <dimension ref="A1:H8"/>
  <sheetViews>
    <sheetView zoomScaleNormal="100" workbookViewId="0"/>
  </sheetViews>
  <sheetFormatPr defaultRowHeight="15" outlineLevelRow="2" outlineLevelCol="1"/>
  <cols>
    <col min="1" max="4" width="9.140625" style="97"/>
    <col min="5" max="7" width="9.140625" style="97" hidden="1" customWidth="1" outlineLevel="1"/>
    <col min="8" max="8" width="9.140625" style="97" customWidth="1" collapsed="1"/>
    <col min="9" max="16384" width="9.140625" style="97"/>
  </cols>
  <sheetData>
    <row r="1" spans="1:7">
      <c r="A1" s="97" t="s">
        <v>527</v>
      </c>
    </row>
    <row r="2" spans="1:7">
      <c r="E2" s="97" t="s">
        <v>528</v>
      </c>
      <c r="F2" s="97" t="s">
        <v>529</v>
      </c>
      <c r="G2" s="97" t="s">
        <v>530</v>
      </c>
    </row>
    <row r="3" spans="1:7" outlineLevel="1">
      <c r="A3" s="97" t="s">
        <v>531</v>
      </c>
    </row>
    <row r="4" spans="1:7" outlineLevel="1">
      <c r="A4" s="97" t="s">
        <v>532</v>
      </c>
    </row>
    <row r="5" spans="1:7" outlineLevel="2">
      <c r="B5" s="97" t="s">
        <v>533</v>
      </c>
    </row>
    <row r="6" spans="1:7" outlineLevel="2">
      <c r="B6" s="97" t="s">
        <v>534</v>
      </c>
    </row>
    <row r="7" spans="1:7" outlineLevel="2">
      <c r="B7" s="97" t="s">
        <v>535</v>
      </c>
    </row>
    <row r="8" spans="1:7" outlineLevel="1">
      <c r="A8" s="97" t="s">
        <v>536</v>
      </c>
    </row>
  </sheetData>
  <pageMargins left="0.7" right="0.7" top="0.75" bottom="0.75" header="0.3" footer="0.3"/>
  <pageSetup paperSize="9" fitToWidth="0" fitToHeight="0"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9F4B-C037-4504-AD69-B954598E6BE2}">
  <dimension ref="A1:I120"/>
  <sheetViews>
    <sheetView zoomScaleNormal="100" workbookViewId="0"/>
  </sheetViews>
  <sheetFormatPr defaultRowHeight="15"/>
  <cols>
    <col min="1" max="16384" width="9.140625" style="97"/>
  </cols>
  <sheetData>
    <row r="1" spans="1:9">
      <c r="A1" s="97" t="s">
        <v>537</v>
      </c>
      <c r="B1" s="97" t="s">
        <v>538</v>
      </c>
      <c r="C1" s="97" t="s">
        <v>539</v>
      </c>
      <c r="D1" s="97" t="s">
        <v>540</v>
      </c>
      <c r="E1" s="97" t="s">
        <v>541</v>
      </c>
      <c r="F1" s="97" t="s">
        <v>542</v>
      </c>
      <c r="G1" s="97" t="s">
        <v>543</v>
      </c>
      <c r="H1" s="97" t="s">
        <v>544</v>
      </c>
      <c r="I1" s="97" t="s">
        <v>545</v>
      </c>
    </row>
    <row r="2" spans="1:9">
      <c r="A2" s="97">
        <v>1</v>
      </c>
      <c r="B2" s="97">
        <v>2</v>
      </c>
      <c r="C2" s="97">
        <v>3</v>
      </c>
      <c r="D2" s="97">
        <v>4</v>
      </c>
      <c r="E2" s="97">
        <v>5</v>
      </c>
      <c r="F2" s="97">
        <v>6</v>
      </c>
      <c r="G2" s="97">
        <v>7</v>
      </c>
      <c r="H2" s="97">
        <v>8</v>
      </c>
      <c r="I2" s="97">
        <v>9</v>
      </c>
    </row>
    <row r="3" spans="1:9">
      <c r="A3" s="97">
        <v>2</v>
      </c>
      <c r="B3" s="97">
        <v>3</v>
      </c>
      <c r="C3" s="97">
        <v>4</v>
      </c>
      <c r="D3" s="97">
        <v>5</v>
      </c>
      <c r="E3" s="97">
        <v>6</v>
      </c>
      <c r="F3" s="97">
        <v>7</v>
      </c>
      <c r="G3" s="97">
        <v>8</v>
      </c>
      <c r="H3" s="97">
        <v>9</v>
      </c>
      <c r="I3" s="97">
        <v>10</v>
      </c>
    </row>
    <row r="4" spans="1:9">
      <c r="A4" s="97">
        <v>3</v>
      </c>
      <c r="B4" s="97">
        <v>4</v>
      </c>
      <c r="C4" s="97">
        <v>5</v>
      </c>
      <c r="D4" s="97">
        <v>6</v>
      </c>
      <c r="E4" s="97">
        <v>7</v>
      </c>
      <c r="F4" s="97">
        <v>8</v>
      </c>
      <c r="G4" s="97">
        <v>9</v>
      </c>
      <c r="H4" s="97">
        <v>10</v>
      </c>
      <c r="I4" s="97">
        <v>11</v>
      </c>
    </row>
    <row r="5" spans="1:9">
      <c r="A5" s="97">
        <v>4</v>
      </c>
      <c r="B5" s="97">
        <v>5</v>
      </c>
      <c r="C5" s="97">
        <v>6</v>
      </c>
      <c r="D5" s="97">
        <v>7</v>
      </c>
      <c r="E5" s="97">
        <v>8</v>
      </c>
      <c r="F5" s="97">
        <v>9</v>
      </c>
      <c r="G5" s="97">
        <v>10</v>
      </c>
      <c r="H5" s="97">
        <v>11</v>
      </c>
      <c r="I5" s="97">
        <v>12</v>
      </c>
    </row>
    <row r="6" spans="1:9">
      <c r="A6" s="97">
        <v>5</v>
      </c>
      <c r="B6" s="97">
        <v>6</v>
      </c>
      <c r="C6" s="97">
        <v>7</v>
      </c>
      <c r="D6" s="97">
        <v>8</v>
      </c>
      <c r="E6" s="97">
        <v>9</v>
      </c>
      <c r="F6" s="97">
        <v>10</v>
      </c>
      <c r="G6" s="97">
        <v>11</v>
      </c>
      <c r="H6" s="97">
        <v>12</v>
      </c>
      <c r="I6" s="97">
        <v>13</v>
      </c>
    </row>
    <row r="7" spans="1:9">
      <c r="A7" s="97">
        <v>6</v>
      </c>
      <c r="B7" s="97">
        <v>7</v>
      </c>
      <c r="C7" s="97">
        <v>8</v>
      </c>
      <c r="D7" s="97">
        <v>9</v>
      </c>
      <c r="E7" s="97">
        <v>10</v>
      </c>
      <c r="F7" s="97">
        <v>11</v>
      </c>
      <c r="G7" s="97">
        <v>12</v>
      </c>
      <c r="H7" s="97">
        <v>13</v>
      </c>
      <c r="I7" s="97">
        <v>14</v>
      </c>
    </row>
    <row r="8" spans="1:9">
      <c r="A8" s="97">
        <v>7</v>
      </c>
      <c r="B8" s="97">
        <v>8</v>
      </c>
      <c r="C8" s="97">
        <v>9</v>
      </c>
      <c r="D8" s="97">
        <v>10</v>
      </c>
      <c r="E8" s="97">
        <v>11</v>
      </c>
      <c r="F8" s="97">
        <v>12</v>
      </c>
      <c r="G8" s="97">
        <v>13</v>
      </c>
      <c r="H8" s="97">
        <v>14</v>
      </c>
      <c r="I8" s="97">
        <v>15</v>
      </c>
    </row>
    <row r="9" spans="1:9">
      <c r="A9" s="97">
        <v>8</v>
      </c>
      <c r="B9" s="97">
        <v>9</v>
      </c>
      <c r="C9" s="97">
        <v>10</v>
      </c>
      <c r="D9" s="97">
        <v>11</v>
      </c>
      <c r="E9" s="97">
        <v>12</v>
      </c>
      <c r="F9" s="97">
        <v>13</v>
      </c>
      <c r="G9" s="97">
        <v>14</v>
      </c>
      <c r="H9" s="97">
        <v>15</v>
      </c>
      <c r="I9" s="97">
        <v>16</v>
      </c>
    </row>
    <row r="10" spans="1:9">
      <c r="A10" s="97">
        <v>9</v>
      </c>
      <c r="B10" s="97">
        <v>10</v>
      </c>
      <c r="C10" s="97">
        <v>11</v>
      </c>
      <c r="D10" s="97">
        <v>12</v>
      </c>
      <c r="E10" s="97">
        <v>13</v>
      </c>
      <c r="F10" s="97">
        <v>14</v>
      </c>
      <c r="G10" s="97">
        <v>15</v>
      </c>
      <c r="H10" s="97">
        <v>16</v>
      </c>
      <c r="I10" s="97">
        <v>17</v>
      </c>
    </row>
    <row r="11" spans="1:9">
      <c r="A11" s="97">
        <v>10</v>
      </c>
      <c r="B11" s="97">
        <v>11</v>
      </c>
      <c r="C11" s="97">
        <v>12</v>
      </c>
      <c r="D11" s="97">
        <v>13</v>
      </c>
      <c r="E11" s="97">
        <v>14</v>
      </c>
      <c r="F11" s="97">
        <v>15</v>
      </c>
      <c r="G11" s="97">
        <v>16</v>
      </c>
      <c r="H11" s="97">
        <v>17</v>
      </c>
      <c r="I11" s="97">
        <v>18</v>
      </c>
    </row>
    <row r="12" spans="1:9">
      <c r="A12" s="97">
        <v>11</v>
      </c>
      <c r="B12" s="97">
        <v>12</v>
      </c>
      <c r="C12" s="97">
        <v>13</v>
      </c>
      <c r="D12" s="97">
        <v>14</v>
      </c>
      <c r="E12" s="97">
        <v>15</v>
      </c>
      <c r="F12" s="97">
        <v>16</v>
      </c>
      <c r="G12" s="97">
        <v>17</v>
      </c>
      <c r="H12" s="97">
        <v>18</v>
      </c>
      <c r="I12" s="97">
        <v>19</v>
      </c>
    </row>
    <row r="13" spans="1:9">
      <c r="A13" s="97">
        <v>12</v>
      </c>
      <c r="B13" s="97">
        <v>13</v>
      </c>
      <c r="C13" s="97">
        <v>14</v>
      </c>
      <c r="D13" s="97">
        <v>15</v>
      </c>
      <c r="E13" s="97">
        <v>16</v>
      </c>
      <c r="F13" s="97">
        <v>17</v>
      </c>
      <c r="G13" s="97">
        <v>18</v>
      </c>
      <c r="H13" s="97">
        <v>19</v>
      </c>
      <c r="I13" s="97">
        <v>20</v>
      </c>
    </row>
    <row r="14" spans="1:9">
      <c r="A14" s="97">
        <v>13</v>
      </c>
      <c r="B14" s="97">
        <v>14</v>
      </c>
      <c r="C14" s="97">
        <v>15</v>
      </c>
      <c r="D14" s="97">
        <v>16</v>
      </c>
      <c r="E14" s="97">
        <v>17</v>
      </c>
      <c r="F14" s="97">
        <v>18</v>
      </c>
      <c r="G14" s="97">
        <v>19</v>
      </c>
      <c r="H14" s="97">
        <v>20</v>
      </c>
      <c r="I14" s="97">
        <v>21</v>
      </c>
    </row>
    <row r="15" spans="1:9">
      <c r="A15" s="97">
        <v>14</v>
      </c>
      <c r="B15" s="97">
        <v>15</v>
      </c>
      <c r="C15" s="97">
        <v>16</v>
      </c>
      <c r="D15" s="97">
        <v>17</v>
      </c>
      <c r="E15" s="97">
        <v>18</v>
      </c>
      <c r="F15" s="97">
        <v>19</v>
      </c>
      <c r="G15" s="97">
        <v>20</v>
      </c>
      <c r="H15" s="97">
        <v>21</v>
      </c>
      <c r="I15" s="97">
        <v>22</v>
      </c>
    </row>
    <row r="16" spans="1:9">
      <c r="A16" s="97">
        <v>15</v>
      </c>
      <c r="B16" s="97">
        <v>16</v>
      </c>
      <c r="C16" s="97">
        <v>17</v>
      </c>
      <c r="D16" s="97">
        <v>18</v>
      </c>
      <c r="E16" s="97">
        <v>19</v>
      </c>
      <c r="F16" s="97">
        <v>20</v>
      </c>
      <c r="G16" s="97">
        <v>21</v>
      </c>
      <c r="H16" s="97">
        <v>22</v>
      </c>
      <c r="I16" s="97">
        <v>23</v>
      </c>
    </row>
    <row r="17" spans="1:9">
      <c r="A17" s="97">
        <v>16</v>
      </c>
      <c r="B17" s="97">
        <v>17</v>
      </c>
      <c r="C17" s="97">
        <v>18</v>
      </c>
      <c r="D17" s="97">
        <v>19</v>
      </c>
      <c r="E17" s="97">
        <v>20</v>
      </c>
      <c r="F17" s="97">
        <v>21</v>
      </c>
      <c r="G17" s="97">
        <v>22</v>
      </c>
      <c r="H17" s="97">
        <v>23</v>
      </c>
      <c r="I17" s="97">
        <v>24</v>
      </c>
    </row>
    <row r="18" spans="1:9">
      <c r="A18" s="97">
        <v>17</v>
      </c>
      <c r="B18" s="97">
        <v>18</v>
      </c>
      <c r="C18" s="97">
        <v>19</v>
      </c>
      <c r="D18" s="97">
        <v>20</v>
      </c>
      <c r="E18" s="97">
        <v>21</v>
      </c>
      <c r="F18" s="97">
        <v>22</v>
      </c>
      <c r="G18" s="97">
        <v>23</v>
      </c>
      <c r="H18" s="97">
        <v>24</v>
      </c>
      <c r="I18" s="97">
        <v>25</v>
      </c>
    </row>
    <row r="19" spans="1:9">
      <c r="A19" s="97">
        <v>18</v>
      </c>
      <c r="B19" s="97">
        <v>19</v>
      </c>
      <c r="C19" s="97">
        <v>20</v>
      </c>
      <c r="D19" s="97">
        <v>21</v>
      </c>
      <c r="E19" s="97">
        <v>22</v>
      </c>
      <c r="F19" s="97">
        <v>23</v>
      </c>
      <c r="G19" s="97">
        <v>24</v>
      </c>
      <c r="H19" s="97">
        <v>25</v>
      </c>
      <c r="I19" s="97">
        <v>26</v>
      </c>
    </row>
    <row r="20" spans="1:9">
      <c r="A20" s="97">
        <v>19</v>
      </c>
      <c r="B20" s="97">
        <v>20</v>
      </c>
      <c r="C20" s="97">
        <v>21</v>
      </c>
      <c r="D20" s="97">
        <v>22</v>
      </c>
      <c r="E20" s="97">
        <v>23</v>
      </c>
      <c r="F20" s="97">
        <v>24</v>
      </c>
      <c r="G20" s="97">
        <v>25</v>
      </c>
      <c r="H20" s="97">
        <v>26</v>
      </c>
      <c r="I20" s="97">
        <v>27</v>
      </c>
    </row>
    <row r="21" spans="1:9">
      <c r="A21" s="97">
        <v>20</v>
      </c>
      <c r="B21" s="97">
        <v>21</v>
      </c>
      <c r="C21" s="97">
        <v>22</v>
      </c>
      <c r="D21" s="97">
        <v>23</v>
      </c>
      <c r="E21" s="97">
        <v>24</v>
      </c>
      <c r="F21" s="97">
        <v>25</v>
      </c>
      <c r="G21" s="97">
        <v>26</v>
      </c>
      <c r="H21" s="97">
        <v>27</v>
      </c>
      <c r="I21" s="97">
        <v>28</v>
      </c>
    </row>
    <row r="22" spans="1:9">
      <c r="A22" s="97">
        <v>21</v>
      </c>
      <c r="B22" s="97">
        <v>22</v>
      </c>
      <c r="C22" s="97">
        <v>23</v>
      </c>
      <c r="D22" s="97">
        <v>24</v>
      </c>
      <c r="E22" s="97">
        <v>25</v>
      </c>
      <c r="F22" s="97">
        <v>26</v>
      </c>
      <c r="G22" s="97">
        <v>27</v>
      </c>
      <c r="H22" s="97">
        <v>28</v>
      </c>
      <c r="I22" s="97">
        <v>29</v>
      </c>
    </row>
    <row r="23" spans="1:9">
      <c r="A23" s="97">
        <v>22</v>
      </c>
      <c r="B23" s="97">
        <v>23</v>
      </c>
      <c r="C23" s="97">
        <v>24</v>
      </c>
      <c r="D23" s="97">
        <v>25</v>
      </c>
      <c r="E23" s="97">
        <v>26</v>
      </c>
      <c r="F23" s="97">
        <v>27</v>
      </c>
      <c r="G23" s="97">
        <v>28</v>
      </c>
      <c r="H23" s="97">
        <v>29</v>
      </c>
      <c r="I23" s="97">
        <v>30</v>
      </c>
    </row>
    <row r="24" spans="1:9">
      <c r="A24" s="97">
        <v>23</v>
      </c>
      <c r="B24" s="97">
        <v>24</v>
      </c>
      <c r="C24" s="97">
        <v>25</v>
      </c>
      <c r="D24" s="97">
        <v>26</v>
      </c>
      <c r="E24" s="97">
        <v>27</v>
      </c>
      <c r="F24" s="97">
        <v>28</v>
      </c>
      <c r="G24" s="97">
        <v>29</v>
      </c>
      <c r="H24" s="97">
        <v>30</v>
      </c>
      <c r="I24" s="97">
        <v>31</v>
      </c>
    </row>
    <row r="25" spans="1:9">
      <c r="A25" s="97">
        <v>24</v>
      </c>
      <c r="B25" s="97">
        <v>25</v>
      </c>
      <c r="C25" s="97">
        <v>26</v>
      </c>
      <c r="D25" s="97">
        <v>27</v>
      </c>
      <c r="E25" s="97">
        <v>28</v>
      </c>
      <c r="F25" s="97">
        <v>29</v>
      </c>
      <c r="G25" s="97">
        <v>30</v>
      </c>
      <c r="H25" s="97">
        <v>31</v>
      </c>
      <c r="I25" s="97">
        <v>32</v>
      </c>
    </row>
    <row r="26" spans="1:9">
      <c r="A26" s="97">
        <v>25</v>
      </c>
      <c r="B26" s="97">
        <v>26</v>
      </c>
      <c r="C26" s="97">
        <v>27</v>
      </c>
      <c r="D26" s="97">
        <v>28</v>
      </c>
      <c r="E26" s="97">
        <v>29</v>
      </c>
      <c r="F26" s="97">
        <v>30</v>
      </c>
      <c r="G26" s="97">
        <v>31</v>
      </c>
      <c r="H26" s="97">
        <v>32</v>
      </c>
      <c r="I26" s="97">
        <v>33</v>
      </c>
    </row>
    <row r="27" spans="1:9">
      <c r="A27" s="97">
        <v>26</v>
      </c>
      <c r="B27" s="97">
        <v>27</v>
      </c>
      <c r="C27" s="97">
        <v>28</v>
      </c>
      <c r="D27" s="97">
        <v>29</v>
      </c>
      <c r="E27" s="97">
        <v>30</v>
      </c>
      <c r="F27" s="97">
        <v>31</v>
      </c>
      <c r="G27" s="97">
        <v>32</v>
      </c>
      <c r="H27" s="97">
        <v>33</v>
      </c>
      <c r="I27" s="97">
        <v>34</v>
      </c>
    </row>
    <row r="28" spans="1:9">
      <c r="A28" s="97">
        <v>27</v>
      </c>
      <c r="B28" s="97">
        <v>28</v>
      </c>
      <c r="C28" s="97">
        <v>29</v>
      </c>
      <c r="D28" s="97">
        <v>30</v>
      </c>
      <c r="E28" s="97">
        <v>31</v>
      </c>
      <c r="F28" s="97">
        <v>32</v>
      </c>
      <c r="G28" s="97">
        <v>33</v>
      </c>
      <c r="H28" s="97">
        <v>34</v>
      </c>
      <c r="I28" s="97">
        <v>35</v>
      </c>
    </row>
    <row r="29" spans="1:9">
      <c r="A29" s="97">
        <v>28</v>
      </c>
      <c r="B29" s="97">
        <v>29</v>
      </c>
      <c r="C29" s="97">
        <v>30</v>
      </c>
      <c r="D29" s="97">
        <v>31</v>
      </c>
      <c r="E29" s="97">
        <v>32</v>
      </c>
      <c r="F29" s="97">
        <v>33</v>
      </c>
      <c r="G29" s="97">
        <v>34</v>
      </c>
      <c r="H29" s="97">
        <v>35</v>
      </c>
      <c r="I29" s="97">
        <v>36</v>
      </c>
    </row>
    <row r="30" spans="1:9">
      <c r="A30" s="97">
        <v>29</v>
      </c>
      <c r="B30" s="97">
        <v>30</v>
      </c>
      <c r="C30" s="97">
        <v>31</v>
      </c>
      <c r="D30" s="97">
        <v>32</v>
      </c>
      <c r="E30" s="97">
        <v>33</v>
      </c>
      <c r="F30" s="97">
        <v>34</v>
      </c>
      <c r="G30" s="97">
        <v>35</v>
      </c>
      <c r="H30" s="97">
        <v>36</v>
      </c>
      <c r="I30" s="97">
        <v>37</v>
      </c>
    </row>
    <row r="31" spans="1:9">
      <c r="A31" s="97">
        <v>30</v>
      </c>
      <c r="B31" s="97">
        <v>31</v>
      </c>
      <c r="C31" s="97">
        <v>32</v>
      </c>
      <c r="D31" s="97">
        <v>33</v>
      </c>
      <c r="E31" s="97">
        <v>34</v>
      </c>
      <c r="F31" s="97">
        <v>35</v>
      </c>
      <c r="G31" s="97">
        <v>36</v>
      </c>
      <c r="H31" s="97">
        <v>37</v>
      </c>
      <c r="I31" s="97">
        <v>38</v>
      </c>
    </row>
    <row r="32" spans="1:9">
      <c r="A32" s="97">
        <v>31</v>
      </c>
      <c r="B32" s="97">
        <v>32</v>
      </c>
      <c r="C32" s="97">
        <v>33</v>
      </c>
      <c r="D32" s="97">
        <v>34</v>
      </c>
      <c r="E32" s="97">
        <v>35</v>
      </c>
      <c r="F32" s="97">
        <v>36</v>
      </c>
      <c r="G32" s="97">
        <v>37</v>
      </c>
      <c r="H32" s="97">
        <v>38</v>
      </c>
      <c r="I32" s="97">
        <v>39</v>
      </c>
    </row>
    <row r="33" spans="1:9">
      <c r="A33" s="97">
        <v>32</v>
      </c>
      <c r="B33" s="97">
        <v>33</v>
      </c>
      <c r="C33" s="97">
        <v>34</v>
      </c>
      <c r="D33" s="97">
        <v>35</v>
      </c>
      <c r="E33" s="97">
        <v>36</v>
      </c>
      <c r="F33" s="97">
        <v>37</v>
      </c>
      <c r="G33" s="97">
        <v>38</v>
      </c>
      <c r="H33" s="97">
        <v>39</v>
      </c>
      <c r="I33" s="97">
        <v>40</v>
      </c>
    </row>
    <row r="34" spans="1:9">
      <c r="A34" s="97">
        <v>33</v>
      </c>
      <c r="B34" s="97">
        <v>34</v>
      </c>
      <c r="C34" s="97">
        <v>35</v>
      </c>
      <c r="D34" s="97">
        <v>36</v>
      </c>
      <c r="E34" s="97">
        <v>37</v>
      </c>
      <c r="F34" s="97">
        <v>38</v>
      </c>
      <c r="G34" s="97">
        <v>39</v>
      </c>
      <c r="H34" s="97">
        <v>40</v>
      </c>
      <c r="I34" s="97">
        <v>41</v>
      </c>
    </row>
    <row r="35" spans="1:9">
      <c r="A35" s="97">
        <v>34</v>
      </c>
      <c r="B35" s="97">
        <v>35</v>
      </c>
      <c r="C35" s="97">
        <v>36</v>
      </c>
      <c r="D35" s="97">
        <v>37</v>
      </c>
      <c r="E35" s="97">
        <v>38</v>
      </c>
      <c r="F35" s="97">
        <v>39</v>
      </c>
      <c r="G35" s="97">
        <v>40</v>
      </c>
      <c r="H35" s="97">
        <v>41</v>
      </c>
      <c r="I35" s="97">
        <v>42</v>
      </c>
    </row>
    <row r="36" spans="1:9">
      <c r="A36" s="97">
        <v>35</v>
      </c>
      <c r="B36" s="97">
        <v>36</v>
      </c>
      <c r="C36" s="97">
        <v>37</v>
      </c>
      <c r="D36" s="97">
        <v>38</v>
      </c>
      <c r="E36" s="97">
        <v>39</v>
      </c>
      <c r="F36" s="97">
        <v>40</v>
      </c>
      <c r="G36" s="97">
        <v>41</v>
      </c>
      <c r="H36" s="97">
        <v>42</v>
      </c>
      <c r="I36" s="97">
        <v>43</v>
      </c>
    </row>
    <row r="37" spans="1:9">
      <c r="A37" s="97">
        <v>36</v>
      </c>
      <c r="B37" s="97">
        <v>37</v>
      </c>
      <c r="C37" s="97">
        <v>38</v>
      </c>
      <c r="D37" s="97">
        <v>39</v>
      </c>
      <c r="E37" s="97">
        <v>40</v>
      </c>
      <c r="F37" s="97">
        <v>41</v>
      </c>
      <c r="G37" s="97">
        <v>42</v>
      </c>
      <c r="H37" s="97">
        <v>43</v>
      </c>
      <c r="I37" s="97">
        <v>44</v>
      </c>
    </row>
    <row r="38" spans="1:9">
      <c r="A38" s="97">
        <v>37</v>
      </c>
      <c r="B38" s="97">
        <v>38</v>
      </c>
      <c r="C38" s="97">
        <v>39</v>
      </c>
      <c r="D38" s="97">
        <v>40</v>
      </c>
      <c r="E38" s="97">
        <v>41</v>
      </c>
      <c r="F38" s="97">
        <v>42</v>
      </c>
      <c r="G38" s="97">
        <v>43</v>
      </c>
      <c r="H38" s="97">
        <v>44</v>
      </c>
      <c r="I38" s="97">
        <v>45</v>
      </c>
    </row>
    <row r="39" spans="1:9">
      <c r="A39" s="97">
        <v>38</v>
      </c>
      <c r="B39" s="97">
        <v>39</v>
      </c>
      <c r="C39" s="97">
        <v>40</v>
      </c>
      <c r="D39" s="97">
        <v>41</v>
      </c>
      <c r="E39" s="97">
        <v>42</v>
      </c>
      <c r="F39" s="97">
        <v>43</v>
      </c>
      <c r="G39" s="97">
        <v>44</v>
      </c>
      <c r="H39" s="97">
        <v>45</v>
      </c>
      <c r="I39" s="97">
        <v>46</v>
      </c>
    </row>
    <row r="40" spans="1:9">
      <c r="A40" s="97">
        <v>39</v>
      </c>
      <c r="B40" s="97">
        <v>40</v>
      </c>
      <c r="C40" s="97">
        <v>41</v>
      </c>
      <c r="D40" s="97">
        <v>42</v>
      </c>
      <c r="E40" s="97">
        <v>43</v>
      </c>
      <c r="F40" s="97">
        <v>44</v>
      </c>
      <c r="G40" s="97">
        <v>45</v>
      </c>
      <c r="H40" s="97">
        <v>46</v>
      </c>
      <c r="I40" s="97">
        <v>47</v>
      </c>
    </row>
    <row r="41" spans="1:9">
      <c r="A41" s="97">
        <v>40</v>
      </c>
      <c r="B41" s="97">
        <v>41</v>
      </c>
      <c r="C41" s="97">
        <v>42</v>
      </c>
      <c r="D41" s="97">
        <v>43</v>
      </c>
      <c r="E41" s="97">
        <v>44</v>
      </c>
      <c r="F41" s="97">
        <v>45</v>
      </c>
      <c r="G41" s="97">
        <v>46</v>
      </c>
      <c r="H41" s="97">
        <v>47</v>
      </c>
      <c r="I41" s="97">
        <v>48</v>
      </c>
    </row>
    <row r="42" spans="1:9">
      <c r="A42" s="97">
        <v>41</v>
      </c>
      <c r="B42" s="97">
        <v>42</v>
      </c>
      <c r="C42" s="97">
        <v>43</v>
      </c>
      <c r="D42" s="97">
        <v>44</v>
      </c>
      <c r="E42" s="97">
        <v>45</v>
      </c>
      <c r="F42" s="97">
        <v>46</v>
      </c>
      <c r="G42" s="97">
        <v>47</v>
      </c>
      <c r="H42" s="97">
        <v>48</v>
      </c>
      <c r="I42" s="97">
        <v>49</v>
      </c>
    </row>
    <row r="43" spans="1:9">
      <c r="A43" s="97">
        <v>42</v>
      </c>
      <c r="B43" s="97">
        <v>43</v>
      </c>
      <c r="C43" s="97">
        <v>44</v>
      </c>
      <c r="D43" s="97">
        <v>45</v>
      </c>
      <c r="E43" s="97">
        <v>46</v>
      </c>
      <c r="F43" s="97">
        <v>47</v>
      </c>
      <c r="G43" s="97">
        <v>48</v>
      </c>
      <c r="H43" s="97">
        <v>49</v>
      </c>
      <c r="I43" s="97">
        <v>50</v>
      </c>
    </row>
    <row r="44" spans="1:9">
      <c r="A44" s="97">
        <v>43</v>
      </c>
      <c r="B44" s="97">
        <v>44</v>
      </c>
      <c r="C44" s="97">
        <v>45</v>
      </c>
      <c r="D44" s="97">
        <v>46</v>
      </c>
      <c r="E44" s="97">
        <v>47</v>
      </c>
      <c r="F44" s="97">
        <v>48</v>
      </c>
      <c r="G44" s="97">
        <v>49</v>
      </c>
      <c r="H44" s="97">
        <v>50</v>
      </c>
      <c r="I44" s="97">
        <v>51</v>
      </c>
    </row>
    <row r="45" spans="1:9">
      <c r="A45" s="97">
        <v>44</v>
      </c>
      <c r="B45" s="97">
        <v>45</v>
      </c>
      <c r="C45" s="97">
        <v>46</v>
      </c>
      <c r="D45" s="97">
        <v>47</v>
      </c>
      <c r="E45" s="97">
        <v>48</v>
      </c>
      <c r="F45" s="97">
        <v>49</v>
      </c>
      <c r="G45" s="97">
        <v>50</v>
      </c>
      <c r="H45" s="97">
        <v>51</v>
      </c>
      <c r="I45" s="97">
        <v>52</v>
      </c>
    </row>
    <row r="46" spans="1:9">
      <c r="A46" s="97">
        <v>45</v>
      </c>
      <c r="B46" s="97">
        <v>46</v>
      </c>
      <c r="C46" s="97">
        <v>47</v>
      </c>
      <c r="D46" s="97">
        <v>48</v>
      </c>
      <c r="E46" s="97">
        <v>49</v>
      </c>
      <c r="F46" s="97">
        <v>50</v>
      </c>
      <c r="G46" s="97">
        <v>51</v>
      </c>
      <c r="H46" s="97">
        <v>52</v>
      </c>
      <c r="I46" s="97">
        <v>53</v>
      </c>
    </row>
    <row r="47" spans="1:9">
      <c r="A47" s="97">
        <v>46</v>
      </c>
      <c r="B47" s="97">
        <v>47</v>
      </c>
      <c r="C47" s="97">
        <v>48</v>
      </c>
      <c r="D47" s="97">
        <v>49</v>
      </c>
      <c r="E47" s="97">
        <v>50</v>
      </c>
      <c r="F47" s="97">
        <v>51</v>
      </c>
      <c r="G47" s="97">
        <v>52</v>
      </c>
      <c r="H47" s="97">
        <v>53</v>
      </c>
      <c r="I47" s="97">
        <v>54</v>
      </c>
    </row>
    <row r="48" spans="1:9">
      <c r="A48" s="97">
        <v>47</v>
      </c>
      <c r="B48" s="97">
        <v>48</v>
      </c>
      <c r="C48" s="97">
        <v>49</v>
      </c>
      <c r="D48" s="97">
        <v>50</v>
      </c>
      <c r="E48" s="97">
        <v>51</v>
      </c>
      <c r="F48" s="97">
        <v>52</v>
      </c>
      <c r="G48" s="97">
        <v>53</v>
      </c>
      <c r="H48" s="97">
        <v>54</v>
      </c>
      <c r="I48" s="97">
        <v>55</v>
      </c>
    </row>
    <row r="49" spans="1:9">
      <c r="A49" s="97">
        <v>48</v>
      </c>
      <c r="B49" s="97">
        <v>49</v>
      </c>
      <c r="C49" s="97">
        <v>50</v>
      </c>
      <c r="D49" s="97">
        <v>51</v>
      </c>
      <c r="E49" s="97">
        <v>52</v>
      </c>
      <c r="F49" s="97">
        <v>53</v>
      </c>
      <c r="G49" s="97">
        <v>54</v>
      </c>
      <c r="H49" s="97">
        <v>55</v>
      </c>
      <c r="I49" s="97">
        <v>56</v>
      </c>
    </row>
    <row r="50" spans="1:9">
      <c r="A50" s="97">
        <v>49</v>
      </c>
      <c r="B50" s="97">
        <v>50</v>
      </c>
      <c r="C50" s="97">
        <v>51</v>
      </c>
      <c r="D50" s="97">
        <v>52</v>
      </c>
      <c r="E50" s="97">
        <v>53</v>
      </c>
      <c r="F50" s="97">
        <v>54</v>
      </c>
      <c r="G50" s="97">
        <v>55</v>
      </c>
      <c r="H50" s="97">
        <v>56</v>
      </c>
      <c r="I50" s="97">
        <v>57</v>
      </c>
    </row>
    <row r="51" spans="1:9">
      <c r="A51" s="97">
        <v>50</v>
      </c>
      <c r="B51" s="97">
        <v>51</v>
      </c>
      <c r="C51" s="97">
        <v>52</v>
      </c>
      <c r="D51" s="97">
        <v>53</v>
      </c>
      <c r="E51" s="97">
        <v>54</v>
      </c>
      <c r="F51" s="97">
        <v>55</v>
      </c>
      <c r="G51" s="97">
        <v>56</v>
      </c>
      <c r="H51" s="97">
        <v>57</v>
      </c>
      <c r="I51" s="97">
        <v>58</v>
      </c>
    </row>
    <row r="52" spans="1:9">
      <c r="A52" s="97">
        <v>51</v>
      </c>
      <c r="B52" s="97">
        <v>52</v>
      </c>
      <c r="C52" s="97">
        <v>53</v>
      </c>
      <c r="D52" s="97">
        <v>54</v>
      </c>
      <c r="E52" s="97">
        <v>55</v>
      </c>
      <c r="F52" s="97">
        <v>56</v>
      </c>
      <c r="G52" s="97">
        <v>57</v>
      </c>
      <c r="H52" s="97">
        <v>58</v>
      </c>
      <c r="I52" s="97">
        <v>59</v>
      </c>
    </row>
    <row r="53" spans="1:9">
      <c r="A53" s="97">
        <v>52</v>
      </c>
      <c r="B53" s="97">
        <v>53</v>
      </c>
      <c r="C53" s="97">
        <v>54</v>
      </c>
      <c r="D53" s="97">
        <v>55</v>
      </c>
      <c r="E53" s="97">
        <v>56</v>
      </c>
      <c r="F53" s="97">
        <v>57</v>
      </c>
      <c r="G53" s="97">
        <v>58</v>
      </c>
      <c r="H53" s="97">
        <v>59</v>
      </c>
      <c r="I53" s="97">
        <v>60</v>
      </c>
    </row>
    <row r="54" spans="1:9">
      <c r="A54" s="97">
        <v>53</v>
      </c>
      <c r="B54" s="97">
        <v>54</v>
      </c>
      <c r="C54" s="97">
        <v>55</v>
      </c>
      <c r="D54" s="97">
        <v>56</v>
      </c>
      <c r="E54" s="97">
        <v>57</v>
      </c>
      <c r="F54" s="97">
        <v>58</v>
      </c>
      <c r="G54" s="97">
        <v>59</v>
      </c>
      <c r="H54" s="97">
        <v>60</v>
      </c>
      <c r="I54" s="97">
        <v>61</v>
      </c>
    </row>
    <row r="55" spans="1:9">
      <c r="A55" s="97">
        <v>54</v>
      </c>
      <c r="B55" s="97">
        <v>55</v>
      </c>
      <c r="C55" s="97">
        <v>56</v>
      </c>
      <c r="D55" s="97">
        <v>57</v>
      </c>
      <c r="E55" s="97">
        <v>58</v>
      </c>
      <c r="F55" s="97">
        <v>59</v>
      </c>
      <c r="G55" s="97">
        <v>60</v>
      </c>
      <c r="H55" s="97">
        <v>61</v>
      </c>
      <c r="I55" s="97">
        <v>62</v>
      </c>
    </row>
    <row r="56" spans="1:9">
      <c r="A56" s="97">
        <v>55</v>
      </c>
      <c r="B56" s="97">
        <v>56</v>
      </c>
      <c r="C56" s="97">
        <v>57</v>
      </c>
      <c r="D56" s="97">
        <v>58</v>
      </c>
      <c r="E56" s="97">
        <v>59</v>
      </c>
      <c r="F56" s="97">
        <v>60</v>
      </c>
      <c r="G56" s="97">
        <v>61</v>
      </c>
      <c r="H56" s="97">
        <v>62</v>
      </c>
      <c r="I56" s="97">
        <v>63</v>
      </c>
    </row>
    <row r="57" spans="1:9">
      <c r="A57" s="97">
        <v>56</v>
      </c>
      <c r="B57" s="97">
        <v>57</v>
      </c>
      <c r="C57" s="97">
        <v>58</v>
      </c>
      <c r="D57" s="97">
        <v>59</v>
      </c>
      <c r="E57" s="97">
        <v>60</v>
      </c>
      <c r="F57" s="97">
        <v>61</v>
      </c>
      <c r="G57" s="97">
        <v>62</v>
      </c>
      <c r="H57" s="97">
        <v>63</v>
      </c>
      <c r="I57" s="97">
        <v>64</v>
      </c>
    </row>
    <row r="58" spans="1:9">
      <c r="A58" s="97">
        <v>57</v>
      </c>
      <c r="B58" s="97">
        <v>58</v>
      </c>
      <c r="C58" s="97">
        <v>59</v>
      </c>
      <c r="D58" s="97">
        <v>60</v>
      </c>
      <c r="E58" s="97">
        <v>61</v>
      </c>
      <c r="F58" s="97">
        <v>62</v>
      </c>
      <c r="G58" s="97">
        <v>63</v>
      </c>
      <c r="H58" s="97">
        <v>64</v>
      </c>
      <c r="I58" s="97">
        <v>65</v>
      </c>
    </row>
    <row r="59" spans="1:9">
      <c r="A59" s="97">
        <v>58</v>
      </c>
      <c r="B59" s="97">
        <v>59</v>
      </c>
      <c r="C59" s="97">
        <v>60</v>
      </c>
      <c r="D59" s="97">
        <v>61</v>
      </c>
      <c r="E59" s="97">
        <v>62</v>
      </c>
      <c r="F59" s="97">
        <v>63</v>
      </c>
      <c r="G59" s="97">
        <v>64</v>
      </c>
      <c r="H59" s="97">
        <v>65</v>
      </c>
      <c r="I59" s="97">
        <v>66</v>
      </c>
    </row>
    <row r="60" spans="1:9">
      <c r="A60" s="97">
        <v>59</v>
      </c>
      <c r="B60" s="97">
        <v>60</v>
      </c>
      <c r="C60" s="97">
        <v>61</v>
      </c>
      <c r="D60" s="97">
        <v>62</v>
      </c>
      <c r="E60" s="97">
        <v>63</v>
      </c>
      <c r="F60" s="97">
        <v>64</v>
      </c>
      <c r="G60" s="97">
        <v>65</v>
      </c>
      <c r="H60" s="97">
        <v>66</v>
      </c>
      <c r="I60" s="97">
        <v>67</v>
      </c>
    </row>
    <row r="61" spans="1:9">
      <c r="A61" s="97">
        <v>60</v>
      </c>
      <c r="B61" s="97">
        <v>61</v>
      </c>
      <c r="C61" s="97">
        <v>62</v>
      </c>
      <c r="D61" s="97">
        <v>63</v>
      </c>
      <c r="E61" s="97">
        <v>64</v>
      </c>
      <c r="F61" s="97">
        <v>65</v>
      </c>
      <c r="G61" s="97">
        <v>66</v>
      </c>
      <c r="H61" s="97">
        <v>67</v>
      </c>
      <c r="I61" s="97">
        <v>68</v>
      </c>
    </row>
    <row r="62" spans="1:9">
      <c r="A62" s="97">
        <v>61</v>
      </c>
      <c r="B62" s="97">
        <v>62</v>
      </c>
      <c r="C62" s="97">
        <v>63</v>
      </c>
      <c r="D62" s="97">
        <v>64</v>
      </c>
      <c r="E62" s="97">
        <v>65</v>
      </c>
      <c r="F62" s="97">
        <v>66</v>
      </c>
      <c r="G62" s="97">
        <v>67</v>
      </c>
      <c r="H62" s="97">
        <v>68</v>
      </c>
      <c r="I62" s="97">
        <v>69</v>
      </c>
    </row>
    <row r="63" spans="1:9">
      <c r="A63" s="97">
        <v>62</v>
      </c>
      <c r="B63" s="97">
        <v>63</v>
      </c>
      <c r="C63" s="97">
        <v>64</v>
      </c>
      <c r="D63" s="97">
        <v>65</v>
      </c>
      <c r="E63" s="97">
        <v>66</v>
      </c>
      <c r="F63" s="97">
        <v>67</v>
      </c>
      <c r="G63" s="97">
        <v>68</v>
      </c>
      <c r="H63" s="97">
        <v>69</v>
      </c>
      <c r="I63" s="97">
        <v>70</v>
      </c>
    </row>
    <row r="64" spans="1:9">
      <c r="A64" s="97">
        <v>63</v>
      </c>
      <c r="B64" s="97">
        <v>64</v>
      </c>
      <c r="C64" s="97">
        <v>65</v>
      </c>
      <c r="D64" s="97">
        <v>66</v>
      </c>
      <c r="E64" s="97">
        <v>67</v>
      </c>
      <c r="F64" s="97">
        <v>68</v>
      </c>
      <c r="G64" s="97">
        <v>69</v>
      </c>
      <c r="H64" s="97">
        <v>70</v>
      </c>
      <c r="I64" s="97">
        <v>71</v>
      </c>
    </row>
    <row r="65" spans="1:9">
      <c r="A65" s="97">
        <v>64</v>
      </c>
      <c r="B65" s="97">
        <v>65</v>
      </c>
      <c r="C65" s="97">
        <v>66</v>
      </c>
      <c r="D65" s="97">
        <v>67</v>
      </c>
      <c r="E65" s="97">
        <v>68</v>
      </c>
      <c r="F65" s="97">
        <v>69</v>
      </c>
      <c r="G65" s="97">
        <v>70</v>
      </c>
      <c r="H65" s="97">
        <v>71</v>
      </c>
      <c r="I65" s="97">
        <v>72</v>
      </c>
    </row>
    <row r="66" spans="1:9">
      <c r="A66" s="97">
        <v>65</v>
      </c>
      <c r="B66" s="97">
        <v>66</v>
      </c>
      <c r="C66" s="97">
        <v>67</v>
      </c>
      <c r="D66" s="97">
        <v>68</v>
      </c>
      <c r="E66" s="97">
        <v>69</v>
      </c>
      <c r="F66" s="97">
        <v>70</v>
      </c>
      <c r="G66" s="97">
        <v>71</v>
      </c>
      <c r="H66" s="97">
        <v>72</v>
      </c>
      <c r="I66" s="97">
        <v>73</v>
      </c>
    </row>
    <row r="67" spans="1:9">
      <c r="A67" s="97">
        <v>66</v>
      </c>
      <c r="B67" s="97">
        <v>67</v>
      </c>
      <c r="C67" s="97">
        <v>68</v>
      </c>
      <c r="D67" s="97">
        <v>69</v>
      </c>
      <c r="E67" s="97">
        <v>70</v>
      </c>
      <c r="F67" s="97">
        <v>71</v>
      </c>
      <c r="G67" s="97">
        <v>72</v>
      </c>
      <c r="H67" s="97">
        <v>73</v>
      </c>
      <c r="I67" s="97">
        <v>74</v>
      </c>
    </row>
    <row r="68" spans="1:9">
      <c r="A68" s="97">
        <v>67</v>
      </c>
      <c r="B68" s="97">
        <v>68</v>
      </c>
      <c r="C68" s="97">
        <v>69</v>
      </c>
      <c r="D68" s="97">
        <v>70</v>
      </c>
      <c r="E68" s="97">
        <v>71</v>
      </c>
      <c r="F68" s="97">
        <v>72</v>
      </c>
      <c r="G68" s="97">
        <v>73</v>
      </c>
      <c r="H68" s="97">
        <v>74</v>
      </c>
      <c r="I68" s="97">
        <v>75</v>
      </c>
    </row>
    <row r="69" spans="1:9">
      <c r="A69" s="97">
        <v>68</v>
      </c>
      <c r="B69" s="97">
        <v>69</v>
      </c>
      <c r="C69" s="97">
        <v>70</v>
      </c>
      <c r="D69" s="97">
        <v>71</v>
      </c>
      <c r="E69" s="97">
        <v>72</v>
      </c>
      <c r="F69" s="97">
        <v>73</v>
      </c>
      <c r="G69" s="97">
        <v>74</v>
      </c>
      <c r="H69" s="97">
        <v>75</v>
      </c>
      <c r="I69" s="97">
        <v>76</v>
      </c>
    </row>
    <row r="70" spans="1:9">
      <c r="A70" s="97">
        <v>69</v>
      </c>
      <c r="B70" s="97">
        <v>70</v>
      </c>
      <c r="C70" s="97">
        <v>71</v>
      </c>
      <c r="D70" s="97">
        <v>72</v>
      </c>
      <c r="E70" s="97">
        <v>73</v>
      </c>
      <c r="F70" s="97">
        <v>74</v>
      </c>
      <c r="G70" s="97">
        <v>75</v>
      </c>
      <c r="H70" s="97">
        <v>76</v>
      </c>
      <c r="I70" s="97">
        <v>77</v>
      </c>
    </row>
    <row r="71" spans="1:9">
      <c r="A71" s="97">
        <v>70</v>
      </c>
      <c r="B71" s="97">
        <v>71</v>
      </c>
      <c r="C71" s="97">
        <v>72</v>
      </c>
      <c r="D71" s="97">
        <v>73</v>
      </c>
      <c r="E71" s="97">
        <v>74</v>
      </c>
      <c r="F71" s="97">
        <v>75</v>
      </c>
      <c r="G71" s="97">
        <v>76</v>
      </c>
      <c r="H71" s="97">
        <v>77</v>
      </c>
      <c r="I71" s="97">
        <v>78</v>
      </c>
    </row>
    <row r="72" spans="1:9">
      <c r="A72" s="97">
        <v>71</v>
      </c>
      <c r="B72" s="97">
        <v>72</v>
      </c>
      <c r="C72" s="97">
        <v>73</v>
      </c>
      <c r="D72" s="97">
        <v>74</v>
      </c>
      <c r="E72" s="97">
        <v>75</v>
      </c>
      <c r="F72" s="97">
        <v>76</v>
      </c>
      <c r="G72" s="97">
        <v>77</v>
      </c>
      <c r="H72" s="97">
        <v>78</v>
      </c>
      <c r="I72" s="97">
        <v>79</v>
      </c>
    </row>
    <row r="73" spans="1:9">
      <c r="A73" s="97">
        <v>72</v>
      </c>
      <c r="B73" s="97">
        <v>73</v>
      </c>
      <c r="C73" s="97">
        <v>74</v>
      </c>
      <c r="D73" s="97">
        <v>75</v>
      </c>
      <c r="E73" s="97">
        <v>76</v>
      </c>
      <c r="F73" s="97">
        <v>77</v>
      </c>
      <c r="G73" s="97">
        <v>78</v>
      </c>
      <c r="H73" s="97">
        <v>79</v>
      </c>
      <c r="I73" s="97">
        <v>80</v>
      </c>
    </row>
    <row r="74" spans="1:9">
      <c r="A74" s="97">
        <v>73</v>
      </c>
      <c r="B74" s="97">
        <v>74</v>
      </c>
      <c r="C74" s="97">
        <v>75</v>
      </c>
      <c r="D74" s="97">
        <v>76</v>
      </c>
      <c r="E74" s="97">
        <v>77</v>
      </c>
      <c r="F74" s="97">
        <v>78</v>
      </c>
      <c r="G74" s="97">
        <v>79</v>
      </c>
      <c r="H74" s="97">
        <v>80</v>
      </c>
      <c r="I74" s="97">
        <v>81</v>
      </c>
    </row>
    <row r="75" spans="1:9">
      <c r="A75" s="97">
        <v>74</v>
      </c>
      <c r="B75" s="97">
        <v>75</v>
      </c>
      <c r="C75" s="97">
        <v>76</v>
      </c>
      <c r="D75" s="97">
        <v>77</v>
      </c>
      <c r="E75" s="97">
        <v>78</v>
      </c>
      <c r="F75" s="97">
        <v>79</v>
      </c>
      <c r="G75" s="97">
        <v>80</v>
      </c>
      <c r="H75" s="97">
        <v>81</v>
      </c>
      <c r="I75" s="97">
        <v>82</v>
      </c>
    </row>
    <row r="76" spans="1:9">
      <c r="A76" s="97">
        <v>75</v>
      </c>
      <c r="B76" s="97">
        <v>76</v>
      </c>
      <c r="C76" s="97">
        <v>77</v>
      </c>
      <c r="D76" s="97">
        <v>78</v>
      </c>
      <c r="E76" s="97">
        <v>79</v>
      </c>
      <c r="F76" s="97">
        <v>80</v>
      </c>
      <c r="G76" s="97">
        <v>81</v>
      </c>
      <c r="H76" s="97">
        <v>82</v>
      </c>
      <c r="I76" s="97">
        <v>83</v>
      </c>
    </row>
    <row r="77" spans="1:9">
      <c r="A77" s="97">
        <v>76</v>
      </c>
      <c r="B77" s="97">
        <v>77</v>
      </c>
      <c r="C77" s="97">
        <v>78</v>
      </c>
      <c r="D77" s="97">
        <v>79</v>
      </c>
      <c r="E77" s="97">
        <v>80</v>
      </c>
      <c r="F77" s="97">
        <v>81</v>
      </c>
      <c r="G77" s="97">
        <v>82</v>
      </c>
      <c r="H77" s="97">
        <v>83</v>
      </c>
      <c r="I77" s="97">
        <v>84</v>
      </c>
    </row>
    <row r="78" spans="1:9">
      <c r="A78" s="97">
        <v>77</v>
      </c>
      <c r="B78" s="97">
        <v>78</v>
      </c>
      <c r="C78" s="97">
        <v>79</v>
      </c>
      <c r="D78" s="97">
        <v>80</v>
      </c>
      <c r="E78" s="97">
        <v>81</v>
      </c>
      <c r="F78" s="97">
        <v>82</v>
      </c>
      <c r="G78" s="97">
        <v>83</v>
      </c>
      <c r="H78" s="97">
        <v>84</v>
      </c>
      <c r="I78" s="97">
        <v>85</v>
      </c>
    </row>
    <row r="79" spans="1:9">
      <c r="A79" s="97">
        <v>78</v>
      </c>
      <c r="B79" s="97">
        <v>79</v>
      </c>
      <c r="C79" s="97">
        <v>80</v>
      </c>
      <c r="D79" s="97">
        <v>81</v>
      </c>
      <c r="E79" s="97">
        <v>82</v>
      </c>
      <c r="F79" s="97">
        <v>83</v>
      </c>
      <c r="G79" s="97">
        <v>84</v>
      </c>
      <c r="H79" s="97">
        <v>85</v>
      </c>
      <c r="I79" s="97">
        <v>86</v>
      </c>
    </row>
    <row r="80" spans="1:9">
      <c r="A80" s="97">
        <v>79</v>
      </c>
      <c r="B80" s="97">
        <v>80</v>
      </c>
      <c r="C80" s="97">
        <v>81</v>
      </c>
      <c r="D80" s="97">
        <v>82</v>
      </c>
      <c r="E80" s="97">
        <v>83</v>
      </c>
      <c r="F80" s="97">
        <v>84</v>
      </c>
      <c r="G80" s="97">
        <v>85</v>
      </c>
      <c r="H80" s="97">
        <v>86</v>
      </c>
      <c r="I80" s="97">
        <v>87</v>
      </c>
    </row>
    <row r="81" spans="1:9">
      <c r="A81" s="97">
        <v>80</v>
      </c>
      <c r="B81" s="97">
        <v>81</v>
      </c>
      <c r="C81" s="97">
        <v>82</v>
      </c>
      <c r="D81" s="97">
        <v>83</v>
      </c>
      <c r="E81" s="97">
        <v>84</v>
      </c>
      <c r="F81" s="97">
        <v>85</v>
      </c>
      <c r="G81" s="97">
        <v>86</v>
      </c>
      <c r="H81" s="97">
        <v>87</v>
      </c>
      <c r="I81" s="97">
        <v>88</v>
      </c>
    </row>
    <row r="82" spans="1:9">
      <c r="A82" s="97">
        <v>81</v>
      </c>
      <c r="B82" s="97">
        <v>82</v>
      </c>
      <c r="C82" s="97">
        <v>83</v>
      </c>
      <c r="D82" s="97">
        <v>84</v>
      </c>
      <c r="E82" s="97">
        <v>85</v>
      </c>
      <c r="F82" s="97">
        <v>86</v>
      </c>
      <c r="G82" s="97">
        <v>87</v>
      </c>
      <c r="H82" s="97">
        <v>88</v>
      </c>
      <c r="I82" s="97">
        <v>89</v>
      </c>
    </row>
    <row r="83" spans="1:9">
      <c r="A83" s="97">
        <v>82</v>
      </c>
      <c r="B83" s="97">
        <v>83</v>
      </c>
      <c r="C83" s="97">
        <v>84</v>
      </c>
      <c r="D83" s="97">
        <v>85</v>
      </c>
      <c r="E83" s="97">
        <v>86</v>
      </c>
      <c r="F83" s="97">
        <v>87</v>
      </c>
      <c r="G83" s="97">
        <v>88</v>
      </c>
      <c r="H83" s="97">
        <v>89</v>
      </c>
      <c r="I83" s="97">
        <v>90</v>
      </c>
    </row>
    <row r="84" spans="1:9">
      <c r="A84" s="97">
        <v>83</v>
      </c>
      <c r="B84" s="97">
        <v>84</v>
      </c>
      <c r="C84" s="97">
        <v>85</v>
      </c>
      <c r="D84" s="97">
        <v>86</v>
      </c>
      <c r="E84" s="97">
        <v>87</v>
      </c>
      <c r="F84" s="97">
        <v>88</v>
      </c>
      <c r="G84" s="97">
        <v>89</v>
      </c>
      <c r="H84" s="97">
        <v>90</v>
      </c>
      <c r="I84" s="97">
        <v>91</v>
      </c>
    </row>
    <row r="85" spans="1:9">
      <c r="A85" s="97">
        <v>84</v>
      </c>
      <c r="B85" s="97">
        <v>85</v>
      </c>
      <c r="C85" s="97">
        <v>86</v>
      </c>
      <c r="D85" s="97">
        <v>87</v>
      </c>
      <c r="E85" s="97">
        <v>88</v>
      </c>
      <c r="F85" s="97">
        <v>89</v>
      </c>
      <c r="G85" s="97">
        <v>90</v>
      </c>
      <c r="H85" s="97">
        <v>91</v>
      </c>
      <c r="I85" s="97">
        <v>92</v>
      </c>
    </row>
    <row r="86" spans="1:9">
      <c r="A86" s="97">
        <v>85</v>
      </c>
      <c r="B86" s="97">
        <v>86</v>
      </c>
      <c r="C86" s="97">
        <v>87</v>
      </c>
      <c r="D86" s="97">
        <v>88</v>
      </c>
      <c r="E86" s="97">
        <v>89</v>
      </c>
      <c r="F86" s="97">
        <v>90</v>
      </c>
      <c r="G86" s="97">
        <v>91</v>
      </c>
      <c r="H86" s="97">
        <v>92</v>
      </c>
      <c r="I86" s="97">
        <v>93</v>
      </c>
    </row>
    <row r="87" spans="1:9">
      <c r="A87" s="97">
        <v>86</v>
      </c>
      <c r="B87" s="97">
        <v>87</v>
      </c>
      <c r="C87" s="97">
        <v>88</v>
      </c>
      <c r="D87" s="97">
        <v>89</v>
      </c>
      <c r="E87" s="97">
        <v>90</v>
      </c>
      <c r="F87" s="97">
        <v>91</v>
      </c>
      <c r="G87" s="97">
        <v>92</v>
      </c>
      <c r="H87" s="97">
        <v>93</v>
      </c>
      <c r="I87" s="97">
        <v>94</v>
      </c>
    </row>
    <row r="88" spans="1:9">
      <c r="A88" s="97">
        <v>87</v>
      </c>
      <c r="B88" s="97">
        <v>88</v>
      </c>
      <c r="C88" s="97">
        <v>89</v>
      </c>
      <c r="D88" s="97">
        <v>90</v>
      </c>
      <c r="E88" s="97">
        <v>91</v>
      </c>
      <c r="F88" s="97">
        <v>92</v>
      </c>
      <c r="G88" s="97">
        <v>93</v>
      </c>
      <c r="H88" s="97">
        <v>94</v>
      </c>
      <c r="I88" s="97">
        <v>95</v>
      </c>
    </row>
    <row r="89" spans="1:9">
      <c r="A89" s="97">
        <v>88</v>
      </c>
      <c r="B89" s="97">
        <v>89</v>
      </c>
      <c r="C89" s="97">
        <v>90</v>
      </c>
      <c r="D89" s="97">
        <v>91</v>
      </c>
      <c r="E89" s="97">
        <v>92</v>
      </c>
      <c r="F89" s="97">
        <v>93</v>
      </c>
      <c r="G89" s="97">
        <v>94</v>
      </c>
      <c r="H89" s="97">
        <v>95</v>
      </c>
      <c r="I89" s="97">
        <v>96</v>
      </c>
    </row>
    <row r="90" spans="1:9">
      <c r="A90" s="97">
        <v>89</v>
      </c>
      <c r="B90" s="97">
        <v>90</v>
      </c>
      <c r="C90" s="97">
        <v>91</v>
      </c>
      <c r="D90" s="97">
        <v>92</v>
      </c>
      <c r="E90" s="97">
        <v>93</v>
      </c>
      <c r="F90" s="97">
        <v>94</v>
      </c>
      <c r="G90" s="97">
        <v>95</v>
      </c>
      <c r="H90" s="97">
        <v>96</v>
      </c>
      <c r="I90" s="97">
        <v>97</v>
      </c>
    </row>
    <row r="91" spans="1:9">
      <c r="A91" s="97">
        <v>90</v>
      </c>
      <c r="B91" s="97">
        <v>91</v>
      </c>
      <c r="C91" s="97">
        <v>92</v>
      </c>
      <c r="D91" s="97">
        <v>93</v>
      </c>
      <c r="E91" s="97">
        <v>94</v>
      </c>
      <c r="F91" s="97">
        <v>95</v>
      </c>
      <c r="G91" s="97">
        <v>96</v>
      </c>
      <c r="H91" s="97">
        <v>97</v>
      </c>
      <c r="I91" s="97">
        <v>98</v>
      </c>
    </row>
    <row r="92" spans="1:9">
      <c r="A92" s="97">
        <v>91</v>
      </c>
      <c r="B92" s="97">
        <v>92</v>
      </c>
      <c r="C92" s="97">
        <v>93</v>
      </c>
      <c r="D92" s="97">
        <v>94</v>
      </c>
      <c r="E92" s="97">
        <v>95</v>
      </c>
      <c r="F92" s="97">
        <v>96</v>
      </c>
      <c r="G92" s="97">
        <v>97</v>
      </c>
      <c r="H92" s="97">
        <v>98</v>
      </c>
      <c r="I92" s="97">
        <v>99</v>
      </c>
    </row>
    <row r="93" spans="1:9">
      <c r="A93" s="97">
        <v>92</v>
      </c>
      <c r="B93" s="97">
        <v>93</v>
      </c>
      <c r="C93" s="97">
        <v>94</v>
      </c>
      <c r="D93" s="97">
        <v>95</v>
      </c>
      <c r="E93" s="97">
        <v>96</v>
      </c>
      <c r="F93" s="97">
        <v>97</v>
      </c>
      <c r="G93" s="97">
        <v>98</v>
      </c>
      <c r="H93" s="97">
        <v>99</v>
      </c>
      <c r="I93" s="97">
        <v>100</v>
      </c>
    </row>
    <row r="94" spans="1:9">
      <c r="A94" s="97">
        <v>93</v>
      </c>
      <c r="B94" s="97">
        <v>94</v>
      </c>
      <c r="C94" s="97">
        <v>95</v>
      </c>
      <c r="D94" s="97">
        <v>96</v>
      </c>
      <c r="E94" s="97">
        <v>97</v>
      </c>
      <c r="F94" s="97">
        <v>98</v>
      </c>
      <c r="G94" s="97">
        <v>99</v>
      </c>
      <c r="H94" s="97">
        <v>100</v>
      </c>
      <c r="I94" s="97">
        <v>101</v>
      </c>
    </row>
    <row r="95" spans="1:9">
      <c r="A95" s="97">
        <v>94</v>
      </c>
      <c r="B95" s="97">
        <v>95</v>
      </c>
      <c r="C95" s="97">
        <v>96</v>
      </c>
      <c r="D95" s="97">
        <v>97</v>
      </c>
      <c r="E95" s="97">
        <v>98</v>
      </c>
      <c r="F95" s="97">
        <v>99</v>
      </c>
      <c r="G95" s="97">
        <v>100</v>
      </c>
      <c r="H95" s="97">
        <v>101</v>
      </c>
      <c r="I95" s="97">
        <v>102</v>
      </c>
    </row>
    <row r="96" spans="1:9">
      <c r="A96" s="97">
        <v>95</v>
      </c>
      <c r="B96" s="97">
        <v>96</v>
      </c>
      <c r="C96" s="97">
        <v>97</v>
      </c>
      <c r="D96" s="97">
        <v>98</v>
      </c>
      <c r="E96" s="97">
        <v>99</v>
      </c>
      <c r="F96" s="97">
        <v>100</v>
      </c>
      <c r="G96" s="97">
        <v>101</v>
      </c>
      <c r="H96" s="97">
        <v>102</v>
      </c>
      <c r="I96" s="97">
        <v>103</v>
      </c>
    </row>
    <row r="97" spans="1:9">
      <c r="A97" s="97">
        <v>96</v>
      </c>
      <c r="B97" s="97">
        <v>97</v>
      </c>
      <c r="C97" s="97">
        <v>98</v>
      </c>
      <c r="D97" s="97">
        <v>99</v>
      </c>
      <c r="E97" s="97">
        <v>100</v>
      </c>
      <c r="F97" s="97">
        <v>101</v>
      </c>
      <c r="G97" s="97">
        <v>102</v>
      </c>
      <c r="H97" s="97">
        <v>103</v>
      </c>
      <c r="I97" s="97">
        <v>104</v>
      </c>
    </row>
    <row r="98" spans="1:9">
      <c r="A98" s="97">
        <v>97</v>
      </c>
      <c r="B98" s="97">
        <v>98</v>
      </c>
      <c r="C98" s="97">
        <v>99</v>
      </c>
      <c r="D98" s="97">
        <v>100</v>
      </c>
      <c r="E98" s="97">
        <v>101</v>
      </c>
      <c r="F98" s="97">
        <v>102</v>
      </c>
      <c r="G98" s="97">
        <v>103</v>
      </c>
      <c r="H98" s="97">
        <v>104</v>
      </c>
      <c r="I98" s="97">
        <v>105</v>
      </c>
    </row>
    <row r="99" spans="1:9">
      <c r="A99" s="97">
        <v>98</v>
      </c>
      <c r="B99" s="97">
        <v>99</v>
      </c>
      <c r="C99" s="97">
        <v>100</v>
      </c>
      <c r="D99" s="97">
        <v>101</v>
      </c>
      <c r="E99" s="97">
        <v>102</v>
      </c>
      <c r="F99" s="97">
        <v>103</v>
      </c>
      <c r="G99" s="97">
        <v>104</v>
      </c>
      <c r="H99" s="97">
        <v>105</v>
      </c>
      <c r="I99" s="97">
        <v>106</v>
      </c>
    </row>
    <row r="100" spans="1:9">
      <c r="A100" s="97">
        <v>99</v>
      </c>
      <c r="B100" s="97">
        <v>100</v>
      </c>
      <c r="C100" s="97">
        <v>101</v>
      </c>
      <c r="D100" s="97">
        <v>102</v>
      </c>
      <c r="E100" s="97">
        <v>103</v>
      </c>
      <c r="F100" s="97">
        <v>104</v>
      </c>
      <c r="G100" s="97">
        <v>105</v>
      </c>
      <c r="H100" s="97">
        <v>106</v>
      </c>
      <c r="I100" s="97">
        <v>107</v>
      </c>
    </row>
    <row r="101" spans="1:9">
      <c r="A101" s="97">
        <v>100</v>
      </c>
      <c r="B101" s="97">
        <v>101</v>
      </c>
      <c r="C101" s="97">
        <v>102</v>
      </c>
      <c r="D101" s="97">
        <v>103</v>
      </c>
      <c r="E101" s="97">
        <v>104</v>
      </c>
      <c r="F101" s="97">
        <v>105</v>
      </c>
      <c r="G101" s="97">
        <v>106</v>
      </c>
      <c r="H101" s="97">
        <v>107</v>
      </c>
      <c r="I101" s="97">
        <v>108</v>
      </c>
    </row>
    <row r="102" spans="1:9">
      <c r="A102" s="97">
        <v>101</v>
      </c>
      <c r="B102" s="97">
        <v>102</v>
      </c>
      <c r="C102" s="97">
        <v>103</v>
      </c>
      <c r="D102" s="97">
        <v>104</v>
      </c>
      <c r="E102" s="97">
        <v>105</v>
      </c>
      <c r="F102" s="97">
        <v>106</v>
      </c>
      <c r="G102" s="97">
        <v>107</v>
      </c>
      <c r="H102" s="97">
        <v>108</v>
      </c>
      <c r="I102" s="97">
        <v>109</v>
      </c>
    </row>
    <row r="103" spans="1:9">
      <c r="A103" s="97">
        <v>102</v>
      </c>
      <c r="B103" s="97">
        <v>103</v>
      </c>
      <c r="C103" s="97">
        <v>104</v>
      </c>
      <c r="D103" s="97">
        <v>105</v>
      </c>
      <c r="E103" s="97">
        <v>106</v>
      </c>
      <c r="F103" s="97">
        <v>107</v>
      </c>
      <c r="G103" s="97">
        <v>108</v>
      </c>
      <c r="H103" s="97">
        <v>109</v>
      </c>
      <c r="I103" s="97">
        <v>110</v>
      </c>
    </row>
    <row r="104" spans="1:9">
      <c r="A104" s="97">
        <v>103</v>
      </c>
      <c r="B104" s="97">
        <v>104</v>
      </c>
      <c r="C104" s="97">
        <v>105</v>
      </c>
      <c r="D104" s="97">
        <v>106</v>
      </c>
      <c r="E104" s="97">
        <v>107</v>
      </c>
      <c r="F104" s="97">
        <v>108</v>
      </c>
      <c r="G104" s="97">
        <v>109</v>
      </c>
      <c r="H104" s="97">
        <v>110</v>
      </c>
      <c r="I104" s="97">
        <v>111</v>
      </c>
    </row>
    <row r="105" spans="1:9">
      <c r="A105" s="97">
        <v>104</v>
      </c>
      <c r="B105" s="97">
        <v>105</v>
      </c>
      <c r="C105" s="97">
        <v>106</v>
      </c>
      <c r="D105" s="97">
        <v>107</v>
      </c>
      <c r="E105" s="97">
        <v>108</v>
      </c>
      <c r="F105" s="97">
        <v>109</v>
      </c>
      <c r="G105" s="97">
        <v>110</v>
      </c>
      <c r="H105" s="97">
        <v>111</v>
      </c>
      <c r="I105" s="97">
        <v>112</v>
      </c>
    </row>
    <row r="106" spans="1:9">
      <c r="A106" s="97">
        <v>105</v>
      </c>
      <c r="B106" s="97">
        <v>106</v>
      </c>
      <c r="C106" s="97">
        <v>107</v>
      </c>
      <c r="D106" s="97">
        <v>108</v>
      </c>
      <c r="E106" s="97">
        <v>109</v>
      </c>
      <c r="F106" s="97">
        <v>110</v>
      </c>
      <c r="G106" s="97">
        <v>111</v>
      </c>
      <c r="H106" s="97">
        <v>112</v>
      </c>
      <c r="I106" s="97">
        <v>113</v>
      </c>
    </row>
    <row r="107" spans="1:9">
      <c r="A107" s="97">
        <v>106</v>
      </c>
      <c r="B107" s="97">
        <v>107</v>
      </c>
      <c r="C107" s="97">
        <v>108</v>
      </c>
      <c r="D107" s="97">
        <v>109</v>
      </c>
      <c r="E107" s="97">
        <v>110</v>
      </c>
      <c r="F107" s="97">
        <v>111</v>
      </c>
      <c r="G107" s="97">
        <v>112</v>
      </c>
      <c r="H107" s="97">
        <v>113</v>
      </c>
      <c r="I107" s="97">
        <v>114</v>
      </c>
    </row>
    <row r="108" spans="1:9">
      <c r="A108" s="97">
        <v>107</v>
      </c>
      <c r="B108" s="97">
        <v>108</v>
      </c>
      <c r="C108" s="97">
        <v>109</v>
      </c>
      <c r="D108" s="97">
        <v>110</v>
      </c>
      <c r="E108" s="97">
        <v>111</v>
      </c>
      <c r="F108" s="97">
        <v>112</v>
      </c>
      <c r="G108" s="97">
        <v>113</v>
      </c>
      <c r="H108" s="97">
        <v>114</v>
      </c>
      <c r="I108" s="97">
        <v>115</v>
      </c>
    </row>
    <row r="109" spans="1:9">
      <c r="A109" s="97">
        <v>108</v>
      </c>
      <c r="B109" s="97">
        <v>109</v>
      </c>
      <c r="C109" s="97">
        <v>110</v>
      </c>
      <c r="D109" s="97">
        <v>111</v>
      </c>
      <c r="E109" s="97">
        <v>112</v>
      </c>
      <c r="F109" s="97">
        <v>113</v>
      </c>
      <c r="G109" s="97">
        <v>114</v>
      </c>
      <c r="H109" s="97">
        <v>115</v>
      </c>
      <c r="I109" s="97">
        <v>116</v>
      </c>
    </row>
    <row r="110" spans="1:9">
      <c r="A110" s="97">
        <v>109</v>
      </c>
      <c r="B110" s="97">
        <v>110</v>
      </c>
      <c r="C110" s="97">
        <v>111</v>
      </c>
      <c r="D110" s="97">
        <v>112</v>
      </c>
      <c r="E110" s="97">
        <v>113</v>
      </c>
      <c r="F110" s="97">
        <v>114</v>
      </c>
      <c r="G110" s="97">
        <v>115</v>
      </c>
      <c r="H110" s="97">
        <v>116</v>
      </c>
      <c r="I110" s="97">
        <v>117</v>
      </c>
    </row>
    <row r="111" spans="1:9">
      <c r="A111" s="97">
        <v>110</v>
      </c>
      <c r="B111" s="97">
        <v>111</v>
      </c>
      <c r="C111" s="97">
        <v>112</v>
      </c>
      <c r="D111" s="97">
        <v>113</v>
      </c>
      <c r="E111" s="97">
        <v>114</v>
      </c>
      <c r="F111" s="97">
        <v>115</v>
      </c>
      <c r="G111" s="97">
        <v>116</v>
      </c>
      <c r="H111" s="97">
        <v>117</v>
      </c>
      <c r="I111" s="97">
        <v>118</v>
      </c>
    </row>
    <row r="112" spans="1:9">
      <c r="A112" s="97">
        <v>111</v>
      </c>
      <c r="B112" s="97">
        <v>112</v>
      </c>
      <c r="C112" s="97">
        <v>113</v>
      </c>
      <c r="D112" s="97">
        <v>114</v>
      </c>
      <c r="E112" s="97">
        <v>115</v>
      </c>
      <c r="F112" s="97">
        <v>116</v>
      </c>
      <c r="G112" s="97">
        <v>117</v>
      </c>
      <c r="H112" s="97">
        <v>118</v>
      </c>
      <c r="I112" s="97">
        <v>119</v>
      </c>
    </row>
    <row r="113" spans="1:9">
      <c r="A113" s="97">
        <v>112</v>
      </c>
      <c r="B113" s="97">
        <v>113</v>
      </c>
      <c r="C113" s="97">
        <v>114</v>
      </c>
      <c r="D113" s="97">
        <v>115</v>
      </c>
      <c r="E113" s="97">
        <v>116</v>
      </c>
      <c r="F113" s="97">
        <v>117</v>
      </c>
      <c r="G113" s="97">
        <v>118</v>
      </c>
      <c r="H113" s="97">
        <v>119</v>
      </c>
      <c r="I113" s="97">
        <v>120</v>
      </c>
    </row>
    <row r="114" spans="1:9">
      <c r="A114" s="97">
        <v>113</v>
      </c>
      <c r="B114" s="97">
        <v>114</v>
      </c>
      <c r="C114" s="97">
        <v>115</v>
      </c>
      <c r="D114" s="97">
        <v>116</v>
      </c>
      <c r="E114" s="97">
        <v>117</v>
      </c>
      <c r="F114" s="97">
        <v>118</v>
      </c>
      <c r="G114" s="97">
        <v>119</v>
      </c>
      <c r="H114" s="97">
        <v>120</v>
      </c>
      <c r="I114" s="97">
        <v>121</v>
      </c>
    </row>
    <row r="115" spans="1:9">
      <c r="A115" s="97">
        <v>114</v>
      </c>
      <c r="B115" s="97">
        <v>115</v>
      </c>
      <c r="C115" s="97">
        <v>116</v>
      </c>
      <c r="D115" s="97">
        <v>117</v>
      </c>
      <c r="E115" s="97">
        <v>118</v>
      </c>
      <c r="F115" s="97">
        <v>119</v>
      </c>
      <c r="G115" s="97">
        <v>120</v>
      </c>
      <c r="H115" s="97">
        <v>121</v>
      </c>
      <c r="I115" s="97">
        <v>122</v>
      </c>
    </row>
    <row r="116" spans="1:9">
      <c r="A116" s="97">
        <v>115</v>
      </c>
      <c r="B116" s="97">
        <v>116</v>
      </c>
      <c r="C116" s="97">
        <v>117</v>
      </c>
      <c r="D116" s="97">
        <v>118</v>
      </c>
      <c r="E116" s="97">
        <v>119</v>
      </c>
      <c r="F116" s="97">
        <v>120</v>
      </c>
      <c r="G116" s="97">
        <v>121</v>
      </c>
      <c r="H116" s="97">
        <v>122</v>
      </c>
      <c r="I116" s="97">
        <v>123</v>
      </c>
    </row>
    <row r="117" spans="1:9">
      <c r="A117" s="97">
        <v>116</v>
      </c>
      <c r="B117" s="97">
        <v>117</v>
      </c>
      <c r="C117" s="97">
        <v>118</v>
      </c>
      <c r="D117" s="97">
        <v>119</v>
      </c>
      <c r="E117" s="97">
        <v>120</v>
      </c>
      <c r="F117" s="97">
        <v>121</v>
      </c>
      <c r="G117" s="97">
        <v>122</v>
      </c>
      <c r="H117" s="97">
        <v>123</v>
      </c>
      <c r="I117" s="97">
        <v>124</v>
      </c>
    </row>
    <row r="118" spans="1:9">
      <c r="A118" s="97">
        <v>117</v>
      </c>
      <c r="B118" s="97">
        <v>118</v>
      </c>
      <c r="C118" s="97">
        <v>119</v>
      </c>
      <c r="D118" s="97">
        <v>120</v>
      </c>
      <c r="E118" s="97">
        <v>121</v>
      </c>
      <c r="F118" s="97">
        <v>122</v>
      </c>
      <c r="G118" s="97">
        <v>123</v>
      </c>
      <c r="H118" s="97">
        <v>124</v>
      </c>
      <c r="I118" s="97">
        <v>125</v>
      </c>
    </row>
    <row r="119" spans="1:9">
      <c r="A119" s="97">
        <v>118</v>
      </c>
      <c r="B119" s="97">
        <v>119</v>
      </c>
      <c r="C119" s="97">
        <v>120</v>
      </c>
      <c r="D119" s="97">
        <v>121</v>
      </c>
      <c r="E119" s="97">
        <v>122</v>
      </c>
      <c r="F119" s="97">
        <v>123</v>
      </c>
      <c r="G119" s="97">
        <v>124</v>
      </c>
      <c r="H119" s="97">
        <v>125</v>
      </c>
      <c r="I119" s="97">
        <v>126</v>
      </c>
    </row>
    <row r="120" spans="1:9">
      <c r="A120" s="97">
        <v>119</v>
      </c>
      <c r="B120" s="97">
        <v>120</v>
      </c>
      <c r="C120" s="97">
        <v>121</v>
      </c>
      <c r="D120" s="97">
        <v>122</v>
      </c>
      <c r="E120" s="97">
        <v>123</v>
      </c>
      <c r="F120" s="97">
        <v>124</v>
      </c>
      <c r="G120" s="97">
        <v>125</v>
      </c>
      <c r="H120" s="97">
        <v>126</v>
      </c>
      <c r="I120" s="97">
        <v>127</v>
      </c>
    </row>
  </sheetData>
  <pageMargins left="0.7" right="0.7" top="0.75" bottom="0.75" header="0.3" footer="0.3"/>
  <pageSetup paperSize="9" fitToWidth="0"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E30A-BA04-41E7-9666-B169ABB486AF}">
  <dimension ref="A1:E21"/>
  <sheetViews>
    <sheetView zoomScaleNormal="100" workbookViewId="0"/>
  </sheetViews>
  <sheetFormatPr defaultRowHeight="15"/>
  <cols>
    <col min="1" max="3" width="16.140625" style="97" customWidth="1"/>
    <col min="4" max="4" width="16.140625" style="101" customWidth="1"/>
    <col min="5" max="5" width="16.140625" style="102" customWidth="1"/>
    <col min="6" max="16384" width="9.140625" style="97"/>
  </cols>
  <sheetData>
    <row r="1" spans="1:5" s="98" customFormat="1">
      <c r="A1" s="98" t="s">
        <v>411</v>
      </c>
      <c r="B1" s="98" t="s">
        <v>412</v>
      </c>
      <c r="C1" s="98" t="s">
        <v>413</v>
      </c>
      <c r="D1" s="99" t="s">
        <v>414</v>
      </c>
      <c r="E1" s="100" t="s">
        <v>546</v>
      </c>
    </row>
    <row r="2" spans="1:5">
      <c r="A2" s="97" t="s">
        <v>415</v>
      </c>
      <c r="B2" s="97" t="s">
        <v>416</v>
      </c>
      <c r="C2" s="97">
        <v>30</v>
      </c>
      <c r="D2" s="101">
        <v>5300</v>
      </c>
      <c r="E2" s="102">
        <v>44063.72547582176</v>
      </c>
    </row>
    <row r="3" spans="1:5">
      <c r="A3" s="97" t="s">
        <v>421</v>
      </c>
      <c r="B3" s="97" t="s">
        <v>547</v>
      </c>
      <c r="C3" s="97">
        <v>6</v>
      </c>
      <c r="D3" s="101">
        <v>8600</v>
      </c>
      <c r="E3" s="102">
        <v>44065.72547582176</v>
      </c>
    </row>
    <row r="4" spans="1:5">
      <c r="A4" s="97" t="s">
        <v>415</v>
      </c>
      <c r="B4" s="97" t="s">
        <v>426</v>
      </c>
      <c r="C4" s="97">
        <v>27</v>
      </c>
      <c r="D4" s="101">
        <v>9300</v>
      </c>
      <c r="E4" s="102">
        <v>44064.72547582176</v>
      </c>
    </row>
    <row r="5" spans="1:5">
      <c r="A5" s="97" t="s">
        <v>425</v>
      </c>
      <c r="B5" s="97" t="s">
        <v>428</v>
      </c>
      <c r="C5" s="97">
        <v>3</v>
      </c>
      <c r="D5" s="101">
        <v>6200</v>
      </c>
      <c r="E5" s="102">
        <v>44065.72547582176</v>
      </c>
    </row>
    <row r="6" spans="1:5">
      <c r="A6" s="97" t="s">
        <v>425</v>
      </c>
      <c r="B6" s="97" t="s">
        <v>548</v>
      </c>
      <c r="C6" s="97">
        <v>17</v>
      </c>
      <c r="D6" s="101">
        <v>5300</v>
      </c>
      <c r="E6" s="102">
        <v>44065.72547582176</v>
      </c>
    </row>
    <row r="7" spans="1:5">
      <c r="A7" s="97" t="s">
        <v>415</v>
      </c>
      <c r="B7" s="97" t="s">
        <v>549</v>
      </c>
      <c r="C7" s="97">
        <v>5</v>
      </c>
      <c r="D7" s="101">
        <v>5700</v>
      </c>
      <c r="E7" s="102">
        <v>44065.72547582176</v>
      </c>
    </row>
    <row r="8" spans="1:5">
      <c r="A8" s="97" t="s">
        <v>421</v>
      </c>
      <c r="B8" s="97" t="s">
        <v>550</v>
      </c>
      <c r="C8" s="97">
        <v>8</v>
      </c>
      <c r="D8" s="101">
        <v>6200</v>
      </c>
      <c r="E8" s="102">
        <v>44064.72547582176</v>
      </c>
    </row>
    <row r="9" spans="1:5">
      <c r="A9" s="97" t="s">
        <v>415</v>
      </c>
      <c r="B9" s="97" t="s">
        <v>551</v>
      </c>
      <c r="C9" s="97">
        <v>19</v>
      </c>
      <c r="D9" s="101">
        <v>5800</v>
      </c>
      <c r="E9" s="102">
        <v>44065.72547582176</v>
      </c>
    </row>
    <row r="10" spans="1:5">
      <c r="A10" s="97" t="s">
        <v>421</v>
      </c>
      <c r="B10" s="97" t="s">
        <v>552</v>
      </c>
      <c r="C10" s="97">
        <v>8</v>
      </c>
      <c r="D10" s="101">
        <v>7800</v>
      </c>
      <c r="E10" s="102">
        <v>44063.72547582176</v>
      </c>
    </row>
    <row r="11" spans="1:5">
      <c r="A11" s="97" t="s">
        <v>427</v>
      </c>
      <c r="B11" s="97" t="s">
        <v>436</v>
      </c>
      <c r="C11" s="97">
        <v>17</v>
      </c>
      <c r="D11" s="101">
        <v>4300</v>
      </c>
      <c r="E11" s="102">
        <v>44065.72547582176</v>
      </c>
    </row>
    <row r="12" spans="1:5">
      <c r="A12" s="97" t="s">
        <v>427</v>
      </c>
      <c r="B12" s="97" t="s">
        <v>553</v>
      </c>
      <c r="C12" s="97">
        <v>19</v>
      </c>
      <c r="D12" s="101">
        <v>6600</v>
      </c>
      <c r="E12" s="102">
        <v>44064.72547582176</v>
      </c>
    </row>
    <row r="13" spans="1:5">
      <c r="A13" s="97" t="s">
        <v>415</v>
      </c>
      <c r="B13" s="97" t="s">
        <v>554</v>
      </c>
      <c r="C13" s="97">
        <v>16</v>
      </c>
      <c r="D13" s="101">
        <v>6800</v>
      </c>
      <c r="E13" s="102">
        <v>44065.72547582176</v>
      </c>
    </row>
    <row r="14" spans="1:5">
      <c r="A14" s="97" t="s">
        <v>427</v>
      </c>
      <c r="B14" s="97" t="s">
        <v>555</v>
      </c>
      <c r="C14" s="97">
        <v>20</v>
      </c>
      <c r="D14" s="101">
        <v>2400</v>
      </c>
      <c r="E14" s="102">
        <v>44064.72547582176</v>
      </c>
    </row>
    <row r="15" spans="1:5">
      <c r="A15" s="97" t="s">
        <v>427</v>
      </c>
      <c r="B15" s="97" t="s">
        <v>556</v>
      </c>
      <c r="C15" s="97">
        <v>9</v>
      </c>
      <c r="D15" s="101">
        <v>5000</v>
      </c>
      <c r="E15" s="102">
        <v>44065.72547582176</v>
      </c>
    </row>
    <row r="16" spans="1:5">
      <c r="A16" s="97" t="s">
        <v>415</v>
      </c>
      <c r="B16" s="97" t="s">
        <v>441</v>
      </c>
      <c r="C16" s="97">
        <v>17</v>
      </c>
      <c r="D16" s="101">
        <v>9000</v>
      </c>
      <c r="E16" s="102">
        <v>44064.72547582176</v>
      </c>
    </row>
    <row r="17" spans="1:5">
      <c r="A17" s="97" t="s">
        <v>425</v>
      </c>
      <c r="B17" s="97" t="s">
        <v>557</v>
      </c>
      <c r="C17" s="97">
        <v>24</v>
      </c>
      <c r="D17" s="101">
        <v>5200</v>
      </c>
      <c r="E17" s="102">
        <v>44065.72547582176</v>
      </c>
    </row>
    <row r="18" spans="1:5">
      <c r="A18" s="97" t="s">
        <v>421</v>
      </c>
      <c r="B18" s="97" t="s">
        <v>558</v>
      </c>
      <c r="C18" s="97">
        <v>24</v>
      </c>
      <c r="D18" s="101">
        <v>7900</v>
      </c>
      <c r="E18" s="102">
        <v>44064.72547582176</v>
      </c>
    </row>
    <row r="19" spans="1:5">
      <c r="A19" s="97" t="s">
        <v>425</v>
      </c>
      <c r="B19" s="97" t="s">
        <v>559</v>
      </c>
      <c r="C19" s="97">
        <v>20</v>
      </c>
      <c r="D19" s="101">
        <v>3000</v>
      </c>
      <c r="E19" s="102">
        <v>44065.72547582176</v>
      </c>
    </row>
    <row r="20" spans="1:5">
      <c r="A20" s="97" t="s">
        <v>431</v>
      </c>
      <c r="B20" s="97" t="s">
        <v>445</v>
      </c>
      <c r="C20" s="97">
        <v>30</v>
      </c>
      <c r="D20" s="101">
        <v>6900</v>
      </c>
      <c r="E20" s="102">
        <v>44064.72547582176</v>
      </c>
    </row>
    <row r="21" spans="1:5">
      <c r="A21" s="97" t="s">
        <v>421</v>
      </c>
      <c r="B21" s="97" t="s">
        <v>446</v>
      </c>
      <c r="C21" s="97">
        <v>3</v>
      </c>
      <c r="D21" s="101">
        <v>2400</v>
      </c>
      <c r="E21" s="102">
        <v>44065.72547582176</v>
      </c>
    </row>
  </sheetData>
  <conditionalFormatting sqref="A2:A21">
    <cfRule type="duplicateValues" dxfId="7" priority="1"/>
  </conditionalFormatting>
  <conditionalFormatting sqref="C2:C21">
    <cfRule type="aboveAverage" dxfId="6" priority="2" aboveAverage="0"/>
    <cfRule type="cellIs" dxfId="5" priority="6" operator="between">
      <formula>15</formula>
      <formula>20</formula>
    </cfRule>
    <cfRule type="iconSet" priority="7">
      <iconSet iconSet="4TrafficLights">
        <cfvo type="percent" val="0"/>
        <cfvo type="percent" val="25"/>
        <cfvo type="percent" val="50"/>
        <cfvo type="percent" val="75"/>
      </iconSet>
    </cfRule>
    <cfRule type="colorScale" priority="10">
      <colorScale>
        <cfvo type="min"/>
        <cfvo type="max"/>
        <color rgb="FFFF7128"/>
        <color rgb="FFFFEF9C"/>
      </colorScale>
    </cfRule>
  </conditionalFormatting>
  <conditionalFormatting sqref="D2:D21">
    <cfRule type="top10" dxfId="4" priority="3" rank="10"/>
    <cfRule type="dataBar" priority="8">
      <dataBar>
        <cfvo type="min"/>
        <cfvo type="max"/>
        <color rgb="FF638EC6"/>
      </dataBar>
      <extLst>
        <ext xmlns:x14="http://schemas.microsoft.com/office/spreadsheetml/2009/9/main" uri="{B025F937-C7B1-47D3-B67F-A62EFF666E3E}">
          <x14:id>{ED9F5078-C76E-4D5B-86A6-5E78BF375807}</x14:id>
        </ext>
      </extLst>
    </cfRule>
    <cfRule type="colorScale" priority="9">
      <colorScale>
        <cfvo type="min"/>
        <cfvo type="percentile" val="50"/>
        <cfvo type="max"/>
        <color rgb="FFF8696B"/>
        <color rgb="FFFFEB84"/>
        <color rgb="FF63BE7B"/>
      </colorScale>
    </cfRule>
  </conditionalFormatting>
  <conditionalFormatting sqref="E2:E21">
    <cfRule type="timePeriod" dxfId="3" priority="4" timePeriod="yesterday">
      <formula>FLOOR(E2,1)=TODAY()-1</formula>
    </cfRule>
  </conditionalFormatting>
  <conditionalFormatting sqref="B2:B21">
    <cfRule type="containsText" dxfId="2" priority="5" operator="containsText" text="Doe">
      <formula>NOT(ISERROR(SEARCH("Doe",B2)))</formula>
    </cfRule>
  </conditionalFormatting>
  <conditionalFormatting sqref="A1:XFD1048576">
    <cfRule type="expression" dxfId="1" priority="11">
      <formula>MOD(ROW(),2)=1</formula>
    </cfRule>
    <cfRule type="expression" dxfId="0" priority="12">
      <formula>MOD(ROW(),2)=0</formula>
    </cfRule>
  </conditionalFormatting>
  <pageMargins left="0.7" right="0.7" top="0.75" bottom="0.75" header="0.3" footer="0.3"/>
  <pageSetup paperSize="9" fitToWidth="0" fitToHeight="0"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ED9F5078-C76E-4D5B-86A6-5E78BF375807}">
            <x14:dataBar minLength="0" maxLength="100" negativeBarColorSameAsPositive="1" axisPosition="none">
              <x14:cfvo type="min"/>
              <x14:cfvo type="max"/>
            </x14:dataBar>
          </x14:cfRule>
          <xm:sqref>D2:D21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E7E0-BD13-420E-9637-0A7DB144AA67}">
  <dimension ref="A1:J15"/>
  <sheetViews>
    <sheetView zoomScaleNormal="100" workbookViewId="0"/>
  </sheetViews>
  <sheetFormatPr defaultRowHeight="15"/>
  <cols>
    <col min="1" max="1" width="8" style="97" customWidth="1"/>
    <col min="2" max="2" width="55" style="97" customWidth="1"/>
    <col min="3" max="5" width="15.85546875" style="97" bestFit="1" customWidth="1"/>
    <col min="6" max="16384" width="9.140625" style="97"/>
  </cols>
  <sheetData>
    <row r="1" spans="1:10">
      <c r="A1" s="97" t="s">
        <v>560</v>
      </c>
    </row>
    <row r="3" spans="1:10">
      <c r="B3" s="97" t="s">
        <v>561</v>
      </c>
    </row>
    <row r="4" spans="1:10">
      <c r="A4" s="97">
        <v>3.15</v>
      </c>
      <c r="B4" s="97">
        <v>3.15</v>
      </c>
      <c r="C4" s="97">
        <v>3.15</v>
      </c>
      <c r="D4" s="97">
        <v>3.15</v>
      </c>
      <c r="E4" s="97">
        <v>3.15</v>
      </c>
      <c r="F4" s="97">
        <v>3.15</v>
      </c>
      <c r="G4" s="97">
        <v>3.15</v>
      </c>
      <c r="H4" s="97">
        <v>3.15</v>
      </c>
      <c r="I4" s="97">
        <v>3.15</v>
      </c>
      <c r="J4" s="97">
        <v>3.15</v>
      </c>
    </row>
    <row r="8" spans="1:10">
      <c r="B8" s="97" t="s">
        <v>562</v>
      </c>
      <c r="C8" s="97" t="s">
        <v>563</v>
      </c>
    </row>
    <row r="9" spans="1:10">
      <c r="B9" s="97" t="s">
        <v>563</v>
      </c>
    </row>
    <row r="10" spans="1:10">
      <c r="B10" s="97" t="s">
        <v>564</v>
      </c>
    </row>
    <row r="11" spans="1:10">
      <c r="B11" s="97" t="s">
        <v>565</v>
      </c>
    </row>
    <row r="12" spans="1:10">
      <c r="B12" s="97" t="s">
        <v>566</v>
      </c>
    </row>
    <row r="14" spans="1:10">
      <c r="B14" s="97" t="s">
        <v>567</v>
      </c>
      <c r="C14" s="103">
        <v>40544</v>
      </c>
      <c r="D14" s="103">
        <v>40544</v>
      </c>
      <c r="E14" s="103">
        <v>40544</v>
      </c>
    </row>
    <row r="15" spans="1:10">
      <c r="C15" s="103">
        <v>40544</v>
      </c>
      <c r="D15" s="103">
        <v>40544</v>
      </c>
      <c r="E15" s="103">
        <v>40544</v>
      </c>
    </row>
  </sheetData>
  <dataValidations count="3">
    <dataValidation type="date" errorStyle="information" allowBlank="1" showInputMessage="1" showErrorMessage="1" errorTitle="Invalid date" error="Value should be a date between 2011-01-01 and 2011-12-31." promptTitle="Enter a date" prompt="Date should be between 2011-01-01 and 2011-12-31." sqref="C14:E15" xr:uid="{30C27308-CB46-4A2D-8A9D-6504050E10CD}">
      <formula1>40544</formula1>
      <formula2>40908</formula2>
    </dataValidation>
    <dataValidation type="list" errorStyle="warning" allowBlank="1" showInputMessage="1" showErrorMessage="1" errorTitle="Invalid name" error="Value should be a name from the list: John, Fred, Hans, Ivan." promptTitle="Enter a name" prompt="Name should be from the list: John, Fred, Hans, Ivan." sqref="C8" xr:uid="{454E40A4-BF84-4F50-800C-6432B786F8AF}">
      <formula1>B9:B12</formula1>
    </dataValidation>
    <dataValidation type="decimal" operator="greaterThan" allowBlank="1" showInputMessage="1" showErrorMessage="1" errorTitle="Invalid decimal" error="Value should be a decimal greater than 3.14." promptTitle="Enter a decimal" prompt="Decimal should be greater than 3.14." sqref="A4:XFD4" xr:uid="{81542DF3-1778-4B4D-8404-02055605ECE2}">
      <formula1>3.14</formula1>
    </dataValidation>
  </dataValidations>
  <pageMargins left="0.7" right="0.7" top="0.75" bottom="0.75" header="0.3" footer="0.3"/>
  <pageSetup paperSize="9" fitToWidth="0" fitToHeight="0"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B1ED-D60A-4410-88D3-7AF5057E8ACC}">
  <dimension ref="A1:F10"/>
  <sheetViews>
    <sheetView zoomScaleNormal="100" workbookViewId="0"/>
  </sheetViews>
  <sheetFormatPr defaultRowHeight="15"/>
  <cols>
    <col min="1" max="16384" width="9.140625" style="106"/>
  </cols>
  <sheetData>
    <row r="1" spans="1:6">
      <c r="A1" s="106" t="s">
        <v>582</v>
      </c>
      <c r="C1" s="106" t="s">
        <v>583</v>
      </c>
      <c r="E1" s="106" t="s">
        <v>584</v>
      </c>
    </row>
    <row r="2" spans="1:6">
      <c r="A2" s="106">
        <v>1</v>
      </c>
      <c r="C2" s="106" t="s">
        <v>585</v>
      </c>
      <c r="E2" s="106">
        <v>1</v>
      </c>
      <c r="F2" s="106">
        <v>7</v>
      </c>
    </row>
    <row r="3" spans="1:6">
      <c r="A3" s="106">
        <v>14</v>
      </c>
      <c r="C3" s="106" t="s">
        <v>586</v>
      </c>
      <c r="E3" s="106">
        <v>1</v>
      </c>
      <c r="F3" s="106">
        <v>5</v>
      </c>
    </row>
    <row r="4" spans="1:6">
      <c r="A4" s="106">
        <v>35</v>
      </c>
      <c r="C4" s="106" t="s">
        <v>563</v>
      </c>
      <c r="E4" s="106">
        <v>2</v>
      </c>
      <c r="F4" s="106">
        <v>6</v>
      </c>
    </row>
    <row r="5" spans="1:6">
      <c r="A5" s="106">
        <v>49</v>
      </c>
      <c r="C5" s="106" t="s">
        <v>587</v>
      </c>
      <c r="E5" s="106">
        <v>2</v>
      </c>
      <c r="F5" s="106">
        <v>4</v>
      </c>
    </row>
    <row r="6" spans="1:6">
      <c r="A6" s="106">
        <v>49</v>
      </c>
      <c r="E6" s="106">
        <v>2</v>
      </c>
      <c r="F6" s="106">
        <v>3</v>
      </c>
    </row>
    <row r="7" spans="1:6">
      <c r="A7" s="106">
        <v>58</v>
      </c>
      <c r="E7" s="106">
        <v>2</v>
      </c>
      <c r="F7" s="106">
        <v>0</v>
      </c>
    </row>
    <row r="8" spans="1:6">
      <c r="A8" s="106">
        <v>62</v>
      </c>
      <c r="E8" s="106">
        <v>3</v>
      </c>
      <c r="F8" s="106">
        <v>9</v>
      </c>
    </row>
    <row r="9" spans="1:6">
      <c r="A9" s="106">
        <v>74</v>
      </c>
      <c r="E9" s="106">
        <v>3</v>
      </c>
      <c r="F9" s="106">
        <v>9</v>
      </c>
    </row>
    <row r="10" spans="1:6">
      <c r="A10" s="106">
        <v>82</v>
      </c>
      <c r="E10" s="106">
        <v>3</v>
      </c>
      <c r="F10" s="106">
        <v>7</v>
      </c>
    </row>
  </sheetData>
  <pageMargins left="0.7" right="0.7" top="0.75" bottom="0.75" header="0.3" footer="0.3"/>
  <pageSetup paperSize="9" fitToWidth="0" fitToHeight="0"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B15A-6BE2-412C-92A4-E6DDA044FEEC}">
  <sheetPr filterMode="1"/>
  <dimension ref="A1:D501"/>
  <sheetViews>
    <sheetView zoomScaleNormal="100" workbookViewId="0"/>
  </sheetViews>
  <sheetFormatPr defaultRowHeight="15"/>
  <cols>
    <col min="1" max="2" width="16.140625" style="106" customWidth="1"/>
    <col min="3" max="3" width="16.140625" style="110" customWidth="1"/>
    <col min="4" max="4" width="16.140625" style="111" customWidth="1"/>
    <col min="5" max="16384" width="9.140625" style="106"/>
  </cols>
  <sheetData>
    <row r="1" spans="1:4" s="104" customFormat="1">
      <c r="A1" s="104" t="s">
        <v>411</v>
      </c>
      <c r="B1" s="104" t="s">
        <v>412</v>
      </c>
      <c r="C1" s="108" t="s">
        <v>414</v>
      </c>
      <c r="D1" s="109" t="s">
        <v>546</v>
      </c>
    </row>
    <row r="2" spans="1:4" hidden="1">
      <c r="A2" s="106" t="s">
        <v>415</v>
      </c>
      <c r="B2" s="106" t="s">
        <v>588</v>
      </c>
      <c r="C2" s="110">
        <v>4800</v>
      </c>
      <c r="D2" s="111">
        <v>44065.725882662038</v>
      </c>
    </row>
    <row r="3" spans="1:4">
      <c r="A3" s="106" t="s">
        <v>421</v>
      </c>
      <c r="B3" s="106" t="s">
        <v>589</v>
      </c>
      <c r="C3" s="110">
        <v>10000</v>
      </c>
      <c r="D3" s="111">
        <v>44064.725882662038</v>
      </c>
    </row>
    <row r="4" spans="1:4" hidden="1">
      <c r="A4" s="106" t="s">
        <v>421</v>
      </c>
      <c r="B4" s="106" t="s">
        <v>426</v>
      </c>
      <c r="C4" s="110">
        <v>3200</v>
      </c>
      <c r="D4" s="111">
        <v>44063.725882662038</v>
      </c>
    </row>
    <row r="5" spans="1:4" hidden="1">
      <c r="A5" s="106" t="s">
        <v>431</v>
      </c>
      <c r="B5" s="106" t="s">
        <v>590</v>
      </c>
      <c r="C5" s="110">
        <v>4200</v>
      </c>
      <c r="D5" s="111">
        <v>44064.725882662038</v>
      </c>
    </row>
    <row r="6" spans="1:4" hidden="1">
      <c r="A6" s="106" t="s">
        <v>421</v>
      </c>
      <c r="B6" s="106" t="s">
        <v>548</v>
      </c>
      <c r="C6" s="110">
        <v>8500</v>
      </c>
      <c r="D6" s="111">
        <v>44063.725882662038</v>
      </c>
    </row>
    <row r="7" spans="1:4" hidden="1">
      <c r="A7" s="106" t="s">
        <v>431</v>
      </c>
      <c r="B7" s="106" t="s">
        <v>591</v>
      </c>
      <c r="C7" s="110">
        <v>4400</v>
      </c>
      <c r="D7" s="111">
        <v>44064.725882662038</v>
      </c>
    </row>
    <row r="8" spans="1:4" hidden="1">
      <c r="A8" s="106" t="s">
        <v>425</v>
      </c>
      <c r="B8" s="106" t="s">
        <v>592</v>
      </c>
      <c r="C8" s="110">
        <v>4800</v>
      </c>
      <c r="D8" s="111">
        <v>44063.725882662038</v>
      </c>
    </row>
    <row r="9" spans="1:4" hidden="1">
      <c r="A9" s="106" t="s">
        <v>425</v>
      </c>
      <c r="B9" s="106" t="s">
        <v>551</v>
      </c>
      <c r="C9" s="110">
        <v>2300</v>
      </c>
      <c r="D9" s="111">
        <v>44064.725882662038</v>
      </c>
    </row>
    <row r="10" spans="1:4" hidden="1">
      <c r="A10" s="106" t="s">
        <v>431</v>
      </c>
      <c r="B10" s="106" t="s">
        <v>593</v>
      </c>
      <c r="C10" s="110">
        <v>6400</v>
      </c>
      <c r="D10" s="111">
        <v>44064.725882662038</v>
      </c>
    </row>
    <row r="11" spans="1:4" hidden="1">
      <c r="A11" s="106" t="s">
        <v>415</v>
      </c>
      <c r="B11" s="106" t="s">
        <v>594</v>
      </c>
      <c r="C11" s="110">
        <v>3900</v>
      </c>
      <c r="D11" s="111">
        <v>44063.725882662038</v>
      </c>
    </row>
    <row r="12" spans="1:4" hidden="1">
      <c r="A12" s="106" t="s">
        <v>427</v>
      </c>
      <c r="B12" s="106" t="s">
        <v>595</v>
      </c>
      <c r="C12" s="110">
        <v>5200</v>
      </c>
      <c r="D12" s="111">
        <v>44063.725882662038</v>
      </c>
    </row>
    <row r="13" spans="1:4" hidden="1">
      <c r="A13" s="106" t="s">
        <v>427</v>
      </c>
      <c r="B13" s="106" t="s">
        <v>554</v>
      </c>
      <c r="C13" s="110">
        <v>5700</v>
      </c>
      <c r="D13" s="111">
        <v>44063.725882662038</v>
      </c>
    </row>
    <row r="14" spans="1:4" hidden="1">
      <c r="A14" s="106" t="s">
        <v>421</v>
      </c>
      <c r="B14" s="106" t="s">
        <v>555</v>
      </c>
      <c r="C14" s="110">
        <v>6900</v>
      </c>
      <c r="D14" s="111">
        <v>44063.725882662038</v>
      </c>
    </row>
    <row r="15" spans="1:4" hidden="1">
      <c r="A15" s="106" t="s">
        <v>431</v>
      </c>
      <c r="B15" s="106" t="s">
        <v>596</v>
      </c>
      <c r="C15" s="110">
        <v>4900</v>
      </c>
      <c r="D15" s="111">
        <v>44064.725882662038</v>
      </c>
    </row>
    <row r="16" spans="1:4" hidden="1">
      <c r="A16" s="106" t="s">
        <v>415</v>
      </c>
      <c r="B16" s="106" t="s">
        <v>597</v>
      </c>
      <c r="C16" s="110">
        <v>2000</v>
      </c>
      <c r="D16" s="111">
        <v>44064.725882662038</v>
      </c>
    </row>
    <row r="17" spans="1:4" hidden="1">
      <c r="A17" s="106" t="s">
        <v>425</v>
      </c>
      <c r="B17" s="106" t="s">
        <v>598</v>
      </c>
      <c r="C17" s="110">
        <v>7500</v>
      </c>
      <c r="D17" s="111">
        <v>44063.725882662038</v>
      </c>
    </row>
    <row r="18" spans="1:4" hidden="1">
      <c r="A18" s="106" t="s">
        <v>415</v>
      </c>
      <c r="B18" s="106" t="s">
        <v>558</v>
      </c>
      <c r="C18" s="110">
        <v>2000</v>
      </c>
      <c r="D18" s="111">
        <v>44064.725882662038</v>
      </c>
    </row>
    <row r="19" spans="1:4" hidden="1">
      <c r="A19" s="106" t="s">
        <v>427</v>
      </c>
      <c r="B19" s="106" t="s">
        <v>559</v>
      </c>
      <c r="C19" s="110">
        <v>9300</v>
      </c>
      <c r="D19" s="111">
        <v>44065.725882662038</v>
      </c>
    </row>
    <row r="20" spans="1:4" hidden="1">
      <c r="A20" s="106" t="s">
        <v>415</v>
      </c>
      <c r="B20" s="106" t="s">
        <v>445</v>
      </c>
      <c r="C20" s="110">
        <v>2200</v>
      </c>
      <c r="D20" s="111">
        <v>44063.725882662038</v>
      </c>
    </row>
    <row r="21" spans="1:4" hidden="1">
      <c r="A21" s="106" t="s">
        <v>425</v>
      </c>
      <c r="B21" s="106" t="s">
        <v>599</v>
      </c>
      <c r="C21" s="110">
        <v>4600</v>
      </c>
      <c r="D21" s="111">
        <v>44063.725882662038</v>
      </c>
    </row>
    <row r="22" spans="1:4">
      <c r="A22" s="106" t="s">
        <v>415</v>
      </c>
      <c r="B22" s="106" t="s">
        <v>600</v>
      </c>
      <c r="C22" s="110">
        <v>9700</v>
      </c>
      <c r="D22" s="111">
        <v>44064.725882662038</v>
      </c>
    </row>
    <row r="23" spans="1:4" hidden="1">
      <c r="A23" s="106" t="s">
        <v>421</v>
      </c>
      <c r="B23" s="106" t="s">
        <v>448</v>
      </c>
      <c r="C23" s="110">
        <v>7000</v>
      </c>
      <c r="D23" s="111">
        <v>44063.725882662038</v>
      </c>
    </row>
    <row r="24" spans="1:4">
      <c r="A24" s="106" t="s">
        <v>421</v>
      </c>
      <c r="B24" s="106" t="s">
        <v>601</v>
      </c>
      <c r="C24" s="110">
        <v>9700</v>
      </c>
      <c r="D24" s="111">
        <v>44064.725882662038</v>
      </c>
    </row>
    <row r="25" spans="1:4" hidden="1">
      <c r="A25" s="106" t="s">
        <v>421</v>
      </c>
      <c r="B25" s="106" t="s">
        <v>450</v>
      </c>
      <c r="C25" s="110">
        <v>6600</v>
      </c>
      <c r="D25" s="111">
        <v>44064.725882662038</v>
      </c>
    </row>
    <row r="26" spans="1:4" hidden="1">
      <c r="A26" s="106" t="s">
        <v>427</v>
      </c>
      <c r="B26" s="106" t="s">
        <v>602</v>
      </c>
      <c r="C26" s="110">
        <v>7600</v>
      </c>
      <c r="D26" s="111">
        <v>44064.725882662038</v>
      </c>
    </row>
    <row r="27" spans="1:4">
      <c r="A27" s="106" t="s">
        <v>427</v>
      </c>
      <c r="B27" s="106" t="s">
        <v>603</v>
      </c>
      <c r="C27" s="110">
        <v>9500</v>
      </c>
      <c r="D27" s="111">
        <v>44064.725882662038</v>
      </c>
    </row>
    <row r="28" spans="1:4" hidden="1">
      <c r="A28" s="106" t="s">
        <v>421</v>
      </c>
      <c r="B28" s="106" t="s">
        <v>604</v>
      </c>
      <c r="C28" s="110">
        <v>6400</v>
      </c>
      <c r="D28" s="111">
        <v>44064.725882662038</v>
      </c>
    </row>
    <row r="29" spans="1:4">
      <c r="A29" s="106" t="s">
        <v>415</v>
      </c>
      <c r="B29" s="106" t="s">
        <v>605</v>
      </c>
      <c r="C29" s="110">
        <v>9400</v>
      </c>
      <c r="D29" s="111">
        <v>44064.725882662038</v>
      </c>
    </row>
    <row r="30" spans="1:4" hidden="1">
      <c r="A30" s="106" t="s">
        <v>415</v>
      </c>
      <c r="B30" s="106" t="s">
        <v>606</v>
      </c>
      <c r="C30" s="110">
        <v>3700</v>
      </c>
      <c r="D30" s="111">
        <v>44063.725882662038</v>
      </c>
    </row>
    <row r="31" spans="1:4" hidden="1">
      <c r="A31" s="106" t="s">
        <v>431</v>
      </c>
      <c r="B31" s="106" t="s">
        <v>607</v>
      </c>
      <c r="C31" s="110">
        <v>8800</v>
      </c>
      <c r="D31" s="111">
        <v>44064.725882662038</v>
      </c>
    </row>
    <row r="32" spans="1:4" hidden="1">
      <c r="A32" s="106" t="s">
        <v>427</v>
      </c>
      <c r="B32" s="106" t="s">
        <v>608</v>
      </c>
      <c r="C32" s="110">
        <v>2900</v>
      </c>
      <c r="D32" s="111">
        <v>44065.725882662038</v>
      </c>
    </row>
    <row r="33" spans="1:4" hidden="1">
      <c r="A33" s="106" t="s">
        <v>427</v>
      </c>
      <c r="B33" s="106" t="s">
        <v>458</v>
      </c>
      <c r="C33" s="110">
        <v>5600</v>
      </c>
      <c r="D33" s="111">
        <v>44065.725882662038</v>
      </c>
    </row>
    <row r="34" spans="1:4" hidden="1">
      <c r="A34" s="106" t="s">
        <v>431</v>
      </c>
      <c r="B34" s="106" t="s">
        <v>609</v>
      </c>
      <c r="C34" s="110">
        <v>9800</v>
      </c>
      <c r="D34" s="111">
        <v>44064.725882662038</v>
      </c>
    </row>
    <row r="35" spans="1:4" hidden="1">
      <c r="A35" s="106" t="s">
        <v>421</v>
      </c>
      <c r="B35" s="106" t="s">
        <v>610</v>
      </c>
      <c r="C35" s="110">
        <v>5100</v>
      </c>
      <c r="D35" s="111">
        <v>44063.725882662038</v>
      </c>
    </row>
    <row r="36" spans="1:4" hidden="1">
      <c r="A36" s="106" t="s">
        <v>415</v>
      </c>
      <c r="B36" s="106" t="s">
        <v>611</v>
      </c>
      <c r="C36" s="110">
        <v>2700</v>
      </c>
      <c r="D36" s="111">
        <v>44064.725882662038</v>
      </c>
    </row>
    <row r="37" spans="1:4" hidden="1">
      <c r="A37" s="106" t="s">
        <v>421</v>
      </c>
      <c r="B37" s="106" t="s">
        <v>612</v>
      </c>
      <c r="C37" s="110">
        <v>8900</v>
      </c>
      <c r="D37" s="111">
        <v>44065.725882662038</v>
      </c>
    </row>
    <row r="38" spans="1:4" hidden="1">
      <c r="A38" s="106" t="s">
        <v>421</v>
      </c>
      <c r="B38" s="106" t="s">
        <v>613</v>
      </c>
      <c r="C38" s="110">
        <v>9900</v>
      </c>
      <c r="D38" s="111">
        <v>44063.725882662038</v>
      </c>
    </row>
    <row r="39" spans="1:4" hidden="1">
      <c r="A39" s="106" t="s">
        <v>421</v>
      </c>
      <c r="B39" s="106" t="s">
        <v>614</v>
      </c>
      <c r="C39" s="110">
        <v>5400</v>
      </c>
      <c r="D39" s="111">
        <v>44065.725882662038</v>
      </c>
    </row>
    <row r="40" spans="1:4" hidden="1">
      <c r="A40" s="106" t="s">
        <v>421</v>
      </c>
      <c r="B40" s="106" t="s">
        <v>615</v>
      </c>
      <c r="C40" s="110">
        <v>4200</v>
      </c>
      <c r="D40" s="111">
        <v>44065.725882662038</v>
      </c>
    </row>
    <row r="41" spans="1:4" hidden="1">
      <c r="A41" s="106" t="s">
        <v>431</v>
      </c>
      <c r="B41" s="106" t="s">
        <v>616</v>
      </c>
      <c r="C41" s="110">
        <v>4000</v>
      </c>
      <c r="D41" s="111">
        <v>44065.725882662038</v>
      </c>
    </row>
    <row r="42" spans="1:4" hidden="1">
      <c r="A42" s="106" t="s">
        <v>421</v>
      </c>
      <c r="B42" s="106" t="s">
        <v>617</v>
      </c>
      <c r="C42" s="110">
        <v>4900</v>
      </c>
      <c r="D42" s="111">
        <v>44064.725882662038</v>
      </c>
    </row>
    <row r="43" spans="1:4" hidden="1">
      <c r="A43" s="106" t="s">
        <v>415</v>
      </c>
      <c r="B43" s="106" t="s">
        <v>468</v>
      </c>
      <c r="C43" s="110">
        <v>2800</v>
      </c>
      <c r="D43" s="111">
        <v>44064.725882662038</v>
      </c>
    </row>
    <row r="44" spans="1:4" hidden="1">
      <c r="A44" s="106" t="s">
        <v>425</v>
      </c>
      <c r="B44" s="106" t="s">
        <v>469</v>
      </c>
      <c r="C44" s="110">
        <v>8800</v>
      </c>
      <c r="D44" s="111">
        <v>44064.725882662038</v>
      </c>
    </row>
    <row r="45" spans="1:4" hidden="1">
      <c r="A45" s="106" t="s">
        <v>427</v>
      </c>
      <c r="B45" s="106" t="s">
        <v>470</v>
      </c>
      <c r="C45" s="110">
        <v>2800</v>
      </c>
      <c r="D45" s="111">
        <v>44065.725882662038</v>
      </c>
    </row>
    <row r="46" spans="1:4" hidden="1">
      <c r="A46" s="106" t="s">
        <v>431</v>
      </c>
      <c r="B46" s="106" t="s">
        <v>618</v>
      </c>
      <c r="C46" s="110">
        <v>6900</v>
      </c>
      <c r="D46" s="111">
        <v>44065.725882662038</v>
      </c>
    </row>
    <row r="47" spans="1:4" hidden="1">
      <c r="A47" s="106" t="s">
        <v>415</v>
      </c>
      <c r="B47" s="106" t="s">
        <v>472</v>
      </c>
      <c r="C47" s="110">
        <v>5200</v>
      </c>
      <c r="D47" s="111">
        <v>44064.725882662038</v>
      </c>
    </row>
    <row r="48" spans="1:4" hidden="1">
      <c r="A48" s="106" t="s">
        <v>421</v>
      </c>
      <c r="B48" s="106" t="s">
        <v>619</v>
      </c>
      <c r="C48" s="110">
        <v>1100</v>
      </c>
      <c r="D48" s="111">
        <v>44063.725882662038</v>
      </c>
    </row>
    <row r="49" spans="1:4" hidden="1">
      <c r="A49" s="106" t="s">
        <v>425</v>
      </c>
      <c r="B49" s="106" t="s">
        <v>620</v>
      </c>
      <c r="C49" s="110">
        <v>2500</v>
      </c>
      <c r="D49" s="111">
        <v>44064.725882662038</v>
      </c>
    </row>
    <row r="50" spans="1:4" hidden="1">
      <c r="A50" s="106" t="s">
        <v>427</v>
      </c>
      <c r="B50" s="106" t="s">
        <v>621</v>
      </c>
      <c r="C50" s="110">
        <v>4100</v>
      </c>
      <c r="D50" s="111">
        <v>44064.725882662038</v>
      </c>
    </row>
    <row r="51" spans="1:4" hidden="1">
      <c r="A51" s="106" t="s">
        <v>431</v>
      </c>
      <c r="B51" s="106" t="s">
        <v>622</v>
      </c>
      <c r="C51" s="110">
        <v>3900</v>
      </c>
      <c r="D51" s="111">
        <v>44065.725882662038</v>
      </c>
    </row>
    <row r="52" spans="1:4" hidden="1">
      <c r="A52" s="106" t="s">
        <v>427</v>
      </c>
      <c r="B52" s="106" t="s">
        <v>623</v>
      </c>
      <c r="C52" s="110">
        <v>7300</v>
      </c>
      <c r="D52" s="111">
        <v>44063.725882662038</v>
      </c>
    </row>
    <row r="53" spans="1:4" hidden="1">
      <c r="A53" s="106" t="s">
        <v>415</v>
      </c>
      <c r="B53" s="106" t="s">
        <v>624</v>
      </c>
      <c r="C53" s="110">
        <v>7600</v>
      </c>
      <c r="D53" s="111">
        <v>44063.725882662038</v>
      </c>
    </row>
    <row r="54" spans="1:4" hidden="1">
      <c r="A54" s="106" t="s">
        <v>431</v>
      </c>
      <c r="B54" s="106" t="s">
        <v>625</v>
      </c>
      <c r="C54" s="110">
        <v>8700</v>
      </c>
      <c r="D54" s="111">
        <v>44064.725882662038</v>
      </c>
    </row>
    <row r="55" spans="1:4" hidden="1">
      <c r="A55" s="106" t="s">
        <v>421</v>
      </c>
      <c r="B55" s="106" t="s">
        <v>626</v>
      </c>
      <c r="C55" s="110">
        <v>5000</v>
      </c>
      <c r="D55" s="111">
        <v>44063.725882662038</v>
      </c>
    </row>
    <row r="56" spans="1:4" hidden="1">
      <c r="A56" s="106" t="s">
        <v>421</v>
      </c>
      <c r="B56" s="106" t="s">
        <v>627</v>
      </c>
      <c r="C56" s="110">
        <v>4100</v>
      </c>
      <c r="D56" s="111">
        <v>44063.725882662038</v>
      </c>
    </row>
    <row r="57" spans="1:4" hidden="1">
      <c r="A57" s="106" t="s">
        <v>415</v>
      </c>
      <c r="B57" s="106" t="s">
        <v>482</v>
      </c>
      <c r="C57" s="110">
        <v>8700</v>
      </c>
      <c r="D57" s="111">
        <v>44065.725882662038</v>
      </c>
    </row>
    <row r="58" spans="1:4" hidden="1">
      <c r="A58" s="106" t="s">
        <v>431</v>
      </c>
      <c r="B58" s="106" t="s">
        <v>628</v>
      </c>
      <c r="C58" s="110">
        <v>3300</v>
      </c>
      <c r="D58" s="111">
        <v>44065.725882662038</v>
      </c>
    </row>
    <row r="59" spans="1:4" hidden="1">
      <c r="A59" s="106" t="s">
        <v>431</v>
      </c>
      <c r="B59" s="106" t="s">
        <v>629</v>
      </c>
      <c r="C59" s="110">
        <v>8700</v>
      </c>
      <c r="D59" s="111">
        <v>44065.725882662038</v>
      </c>
    </row>
    <row r="60" spans="1:4" hidden="1">
      <c r="A60" s="106" t="s">
        <v>427</v>
      </c>
      <c r="B60" s="106" t="s">
        <v>630</v>
      </c>
      <c r="C60" s="110">
        <v>6000</v>
      </c>
      <c r="D60" s="111">
        <v>44065.725882662038</v>
      </c>
    </row>
    <row r="61" spans="1:4" hidden="1">
      <c r="A61" s="106" t="s">
        <v>415</v>
      </c>
      <c r="B61" s="106" t="s">
        <v>631</v>
      </c>
      <c r="C61" s="110">
        <v>2100</v>
      </c>
      <c r="D61" s="111">
        <v>44063.725882662038</v>
      </c>
    </row>
    <row r="62" spans="1:4" hidden="1">
      <c r="A62" s="106" t="s">
        <v>415</v>
      </c>
      <c r="B62" s="106" t="s">
        <v>632</v>
      </c>
      <c r="C62" s="110">
        <v>3200</v>
      </c>
      <c r="D62" s="111">
        <v>44063.725882662038</v>
      </c>
    </row>
    <row r="63" spans="1:4" hidden="1">
      <c r="A63" s="106" t="s">
        <v>431</v>
      </c>
      <c r="B63" s="106" t="s">
        <v>488</v>
      </c>
      <c r="C63" s="110">
        <v>1700</v>
      </c>
      <c r="D63" s="111">
        <v>44064.725882662038</v>
      </c>
    </row>
    <row r="64" spans="1:4" hidden="1">
      <c r="A64" s="106" t="s">
        <v>431</v>
      </c>
      <c r="B64" s="106" t="s">
        <v>633</v>
      </c>
      <c r="C64" s="110">
        <v>4200</v>
      </c>
      <c r="D64" s="111">
        <v>44063.725882662038</v>
      </c>
    </row>
    <row r="65" spans="1:4" hidden="1">
      <c r="A65" s="106" t="s">
        <v>431</v>
      </c>
      <c r="B65" s="106" t="s">
        <v>490</v>
      </c>
      <c r="C65" s="110">
        <v>5300</v>
      </c>
      <c r="D65" s="111">
        <v>44063.725882662038</v>
      </c>
    </row>
    <row r="66" spans="1:4" hidden="1">
      <c r="A66" s="106" t="s">
        <v>425</v>
      </c>
      <c r="B66" s="106" t="s">
        <v>491</v>
      </c>
      <c r="C66" s="110">
        <v>3200</v>
      </c>
      <c r="D66" s="111">
        <v>44063.725882662038</v>
      </c>
    </row>
    <row r="67" spans="1:4" hidden="1">
      <c r="A67" s="106" t="s">
        <v>431</v>
      </c>
      <c r="B67" s="106" t="s">
        <v>492</v>
      </c>
      <c r="C67" s="110">
        <v>2900</v>
      </c>
      <c r="D67" s="111">
        <v>44064.725882662038</v>
      </c>
    </row>
    <row r="68" spans="1:4" hidden="1">
      <c r="A68" s="106" t="s">
        <v>425</v>
      </c>
      <c r="B68" s="106" t="s">
        <v>634</v>
      </c>
      <c r="C68" s="110">
        <v>4200</v>
      </c>
      <c r="D68" s="111">
        <v>44064.725882662038</v>
      </c>
    </row>
    <row r="69" spans="1:4" hidden="1">
      <c r="A69" s="106" t="s">
        <v>427</v>
      </c>
      <c r="B69" s="106" t="s">
        <v>635</v>
      </c>
      <c r="C69" s="110">
        <v>6100</v>
      </c>
      <c r="D69" s="111">
        <v>44063.725882662038</v>
      </c>
    </row>
    <row r="70" spans="1:4" hidden="1">
      <c r="A70" s="106" t="s">
        <v>425</v>
      </c>
      <c r="B70" s="106" t="s">
        <v>636</v>
      </c>
      <c r="C70" s="110">
        <v>8200</v>
      </c>
      <c r="D70" s="111">
        <v>44064.725882662038</v>
      </c>
    </row>
    <row r="71" spans="1:4" hidden="1">
      <c r="A71" s="106" t="s">
        <v>425</v>
      </c>
      <c r="B71" s="106" t="s">
        <v>637</v>
      </c>
      <c r="C71" s="110">
        <v>2100</v>
      </c>
      <c r="D71" s="111">
        <v>44063.725882662038</v>
      </c>
    </row>
    <row r="72" spans="1:4" hidden="1">
      <c r="A72" s="106" t="s">
        <v>421</v>
      </c>
      <c r="B72" s="106" t="s">
        <v>497</v>
      </c>
      <c r="C72" s="110">
        <v>8800</v>
      </c>
      <c r="D72" s="111">
        <v>44064.725882662038</v>
      </c>
    </row>
    <row r="73" spans="1:4" hidden="1">
      <c r="A73" s="106" t="s">
        <v>421</v>
      </c>
      <c r="B73" s="106" t="s">
        <v>638</v>
      </c>
      <c r="C73" s="110">
        <v>8500</v>
      </c>
      <c r="D73" s="111">
        <v>44063.725882662038</v>
      </c>
    </row>
    <row r="74" spans="1:4" hidden="1">
      <c r="A74" s="106" t="s">
        <v>421</v>
      </c>
      <c r="B74" s="106" t="s">
        <v>639</v>
      </c>
      <c r="C74" s="110">
        <v>3900</v>
      </c>
      <c r="D74" s="111">
        <v>44065.725882662038</v>
      </c>
    </row>
    <row r="75" spans="1:4" hidden="1">
      <c r="A75" s="106" t="s">
        <v>431</v>
      </c>
      <c r="B75" s="106" t="s">
        <v>640</v>
      </c>
      <c r="C75" s="110">
        <v>4400</v>
      </c>
      <c r="D75" s="111">
        <v>44064.725882662038</v>
      </c>
    </row>
    <row r="76" spans="1:4" hidden="1">
      <c r="A76" s="106" t="s">
        <v>425</v>
      </c>
      <c r="B76" s="106" t="s">
        <v>641</v>
      </c>
      <c r="C76" s="110">
        <v>3100</v>
      </c>
      <c r="D76" s="111">
        <v>44065.725882662038</v>
      </c>
    </row>
    <row r="77" spans="1:4" hidden="1">
      <c r="A77" s="106" t="s">
        <v>421</v>
      </c>
      <c r="B77" s="106" t="s">
        <v>502</v>
      </c>
      <c r="C77" s="110">
        <v>4900</v>
      </c>
      <c r="D77" s="111">
        <v>44064.725882662038</v>
      </c>
    </row>
    <row r="78" spans="1:4" hidden="1">
      <c r="A78" s="106" t="s">
        <v>425</v>
      </c>
      <c r="B78" s="106" t="s">
        <v>503</v>
      </c>
      <c r="C78" s="110">
        <v>3700</v>
      </c>
      <c r="D78" s="111">
        <v>44065.725882662038</v>
      </c>
    </row>
    <row r="79" spans="1:4" hidden="1">
      <c r="A79" s="106" t="s">
        <v>421</v>
      </c>
      <c r="B79" s="106" t="s">
        <v>642</v>
      </c>
      <c r="C79" s="110">
        <v>4100</v>
      </c>
      <c r="D79" s="111">
        <v>44065.725882662038</v>
      </c>
    </row>
    <row r="80" spans="1:4" hidden="1">
      <c r="A80" s="106" t="s">
        <v>425</v>
      </c>
      <c r="B80" s="106" t="s">
        <v>643</v>
      </c>
      <c r="C80" s="110">
        <v>7100</v>
      </c>
      <c r="D80" s="111">
        <v>44063.725882662038</v>
      </c>
    </row>
    <row r="81" spans="1:4" hidden="1">
      <c r="A81" s="106" t="s">
        <v>427</v>
      </c>
      <c r="B81" s="106" t="s">
        <v>506</v>
      </c>
      <c r="C81" s="110">
        <v>2400</v>
      </c>
      <c r="D81" s="111">
        <v>44065.725882662038</v>
      </c>
    </row>
    <row r="82" spans="1:4" hidden="1">
      <c r="A82" s="106" t="s">
        <v>421</v>
      </c>
      <c r="B82" s="106" t="s">
        <v>507</v>
      </c>
      <c r="C82" s="110">
        <v>3600</v>
      </c>
      <c r="D82" s="111">
        <v>44064.725882662038</v>
      </c>
    </row>
    <row r="83" spans="1:4" hidden="1">
      <c r="A83" s="106" t="s">
        <v>427</v>
      </c>
      <c r="B83" s="106" t="s">
        <v>644</v>
      </c>
      <c r="C83" s="110">
        <v>1600</v>
      </c>
      <c r="D83" s="111">
        <v>44064.725882662038</v>
      </c>
    </row>
    <row r="84" spans="1:4" hidden="1">
      <c r="A84" s="106" t="s">
        <v>425</v>
      </c>
      <c r="B84" s="106" t="s">
        <v>645</v>
      </c>
      <c r="C84" s="110">
        <v>8400</v>
      </c>
      <c r="D84" s="111">
        <v>44065.725882662038</v>
      </c>
    </row>
    <row r="85" spans="1:4" hidden="1">
      <c r="A85" s="106" t="s">
        <v>415</v>
      </c>
      <c r="B85" s="106" t="s">
        <v>646</v>
      </c>
      <c r="C85" s="110">
        <v>1000</v>
      </c>
      <c r="D85" s="111">
        <v>44065.725882662038</v>
      </c>
    </row>
    <row r="86" spans="1:4" hidden="1">
      <c r="A86" s="106" t="s">
        <v>421</v>
      </c>
      <c r="B86" s="106" t="s">
        <v>647</v>
      </c>
      <c r="C86" s="110">
        <v>9100</v>
      </c>
      <c r="D86" s="111">
        <v>44065.725882662038</v>
      </c>
    </row>
    <row r="87" spans="1:4" hidden="1">
      <c r="A87" s="106" t="s">
        <v>415</v>
      </c>
      <c r="B87" s="106" t="s">
        <v>512</v>
      </c>
      <c r="C87" s="110">
        <v>8100</v>
      </c>
      <c r="D87" s="111">
        <v>44063.725882662038</v>
      </c>
    </row>
    <row r="88" spans="1:4" hidden="1">
      <c r="A88" s="106" t="s">
        <v>427</v>
      </c>
      <c r="B88" s="106" t="s">
        <v>648</v>
      </c>
      <c r="C88" s="110">
        <v>1900</v>
      </c>
      <c r="D88" s="111">
        <v>44063.725882662038</v>
      </c>
    </row>
    <row r="89" spans="1:4" hidden="1">
      <c r="A89" s="106" t="s">
        <v>415</v>
      </c>
      <c r="B89" s="106" t="s">
        <v>649</v>
      </c>
      <c r="C89" s="110">
        <v>4000</v>
      </c>
      <c r="D89" s="111">
        <v>44063.725882662038</v>
      </c>
    </row>
    <row r="90" spans="1:4" hidden="1">
      <c r="A90" s="106" t="s">
        <v>425</v>
      </c>
      <c r="B90" s="106" t="s">
        <v>515</v>
      </c>
      <c r="C90" s="110">
        <v>4300</v>
      </c>
      <c r="D90" s="111">
        <v>44063.725882662038</v>
      </c>
    </row>
    <row r="91" spans="1:4" hidden="1">
      <c r="A91" s="106" t="s">
        <v>421</v>
      </c>
      <c r="B91" s="106" t="s">
        <v>516</v>
      </c>
      <c r="C91" s="110">
        <v>2900</v>
      </c>
      <c r="D91" s="111">
        <v>44065.725882662038</v>
      </c>
    </row>
    <row r="92" spans="1:4" hidden="1">
      <c r="A92" s="106" t="s">
        <v>421</v>
      </c>
      <c r="B92" s="106" t="s">
        <v>650</v>
      </c>
      <c r="C92" s="110">
        <v>9900</v>
      </c>
      <c r="D92" s="111">
        <v>44065.725882662038</v>
      </c>
    </row>
    <row r="93" spans="1:4" hidden="1">
      <c r="A93" s="106" t="s">
        <v>427</v>
      </c>
      <c r="B93" s="106" t="s">
        <v>518</v>
      </c>
      <c r="C93" s="110">
        <v>2600</v>
      </c>
      <c r="D93" s="111">
        <v>44063.725882662038</v>
      </c>
    </row>
    <row r="94" spans="1:4" hidden="1">
      <c r="A94" s="106" t="s">
        <v>431</v>
      </c>
      <c r="B94" s="106" t="s">
        <v>651</v>
      </c>
      <c r="C94" s="110">
        <v>7800</v>
      </c>
      <c r="D94" s="111">
        <v>44064.725882662038</v>
      </c>
    </row>
    <row r="95" spans="1:4" hidden="1">
      <c r="A95" s="106" t="s">
        <v>425</v>
      </c>
      <c r="B95" s="106" t="s">
        <v>652</v>
      </c>
      <c r="C95" s="110">
        <v>4800</v>
      </c>
      <c r="D95" s="111">
        <v>44063.725882662038</v>
      </c>
    </row>
    <row r="96" spans="1:4" hidden="1">
      <c r="A96" s="106" t="s">
        <v>415</v>
      </c>
      <c r="B96" s="106" t="s">
        <v>521</v>
      </c>
      <c r="C96" s="110">
        <v>6000</v>
      </c>
      <c r="D96" s="111">
        <v>44064.725882662038</v>
      </c>
    </row>
    <row r="97" spans="1:4" hidden="1">
      <c r="A97" s="106" t="s">
        <v>425</v>
      </c>
      <c r="B97" s="106" t="s">
        <v>653</v>
      </c>
      <c r="C97" s="110">
        <v>2900</v>
      </c>
      <c r="D97" s="111">
        <v>44064.725882662038</v>
      </c>
    </row>
    <row r="98" spans="1:4" hidden="1">
      <c r="A98" s="106" t="s">
        <v>427</v>
      </c>
      <c r="B98" s="106" t="s">
        <v>654</v>
      </c>
      <c r="C98" s="110">
        <v>2500</v>
      </c>
      <c r="D98" s="111">
        <v>44063.725882662038</v>
      </c>
    </row>
    <row r="99" spans="1:4" hidden="1">
      <c r="A99" s="106" t="s">
        <v>427</v>
      </c>
      <c r="B99" s="106" t="s">
        <v>655</v>
      </c>
      <c r="C99" s="110">
        <v>6700</v>
      </c>
      <c r="D99" s="111">
        <v>44064.725882662038</v>
      </c>
    </row>
    <row r="100" spans="1:4" hidden="1">
      <c r="A100" s="106" t="s">
        <v>421</v>
      </c>
      <c r="B100" s="106" t="s">
        <v>656</v>
      </c>
      <c r="C100" s="110">
        <v>7100</v>
      </c>
      <c r="D100" s="111">
        <v>44065.725882662038</v>
      </c>
    </row>
    <row r="101" spans="1:4" hidden="1">
      <c r="A101" s="106" t="s">
        <v>427</v>
      </c>
      <c r="B101" s="106" t="s">
        <v>657</v>
      </c>
      <c r="C101" s="110">
        <v>2400</v>
      </c>
      <c r="D101" s="111">
        <v>44064.725882662038</v>
      </c>
    </row>
    <row r="102" spans="1:4" hidden="1">
      <c r="A102" s="106" t="s">
        <v>421</v>
      </c>
      <c r="B102" s="106" t="s">
        <v>658</v>
      </c>
      <c r="C102" s="110">
        <v>2000</v>
      </c>
      <c r="D102" s="111">
        <v>44064.725882662038</v>
      </c>
    </row>
    <row r="103" spans="1:4" hidden="1">
      <c r="A103" s="106" t="s">
        <v>415</v>
      </c>
      <c r="B103" s="106" t="s">
        <v>659</v>
      </c>
      <c r="C103" s="110">
        <v>4700</v>
      </c>
      <c r="D103" s="111">
        <v>44064.725882662038</v>
      </c>
    </row>
    <row r="104" spans="1:4" hidden="1">
      <c r="A104" s="106" t="s">
        <v>431</v>
      </c>
      <c r="B104" s="106" t="s">
        <v>660</v>
      </c>
      <c r="C104" s="110">
        <v>5700</v>
      </c>
      <c r="D104" s="111">
        <v>44063.725882662038</v>
      </c>
    </row>
    <row r="105" spans="1:4" hidden="1">
      <c r="A105" s="106" t="s">
        <v>421</v>
      </c>
      <c r="B105" s="106" t="s">
        <v>661</v>
      </c>
      <c r="C105" s="110">
        <v>2700</v>
      </c>
      <c r="D105" s="111">
        <v>44063.725882662038</v>
      </c>
    </row>
    <row r="106" spans="1:4">
      <c r="A106" s="106" t="s">
        <v>421</v>
      </c>
      <c r="B106" s="106" t="s">
        <v>662</v>
      </c>
      <c r="C106" s="110">
        <v>9400</v>
      </c>
      <c r="D106" s="111">
        <v>44064.725882662038</v>
      </c>
    </row>
    <row r="107" spans="1:4" hidden="1">
      <c r="A107" s="106" t="s">
        <v>421</v>
      </c>
      <c r="B107" s="106" t="s">
        <v>663</v>
      </c>
      <c r="C107" s="110">
        <v>2100</v>
      </c>
      <c r="D107" s="111">
        <v>44065.725882662038</v>
      </c>
    </row>
    <row r="108" spans="1:4" hidden="1">
      <c r="A108" s="106" t="s">
        <v>427</v>
      </c>
      <c r="B108" s="106" t="s">
        <v>664</v>
      </c>
      <c r="C108" s="110">
        <v>4400</v>
      </c>
      <c r="D108" s="111">
        <v>44065.725882662038</v>
      </c>
    </row>
    <row r="109" spans="1:4" hidden="1">
      <c r="A109" s="106" t="s">
        <v>415</v>
      </c>
      <c r="B109" s="106" t="s">
        <v>665</v>
      </c>
      <c r="C109" s="110">
        <v>2100</v>
      </c>
      <c r="D109" s="111">
        <v>44064.725882662038</v>
      </c>
    </row>
    <row r="110" spans="1:4" hidden="1">
      <c r="A110" s="106" t="s">
        <v>431</v>
      </c>
      <c r="B110" s="106" t="s">
        <v>666</v>
      </c>
      <c r="C110" s="110">
        <v>3500</v>
      </c>
      <c r="D110" s="111">
        <v>44065.725882662038</v>
      </c>
    </row>
    <row r="111" spans="1:4" hidden="1">
      <c r="A111" s="106" t="s">
        <v>431</v>
      </c>
      <c r="B111" s="106" t="s">
        <v>667</v>
      </c>
      <c r="C111" s="110">
        <v>9200</v>
      </c>
      <c r="D111" s="111">
        <v>44063.725882662038</v>
      </c>
    </row>
    <row r="112" spans="1:4" hidden="1">
      <c r="A112" s="106" t="s">
        <v>421</v>
      </c>
      <c r="B112" s="106" t="s">
        <v>668</v>
      </c>
      <c r="C112" s="110">
        <v>5000</v>
      </c>
      <c r="D112" s="111">
        <v>44065.725882662038</v>
      </c>
    </row>
    <row r="113" spans="1:4" hidden="1">
      <c r="A113" s="106" t="s">
        <v>415</v>
      </c>
      <c r="B113" s="106" t="s">
        <v>669</v>
      </c>
      <c r="C113" s="110">
        <v>3700</v>
      </c>
      <c r="D113" s="111">
        <v>44065.725882662038</v>
      </c>
    </row>
    <row r="114" spans="1:4" hidden="1">
      <c r="A114" s="106" t="s">
        <v>431</v>
      </c>
      <c r="B114" s="106" t="s">
        <v>670</v>
      </c>
      <c r="C114" s="110">
        <v>4600</v>
      </c>
      <c r="D114" s="111">
        <v>44064.725882662038</v>
      </c>
    </row>
    <row r="115" spans="1:4" hidden="1">
      <c r="A115" s="106" t="s">
        <v>431</v>
      </c>
      <c r="B115" s="106" t="s">
        <v>671</v>
      </c>
      <c r="C115" s="110">
        <v>4200</v>
      </c>
      <c r="D115" s="111">
        <v>44064.725882662038</v>
      </c>
    </row>
    <row r="116" spans="1:4" hidden="1">
      <c r="A116" s="106" t="s">
        <v>425</v>
      </c>
      <c r="B116" s="106" t="s">
        <v>672</v>
      </c>
      <c r="C116" s="110">
        <v>4600</v>
      </c>
      <c r="D116" s="111">
        <v>44063.725882662038</v>
      </c>
    </row>
    <row r="117" spans="1:4" hidden="1">
      <c r="A117" s="106" t="s">
        <v>421</v>
      </c>
      <c r="B117" s="106" t="s">
        <v>673</v>
      </c>
      <c r="C117" s="110">
        <v>8800</v>
      </c>
      <c r="D117" s="111">
        <v>44063.725882662038</v>
      </c>
    </row>
    <row r="118" spans="1:4" hidden="1">
      <c r="A118" s="106" t="s">
        <v>427</v>
      </c>
      <c r="B118" s="106" t="s">
        <v>674</v>
      </c>
      <c r="C118" s="110">
        <v>5000</v>
      </c>
      <c r="D118" s="111">
        <v>44063.725882662038</v>
      </c>
    </row>
    <row r="119" spans="1:4" hidden="1">
      <c r="A119" s="106" t="s">
        <v>421</v>
      </c>
      <c r="B119" s="106" t="s">
        <v>675</v>
      </c>
      <c r="C119" s="110">
        <v>3700</v>
      </c>
      <c r="D119" s="111">
        <v>44065.725882662038</v>
      </c>
    </row>
    <row r="120" spans="1:4" hidden="1">
      <c r="A120" s="106" t="s">
        <v>425</v>
      </c>
      <c r="B120" s="106" t="s">
        <v>676</v>
      </c>
      <c r="C120" s="110">
        <v>2100</v>
      </c>
      <c r="D120" s="111">
        <v>44064.725882662038</v>
      </c>
    </row>
    <row r="121" spans="1:4" hidden="1">
      <c r="A121" s="106" t="s">
        <v>415</v>
      </c>
      <c r="B121" s="106" t="s">
        <v>677</v>
      </c>
      <c r="C121" s="110">
        <v>5600</v>
      </c>
      <c r="D121" s="111">
        <v>44065.725882662038</v>
      </c>
    </row>
    <row r="122" spans="1:4" hidden="1">
      <c r="A122" s="106" t="s">
        <v>431</v>
      </c>
      <c r="B122" s="106" t="s">
        <v>678</v>
      </c>
      <c r="C122" s="110">
        <v>9200</v>
      </c>
      <c r="D122" s="111">
        <v>44063.725882662038</v>
      </c>
    </row>
    <row r="123" spans="1:4" hidden="1">
      <c r="A123" s="106" t="s">
        <v>427</v>
      </c>
      <c r="B123" s="106" t="s">
        <v>679</v>
      </c>
      <c r="C123" s="110">
        <v>7700</v>
      </c>
      <c r="D123" s="111">
        <v>44063.725882662038</v>
      </c>
    </row>
    <row r="124" spans="1:4" hidden="1">
      <c r="A124" s="106" t="s">
        <v>415</v>
      </c>
      <c r="B124" s="106" t="s">
        <v>680</v>
      </c>
      <c r="C124" s="110">
        <v>1200</v>
      </c>
      <c r="D124" s="111">
        <v>44065.725882662038</v>
      </c>
    </row>
    <row r="125" spans="1:4">
      <c r="A125" s="106" t="s">
        <v>415</v>
      </c>
      <c r="B125" s="106" t="s">
        <v>547</v>
      </c>
      <c r="C125" s="110">
        <v>9300</v>
      </c>
      <c r="D125" s="111">
        <v>44064.725882662038</v>
      </c>
    </row>
    <row r="126" spans="1:4" hidden="1">
      <c r="A126" s="106" t="s">
        <v>431</v>
      </c>
      <c r="B126" s="106" t="s">
        <v>681</v>
      </c>
      <c r="C126" s="110">
        <v>9100</v>
      </c>
      <c r="D126" s="111">
        <v>44064.725882662038</v>
      </c>
    </row>
    <row r="127" spans="1:4" hidden="1">
      <c r="A127" s="106" t="s">
        <v>431</v>
      </c>
      <c r="B127" s="106" t="s">
        <v>682</v>
      </c>
      <c r="C127" s="110">
        <v>4500</v>
      </c>
      <c r="D127" s="111">
        <v>44064.725882662038</v>
      </c>
    </row>
    <row r="128" spans="1:4" hidden="1">
      <c r="A128" s="106" t="s">
        <v>427</v>
      </c>
      <c r="B128" s="106" t="s">
        <v>683</v>
      </c>
      <c r="C128" s="110">
        <v>9500</v>
      </c>
      <c r="D128" s="111">
        <v>44063.725882662038</v>
      </c>
    </row>
    <row r="129" spans="1:4" hidden="1">
      <c r="A129" s="106" t="s">
        <v>415</v>
      </c>
      <c r="B129" s="106" t="s">
        <v>684</v>
      </c>
      <c r="C129" s="110">
        <v>1500</v>
      </c>
      <c r="D129" s="111">
        <v>44064.725882662038</v>
      </c>
    </row>
    <row r="130" spans="1:4" hidden="1">
      <c r="A130" s="106" t="s">
        <v>425</v>
      </c>
      <c r="B130" s="106" t="s">
        <v>685</v>
      </c>
      <c r="C130" s="110">
        <v>4600</v>
      </c>
      <c r="D130" s="111">
        <v>44064.725882662038</v>
      </c>
    </row>
    <row r="131" spans="1:4" hidden="1">
      <c r="A131" s="106" t="s">
        <v>431</v>
      </c>
      <c r="B131" s="106" t="s">
        <v>686</v>
      </c>
      <c r="C131" s="110">
        <v>2200</v>
      </c>
      <c r="D131" s="111">
        <v>44064.725882662038</v>
      </c>
    </row>
    <row r="132" spans="1:4" hidden="1">
      <c r="A132" s="106" t="s">
        <v>427</v>
      </c>
      <c r="B132" s="106" t="s">
        <v>687</v>
      </c>
      <c r="C132" s="110">
        <v>7900</v>
      </c>
      <c r="D132" s="111">
        <v>44064.725882662038</v>
      </c>
    </row>
    <row r="133" spans="1:4" hidden="1">
      <c r="A133" s="106" t="s">
        <v>421</v>
      </c>
      <c r="B133" s="106" t="s">
        <v>688</v>
      </c>
      <c r="C133" s="110">
        <v>6400</v>
      </c>
      <c r="D133" s="111">
        <v>44063.725882662038</v>
      </c>
    </row>
    <row r="134" spans="1:4" hidden="1">
      <c r="A134" s="106" t="s">
        <v>425</v>
      </c>
      <c r="B134" s="106" t="s">
        <v>689</v>
      </c>
      <c r="C134" s="110">
        <v>7500</v>
      </c>
      <c r="D134" s="111">
        <v>44063.725882662038</v>
      </c>
    </row>
    <row r="135" spans="1:4" hidden="1">
      <c r="A135" s="106" t="s">
        <v>421</v>
      </c>
      <c r="B135" s="106" t="s">
        <v>690</v>
      </c>
      <c r="C135" s="110">
        <v>8800</v>
      </c>
      <c r="D135" s="111">
        <v>44065.725882662038</v>
      </c>
    </row>
    <row r="136" spans="1:4">
      <c r="A136" s="106" t="s">
        <v>421</v>
      </c>
      <c r="B136" s="106" t="s">
        <v>691</v>
      </c>
      <c r="C136" s="110">
        <v>9300</v>
      </c>
      <c r="D136" s="111">
        <v>44064.725882662038</v>
      </c>
    </row>
    <row r="137" spans="1:4" hidden="1">
      <c r="A137" s="106" t="s">
        <v>425</v>
      </c>
      <c r="B137" s="106" t="s">
        <v>692</v>
      </c>
      <c r="C137" s="110">
        <v>5400</v>
      </c>
      <c r="D137" s="111">
        <v>44065.725882662038</v>
      </c>
    </row>
    <row r="138" spans="1:4" hidden="1">
      <c r="A138" s="106" t="s">
        <v>425</v>
      </c>
      <c r="B138" s="106" t="s">
        <v>693</v>
      </c>
      <c r="C138" s="110">
        <v>1700</v>
      </c>
      <c r="D138" s="111">
        <v>44064.725882662038</v>
      </c>
    </row>
    <row r="139" spans="1:4" hidden="1">
      <c r="A139" s="106" t="s">
        <v>427</v>
      </c>
      <c r="B139" s="106" t="s">
        <v>694</v>
      </c>
      <c r="C139" s="110">
        <v>8300</v>
      </c>
      <c r="D139" s="111">
        <v>44063.725882662038</v>
      </c>
    </row>
    <row r="140" spans="1:4" hidden="1">
      <c r="A140" s="106" t="s">
        <v>427</v>
      </c>
      <c r="B140" s="106" t="s">
        <v>695</v>
      </c>
      <c r="C140" s="110">
        <v>5000</v>
      </c>
      <c r="D140" s="111">
        <v>44064.725882662038</v>
      </c>
    </row>
    <row r="141" spans="1:4" hidden="1">
      <c r="A141" s="106" t="s">
        <v>421</v>
      </c>
      <c r="B141" s="106" t="s">
        <v>696</v>
      </c>
      <c r="C141" s="110">
        <v>1600</v>
      </c>
      <c r="D141" s="111">
        <v>44064.725882662038</v>
      </c>
    </row>
    <row r="142" spans="1:4" hidden="1">
      <c r="A142" s="106" t="s">
        <v>431</v>
      </c>
      <c r="B142" s="106" t="s">
        <v>697</v>
      </c>
      <c r="C142" s="110">
        <v>6900</v>
      </c>
      <c r="D142" s="111">
        <v>44063.725882662038</v>
      </c>
    </row>
    <row r="143" spans="1:4" hidden="1">
      <c r="A143" s="106" t="s">
        <v>427</v>
      </c>
      <c r="B143" s="106" t="s">
        <v>698</v>
      </c>
      <c r="C143" s="110">
        <v>3300</v>
      </c>
      <c r="D143" s="111">
        <v>44065.725882662038</v>
      </c>
    </row>
    <row r="144" spans="1:4" hidden="1">
      <c r="A144" s="106" t="s">
        <v>425</v>
      </c>
      <c r="B144" s="106" t="s">
        <v>699</v>
      </c>
      <c r="C144" s="110">
        <v>4100</v>
      </c>
      <c r="D144" s="111">
        <v>44063.725882662038</v>
      </c>
    </row>
    <row r="145" spans="1:4" hidden="1">
      <c r="A145" s="106" t="s">
        <v>425</v>
      </c>
      <c r="B145" s="106" t="s">
        <v>700</v>
      </c>
      <c r="C145" s="110">
        <v>8700</v>
      </c>
      <c r="D145" s="111">
        <v>44065.725882662038</v>
      </c>
    </row>
    <row r="146" spans="1:4" hidden="1">
      <c r="A146" s="106" t="s">
        <v>431</v>
      </c>
      <c r="B146" s="106" t="s">
        <v>701</v>
      </c>
      <c r="C146" s="110">
        <v>8000</v>
      </c>
      <c r="D146" s="111">
        <v>44065.725882662038</v>
      </c>
    </row>
    <row r="147" spans="1:4" hidden="1">
      <c r="A147" s="106" t="s">
        <v>415</v>
      </c>
      <c r="B147" s="106" t="s">
        <v>702</v>
      </c>
      <c r="C147" s="110">
        <v>8800</v>
      </c>
      <c r="D147" s="111">
        <v>44063.725882662038</v>
      </c>
    </row>
    <row r="148" spans="1:4" hidden="1">
      <c r="A148" s="106" t="s">
        <v>425</v>
      </c>
      <c r="B148" s="106" t="s">
        <v>703</v>
      </c>
      <c r="C148" s="110">
        <v>3500</v>
      </c>
      <c r="D148" s="111">
        <v>44065.725882662038</v>
      </c>
    </row>
    <row r="149" spans="1:4" hidden="1">
      <c r="A149" s="106" t="s">
        <v>415</v>
      </c>
      <c r="B149" s="106" t="s">
        <v>704</v>
      </c>
      <c r="C149" s="110">
        <v>7700</v>
      </c>
      <c r="D149" s="111">
        <v>44064.725882662038</v>
      </c>
    </row>
    <row r="150" spans="1:4" hidden="1">
      <c r="A150" s="106" t="s">
        <v>415</v>
      </c>
      <c r="B150" s="106" t="s">
        <v>705</v>
      </c>
      <c r="C150" s="110">
        <v>6700</v>
      </c>
      <c r="D150" s="111">
        <v>44065.725882662038</v>
      </c>
    </row>
    <row r="151" spans="1:4" hidden="1">
      <c r="A151" s="106" t="s">
        <v>425</v>
      </c>
      <c r="B151" s="106" t="s">
        <v>706</v>
      </c>
      <c r="C151" s="110">
        <v>7400</v>
      </c>
      <c r="D151" s="111">
        <v>44065.725882662038</v>
      </c>
    </row>
    <row r="152" spans="1:4" hidden="1">
      <c r="A152" s="106" t="s">
        <v>427</v>
      </c>
      <c r="B152" s="106" t="s">
        <v>707</v>
      </c>
      <c r="C152" s="110">
        <v>9200</v>
      </c>
      <c r="D152" s="111">
        <v>44065.725882662038</v>
      </c>
    </row>
    <row r="153" spans="1:4" hidden="1">
      <c r="A153" s="106" t="s">
        <v>427</v>
      </c>
      <c r="B153" s="106" t="s">
        <v>708</v>
      </c>
      <c r="C153" s="110">
        <v>3800</v>
      </c>
      <c r="D153" s="111">
        <v>44064.725882662038</v>
      </c>
    </row>
    <row r="154" spans="1:4" hidden="1">
      <c r="A154" s="106" t="s">
        <v>415</v>
      </c>
      <c r="B154" s="106" t="s">
        <v>709</v>
      </c>
      <c r="C154" s="110">
        <v>7500</v>
      </c>
      <c r="D154" s="111">
        <v>44063.725882662038</v>
      </c>
    </row>
    <row r="155" spans="1:4" hidden="1">
      <c r="A155" s="106" t="s">
        <v>427</v>
      </c>
      <c r="B155" s="106" t="s">
        <v>710</v>
      </c>
      <c r="C155" s="110">
        <v>2100</v>
      </c>
      <c r="D155" s="111">
        <v>44063.725882662038</v>
      </c>
    </row>
    <row r="156" spans="1:4" hidden="1">
      <c r="A156" s="106" t="s">
        <v>427</v>
      </c>
      <c r="B156" s="106" t="s">
        <v>711</v>
      </c>
      <c r="C156" s="110">
        <v>4100</v>
      </c>
      <c r="D156" s="111">
        <v>44064.725882662038</v>
      </c>
    </row>
    <row r="157" spans="1:4" hidden="1">
      <c r="A157" s="106" t="s">
        <v>415</v>
      </c>
      <c r="B157" s="106" t="s">
        <v>712</v>
      </c>
      <c r="C157" s="110">
        <v>3200</v>
      </c>
      <c r="D157" s="111">
        <v>44064.725882662038</v>
      </c>
    </row>
    <row r="158" spans="1:4" hidden="1">
      <c r="A158" s="106" t="s">
        <v>425</v>
      </c>
      <c r="B158" s="106" t="s">
        <v>713</v>
      </c>
      <c r="C158" s="110">
        <v>9400</v>
      </c>
      <c r="D158" s="111">
        <v>44064.725882662038</v>
      </c>
    </row>
    <row r="159" spans="1:4" hidden="1">
      <c r="A159" s="106" t="s">
        <v>431</v>
      </c>
      <c r="B159" s="106" t="s">
        <v>714</v>
      </c>
      <c r="C159" s="110">
        <v>9100</v>
      </c>
      <c r="D159" s="111">
        <v>44064.725882662038</v>
      </c>
    </row>
    <row r="160" spans="1:4" hidden="1">
      <c r="A160" s="106" t="s">
        <v>421</v>
      </c>
      <c r="B160" s="106" t="s">
        <v>715</v>
      </c>
      <c r="C160" s="110">
        <v>7400</v>
      </c>
      <c r="D160" s="111">
        <v>44063.725882662038</v>
      </c>
    </row>
    <row r="161" spans="1:4" hidden="1">
      <c r="A161" s="106" t="s">
        <v>427</v>
      </c>
      <c r="B161" s="106" t="s">
        <v>716</v>
      </c>
      <c r="C161" s="110">
        <v>3400</v>
      </c>
      <c r="D161" s="111">
        <v>44063.725882662038</v>
      </c>
    </row>
    <row r="162" spans="1:4" hidden="1">
      <c r="A162" s="106" t="s">
        <v>421</v>
      </c>
      <c r="B162" s="106" t="s">
        <v>717</v>
      </c>
      <c r="C162" s="110">
        <v>3900</v>
      </c>
      <c r="D162" s="111">
        <v>44065.725882662038</v>
      </c>
    </row>
    <row r="163" spans="1:4" hidden="1">
      <c r="A163" s="106" t="s">
        <v>415</v>
      </c>
      <c r="B163" s="106" t="s">
        <v>718</v>
      </c>
      <c r="C163" s="110">
        <v>3700</v>
      </c>
      <c r="D163" s="111">
        <v>44063.725882662038</v>
      </c>
    </row>
    <row r="164" spans="1:4" hidden="1">
      <c r="A164" s="106" t="s">
        <v>421</v>
      </c>
      <c r="B164" s="106" t="s">
        <v>719</v>
      </c>
      <c r="C164" s="110">
        <v>7100</v>
      </c>
      <c r="D164" s="111">
        <v>44064.725882662038</v>
      </c>
    </row>
    <row r="165" spans="1:4" hidden="1">
      <c r="A165" s="106" t="s">
        <v>427</v>
      </c>
      <c r="B165" s="106" t="s">
        <v>720</v>
      </c>
      <c r="C165" s="110">
        <v>5300</v>
      </c>
      <c r="D165" s="111">
        <v>44065.725882662038</v>
      </c>
    </row>
    <row r="166" spans="1:4" hidden="1">
      <c r="A166" s="106" t="s">
        <v>427</v>
      </c>
      <c r="B166" s="106" t="s">
        <v>721</v>
      </c>
      <c r="C166" s="110">
        <v>1100</v>
      </c>
      <c r="D166" s="111">
        <v>44063.725882662038</v>
      </c>
    </row>
    <row r="167" spans="1:4" hidden="1">
      <c r="A167" s="106" t="s">
        <v>415</v>
      </c>
      <c r="B167" s="106" t="s">
        <v>722</v>
      </c>
      <c r="C167" s="110">
        <v>5900</v>
      </c>
      <c r="D167" s="111">
        <v>44064.725882662038</v>
      </c>
    </row>
    <row r="168" spans="1:4" hidden="1">
      <c r="A168" s="106" t="s">
        <v>431</v>
      </c>
      <c r="B168" s="106" t="s">
        <v>723</v>
      </c>
      <c r="C168" s="110">
        <v>9300</v>
      </c>
      <c r="D168" s="111">
        <v>44063.725882662038</v>
      </c>
    </row>
    <row r="169" spans="1:4" hidden="1">
      <c r="A169" s="106" t="s">
        <v>415</v>
      </c>
      <c r="B169" s="106" t="s">
        <v>724</v>
      </c>
      <c r="C169" s="110">
        <v>9500</v>
      </c>
      <c r="D169" s="111">
        <v>44065.725882662038</v>
      </c>
    </row>
    <row r="170" spans="1:4" hidden="1">
      <c r="A170" s="106" t="s">
        <v>427</v>
      </c>
      <c r="B170" s="106" t="s">
        <v>725</v>
      </c>
      <c r="C170" s="110">
        <v>2100</v>
      </c>
      <c r="D170" s="111">
        <v>44064.725882662038</v>
      </c>
    </row>
    <row r="171" spans="1:4" hidden="1">
      <c r="A171" s="106" t="s">
        <v>427</v>
      </c>
      <c r="B171" s="106" t="s">
        <v>726</v>
      </c>
      <c r="C171" s="110">
        <v>9200</v>
      </c>
      <c r="D171" s="111">
        <v>44063.725882662038</v>
      </c>
    </row>
    <row r="172" spans="1:4" hidden="1">
      <c r="A172" s="106" t="s">
        <v>425</v>
      </c>
      <c r="B172" s="106" t="s">
        <v>727</v>
      </c>
      <c r="C172" s="110">
        <v>2900</v>
      </c>
      <c r="D172" s="111">
        <v>44063.725882662038</v>
      </c>
    </row>
    <row r="173" spans="1:4" hidden="1">
      <c r="A173" s="106" t="s">
        <v>415</v>
      </c>
      <c r="B173" s="106" t="s">
        <v>728</v>
      </c>
      <c r="C173" s="110">
        <v>4300</v>
      </c>
      <c r="D173" s="111">
        <v>44063.725882662038</v>
      </c>
    </row>
    <row r="174" spans="1:4" hidden="1">
      <c r="A174" s="106" t="s">
        <v>421</v>
      </c>
      <c r="B174" s="106" t="s">
        <v>729</v>
      </c>
      <c r="C174" s="110">
        <v>1100</v>
      </c>
      <c r="D174" s="111">
        <v>44064.725882662038</v>
      </c>
    </row>
    <row r="175" spans="1:4" hidden="1">
      <c r="A175" s="106" t="s">
        <v>427</v>
      </c>
      <c r="B175" s="106" t="s">
        <v>730</v>
      </c>
      <c r="C175" s="110">
        <v>7300</v>
      </c>
      <c r="D175" s="111">
        <v>44064.725882662038</v>
      </c>
    </row>
    <row r="176" spans="1:4" hidden="1">
      <c r="A176" s="106" t="s">
        <v>421</v>
      </c>
      <c r="B176" s="106" t="s">
        <v>731</v>
      </c>
      <c r="C176" s="110">
        <v>8800</v>
      </c>
      <c r="D176" s="111">
        <v>44063.725882662038</v>
      </c>
    </row>
    <row r="177" spans="1:4" hidden="1">
      <c r="A177" s="106" t="s">
        <v>425</v>
      </c>
      <c r="B177" s="106" t="s">
        <v>732</v>
      </c>
      <c r="C177" s="110">
        <v>7800</v>
      </c>
      <c r="D177" s="111">
        <v>44063.725882662038</v>
      </c>
    </row>
    <row r="178" spans="1:4" hidden="1">
      <c r="A178" s="106" t="s">
        <v>425</v>
      </c>
      <c r="B178" s="106" t="s">
        <v>733</v>
      </c>
      <c r="C178" s="110">
        <v>3700</v>
      </c>
      <c r="D178" s="111">
        <v>44065.725882662038</v>
      </c>
    </row>
    <row r="179" spans="1:4" hidden="1">
      <c r="A179" s="106" t="s">
        <v>427</v>
      </c>
      <c r="B179" s="106" t="s">
        <v>734</v>
      </c>
      <c r="C179" s="110">
        <v>8000</v>
      </c>
      <c r="D179" s="111">
        <v>44064.725882662038</v>
      </c>
    </row>
    <row r="180" spans="1:4" hidden="1">
      <c r="A180" s="106" t="s">
        <v>415</v>
      </c>
      <c r="B180" s="106" t="s">
        <v>735</v>
      </c>
      <c r="C180" s="110">
        <v>5100</v>
      </c>
      <c r="D180" s="111">
        <v>44065.725882662038</v>
      </c>
    </row>
    <row r="181" spans="1:4" hidden="1">
      <c r="A181" s="106" t="s">
        <v>425</v>
      </c>
      <c r="B181" s="106" t="s">
        <v>736</v>
      </c>
      <c r="C181" s="110">
        <v>9700</v>
      </c>
      <c r="D181" s="111">
        <v>44064.725882662038</v>
      </c>
    </row>
    <row r="182" spans="1:4" hidden="1">
      <c r="A182" s="106" t="s">
        <v>431</v>
      </c>
      <c r="B182" s="106" t="s">
        <v>737</v>
      </c>
      <c r="C182" s="110">
        <v>9800</v>
      </c>
      <c r="D182" s="111">
        <v>44064.725882662038</v>
      </c>
    </row>
    <row r="183" spans="1:4" hidden="1">
      <c r="A183" s="106" t="s">
        <v>431</v>
      </c>
      <c r="B183" s="106" t="s">
        <v>738</v>
      </c>
      <c r="C183" s="110">
        <v>7900</v>
      </c>
      <c r="D183" s="111">
        <v>44065.725882662038</v>
      </c>
    </row>
    <row r="184" spans="1:4" hidden="1">
      <c r="A184" s="106" t="s">
        <v>415</v>
      </c>
      <c r="B184" s="106" t="s">
        <v>739</v>
      </c>
      <c r="C184" s="110">
        <v>4500</v>
      </c>
      <c r="D184" s="111">
        <v>44063.725882662038</v>
      </c>
    </row>
    <row r="185" spans="1:4" hidden="1">
      <c r="A185" s="106" t="s">
        <v>425</v>
      </c>
      <c r="B185" s="106" t="s">
        <v>740</v>
      </c>
      <c r="C185" s="110">
        <v>5900</v>
      </c>
      <c r="D185" s="111">
        <v>44064.725882662038</v>
      </c>
    </row>
    <row r="186" spans="1:4" hidden="1">
      <c r="A186" s="106" t="s">
        <v>431</v>
      </c>
      <c r="B186" s="106" t="s">
        <v>741</v>
      </c>
      <c r="C186" s="110">
        <v>6500</v>
      </c>
      <c r="D186" s="111">
        <v>44065.725882662038</v>
      </c>
    </row>
    <row r="187" spans="1:4">
      <c r="A187" s="106" t="s">
        <v>415</v>
      </c>
      <c r="B187" s="106" t="s">
        <v>742</v>
      </c>
      <c r="C187" s="110">
        <v>9100</v>
      </c>
      <c r="D187" s="111">
        <v>44064.725882662038</v>
      </c>
    </row>
    <row r="188" spans="1:4" hidden="1">
      <c r="A188" s="106" t="s">
        <v>427</v>
      </c>
      <c r="B188" s="106" t="s">
        <v>743</v>
      </c>
      <c r="C188" s="110">
        <v>1700</v>
      </c>
      <c r="D188" s="111">
        <v>44063.725882662038</v>
      </c>
    </row>
    <row r="189" spans="1:4" hidden="1">
      <c r="A189" s="106" t="s">
        <v>425</v>
      </c>
      <c r="B189" s="106" t="s">
        <v>744</v>
      </c>
      <c r="C189" s="110">
        <v>7900</v>
      </c>
      <c r="D189" s="111">
        <v>44063.725882662038</v>
      </c>
    </row>
    <row r="190" spans="1:4" hidden="1">
      <c r="A190" s="106" t="s">
        <v>431</v>
      </c>
      <c r="B190" s="106" t="s">
        <v>745</v>
      </c>
      <c r="C190" s="110">
        <v>4400</v>
      </c>
      <c r="D190" s="111">
        <v>44065.725882662038</v>
      </c>
    </row>
    <row r="191" spans="1:4" hidden="1">
      <c r="A191" s="106" t="s">
        <v>427</v>
      </c>
      <c r="B191" s="106" t="s">
        <v>746</v>
      </c>
      <c r="C191" s="110">
        <v>3000</v>
      </c>
      <c r="D191" s="111">
        <v>44064.725882662038</v>
      </c>
    </row>
    <row r="192" spans="1:4" hidden="1">
      <c r="A192" s="106" t="s">
        <v>427</v>
      </c>
      <c r="B192" s="106" t="s">
        <v>747</v>
      </c>
      <c r="C192" s="110">
        <v>6100</v>
      </c>
      <c r="D192" s="111">
        <v>44064.725882662038</v>
      </c>
    </row>
    <row r="193" spans="1:4" hidden="1">
      <c r="A193" s="106" t="s">
        <v>415</v>
      </c>
      <c r="B193" s="106" t="s">
        <v>748</v>
      </c>
      <c r="C193" s="110">
        <v>9400</v>
      </c>
      <c r="D193" s="111">
        <v>44065.725882662038</v>
      </c>
    </row>
    <row r="194" spans="1:4" hidden="1">
      <c r="A194" s="106" t="s">
        <v>421</v>
      </c>
      <c r="B194" s="106" t="s">
        <v>749</v>
      </c>
      <c r="C194" s="110">
        <v>9100</v>
      </c>
      <c r="D194" s="111">
        <v>44065.725882662038</v>
      </c>
    </row>
    <row r="195" spans="1:4" hidden="1">
      <c r="A195" s="106" t="s">
        <v>425</v>
      </c>
      <c r="B195" s="106" t="s">
        <v>750</v>
      </c>
      <c r="C195" s="110">
        <v>2800</v>
      </c>
      <c r="D195" s="111">
        <v>44064.725882662038</v>
      </c>
    </row>
    <row r="196" spans="1:4" hidden="1">
      <c r="A196" s="106" t="s">
        <v>427</v>
      </c>
      <c r="B196" s="106" t="s">
        <v>751</v>
      </c>
      <c r="C196" s="110">
        <v>5300</v>
      </c>
      <c r="D196" s="111">
        <v>44064.725882662038</v>
      </c>
    </row>
    <row r="197" spans="1:4" hidden="1">
      <c r="A197" s="106" t="s">
        <v>421</v>
      </c>
      <c r="B197" s="106" t="s">
        <v>752</v>
      </c>
      <c r="C197" s="110">
        <v>2500</v>
      </c>
      <c r="D197" s="111">
        <v>44064.725882662038</v>
      </c>
    </row>
    <row r="198" spans="1:4" hidden="1">
      <c r="A198" s="106" t="s">
        <v>431</v>
      </c>
      <c r="B198" s="106" t="s">
        <v>753</v>
      </c>
      <c r="C198" s="110">
        <v>2800</v>
      </c>
      <c r="D198" s="111">
        <v>44063.725882662038</v>
      </c>
    </row>
    <row r="199" spans="1:4" hidden="1">
      <c r="A199" s="106" t="s">
        <v>421</v>
      </c>
      <c r="B199" s="106" t="s">
        <v>754</v>
      </c>
      <c r="C199" s="110">
        <v>6400</v>
      </c>
      <c r="D199" s="111">
        <v>44065.725882662038</v>
      </c>
    </row>
    <row r="200" spans="1:4" hidden="1">
      <c r="A200" s="106" t="s">
        <v>425</v>
      </c>
      <c r="B200" s="106" t="s">
        <v>755</v>
      </c>
      <c r="C200" s="110">
        <v>7000</v>
      </c>
      <c r="D200" s="111">
        <v>44065.725882662038</v>
      </c>
    </row>
    <row r="201" spans="1:4" hidden="1">
      <c r="A201" s="106" t="s">
        <v>431</v>
      </c>
      <c r="B201" s="106" t="s">
        <v>756</v>
      </c>
      <c r="C201" s="110">
        <v>1900</v>
      </c>
      <c r="D201" s="111">
        <v>44064.725882662038</v>
      </c>
    </row>
    <row r="202" spans="1:4" hidden="1">
      <c r="A202" s="106" t="s">
        <v>415</v>
      </c>
      <c r="B202" s="106" t="s">
        <v>757</v>
      </c>
      <c r="C202" s="110">
        <v>9900</v>
      </c>
      <c r="D202" s="111">
        <v>44065.725882662038</v>
      </c>
    </row>
    <row r="203" spans="1:4" hidden="1">
      <c r="A203" s="106" t="s">
        <v>431</v>
      </c>
      <c r="B203" s="106" t="s">
        <v>758</v>
      </c>
      <c r="C203" s="110">
        <v>4500</v>
      </c>
      <c r="D203" s="111">
        <v>44064.725882662038</v>
      </c>
    </row>
    <row r="204" spans="1:4" hidden="1">
      <c r="A204" s="106" t="s">
        <v>421</v>
      </c>
      <c r="B204" s="106" t="s">
        <v>759</v>
      </c>
      <c r="C204" s="110">
        <v>7500</v>
      </c>
      <c r="D204" s="111">
        <v>44064.725882662038</v>
      </c>
    </row>
    <row r="205" spans="1:4" hidden="1">
      <c r="A205" s="106" t="s">
        <v>425</v>
      </c>
      <c r="B205" s="106" t="s">
        <v>760</v>
      </c>
      <c r="C205" s="110">
        <v>2000</v>
      </c>
      <c r="D205" s="111">
        <v>44064.725882662038</v>
      </c>
    </row>
    <row r="206" spans="1:4" hidden="1">
      <c r="A206" s="106" t="s">
        <v>421</v>
      </c>
      <c r="B206" s="106" t="s">
        <v>761</v>
      </c>
      <c r="C206" s="110">
        <v>5500</v>
      </c>
      <c r="D206" s="111">
        <v>44063.725882662038</v>
      </c>
    </row>
    <row r="207" spans="1:4" hidden="1">
      <c r="A207" s="106" t="s">
        <v>415</v>
      </c>
      <c r="B207" s="106" t="s">
        <v>762</v>
      </c>
      <c r="C207" s="110">
        <v>6900</v>
      </c>
      <c r="D207" s="111">
        <v>44064.725882662038</v>
      </c>
    </row>
    <row r="208" spans="1:4">
      <c r="A208" s="106" t="s">
        <v>427</v>
      </c>
      <c r="B208" s="106" t="s">
        <v>763</v>
      </c>
      <c r="C208" s="110">
        <v>9000</v>
      </c>
      <c r="D208" s="111">
        <v>44064.725882662038</v>
      </c>
    </row>
    <row r="209" spans="1:4" hidden="1">
      <c r="A209" s="106" t="s">
        <v>425</v>
      </c>
      <c r="B209" s="106" t="s">
        <v>764</v>
      </c>
      <c r="C209" s="110">
        <v>7100</v>
      </c>
      <c r="D209" s="111">
        <v>44064.725882662038</v>
      </c>
    </row>
    <row r="210" spans="1:4" hidden="1">
      <c r="A210" s="106" t="s">
        <v>421</v>
      </c>
      <c r="B210" s="106" t="s">
        <v>765</v>
      </c>
      <c r="C210" s="110">
        <v>1600</v>
      </c>
      <c r="D210" s="111">
        <v>44063.725882662038</v>
      </c>
    </row>
    <row r="211" spans="1:4" hidden="1">
      <c r="A211" s="106" t="s">
        <v>415</v>
      </c>
      <c r="B211" s="106" t="s">
        <v>766</v>
      </c>
      <c r="C211" s="110">
        <v>6500</v>
      </c>
      <c r="D211" s="111">
        <v>44065.725882662038</v>
      </c>
    </row>
    <row r="212" spans="1:4" hidden="1">
      <c r="A212" s="106" t="s">
        <v>431</v>
      </c>
      <c r="B212" s="106" t="s">
        <v>767</v>
      </c>
      <c r="C212" s="110">
        <v>9300</v>
      </c>
      <c r="D212" s="111">
        <v>44064.725882662038</v>
      </c>
    </row>
    <row r="213" spans="1:4" hidden="1">
      <c r="A213" s="106" t="s">
        <v>427</v>
      </c>
      <c r="B213" s="106" t="s">
        <v>768</v>
      </c>
      <c r="C213" s="110">
        <v>1600</v>
      </c>
      <c r="D213" s="111">
        <v>44063.725882662038</v>
      </c>
    </row>
    <row r="214" spans="1:4" hidden="1">
      <c r="A214" s="106" t="s">
        <v>427</v>
      </c>
      <c r="B214" s="106" t="s">
        <v>769</v>
      </c>
      <c r="C214" s="110">
        <v>6100</v>
      </c>
      <c r="D214" s="111">
        <v>44065.725882662038</v>
      </c>
    </row>
    <row r="215" spans="1:4" hidden="1">
      <c r="A215" s="106" t="s">
        <v>431</v>
      </c>
      <c r="B215" s="106" t="s">
        <v>770</v>
      </c>
      <c r="C215" s="110">
        <v>1200</v>
      </c>
      <c r="D215" s="111">
        <v>44065.725882662038</v>
      </c>
    </row>
    <row r="216" spans="1:4" hidden="1">
      <c r="A216" s="106" t="s">
        <v>415</v>
      </c>
      <c r="B216" s="106" t="s">
        <v>771</v>
      </c>
      <c r="C216" s="110">
        <v>7200</v>
      </c>
      <c r="D216" s="111">
        <v>44065.725882662038</v>
      </c>
    </row>
    <row r="217" spans="1:4" hidden="1">
      <c r="A217" s="106" t="s">
        <v>427</v>
      </c>
      <c r="B217" s="106" t="s">
        <v>772</v>
      </c>
      <c r="C217" s="110">
        <v>1400</v>
      </c>
      <c r="D217" s="111">
        <v>44065.725882662038</v>
      </c>
    </row>
    <row r="218" spans="1:4" hidden="1">
      <c r="A218" s="106" t="s">
        <v>421</v>
      </c>
      <c r="B218" s="106" t="s">
        <v>773</v>
      </c>
      <c r="C218" s="110">
        <v>3200</v>
      </c>
      <c r="D218" s="111">
        <v>44065.725882662038</v>
      </c>
    </row>
    <row r="219" spans="1:4" hidden="1">
      <c r="A219" s="106" t="s">
        <v>415</v>
      </c>
      <c r="B219" s="106" t="s">
        <v>774</v>
      </c>
      <c r="C219" s="110">
        <v>1600</v>
      </c>
      <c r="D219" s="111">
        <v>44065.725882662038</v>
      </c>
    </row>
    <row r="220" spans="1:4" hidden="1">
      <c r="A220" s="106" t="s">
        <v>421</v>
      </c>
      <c r="B220" s="106" t="s">
        <v>775</v>
      </c>
      <c r="C220" s="110">
        <v>1800</v>
      </c>
      <c r="D220" s="111">
        <v>44065.725882662038</v>
      </c>
    </row>
    <row r="221" spans="1:4" hidden="1">
      <c r="A221" s="106" t="s">
        <v>431</v>
      </c>
      <c r="B221" s="106" t="s">
        <v>776</v>
      </c>
      <c r="C221" s="110">
        <v>4500</v>
      </c>
      <c r="D221" s="111">
        <v>44063.725882662038</v>
      </c>
    </row>
    <row r="222" spans="1:4" hidden="1">
      <c r="A222" s="106" t="s">
        <v>427</v>
      </c>
      <c r="B222" s="106" t="s">
        <v>777</v>
      </c>
      <c r="C222" s="110">
        <v>3200</v>
      </c>
      <c r="D222" s="111">
        <v>44064.725882662038</v>
      </c>
    </row>
    <row r="223" spans="1:4" hidden="1">
      <c r="A223" s="106" t="s">
        <v>431</v>
      </c>
      <c r="B223" s="106" t="s">
        <v>778</v>
      </c>
      <c r="C223" s="110">
        <v>6500</v>
      </c>
      <c r="D223" s="111">
        <v>44063.725882662038</v>
      </c>
    </row>
    <row r="224" spans="1:4" hidden="1">
      <c r="A224" s="106" t="s">
        <v>431</v>
      </c>
      <c r="B224" s="106" t="s">
        <v>779</v>
      </c>
      <c r="C224" s="110">
        <v>5700</v>
      </c>
      <c r="D224" s="111">
        <v>44065.725882662038</v>
      </c>
    </row>
    <row r="225" spans="1:4" hidden="1">
      <c r="A225" s="106" t="s">
        <v>415</v>
      </c>
      <c r="B225" s="106" t="s">
        <v>780</v>
      </c>
      <c r="C225" s="110">
        <v>7100</v>
      </c>
      <c r="D225" s="111">
        <v>44065.725882662038</v>
      </c>
    </row>
    <row r="226" spans="1:4" hidden="1">
      <c r="A226" s="106" t="s">
        <v>415</v>
      </c>
      <c r="B226" s="106" t="s">
        <v>781</v>
      </c>
      <c r="C226" s="110">
        <v>2500</v>
      </c>
      <c r="D226" s="111">
        <v>44065.725882662038</v>
      </c>
    </row>
    <row r="227" spans="1:4" hidden="1">
      <c r="A227" s="106" t="s">
        <v>425</v>
      </c>
      <c r="B227" s="106" t="s">
        <v>782</v>
      </c>
      <c r="C227" s="110">
        <v>5500</v>
      </c>
      <c r="D227" s="111">
        <v>44063.725882662038</v>
      </c>
    </row>
    <row r="228" spans="1:4" hidden="1">
      <c r="A228" s="106" t="s">
        <v>427</v>
      </c>
      <c r="B228" s="106" t="s">
        <v>783</v>
      </c>
      <c r="C228" s="110">
        <v>4800</v>
      </c>
      <c r="D228" s="111">
        <v>44063.725882662038</v>
      </c>
    </row>
    <row r="229" spans="1:4" hidden="1">
      <c r="A229" s="106" t="s">
        <v>431</v>
      </c>
      <c r="B229" s="106" t="s">
        <v>784</v>
      </c>
      <c r="C229" s="110">
        <v>9200</v>
      </c>
      <c r="D229" s="111">
        <v>44063.725882662038</v>
      </c>
    </row>
    <row r="230" spans="1:4" hidden="1">
      <c r="A230" s="106" t="s">
        <v>427</v>
      </c>
      <c r="B230" s="106" t="s">
        <v>785</v>
      </c>
      <c r="C230" s="110">
        <v>8000</v>
      </c>
      <c r="D230" s="111">
        <v>44064.725882662038</v>
      </c>
    </row>
    <row r="231" spans="1:4" hidden="1">
      <c r="A231" s="106" t="s">
        <v>425</v>
      </c>
      <c r="B231" s="106" t="s">
        <v>786</v>
      </c>
      <c r="C231" s="110">
        <v>10000</v>
      </c>
      <c r="D231" s="111">
        <v>44064.725882662038</v>
      </c>
    </row>
    <row r="232" spans="1:4" hidden="1">
      <c r="A232" s="106" t="s">
        <v>415</v>
      </c>
      <c r="B232" s="106" t="s">
        <v>787</v>
      </c>
      <c r="C232" s="110">
        <v>7600</v>
      </c>
      <c r="D232" s="111">
        <v>44063.725882662038</v>
      </c>
    </row>
    <row r="233" spans="1:4" hidden="1">
      <c r="A233" s="106" t="s">
        <v>415</v>
      </c>
      <c r="B233" s="106" t="s">
        <v>788</v>
      </c>
      <c r="C233" s="110">
        <v>4500</v>
      </c>
      <c r="D233" s="111">
        <v>44064.725882662038</v>
      </c>
    </row>
    <row r="234" spans="1:4" hidden="1">
      <c r="A234" s="106" t="s">
        <v>431</v>
      </c>
      <c r="B234" s="106" t="s">
        <v>789</v>
      </c>
      <c r="C234" s="110">
        <v>4800</v>
      </c>
      <c r="D234" s="111">
        <v>44065.725882662038</v>
      </c>
    </row>
    <row r="235" spans="1:4" hidden="1">
      <c r="A235" s="106" t="s">
        <v>427</v>
      </c>
      <c r="B235" s="106" t="s">
        <v>790</v>
      </c>
      <c r="C235" s="110">
        <v>5100</v>
      </c>
      <c r="D235" s="111">
        <v>44065.725882662038</v>
      </c>
    </row>
    <row r="236" spans="1:4" hidden="1">
      <c r="A236" s="106" t="s">
        <v>421</v>
      </c>
      <c r="B236" s="106" t="s">
        <v>791</v>
      </c>
      <c r="C236" s="110">
        <v>5100</v>
      </c>
      <c r="D236" s="111">
        <v>44063.725882662038</v>
      </c>
    </row>
    <row r="237" spans="1:4" hidden="1">
      <c r="A237" s="106" t="s">
        <v>415</v>
      </c>
      <c r="B237" s="106" t="s">
        <v>792</v>
      </c>
      <c r="C237" s="110">
        <v>4100</v>
      </c>
      <c r="D237" s="111">
        <v>44065.725882662038</v>
      </c>
    </row>
    <row r="238" spans="1:4" hidden="1">
      <c r="A238" s="106" t="s">
        <v>415</v>
      </c>
      <c r="B238" s="106" t="s">
        <v>793</v>
      </c>
      <c r="C238" s="110">
        <v>8900</v>
      </c>
      <c r="D238" s="111">
        <v>44063.725882662038</v>
      </c>
    </row>
    <row r="239" spans="1:4" hidden="1">
      <c r="A239" s="106" t="s">
        <v>427</v>
      </c>
      <c r="B239" s="106" t="s">
        <v>794</v>
      </c>
      <c r="C239" s="110">
        <v>3000</v>
      </c>
      <c r="D239" s="111">
        <v>44065.725882662038</v>
      </c>
    </row>
    <row r="240" spans="1:4" hidden="1">
      <c r="A240" s="106" t="s">
        <v>427</v>
      </c>
      <c r="B240" s="106" t="s">
        <v>795</v>
      </c>
      <c r="C240" s="110">
        <v>4400</v>
      </c>
      <c r="D240" s="111">
        <v>44065.725882662038</v>
      </c>
    </row>
    <row r="241" spans="1:4" hidden="1">
      <c r="A241" s="106" t="s">
        <v>425</v>
      </c>
      <c r="B241" s="106" t="s">
        <v>796</v>
      </c>
      <c r="C241" s="110">
        <v>5800</v>
      </c>
      <c r="D241" s="111">
        <v>44065.725882662038</v>
      </c>
    </row>
    <row r="242" spans="1:4" hidden="1">
      <c r="A242" s="106" t="s">
        <v>421</v>
      </c>
      <c r="B242" s="106" t="s">
        <v>797</v>
      </c>
      <c r="C242" s="110">
        <v>4000</v>
      </c>
      <c r="D242" s="111">
        <v>44065.725882662038</v>
      </c>
    </row>
    <row r="243" spans="1:4" hidden="1">
      <c r="A243" s="106" t="s">
        <v>425</v>
      </c>
      <c r="B243" s="106" t="s">
        <v>798</v>
      </c>
      <c r="C243" s="110">
        <v>2400</v>
      </c>
      <c r="D243" s="111">
        <v>44064.725882662038</v>
      </c>
    </row>
    <row r="244" spans="1:4" hidden="1">
      <c r="A244" s="106" t="s">
        <v>427</v>
      </c>
      <c r="B244" s="106" t="s">
        <v>799</v>
      </c>
      <c r="C244" s="110">
        <v>1400</v>
      </c>
      <c r="D244" s="111">
        <v>44064.725882662038</v>
      </c>
    </row>
    <row r="245" spans="1:4" hidden="1">
      <c r="A245" s="106" t="s">
        <v>427</v>
      </c>
      <c r="B245" s="106" t="s">
        <v>800</v>
      </c>
      <c r="C245" s="110">
        <v>9400</v>
      </c>
      <c r="D245" s="111">
        <v>44063.725882662038</v>
      </c>
    </row>
    <row r="246" spans="1:4" hidden="1">
      <c r="A246" s="106" t="s">
        <v>425</v>
      </c>
      <c r="B246" s="106" t="s">
        <v>801</v>
      </c>
      <c r="C246" s="110">
        <v>8600</v>
      </c>
      <c r="D246" s="111">
        <v>44063.725882662038</v>
      </c>
    </row>
    <row r="247" spans="1:4" hidden="1">
      <c r="A247" s="106" t="s">
        <v>421</v>
      </c>
      <c r="B247" s="106" t="s">
        <v>802</v>
      </c>
      <c r="C247" s="110">
        <v>6500</v>
      </c>
      <c r="D247" s="111">
        <v>44064.725882662038</v>
      </c>
    </row>
    <row r="248" spans="1:4" hidden="1">
      <c r="A248" s="106" t="s">
        <v>431</v>
      </c>
      <c r="B248" s="106" t="s">
        <v>803</v>
      </c>
      <c r="C248" s="110">
        <v>7300</v>
      </c>
      <c r="D248" s="111">
        <v>44063.725882662038</v>
      </c>
    </row>
    <row r="249" spans="1:4" hidden="1">
      <c r="A249" s="106" t="s">
        <v>427</v>
      </c>
      <c r="B249" s="106" t="s">
        <v>804</v>
      </c>
      <c r="C249" s="110">
        <v>1100</v>
      </c>
      <c r="D249" s="111">
        <v>44063.725882662038</v>
      </c>
    </row>
    <row r="250" spans="1:4" hidden="1">
      <c r="A250" s="106" t="s">
        <v>425</v>
      </c>
      <c r="B250" s="106" t="s">
        <v>805</v>
      </c>
      <c r="C250" s="110">
        <v>1100</v>
      </c>
      <c r="D250" s="111">
        <v>44064.725882662038</v>
      </c>
    </row>
    <row r="251" spans="1:4" hidden="1">
      <c r="A251" s="106" t="s">
        <v>431</v>
      </c>
      <c r="B251" s="106" t="s">
        <v>806</v>
      </c>
      <c r="C251" s="110">
        <v>2200</v>
      </c>
      <c r="D251" s="111">
        <v>44063.725882662038</v>
      </c>
    </row>
    <row r="252" spans="1:4" hidden="1">
      <c r="A252" s="106" t="s">
        <v>427</v>
      </c>
      <c r="B252" s="106" t="s">
        <v>807</v>
      </c>
      <c r="C252" s="110">
        <v>1800</v>
      </c>
      <c r="D252" s="111">
        <v>44065.725882662038</v>
      </c>
    </row>
    <row r="253" spans="1:4" hidden="1">
      <c r="A253" s="106" t="s">
        <v>421</v>
      </c>
      <c r="B253" s="106" t="s">
        <v>808</v>
      </c>
      <c r="C253" s="110">
        <v>8600</v>
      </c>
      <c r="D253" s="111">
        <v>44063.725882662038</v>
      </c>
    </row>
    <row r="254" spans="1:4" hidden="1">
      <c r="A254" s="106" t="s">
        <v>431</v>
      </c>
      <c r="B254" s="106" t="s">
        <v>809</v>
      </c>
      <c r="C254" s="110">
        <v>2800</v>
      </c>
      <c r="D254" s="111">
        <v>44065.725882662038</v>
      </c>
    </row>
    <row r="255" spans="1:4" hidden="1">
      <c r="A255" s="106" t="s">
        <v>421</v>
      </c>
      <c r="B255" s="106" t="s">
        <v>810</v>
      </c>
      <c r="C255" s="110">
        <v>7700</v>
      </c>
      <c r="D255" s="111">
        <v>44065.725882662038</v>
      </c>
    </row>
    <row r="256" spans="1:4" hidden="1">
      <c r="A256" s="106" t="s">
        <v>421</v>
      </c>
      <c r="B256" s="106" t="s">
        <v>811</v>
      </c>
      <c r="C256" s="110">
        <v>9500</v>
      </c>
      <c r="D256" s="111">
        <v>44063.725882662038</v>
      </c>
    </row>
    <row r="257" spans="1:4" hidden="1">
      <c r="A257" s="106" t="s">
        <v>415</v>
      </c>
      <c r="B257" s="106" t="s">
        <v>812</v>
      </c>
      <c r="C257" s="110">
        <v>6200</v>
      </c>
      <c r="D257" s="111">
        <v>44064.725882662038</v>
      </c>
    </row>
    <row r="258" spans="1:4" hidden="1">
      <c r="A258" s="106" t="s">
        <v>427</v>
      </c>
      <c r="B258" s="106" t="s">
        <v>813</v>
      </c>
      <c r="C258" s="110">
        <v>9400</v>
      </c>
      <c r="D258" s="111">
        <v>44064.725882662038</v>
      </c>
    </row>
    <row r="259" spans="1:4" hidden="1">
      <c r="A259" s="106" t="s">
        <v>425</v>
      </c>
      <c r="B259" s="106" t="s">
        <v>814</v>
      </c>
      <c r="C259" s="110">
        <v>3600</v>
      </c>
      <c r="D259" s="111">
        <v>44063.725882662038</v>
      </c>
    </row>
    <row r="260" spans="1:4" hidden="1">
      <c r="A260" s="106" t="s">
        <v>425</v>
      </c>
      <c r="B260" s="106" t="s">
        <v>815</v>
      </c>
      <c r="C260" s="110">
        <v>2500</v>
      </c>
      <c r="D260" s="111">
        <v>44063.725882662038</v>
      </c>
    </row>
    <row r="261" spans="1:4" hidden="1">
      <c r="A261" s="106" t="s">
        <v>421</v>
      </c>
      <c r="B261" s="106" t="s">
        <v>816</v>
      </c>
      <c r="C261" s="110">
        <v>4600</v>
      </c>
      <c r="D261" s="111">
        <v>44063.725882662038</v>
      </c>
    </row>
    <row r="262" spans="1:4" hidden="1">
      <c r="A262" s="106" t="s">
        <v>425</v>
      </c>
      <c r="B262" s="106" t="s">
        <v>817</v>
      </c>
      <c r="C262" s="110">
        <v>4500</v>
      </c>
      <c r="D262" s="111">
        <v>44065.725882662038</v>
      </c>
    </row>
    <row r="263" spans="1:4" hidden="1">
      <c r="A263" s="106" t="s">
        <v>415</v>
      </c>
      <c r="B263" s="106" t="s">
        <v>818</v>
      </c>
      <c r="C263" s="110">
        <v>7100</v>
      </c>
      <c r="D263" s="111">
        <v>44064.725882662038</v>
      </c>
    </row>
    <row r="264" spans="1:4" hidden="1">
      <c r="A264" s="106" t="s">
        <v>425</v>
      </c>
      <c r="B264" s="106" t="s">
        <v>819</v>
      </c>
      <c r="C264" s="110">
        <v>4700</v>
      </c>
      <c r="D264" s="111">
        <v>44063.725882662038</v>
      </c>
    </row>
    <row r="265" spans="1:4" hidden="1">
      <c r="A265" s="106" t="s">
        <v>415</v>
      </c>
      <c r="B265" s="106" t="s">
        <v>820</v>
      </c>
      <c r="C265" s="110">
        <v>8500</v>
      </c>
      <c r="D265" s="111">
        <v>44063.725882662038</v>
      </c>
    </row>
    <row r="266" spans="1:4" hidden="1">
      <c r="A266" s="106" t="s">
        <v>425</v>
      </c>
      <c r="B266" s="106" t="s">
        <v>821</v>
      </c>
      <c r="C266" s="110">
        <v>8300</v>
      </c>
      <c r="D266" s="111">
        <v>44063.725882662038</v>
      </c>
    </row>
    <row r="267" spans="1:4" hidden="1">
      <c r="A267" s="106" t="s">
        <v>425</v>
      </c>
      <c r="B267" s="106" t="s">
        <v>822</v>
      </c>
      <c r="C267" s="110">
        <v>6100</v>
      </c>
      <c r="D267" s="111">
        <v>44064.725882662038</v>
      </c>
    </row>
    <row r="268" spans="1:4" hidden="1">
      <c r="A268" s="106" t="s">
        <v>431</v>
      </c>
      <c r="B268" s="106" t="s">
        <v>823</v>
      </c>
      <c r="C268" s="110">
        <v>1100</v>
      </c>
      <c r="D268" s="111">
        <v>44065.725882662038</v>
      </c>
    </row>
    <row r="269" spans="1:4" hidden="1">
      <c r="A269" s="106" t="s">
        <v>427</v>
      </c>
      <c r="B269" s="106" t="s">
        <v>824</v>
      </c>
      <c r="C269" s="110">
        <v>7500</v>
      </c>
      <c r="D269" s="111">
        <v>44064.725882662038</v>
      </c>
    </row>
    <row r="270" spans="1:4" hidden="1">
      <c r="A270" s="106" t="s">
        <v>421</v>
      </c>
      <c r="B270" s="106" t="s">
        <v>825</v>
      </c>
      <c r="C270" s="110">
        <v>6200</v>
      </c>
      <c r="D270" s="111">
        <v>44063.725882662038</v>
      </c>
    </row>
    <row r="271" spans="1:4" hidden="1">
      <c r="A271" s="106" t="s">
        <v>415</v>
      </c>
      <c r="B271" s="106" t="s">
        <v>826</v>
      </c>
      <c r="C271" s="110">
        <v>9300</v>
      </c>
      <c r="D271" s="111">
        <v>44065.725882662038</v>
      </c>
    </row>
    <row r="272" spans="1:4">
      <c r="A272" s="106" t="s">
        <v>427</v>
      </c>
      <c r="B272" s="106" t="s">
        <v>827</v>
      </c>
      <c r="C272" s="110">
        <v>9000</v>
      </c>
      <c r="D272" s="111">
        <v>44064.725882662038</v>
      </c>
    </row>
    <row r="273" spans="1:4" hidden="1">
      <c r="A273" s="106" t="s">
        <v>431</v>
      </c>
      <c r="B273" s="106" t="s">
        <v>828</v>
      </c>
      <c r="C273" s="110">
        <v>5800</v>
      </c>
      <c r="D273" s="111">
        <v>44065.725882662038</v>
      </c>
    </row>
    <row r="274" spans="1:4" hidden="1">
      <c r="A274" s="106" t="s">
        <v>425</v>
      </c>
      <c r="B274" s="106" t="s">
        <v>829</v>
      </c>
      <c r="C274" s="110">
        <v>4300</v>
      </c>
      <c r="D274" s="111">
        <v>44064.725882662038</v>
      </c>
    </row>
    <row r="275" spans="1:4" hidden="1">
      <c r="A275" s="106" t="s">
        <v>431</v>
      </c>
      <c r="B275" s="106" t="s">
        <v>830</v>
      </c>
      <c r="C275" s="110">
        <v>5700</v>
      </c>
      <c r="D275" s="111">
        <v>44064.725882662038</v>
      </c>
    </row>
    <row r="276" spans="1:4" hidden="1">
      <c r="A276" s="106" t="s">
        <v>431</v>
      </c>
      <c r="B276" s="106" t="s">
        <v>831</v>
      </c>
      <c r="C276" s="110">
        <v>1900</v>
      </c>
      <c r="D276" s="111">
        <v>44063.725882662038</v>
      </c>
    </row>
    <row r="277" spans="1:4" hidden="1">
      <c r="A277" s="106" t="s">
        <v>421</v>
      </c>
      <c r="B277" s="106" t="s">
        <v>832</v>
      </c>
      <c r="C277" s="110">
        <v>3600</v>
      </c>
      <c r="D277" s="111">
        <v>44063.725882662038</v>
      </c>
    </row>
    <row r="278" spans="1:4" hidden="1">
      <c r="A278" s="106" t="s">
        <v>421</v>
      </c>
      <c r="B278" s="106" t="s">
        <v>833</v>
      </c>
      <c r="C278" s="110">
        <v>1100</v>
      </c>
      <c r="D278" s="111">
        <v>44065.725882662038</v>
      </c>
    </row>
    <row r="279" spans="1:4" hidden="1">
      <c r="A279" s="106" t="s">
        <v>421</v>
      </c>
      <c r="B279" s="106" t="s">
        <v>834</v>
      </c>
      <c r="C279" s="110">
        <v>7500</v>
      </c>
      <c r="D279" s="111">
        <v>44065.725882662038</v>
      </c>
    </row>
    <row r="280" spans="1:4" hidden="1">
      <c r="A280" s="106" t="s">
        <v>431</v>
      </c>
      <c r="B280" s="106" t="s">
        <v>835</v>
      </c>
      <c r="C280" s="110">
        <v>9900</v>
      </c>
      <c r="D280" s="111">
        <v>44063.725882662038</v>
      </c>
    </row>
    <row r="281" spans="1:4" hidden="1">
      <c r="A281" s="106" t="s">
        <v>415</v>
      </c>
      <c r="B281" s="106" t="s">
        <v>836</v>
      </c>
      <c r="C281" s="110">
        <v>7000</v>
      </c>
      <c r="D281" s="111">
        <v>44065.725882662038</v>
      </c>
    </row>
    <row r="282" spans="1:4" hidden="1">
      <c r="A282" s="106" t="s">
        <v>415</v>
      </c>
      <c r="B282" s="106" t="s">
        <v>837</v>
      </c>
      <c r="C282" s="110">
        <v>1800</v>
      </c>
      <c r="D282" s="111">
        <v>44063.725882662038</v>
      </c>
    </row>
    <row r="283" spans="1:4" hidden="1">
      <c r="A283" s="106" t="s">
        <v>421</v>
      </c>
      <c r="B283" s="106" t="s">
        <v>838</v>
      </c>
      <c r="C283" s="110">
        <v>6500</v>
      </c>
      <c r="D283" s="111">
        <v>44063.725882662038</v>
      </c>
    </row>
    <row r="284" spans="1:4" hidden="1">
      <c r="A284" s="106" t="s">
        <v>427</v>
      </c>
      <c r="B284" s="106" t="s">
        <v>839</v>
      </c>
      <c r="C284" s="110">
        <v>3100</v>
      </c>
      <c r="D284" s="111">
        <v>44065.725882662038</v>
      </c>
    </row>
    <row r="285" spans="1:4" hidden="1">
      <c r="A285" s="106" t="s">
        <v>415</v>
      </c>
      <c r="B285" s="106" t="s">
        <v>840</v>
      </c>
      <c r="C285" s="110">
        <v>6500</v>
      </c>
      <c r="D285" s="111">
        <v>44064.725882662038</v>
      </c>
    </row>
    <row r="286" spans="1:4" hidden="1">
      <c r="A286" s="106" t="s">
        <v>421</v>
      </c>
      <c r="B286" s="106" t="s">
        <v>841</v>
      </c>
      <c r="C286" s="110">
        <v>3600</v>
      </c>
      <c r="D286" s="111">
        <v>44063.725882662038</v>
      </c>
    </row>
    <row r="287" spans="1:4" hidden="1">
      <c r="A287" s="106" t="s">
        <v>431</v>
      </c>
      <c r="B287" s="106" t="s">
        <v>842</v>
      </c>
      <c r="C287" s="110">
        <v>5500</v>
      </c>
      <c r="D287" s="111">
        <v>44065.725882662038</v>
      </c>
    </row>
    <row r="288" spans="1:4" hidden="1">
      <c r="A288" s="106" t="s">
        <v>421</v>
      </c>
      <c r="B288" s="106" t="s">
        <v>843</v>
      </c>
      <c r="C288" s="110">
        <v>6900</v>
      </c>
      <c r="D288" s="111">
        <v>44065.725882662038</v>
      </c>
    </row>
    <row r="289" spans="1:4" hidden="1">
      <c r="A289" s="106" t="s">
        <v>427</v>
      </c>
      <c r="B289" s="106" t="s">
        <v>844</v>
      </c>
      <c r="C289" s="110">
        <v>9700</v>
      </c>
      <c r="D289" s="111">
        <v>44065.725882662038</v>
      </c>
    </row>
    <row r="290" spans="1:4" hidden="1">
      <c r="A290" s="106" t="s">
        <v>427</v>
      </c>
      <c r="B290" s="106" t="s">
        <v>845</v>
      </c>
      <c r="C290" s="110">
        <v>7800</v>
      </c>
      <c r="D290" s="111">
        <v>44063.725882662038</v>
      </c>
    </row>
    <row r="291" spans="1:4" hidden="1">
      <c r="A291" s="106" t="s">
        <v>425</v>
      </c>
      <c r="B291" s="106" t="s">
        <v>846</v>
      </c>
      <c r="C291" s="110">
        <v>7000</v>
      </c>
      <c r="D291" s="111">
        <v>44063.725882662038</v>
      </c>
    </row>
    <row r="292" spans="1:4" hidden="1">
      <c r="A292" s="106" t="s">
        <v>421</v>
      </c>
      <c r="B292" s="106" t="s">
        <v>847</v>
      </c>
      <c r="C292" s="110">
        <v>7300</v>
      </c>
      <c r="D292" s="111">
        <v>44063.725882662038</v>
      </c>
    </row>
    <row r="293" spans="1:4" hidden="1">
      <c r="A293" s="106" t="s">
        <v>415</v>
      </c>
      <c r="B293" s="106" t="s">
        <v>848</v>
      </c>
      <c r="C293" s="110">
        <v>5100</v>
      </c>
      <c r="D293" s="111">
        <v>44063.725882662038</v>
      </c>
    </row>
    <row r="294" spans="1:4">
      <c r="A294" s="106" t="s">
        <v>427</v>
      </c>
      <c r="B294" s="106" t="s">
        <v>849</v>
      </c>
      <c r="C294" s="110">
        <v>8900</v>
      </c>
      <c r="D294" s="111">
        <v>44064.725882662038</v>
      </c>
    </row>
    <row r="295" spans="1:4" hidden="1">
      <c r="A295" s="106" t="s">
        <v>425</v>
      </c>
      <c r="B295" s="106" t="s">
        <v>850</v>
      </c>
      <c r="C295" s="110">
        <v>8900</v>
      </c>
      <c r="D295" s="111">
        <v>44065.725882662038</v>
      </c>
    </row>
    <row r="296" spans="1:4" hidden="1">
      <c r="A296" s="106" t="s">
        <v>425</v>
      </c>
      <c r="B296" s="106" t="s">
        <v>851</v>
      </c>
      <c r="C296" s="110">
        <v>9400</v>
      </c>
      <c r="D296" s="111">
        <v>44065.725882662038</v>
      </c>
    </row>
    <row r="297" spans="1:4" hidden="1">
      <c r="A297" s="106" t="s">
        <v>415</v>
      </c>
      <c r="B297" s="106" t="s">
        <v>852</v>
      </c>
      <c r="C297" s="110">
        <v>1400</v>
      </c>
      <c r="D297" s="111">
        <v>44065.725882662038</v>
      </c>
    </row>
    <row r="298" spans="1:4" hidden="1">
      <c r="A298" s="106" t="s">
        <v>421</v>
      </c>
      <c r="B298" s="106" t="s">
        <v>853</v>
      </c>
      <c r="C298" s="110">
        <v>5900</v>
      </c>
      <c r="D298" s="111">
        <v>44063.725882662038</v>
      </c>
    </row>
    <row r="299" spans="1:4" hidden="1">
      <c r="A299" s="106" t="s">
        <v>431</v>
      </c>
      <c r="B299" s="106" t="s">
        <v>854</v>
      </c>
      <c r="C299" s="110">
        <v>7200</v>
      </c>
      <c r="D299" s="111">
        <v>44063.725882662038</v>
      </c>
    </row>
    <row r="300" spans="1:4" hidden="1">
      <c r="A300" s="106" t="s">
        <v>427</v>
      </c>
      <c r="B300" s="106" t="s">
        <v>855</v>
      </c>
      <c r="C300" s="110">
        <v>7300</v>
      </c>
      <c r="D300" s="111">
        <v>44063.725882662038</v>
      </c>
    </row>
    <row r="301" spans="1:4" hidden="1">
      <c r="A301" s="106" t="s">
        <v>431</v>
      </c>
      <c r="B301" s="106" t="s">
        <v>856</v>
      </c>
      <c r="C301" s="110">
        <v>4800</v>
      </c>
      <c r="D301" s="111">
        <v>44063.725882662038</v>
      </c>
    </row>
    <row r="302" spans="1:4" hidden="1">
      <c r="A302" s="106" t="s">
        <v>431</v>
      </c>
      <c r="B302" s="106" t="s">
        <v>857</v>
      </c>
      <c r="C302" s="110">
        <v>6000</v>
      </c>
      <c r="D302" s="111">
        <v>44064.725882662038</v>
      </c>
    </row>
    <row r="303" spans="1:4" hidden="1">
      <c r="A303" s="106" t="s">
        <v>415</v>
      </c>
      <c r="B303" s="106" t="s">
        <v>858</v>
      </c>
      <c r="C303" s="110">
        <v>3700</v>
      </c>
      <c r="D303" s="111">
        <v>44064.725882662038</v>
      </c>
    </row>
    <row r="304" spans="1:4" hidden="1">
      <c r="A304" s="106" t="s">
        <v>421</v>
      </c>
      <c r="B304" s="106" t="s">
        <v>859</v>
      </c>
      <c r="C304" s="110">
        <v>4400</v>
      </c>
      <c r="D304" s="111">
        <v>44064.725882662038</v>
      </c>
    </row>
    <row r="305" spans="1:4" hidden="1">
      <c r="A305" s="106" t="s">
        <v>421</v>
      </c>
      <c r="B305" s="106" t="s">
        <v>860</v>
      </c>
      <c r="C305" s="110">
        <v>5700</v>
      </c>
      <c r="D305" s="111">
        <v>44064.725882662038</v>
      </c>
    </row>
    <row r="306" spans="1:4" hidden="1">
      <c r="A306" s="106" t="s">
        <v>431</v>
      </c>
      <c r="B306" s="106" t="s">
        <v>861</v>
      </c>
      <c r="C306" s="110">
        <v>9400</v>
      </c>
      <c r="D306" s="111">
        <v>44063.725882662038</v>
      </c>
    </row>
    <row r="307" spans="1:4" hidden="1">
      <c r="A307" s="106" t="s">
        <v>415</v>
      </c>
      <c r="B307" s="106" t="s">
        <v>862</v>
      </c>
      <c r="C307" s="110">
        <v>4700</v>
      </c>
      <c r="D307" s="111">
        <v>44065.725882662038</v>
      </c>
    </row>
    <row r="308" spans="1:4" hidden="1">
      <c r="A308" s="106" t="s">
        <v>431</v>
      </c>
      <c r="B308" s="106" t="s">
        <v>863</v>
      </c>
      <c r="C308" s="110">
        <v>5400</v>
      </c>
      <c r="D308" s="111">
        <v>44064.725882662038</v>
      </c>
    </row>
    <row r="309" spans="1:4" hidden="1">
      <c r="A309" s="106" t="s">
        <v>431</v>
      </c>
      <c r="B309" s="106" t="s">
        <v>864</v>
      </c>
      <c r="C309" s="110">
        <v>9800</v>
      </c>
      <c r="D309" s="111">
        <v>44063.725882662038</v>
      </c>
    </row>
    <row r="310" spans="1:4" hidden="1">
      <c r="A310" s="106" t="s">
        <v>425</v>
      </c>
      <c r="B310" s="106" t="s">
        <v>865</v>
      </c>
      <c r="C310" s="110">
        <v>1500</v>
      </c>
      <c r="D310" s="111">
        <v>44063.725882662038</v>
      </c>
    </row>
    <row r="311" spans="1:4" hidden="1">
      <c r="A311" s="106" t="s">
        <v>427</v>
      </c>
      <c r="B311" s="106" t="s">
        <v>866</v>
      </c>
      <c r="C311" s="110">
        <v>4600</v>
      </c>
      <c r="D311" s="111">
        <v>44065.725882662038</v>
      </c>
    </row>
    <row r="312" spans="1:4" hidden="1">
      <c r="A312" s="106" t="s">
        <v>427</v>
      </c>
      <c r="B312" s="106" t="s">
        <v>867</v>
      </c>
      <c r="C312" s="110">
        <v>9100</v>
      </c>
      <c r="D312" s="111">
        <v>44063.725882662038</v>
      </c>
    </row>
    <row r="313" spans="1:4">
      <c r="A313" s="106" t="s">
        <v>421</v>
      </c>
      <c r="B313" s="106" t="s">
        <v>868</v>
      </c>
      <c r="C313" s="110">
        <v>8800</v>
      </c>
      <c r="D313" s="111">
        <v>44064.725882662038</v>
      </c>
    </row>
    <row r="314" spans="1:4" hidden="1">
      <c r="A314" s="106" t="s">
        <v>425</v>
      </c>
      <c r="B314" s="106" t="s">
        <v>869</v>
      </c>
      <c r="C314" s="110">
        <v>3900</v>
      </c>
      <c r="D314" s="111">
        <v>44063.725882662038</v>
      </c>
    </row>
    <row r="315" spans="1:4" hidden="1">
      <c r="A315" s="106" t="s">
        <v>415</v>
      </c>
      <c r="B315" s="106" t="s">
        <v>870</v>
      </c>
      <c r="C315" s="110">
        <v>7300</v>
      </c>
      <c r="D315" s="111">
        <v>44065.725882662038</v>
      </c>
    </row>
    <row r="316" spans="1:4" hidden="1">
      <c r="A316" s="106" t="s">
        <v>427</v>
      </c>
      <c r="B316" s="106" t="s">
        <v>871</v>
      </c>
      <c r="C316" s="110">
        <v>7600</v>
      </c>
      <c r="D316" s="111">
        <v>44064.725882662038</v>
      </c>
    </row>
    <row r="317" spans="1:4" hidden="1">
      <c r="A317" s="106" t="s">
        <v>431</v>
      </c>
      <c r="B317" s="106" t="s">
        <v>872</v>
      </c>
      <c r="C317" s="110">
        <v>5700</v>
      </c>
      <c r="D317" s="111">
        <v>44064.725882662038</v>
      </c>
    </row>
    <row r="318" spans="1:4" hidden="1">
      <c r="A318" s="106" t="s">
        <v>431</v>
      </c>
      <c r="B318" s="106" t="s">
        <v>873</v>
      </c>
      <c r="C318" s="110">
        <v>9300</v>
      </c>
      <c r="D318" s="111">
        <v>44064.725882662038</v>
      </c>
    </row>
    <row r="319" spans="1:4" hidden="1">
      <c r="A319" s="106" t="s">
        <v>425</v>
      </c>
      <c r="B319" s="106" t="s">
        <v>874</v>
      </c>
      <c r="C319" s="110">
        <v>5300</v>
      </c>
      <c r="D319" s="111">
        <v>44064.725882662038</v>
      </c>
    </row>
    <row r="320" spans="1:4" hidden="1">
      <c r="A320" s="106" t="s">
        <v>415</v>
      </c>
      <c r="B320" s="106" t="s">
        <v>875</v>
      </c>
      <c r="C320" s="110">
        <v>2800</v>
      </c>
      <c r="D320" s="111">
        <v>44064.725882662038</v>
      </c>
    </row>
    <row r="321" spans="1:4" hidden="1">
      <c r="A321" s="106" t="s">
        <v>421</v>
      </c>
      <c r="B321" s="106" t="s">
        <v>876</v>
      </c>
      <c r="C321" s="110">
        <v>6800</v>
      </c>
      <c r="D321" s="111">
        <v>44065.725882662038</v>
      </c>
    </row>
    <row r="322" spans="1:4" hidden="1">
      <c r="A322" s="106" t="s">
        <v>431</v>
      </c>
      <c r="B322" s="106" t="s">
        <v>877</v>
      </c>
      <c r="C322" s="110">
        <v>8200</v>
      </c>
      <c r="D322" s="111">
        <v>44065.725882662038</v>
      </c>
    </row>
    <row r="323" spans="1:4" hidden="1">
      <c r="A323" s="106" t="s">
        <v>415</v>
      </c>
      <c r="B323" s="106" t="s">
        <v>878</v>
      </c>
      <c r="C323" s="110">
        <v>9200</v>
      </c>
      <c r="D323" s="111">
        <v>44064.725882662038</v>
      </c>
    </row>
    <row r="324" spans="1:4" hidden="1">
      <c r="A324" s="106" t="s">
        <v>427</v>
      </c>
      <c r="B324" s="106" t="s">
        <v>879</v>
      </c>
      <c r="C324" s="110">
        <v>2500</v>
      </c>
      <c r="D324" s="111">
        <v>44064.725882662038</v>
      </c>
    </row>
    <row r="325" spans="1:4" hidden="1">
      <c r="A325" s="106" t="s">
        <v>425</v>
      </c>
      <c r="B325" s="106" t="s">
        <v>880</v>
      </c>
      <c r="C325" s="110">
        <v>1300</v>
      </c>
      <c r="D325" s="111">
        <v>44063.725882662038</v>
      </c>
    </row>
    <row r="326" spans="1:4" hidden="1">
      <c r="A326" s="106" t="s">
        <v>415</v>
      </c>
      <c r="B326" s="106" t="s">
        <v>881</v>
      </c>
      <c r="C326" s="110">
        <v>2400</v>
      </c>
      <c r="D326" s="111">
        <v>44063.725882662038</v>
      </c>
    </row>
    <row r="327" spans="1:4" hidden="1">
      <c r="A327" s="106" t="s">
        <v>427</v>
      </c>
      <c r="B327" s="106" t="s">
        <v>882</v>
      </c>
      <c r="C327" s="110">
        <v>8500</v>
      </c>
      <c r="D327" s="111">
        <v>44063.725882662038</v>
      </c>
    </row>
    <row r="328" spans="1:4" hidden="1">
      <c r="A328" s="106" t="s">
        <v>425</v>
      </c>
      <c r="B328" s="106" t="s">
        <v>883</v>
      </c>
      <c r="C328" s="110">
        <v>6400</v>
      </c>
      <c r="D328" s="111">
        <v>44064.725882662038</v>
      </c>
    </row>
    <row r="329" spans="1:4" hidden="1">
      <c r="A329" s="106" t="s">
        <v>431</v>
      </c>
      <c r="B329" s="106" t="s">
        <v>884</v>
      </c>
      <c r="C329" s="110">
        <v>5200</v>
      </c>
      <c r="D329" s="111">
        <v>44064.725882662038</v>
      </c>
    </row>
    <row r="330" spans="1:4" hidden="1">
      <c r="A330" s="106" t="s">
        <v>427</v>
      </c>
      <c r="B330" s="106" t="s">
        <v>885</v>
      </c>
      <c r="C330" s="110">
        <v>7000</v>
      </c>
      <c r="D330" s="111">
        <v>44065.725882662038</v>
      </c>
    </row>
    <row r="331" spans="1:4" hidden="1">
      <c r="A331" s="106" t="s">
        <v>427</v>
      </c>
      <c r="B331" s="106" t="s">
        <v>886</v>
      </c>
      <c r="C331" s="110">
        <v>3000</v>
      </c>
      <c r="D331" s="111">
        <v>44065.725882662038</v>
      </c>
    </row>
    <row r="332" spans="1:4" hidden="1">
      <c r="A332" s="106" t="s">
        <v>427</v>
      </c>
      <c r="B332" s="106" t="s">
        <v>887</v>
      </c>
      <c r="C332" s="110">
        <v>5000</v>
      </c>
      <c r="D332" s="111">
        <v>44063.725882662038</v>
      </c>
    </row>
    <row r="333" spans="1:4" hidden="1">
      <c r="A333" s="106" t="s">
        <v>427</v>
      </c>
      <c r="B333" s="106" t="s">
        <v>888</v>
      </c>
      <c r="C333" s="110">
        <v>6400</v>
      </c>
      <c r="D333" s="111">
        <v>44065.725882662038</v>
      </c>
    </row>
    <row r="334" spans="1:4" hidden="1">
      <c r="A334" s="106" t="s">
        <v>427</v>
      </c>
      <c r="B334" s="106" t="s">
        <v>889</v>
      </c>
      <c r="C334" s="110">
        <v>9200</v>
      </c>
      <c r="D334" s="111">
        <v>44063.725882662038</v>
      </c>
    </row>
    <row r="335" spans="1:4" hidden="1">
      <c r="A335" s="106" t="s">
        <v>421</v>
      </c>
      <c r="B335" s="106" t="s">
        <v>890</v>
      </c>
      <c r="C335" s="110">
        <v>6900</v>
      </c>
      <c r="D335" s="111">
        <v>44064.725882662038</v>
      </c>
    </row>
    <row r="336" spans="1:4" hidden="1">
      <c r="A336" s="106" t="s">
        <v>421</v>
      </c>
      <c r="B336" s="106" t="s">
        <v>891</v>
      </c>
      <c r="C336" s="110">
        <v>3300</v>
      </c>
      <c r="D336" s="111">
        <v>44064.725882662038</v>
      </c>
    </row>
    <row r="337" spans="1:4" hidden="1">
      <c r="A337" s="106" t="s">
        <v>421</v>
      </c>
      <c r="B337" s="106" t="s">
        <v>892</v>
      </c>
      <c r="C337" s="110">
        <v>5800</v>
      </c>
      <c r="D337" s="111">
        <v>44065.725882662038</v>
      </c>
    </row>
    <row r="338" spans="1:4" hidden="1">
      <c r="A338" s="106" t="s">
        <v>431</v>
      </c>
      <c r="B338" s="106" t="s">
        <v>893</v>
      </c>
      <c r="C338" s="110">
        <v>3800</v>
      </c>
      <c r="D338" s="111">
        <v>44065.725882662038</v>
      </c>
    </row>
    <row r="339" spans="1:4" hidden="1">
      <c r="A339" s="106" t="s">
        <v>427</v>
      </c>
      <c r="B339" s="106" t="s">
        <v>894</v>
      </c>
      <c r="C339" s="110">
        <v>1900</v>
      </c>
      <c r="D339" s="111">
        <v>44065.725882662038</v>
      </c>
    </row>
    <row r="340" spans="1:4" hidden="1">
      <c r="A340" s="106" t="s">
        <v>427</v>
      </c>
      <c r="B340" s="106" t="s">
        <v>895</v>
      </c>
      <c r="C340" s="110">
        <v>9800</v>
      </c>
      <c r="D340" s="111">
        <v>44065.725882662038</v>
      </c>
    </row>
    <row r="341" spans="1:4" hidden="1">
      <c r="A341" s="106" t="s">
        <v>431</v>
      </c>
      <c r="B341" s="106" t="s">
        <v>896</v>
      </c>
      <c r="C341" s="110">
        <v>2100</v>
      </c>
      <c r="D341" s="111">
        <v>44064.725882662038</v>
      </c>
    </row>
    <row r="342" spans="1:4" hidden="1">
      <c r="A342" s="106" t="s">
        <v>421</v>
      </c>
      <c r="B342" s="106" t="s">
        <v>897</v>
      </c>
      <c r="C342" s="110">
        <v>4200</v>
      </c>
      <c r="D342" s="111">
        <v>44065.725882662038</v>
      </c>
    </row>
    <row r="343" spans="1:4" hidden="1">
      <c r="A343" s="106" t="s">
        <v>421</v>
      </c>
      <c r="B343" s="106" t="s">
        <v>898</v>
      </c>
      <c r="C343" s="110">
        <v>4400</v>
      </c>
      <c r="D343" s="111">
        <v>44064.725882662038</v>
      </c>
    </row>
    <row r="344" spans="1:4" hidden="1">
      <c r="A344" s="106" t="s">
        <v>421</v>
      </c>
      <c r="B344" s="106" t="s">
        <v>899</v>
      </c>
      <c r="C344" s="110">
        <v>6300</v>
      </c>
      <c r="D344" s="111">
        <v>44064.725882662038</v>
      </c>
    </row>
    <row r="345" spans="1:4" hidden="1">
      <c r="A345" s="106" t="s">
        <v>421</v>
      </c>
      <c r="B345" s="106" t="s">
        <v>900</v>
      </c>
      <c r="C345" s="110">
        <v>7100</v>
      </c>
      <c r="D345" s="111">
        <v>44064.725882662038</v>
      </c>
    </row>
    <row r="346" spans="1:4" hidden="1">
      <c r="A346" s="106" t="s">
        <v>431</v>
      </c>
      <c r="B346" s="106" t="s">
        <v>901</v>
      </c>
      <c r="C346" s="110">
        <v>5100</v>
      </c>
      <c r="D346" s="111">
        <v>44064.725882662038</v>
      </c>
    </row>
    <row r="347" spans="1:4" hidden="1">
      <c r="A347" s="106" t="s">
        <v>425</v>
      </c>
      <c r="B347" s="106" t="s">
        <v>902</v>
      </c>
      <c r="C347" s="110">
        <v>5800</v>
      </c>
      <c r="D347" s="111">
        <v>44065.725882662038</v>
      </c>
    </row>
    <row r="348" spans="1:4" hidden="1">
      <c r="A348" s="106" t="s">
        <v>431</v>
      </c>
      <c r="B348" s="106" t="s">
        <v>903</v>
      </c>
      <c r="C348" s="110">
        <v>1100</v>
      </c>
      <c r="D348" s="111">
        <v>44063.725882662038</v>
      </c>
    </row>
    <row r="349" spans="1:4" hidden="1">
      <c r="A349" s="106" t="s">
        <v>415</v>
      </c>
      <c r="B349" s="106" t="s">
        <v>904</v>
      </c>
      <c r="C349" s="110">
        <v>6300</v>
      </c>
      <c r="D349" s="111">
        <v>44065.725882662038</v>
      </c>
    </row>
    <row r="350" spans="1:4" hidden="1">
      <c r="A350" s="106" t="s">
        <v>421</v>
      </c>
      <c r="B350" s="106" t="s">
        <v>905</v>
      </c>
      <c r="C350" s="110">
        <v>1400</v>
      </c>
      <c r="D350" s="111">
        <v>44064.725882662038</v>
      </c>
    </row>
    <row r="351" spans="1:4" hidden="1">
      <c r="A351" s="106" t="s">
        <v>427</v>
      </c>
      <c r="B351" s="106" t="s">
        <v>906</v>
      </c>
      <c r="C351" s="110">
        <v>4900</v>
      </c>
      <c r="D351" s="111">
        <v>44064.725882662038</v>
      </c>
    </row>
    <row r="352" spans="1:4" hidden="1">
      <c r="A352" s="106" t="s">
        <v>427</v>
      </c>
      <c r="B352" s="106" t="s">
        <v>907</v>
      </c>
      <c r="C352" s="110">
        <v>5600</v>
      </c>
      <c r="D352" s="111">
        <v>44063.725882662038</v>
      </c>
    </row>
    <row r="353" spans="1:4" hidden="1">
      <c r="A353" s="106" t="s">
        <v>425</v>
      </c>
      <c r="B353" s="106" t="s">
        <v>908</v>
      </c>
      <c r="C353" s="110">
        <v>5400</v>
      </c>
      <c r="D353" s="111">
        <v>44063.725882662038</v>
      </c>
    </row>
    <row r="354" spans="1:4" hidden="1">
      <c r="A354" s="106" t="s">
        <v>415</v>
      </c>
      <c r="B354" s="106" t="s">
        <v>909</v>
      </c>
      <c r="C354" s="110">
        <v>8800</v>
      </c>
      <c r="D354" s="111">
        <v>44063.725882662038</v>
      </c>
    </row>
    <row r="355" spans="1:4" hidden="1">
      <c r="A355" s="106" t="s">
        <v>427</v>
      </c>
      <c r="B355" s="106" t="s">
        <v>910</v>
      </c>
      <c r="C355" s="110">
        <v>7900</v>
      </c>
      <c r="D355" s="111">
        <v>44064.725882662038</v>
      </c>
    </row>
    <row r="356" spans="1:4" hidden="1">
      <c r="A356" s="106" t="s">
        <v>421</v>
      </c>
      <c r="B356" s="106" t="s">
        <v>911</v>
      </c>
      <c r="C356" s="110">
        <v>1000</v>
      </c>
      <c r="D356" s="111">
        <v>44063.725882662038</v>
      </c>
    </row>
    <row r="357" spans="1:4" hidden="1">
      <c r="A357" s="106" t="s">
        <v>415</v>
      </c>
      <c r="B357" s="106" t="s">
        <v>912</v>
      </c>
      <c r="C357" s="110">
        <v>1000</v>
      </c>
      <c r="D357" s="111">
        <v>44064.725882662038</v>
      </c>
    </row>
    <row r="358" spans="1:4" hidden="1">
      <c r="A358" s="106" t="s">
        <v>415</v>
      </c>
      <c r="B358" s="106" t="s">
        <v>913</v>
      </c>
      <c r="C358" s="110">
        <v>2700</v>
      </c>
      <c r="D358" s="111">
        <v>44065.725882662038</v>
      </c>
    </row>
    <row r="359" spans="1:4" hidden="1">
      <c r="A359" s="106" t="s">
        <v>425</v>
      </c>
      <c r="B359" s="106" t="s">
        <v>914</v>
      </c>
      <c r="C359" s="110">
        <v>4800</v>
      </c>
      <c r="D359" s="111">
        <v>44063.725882662038</v>
      </c>
    </row>
    <row r="360" spans="1:4" hidden="1">
      <c r="A360" s="106" t="s">
        <v>421</v>
      </c>
      <c r="B360" s="106" t="s">
        <v>915</v>
      </c>
      <c r="C360" s="110">
        <v>5000</v>
      </c>
      <c r="D360" s="111">
        <v>44063.725882662038</v>
      </c>
    </row>
    <row r="361" spans="1:4" hidden="1">
      <c r="A361" s="106" t="s">
        <v>421</v>
      </c>
      <c r="B361" s="106" t="s">
        <v>916</v>
      </c>
      <c r="C361" s="110">
        <v>2200</v>
      </c>
      <c r="D361" s="111">
        <v>44064.725882662038</v>
      </c>
    </row>
    <row r="362" spans="1:4" hidden="1">
      <c r="A362" s="106" t="s">
        <v>415</v>
      </c>
      <c r="B362" s="106" t="s">
        <v>917</v>
      </c>
      <c r="C362" s="110">
        <v>5600</v>
      </c>
      <c r="D362" s="111">
        <v>44063.725882662038</v>
      </c>
    </row>
    <row r="363" spans="1:4" hidden="1">
      <c r="A363" s="106" t="s">
        <v>427</v>
      </c>
      <c r="B363" s="106" t="s">
        <v>918</v>
      </c>
      <c r="C363" s="110">
        <v>6600</v>
      </c>
      <c r="D363" s="111">
        <v>44065.725882662038</v>
      </c>
    </row>
    <row r="364" spans="1:4" hidden="1">
      <c r="A364" s="106" t="s">
        <v>431</v>
      </c>
      <c r="B364" s="106" t="s">
        <v>919</v>
      </c>
      <c r="C364" s="110">
        <v>9800</v>
      </c>
      <c r="D364" s="111">
        <v>44064.725882662038</v>
      </c>
    </row>
    <row r="365" spans="1:4" hidden="1">
      <c r="A365" s="106" t="s">
        <v>415</v>
      </c>
      <c r="B365" s="106" t="s">
        <v>920</v>
      </c>
      <c r="C365" s="110">
        <v>1000</v>
      </c>
      <c r="D365" s="111">
        <v>44065.725882662038</v>
      </c>
    </row>
    <row r="366" spans="1:4" hidden="1">
      <c r="A366" s="106" t="s">
        <v>425</v>
      </c>
      <c r="B366" s="106" t="s">
        <v>921</v>
      </c>
      <c r="C366" s="110">
        <v>5500</v>
      </c>
      <c r="D366" s="111">
        <v>44065.725882662038</v>
      </c>
    </row>
    <row r="367" spans="1:4" hidden="1">
      <c r="A367" s="106" t="s">
        <v>421</v>
      </c>
      <c r="B367" s="106" t="s">
        <v>922</v>
      </c>
      <c r="C367" s="110">
        <v>5300</v>
      </c>
      <c r="D367" s="111">
        <v>44063.725882662038</v>
      </c>
    </row>
    <row r="368" spans="1:4" hidden="1">
      <c r="A368" s="106" t="s">
        <v>431</v>
      </c>
      <c r="B368" s="106" t="s">
        <v>923</v>
      </c>
      <c r="C368" s="110">
        <v>1700</v>
      </c>
      <c r="D368" s="111">
        <v>44063.725882662038</v>
      </c>
    </row>
    <row r="369" spans="1:4" hidden="1">
      <c r="A369" s="106" t="s">
        <v>427</v>
      </c>
      <c r="B369" s="106" t="s">
        <v>924</v>
      </c>
      <c r="C369" s="110">
        <v>3500</v>
      </c>
      <c r="D369" s="111">
        <v>44065.725882662038</v>
      </c>
    </row>
    <row r="370" spans="1:4">
      <c r="A370" s="106" t="s">
        <v>415</v>
      </c>
      <c r="B370" s="106" t="s">
        <v>925</v>
      </c>
      <c r="C370" s="110">
        <v>8500</v>
      </c>
      <c r="D370" s="111">
        <v>44064.725882662038</v>
      </c>
    </row>
    <row r="371" spans="1:4" hidden="1">
      <c r="A371" s="106" t="s">
        <v>431</v>
      </c>
      <c r="B371" s="106" t="s">
        <v>926</v>
      </c>
      <c r="C371" s="110">
        <v>3800</v>
      </c>
      <c r="D371" s="111">
        <v>44063.725882662038</v>
      </c>
    </row>
    <row r="372" spans="1:4" hidden="1">
      <c r="A372" s="106" t="s">
        <v>421</v>
      </c>
      <c r="B372" s="106" t="s">
        <v>927</v>
      </c>
      <c r="C372" s="110">
        <v>7400</v>
      </c>
      <c r="D372" s="111">
        <v>44063.725882662038</v>
      </c>
    </row>
    <row r="373" spans="1:4" hidden="1">
      <c r="A373" s="106" t="s">
        <v>421</v>
      </c>
      <c r="B373" s="106" t="s">
        <v>928</v>
      </c>
      <c r="C373" s="110">
        <v>7300</v>
      </c>
      <c r="D373" s="111">
        <v>44063.725882662038</v>
      </c>
    </row>
    <row r="374" spans="1:4" hidden="1">
      <c r="A374" s="106" t="s">
        <v>427</v>
      </c>
      <c r="B374" s="106" t="s">
        <v>929</v>
      </c>
      <c r="C374" s="110">
        <v>3400</v>
      </c>
      <c r="D374" s="111">
        <v>44063.725882662038</v>
      </c>
    </row>
    <row r="375" spans="1:4" hidden="1">
      <c r="A375" s="106" t="s">
        <v>427</v>
      </c>
      <c r="B375" s="106" t="s">
        <v>930</v>
      </c>
      <c r="C375" s="110">
        <v>1300</v>
      </c>
      <c r="D375" s="111">
        <v>44065.725882662038</v>
      </c>
    </row>
    <row r="376" spans="1:4" hidden="1">
      <c r="A376" s="106" t="s">
        <v>421</v>
      </c>
      <c r="B376" s="106" t="s">
        <v>931</v>
      </c>
      <c r="C376" s="110">
        <v>3000</v>
      </c>
      <c r="D376" s="111">
        <v>44064.725882662038</v>
      </c>
    </row>
    <row r="377" spans="1:4" hidden="1">
      <c r="A377" s="106" t="s">
        <v>421</v>
      </c>
      <c r="B377" s="106" t="s">
        <v>932</v>
      </c>
      <c r="C377" s="110">
        <v>8400</v>
      </c>
      <c r="D377" s="111">
        <v>44063.725882662038</v>
      </c>
    </row>
    <row r="378" spans="1:4" hidden="1">
      <c r="A378" s="106" t="s">
        <v>427</v>
      </c>
      <c r="B378" s="106" t="s">
        <v>933</v>
      </c>
      <c r="C378" s="110">
        <v>2400</v>
      </c>
      <c r="D378" s="111">
        <v>44065.725882662038</v>
      </c>
    </row>
    <row r="379" spans="1:4" hidden="1">
      <c r="A379" s="106" t="s">
        <v>421</v>
      </c>
      <c r="B379" s="106" t="s">
        <v>934</v>
      </c>
      <c r="C379" s="110">
        <v>1100</v>
      </c>
      <c r="D379" s="111">
        <v>44065.725882662038</v>
      </c>
    </row>
    <row r="380" spans="1:4" hidden="1">
      <c r="A380" s="106" t="s">
        <v>431</v>
      </c>
      <c r="B380" s="106" t="s">
        <v>935</v>
      </c>
      <c r="C380" s="110">
        <v>5100</v>
      </c>
      <c r="D380" s="111">
        <v>44063.725882662038</v>
      </c>
    </row>
    <row r="381" spans="1:4" hidden="1">
      <c r="A381" s="106" t="s">
        <v>427</v>
      </c>
      <c r="B381" s="106" t="s">
        <v>936</v>
      </c>
      <c r="C381" s="110">
        <v>8700</v>
      </c>
      <c r="D381" s="111">
        <v>44063.725882662038</v>
      </c>
    </row>
    <row r="382" spans="1:4" hidden="1">
      <c r="A382" s="106" t="s">
        <v>431</v>
      </c>
      <c r="B382" s="106" t="s">
        <v>937</v>
      </c>
      <c r="C382" s="110">
        <v>1100</v>
      </c>
      <c r="D382" s="111">
        <v>44064.725882662038</v>
      </c>
    </row>
    <row r="383" spans="1:4" hidden="1">
      <c r="A383" s="106" t="s">
        <v>415</v>
      </c>
      <c r="B383" s="106" t="s">
        <v>938</v>
      </c>
      <c r="C383" s="110">
        <v>8900</v>
      </c>
      <c r="D383" s="111">
        <v>44063.725882662038</v>
      </c>
    </row>
    <row r="384" spans="1:4" hidden="1">
      <c r="A384" s="106" t="s">
        <v>415</v>
      </c>
      <c r="B384" s="106" t="s">
        <v>939</v>
      </c>
      <c r="C384" s="110">
        <v>3900</v>
      </c>
      <c r="D384" s="111">
        <v>44064.725882662038</v>
      </c>
    </row>
    <row r="385" spans="1:4" hidden="1">
      <c r="A385" s="106" t="s">
        <v>425</v>
      </c>
      <c r="B385" s="106" t="s">
        <v>940</v>
      </c>
      <c r="C385" s="110">
        <v>1100</v>
      </c>
      <c r="D385" s="111">
        <v>44065.725882662038</v>
      </c>
    </row>
    <row r="386" spans="1:4" hidden="1">
      <c r="A386" s="106" t="s">
        <v>415</v>
      </c>
      <c r="B386" s="106" t="s">
        <v>941</v>
      </c>
      <c r="C386" s="110">
        <v>1800</v>
      </c>
      <c r="D386" s="111">
        <v>44063.725882662038</v>
      </c>
    </row>
    <row r="387" spans="1:4" hidden="1">
      <c r="A387" s="106" t="s">
        <v>425</v>
      </c>
      <c r="B387" s="106" t="s">
        <v>942</v>
      </c>
      <c r="C387" s="110">
        <v>8200</v>
      </c>
      <c r="D387" s="111">
        <v>44064.725882662038</v>
      </c>
    </row>
    <row r="388" spans="1:4" hidden="1">
      <c r="A388" s="106" t="s">
        <v>425</v>
      </c>
      <c r="B388" s="106" t="s">
        <v>943</v>
      </c>
      <c r="C388" s="110">
        <v>4000</v>
      </c>
      <c r="D388" s="111">
        <v>44065.725882662038</v>
      </c>
    </row>
    <row r="389" spans="1:4" hidden="1">
      <c r="A389" s="106" t="s">
        <v>431</v>
      </c>
      <c r="B389" s="106" t="s">
        <v>944</v>
      </c>
      <c r="C389" s="110">
        <v>6500</v>
      </c>
      <c r="D389" s="111">
        <v>44063.725882662038</v>
      </c>
    </row>
    <row r="390" spans="1:4" hidden="1">
      <c r="A390" s="106" t="s">
        <v>415</v>
      </c>
      <c r="B390" s="106" t="s">
        <v>945</v>
      </c>
      <c r="C390" s="110">
        <v>6200</v>
      </c>
      <c r="D390" s="111">
        <v>44063.725882662038</v>
      </c>
    </row>
    <row r="391" spans="1:4" hidden="1">
      <c r="A391" s="106" t="s">
        <v>415</v>
      </c>
      <c r="B391" s="106" t="s">
        <v>946</v>
      </c>
      <c r="C391" s="110">
        <v>7700</v>
      </c>
      <c r="D391" s="111">
        <v>44063.725882662038</v>
      </c>
    </row>
    <row r="392" spans="1:4" hidden="1">
      <c r="A392" s="106" t="s">
        <v>421</v>
      </c>
      <c r="B392" s="106" t="s">
        <v>947</v>
      </c>
      <c r="C392" s="110">
        <v>4300</v>
      </c>
      <c r="D392" s="111">
        <v>44063.725882662038</v>
      </c>
    </row>
    <row r="393" spans="1:4" hidden="1">
      <c r="A393" s="106" t="s">
        <v>427</v>
      </c>
      <c r="B393" s="106" t="s">
        <v>948</v>
      </c>
      <c r="C393" s="110">
        <v>3800</v>
      </c>
      <c r="D393" s="111">
        <v>44065.725882662038</v>
      </c>
    </row>
    <row r="394" spans="1:4" hidden="1">
      <c r="A394" s="106" t="s">
        <v>421</v>
      </c>
      <c r="B394" s="106" t="s">
        <v>949</v>
      </c>
      <c r="C394" s="110">
        <v>5700</v>
      </c>
      <c r="D394" s="111">
        <v>44064.725882662038</v>
      </c>
    </row>
    <row r="395" spans="1:4" hidden="1">
      <c r="A395" s="106" t="s">
        <v>427</v>
      </c>
      <c r="B395" s="106" t="s">
        <v>950</v>
      </c>
      <c r="C395" s="110">
        <v>5200</v>
      </c>
      <c r="D395" s="111">
        <v>44063.725882662038</v>
      </c>
    </row>
    <row r="396" spans="1:4" hidden="1">
      <c r="A396" s="106" t="s">
        <v>427</v>
      </c>
      <c r="B396" s="106" t="s">
        <v>951</v>
      </c>
      <c r="C396" s="110">
        <v>8600</v>
      </c>
      <c r="D396" s="111">
        <v>44063.725882662038</v>
      </c>
    </row>
    <row r="397" spans="1:4" hidden="1">
      <c r="A397" s="106" t="s">
        <v>425</v>
      </c>
      <c r="B397" s="106" t="s">
        <v>952</v>
      </c>
      <c r="C397" s="110">
        <v>1800</v>
      </c>
      <c r="D397" s="111">
        <v>44064.725882662038</v>
      </c>
    </row>
    <row r="398" spans="1:4" hidden="1">
      <c r="A398" s="106" t="s">
        <v>415</v>
      </c>
      <c r="B398" s="106" t="s">
        <v>953</v>
      </c>
      <c r="C398" s="110">
        <v>1400</v>
      </c>
      <c r="D398" s="111">
        <v>44064.725882662038</v>
      </c>
    </row>
    <row r="399" spans="1:4" hidden="1">
      <c r="A399" s="106" t="s">
        <v>421</v>
      </c>
      <c r="B399" s="106" t="s">
        <v>954</v>
      </c>
      <c r="C399" s="110">
        <v>2300</v>
      </c>
      <c r="D399" s="111">
        <v>44063.725882662038</v>
      </c>
    </row>
    <row r="400" spans="1:4" hidden="1">
      <c r="A400" s="106" t="s">
        <v>425</v>
      </c>
      <c r="B400" s="106" t="s">
        <v>955</v>
      </c>
      <c r="C400" s="110">
        <v>1400</v>
      </c>
      <c r="D400" s="111">
        <v>44064.725882662038</v>
      </c>
    </row>
    <row r="401" spans="1:4" hidden="1">
      <c r="A401" s="106" t="s">
        <v>421</v>
      </c>
      <c r="B401" s="106" t="s">
        <v>956</v>
      </c>
      <c r="C401" s="110">
        <v>6400</v>
      </c>
      <c r="D401" s="111">
        <v>44063.725882662038</v>
      </c>
    </row>
    <row r="402" spans="1:4" hidden="1">
      <c r="A402" s="106" t="s">
        <v>427</v>
      </c>
      <c r="B402" s="106" t="s">
        <v>957</v>
      </c>
      <c r="C402" s="110">
        <v>5300</v>
      </c>
      <c r="D402" s="111">
        <v>44063.725882662038</v>
      </c>
    </row>
    <row r="403" spans="1:4" hidden="1">
      <c r="A403" s="106" t="s">
        <v>415</v>
      </c>
      <c r="B403" s="106" t="s">
        <v>958</v>
      </c>
      <c r="C403" s="110">
        <v>1200</v>
      </c>
      <c r="D403" s="111">
        <v>44065.725882662038</v>
      </c>
    </row>
    <row r="404" spans="1:4" hidden="1">
      <c r="A404" s="106" t="s">
        <v>425</v>
      </c>
      <c r="B404" s="106" t="s">
        <v>959</v>
      </c>
      <c r="C404" s="110">
        <v>1500</v>
      </c>
      <c r="D404" s="111">
        <v>44063.725882662038</v>
      </c>
    </row>
    <row r="405" spans="1:4" hidden="1">
      <c r="A405" s="106" t="s">
        <v>415</v>
      </c>
      <c r="B405" s="106" t="s">
        <v>960</v>
      </c>
      <c r="C405" s="110">
        <v>3500</v>
      </c>
      <c r="D405" s="111">
        <v>44063.725882662038</v>
      </c>
    </row>
    <row r="406" spans="1:4" hidden="1">
      <c r="A406" s="106" t="s">
        <v>427</v>
      </c>
      <c r="B406" s="106" t="s">
        <v>961</v>
      </c>
      <c r="C406" s="110">
        <v>7700</v>
      </c>
      <c r="D406" s="111">
        <v>44065.725882662038</v>
      </c>
    </row>
    <row r="407" spans="1:4" hidden="1">
      <c r="A407" s="106" t="s">
        <v>415</v>
      </c>
      <c r="B407" s="106" t="s">
        <v>962</v>
      </c>
      <c r="C407" s="110">
        <v>7500</v>
      </c>
      <c r="D407" s="111">
        <v>44064.725882662038</v>
      </c>
    </row>
    <row r="408" spans="1:4" hidden="1">
      <c r="A408" s="106" t="s">
        <v>415</v>
      </c>
      <c r="B408" s="106" t="s">
        <v>963</v>
      </c>
      <c r="C408" s="110">
        <v>8700</v>
      </c>
      <c r="D408" s="111">
        <v>44063.725882662038</v>
      </c>
    </row>
    <row r="409" spans="1:4" hidden="1">
      <c r="A409" s="106" t="s">
        <v>415</v>
      </c>
      <c r="B409" s="106" t="s">
        <v>964</v>
      </c>
      <c r="C409" s="110">
        <v>8000</v>
      </c>
      <c r="D409" s="111">
        <v>44064.725882662038</v>
      </c>
    </row>
    <row r="410" spans="1:4" hidden="1">
      <c r="A410" s="106" t="s">
        <v>425</v>
      </c>
      <c r="B410" s="106" t="s">
        <v>965</v>
      </c>
      <c r="C410" s="110">
        <v>1600</v>
      </c>
      <c r="D410" s="111">
        <v>44064.725882662038</v>
      </c>
    </row>
    <row r="411" spans="1:4" hidden="1">
      <c r="A411" s="106" t="s">
        <v>425</v>
      </c>
      <c r="B411" s="106" t="s">
        <v>966</v>
      </c>
      <c r="C411" s="110">
        <v>1800</v>
      </c>
      <c r="D411" s="111">
        <v>44064.725882662038</v>
      </c>
    </row>
    <row r="412" spans="1:4" hidden="1">
      <c r="A412" s="106" t="s">
        <v>427</v>
      </c>
      <c r="B412" s="106" t="s">
        <v>967</v>
      </c>
      <c r="C412" s="110">
        <v>8900</v>
      </c>
      <c r="D412" s="111">
        <v>44065.725882662038</v>
      </c>
    </row>
    <row r="413" spans="1:4" hidden="1">
      <c r="A413" s="106" t="s">
        <v>425</v>
      </c>
      <c r="B413" s="106" t="s">
        <v>968</v>
      </c>
      <c r="C413" s="110">
        <v>6500</v>
      </c>
      <c r="D413" s="111">
        <v>44063.725882662038</v>
      </c>
    </row>
    <row r="414" spans="1:4" hidden="1">
      <c r="A414" s="106" t="s">
        <v>425</v>
      </c>
      <c r="B414" s="106" t="s">
        <v>969</v>
      </c>
      <c r="C414" s="110">
        <v>5800</v>
      </c>
      <c r="D414" s="111">
        <v>44064.725882662038</v>
      </c>
    </row>
    <row r="415" spans="1:4" hidden="1">
      <c r="A415" s="106" t="s">
        <v>431</v>
      </c>
      <c r="B415" s="106" t="s">
        <v>970</v>
      </c>
      <c r="C415" s="110">
        <v>6900</v>
      </c>
      <c r="D415" s="111">
        <v>44063.725882662038</v>
      </c>
    </row>
    <row r="416" spans="1:4" hidden="1">
      <c r="A416" s="106" t="s">
        <v>425</v>
      </c>
      <c r="B416" s="106" t="s">
        <v>971</v>
      </c>
      <c r="C416" s="110">
        <v>6600</v>
      </c>
      <c r="D416" s="111">
        <v>44063.725882662038</v>
      </c>
    </row>
    <row r="417" spans="1:4" hidden="1">
      <c r="A417" s="106" t="s">
        <v>427</v>
      </c>
      <c r="B417" s="106" t="s">
        <v>972</v>
      </c>
      <c r="C417" s="110">
        <v>3900</v>
      </c>
      <c r="D417" s="111">
        <v>44065.725882662038</v>
      </c>
    </row>
    <row r="418" spans="1:4" hidden="1">
      <c r="A418" s="106" t="s">
        <v>425</v>
      </c>
      <c r="B418" s="106" t="s">
        <v>973</v>
      </c>
      <c r="C418" s="110">
        <v>4900</v>
      </c>
      <c r="D418" s="111">
        <v>44065.725882662038</v>
      </c>
    </row>
    <row r="419" spans="1:4" hidden="1">
      <c r="A419" s="106" t="s">
        <v>415</v>
      </c>
      <c r="B419" s="106" t="s">
        <v>974</v>
      </c>
      <c r="C419" s="110">
        <v>4900</v>
      </c>
      <c r="D419" s="111">
        <v>44063.725882662038</v>
      </c>
    </row>
    <row r="420" spans="1:4" hidden="1">
      <c r="A420" s="106" t="s">
        <v>425</v>
      </c>
      <c r="B420" s="106" t="s">
        <v>975</v>
      </c>
      <c r="C420" s="110">
        <v>7300</v>
      </c>
      <c r="D420" s="111">
        <v>44063.725882662038</v>
      </c>
    </row>
    <row r="421" spans="1:4" hidden="1">
      <c r="A421" s="106" t="s">
        <v>431</v>
      </c>
      <c r="B421" s="106" t="s">
        <v>976</v>
      </c>
      <c r="C421" s="110">
        <v>7900</v>
      </c>
      <c r="D421" s="111">
        <v>44064.725882662038</v>
      </c>
    </row>
    <row r="422" spans="1:4" hidden="1">
      <c r="A422" s="106" t="s">
        <v>425</v>
      </c>
      <c r="B422" s="106" t="s">
        <v>977</v>
      </c>
      <c r="C422" s="110">
        <v>3900</v>
      </c>
      <c r="D422" s="111">
        <v>44064.725882662038</v>
      </c>
    </row>
    <row r="423" spans="1:4" hidden="1">
      <c r="A423" s="106" t="s">
        <v>421</v>
      </c>
      <c r="B423" s="106" t="s">
        <v>978</v>
      </c>
      <c r="C423" s="110">
        <v>7900</v>
      </c>
      <c r="D423" s="111">
        <v>44063.725882662038</v>
      </c>
    </row>
    <row r="424" spans="1:4" hidden="1">
      <c r="A424" s="106" t="s">
        <v>427</v>
      </c>
      <c r="B424" s="106" t="s">
        <v>979</v>
      </c>
      <c r="C424" s="110">
        <v>8500</v>
      </c>
      <c r="D424" s="111">
        <v>44064.725882662038</v>
      </c>
    </row>
    <row r="425" spans="1:4" hidden="1">
      <c r="A425" s="106" t="s">
        <v>421</v>
      </c>
      <c r="B425" s="106" t="s">
        <v>980</v>
      </c>
      <c r="C425" s="110">
        <v>4000</v>
      </c>
      <c r="D425" s="111">
        <v>44063.725882662038</v>
      </c>
    </row>
    <row r="426" spans="1:4" hidden="1">
      <c r="A426" s="106" t="s">
        <v>431</v>
      </c>
      <c r="B426" s="106" t="s">
        <v>981</v>
      </c>
      <c r="C426" s="110">
        <v>2600</v>
      </c>
      <c r="D426" s="111">
        <v>44063.725882662038</v>
      </c>
    </row>
    <row r="427" spans="1:4" hidden="1">
      <c r="A427" s="106" t="s">
        <v>415</v>
      </c>
      <c r="B427" s="106" t="s">
        <v>982</v>
      </c>
      <c r="C427" s="110">
        <v>6300</v>
      </c>
      <c r="D427" s="111">
        <v>44065.725882662038</v>
      </c>
    </row>
    <row r="428" spans="1:4">
      <c r="A428" s="106" t="s">
        <v>421</v>
      </c>
      <c r="B428" s="106" t="s">
        <v>983</v>
      </c>
      <c r="C428" s="110">
        <v>8500</v>
      </c>
      <c r="D428" s="111">
        <v>44064.725882662038</v>
      </c>
    </row>
    <row r="429" spans="1:4" hidden="1">
      <c r="A429" s="106" t="s">
        <v>427</v>
      </c>
      <c r="B429" s="106" t="s">
        <v>984</v>
      </c>
      <c r="C429" s="110">
        <v>3800</v>
      </c>
      <c r="D429" s="111">
        <v>44065.725882662038</v>
      </c>
    </row>
    <row r="430" spans="1:4" hidden="1">
      <c r="A430" s="106" t="s">
        <v>421</v>
      </c>
      <c r="B430" s="106" t="s">
        <v>985</v>
      </c>
      <c r="C430" s="110">
        <v>3900</v>
      </c>
      <c r="D430" s="111">
        <v>44064.725882662038</v>
      </c>
    </row>
    <row r="431" spans="1:4" hidden="1">
      <c r="A431" s="106" t="s">
        <v>425</v>
      </c>
      <c r="B431" s="106" t="s">
        <v>986</v>
      </c>
      <c r="C431" s="110">
        <v>4000</v>
      </c>
      <c r="D431" s="111">
        <v>44064.725882662038</v>
      </c>
    </row>
    <row r="432" spans="1:4" hidden="1">
      <c r="A432" s="106" t="s">
        <v>425</v>
      </c>
      <c r="B432" s="106" t="s">
        <v>987</v>
      </c>
      <c r="C432" s="110">
        <v>7300</v>
      </c>
      <c r="D432" s="111">
        <v>44065.725882662038</v>
      </c>
    </row>
    <row r="433" spans="1:4" hidden="1">
      <c r="A433" s="106" t="s">
        <v>427</v>
      </c>
      <c r="B433" s="106" t="s">
        <v>988</v>
      </c>
      <c r="C433" s="110">
        <v>8700</v>
      </c>
      <c r="D433" s="111">
        <v>44065.725882662038</v>
      </c>
    </row>
    <row r="434" spans="1:4" hidden="1">
      <c r="A434" s="106" t="s">
        <v>431</v>
      </c>
      <c r="B434" s="106" t="s">
        <v>989</v>
      </c>
      <c r="C434" s="110">
        <v>4600</v>
      </c>
      <c r="D434" s="111">
        <v>44065.725882662038</v>
      </c>
    </row>
    <row r="435" spans="1:4" hidden="1">
      <c r="A435" s="106" t="s">
        <v>425</v>
      </c>
      <c r="B435" s="106" t="s">
        <v>990</v>
      </c>
      <c r="C435" s="110">
        <v>2200</v>
      </c>
      <c r="D435" s="111">
        <v>44065.725882662038</v>
      </c>
    </row>
    <row r="436" spans="1:4" hidden="1">
      <c r="A436" s="106" t="s">
        <v>427</v>
      </c>
      <c r="B436" s="106" t="s">
        <v>991</v>
      </c>
      <c r="C436" s="110">
        <v>1500</v>
      </c>
      <c r="D436" s="111">
        <v>44065.725882662038</v>
      </c>
    </row>
    <row r="437" spans="1:4" hidden="1">
      <c r="A437" s="106" t="s">
        <v>421</v>
      </c>
      <c r="B437" s="106" t="s">
        <v>992</v>
      </c>
      <c r="C437" s="110">
        <v>9900</v>
      </c>
      <c r="D437" s="111">
        <v>44065.725882662038</v>
      </c>
    </row>
    <row r="438" spans="1:4" hidden="1">
      <c r="A438" s="106" t="s">
        <v>415</v>
      </c>
      <c r="B438" s="106" t="s">
        <v>993</v>
      </c>
      <c r="C438" s="110">
        <v>4600</v>
      </c>
      <c r="D438" s="111">
        <v>44063.725882662038</v>
      </c>
    </row>
    <row r="439" spans="1:4" hidden="1">
      <c r="A439" s="106" t="s">
        <v>425</v>
      </c>
      <c r="B439" s="106" t="s">
        <v>994</v>
      </c>
      <c r="C439" s="110">
        <v>6100</v>
      </c>
      <c r="D439" s="111">
        <v>44063.725882662038</v>
      </c>
    </row>
    <row r="440" spans="1:4" hidden="1">
      <c r="A440" s="106" t="s">
        <v>431</v>
      </c>
      <c r="B440" s="106" t="s">
        <v>995</v>
      </c>
      <c r="C440" s="110">
        <v>5900</v>
      </c>
      <c r="D440" s="111">
        <v>44063.725882662038</v>
      </c>
    </row>
    <row r="441" spans="1:4" hidden="1">
      <c r="A441" s="106" t="s">
        <v>427</v>
      </c>
      <c r="B441" s="106" t="s">
        <v>996</v>
      </c>
      <c r="C441" s="110">
        <v>9000</v>
      </c>
      <c r="D441" s="111">
        <v>44065.725882662038</v>
      </c>
    </row>
    <row r="442" spans="1:4" hidden="1">
      <c r="A442" s="106" t="s">
        <v>415</v>
      </c>
      <c r="B442" s="106" t="s">
        <v>997</v>
      </c>
      <c r="C442" s="110">
        <v>6900</v>
      </c>
      <c r="D442" s="111">
        <v>44064.725882662038</v>
      </c>
    </row>
    <row r="443" spans="1:4" hidden="1">
      <c r="A443" s="106" t="s">
        <v>431</v>
      </c>
      <c r="B443" s="106" t="s">
        <v>998</v>
      </c>
      <c r="C443" s="110">
        <v>1300</v>
      </c>
      <c r="D443" s="111">
        <v>44065.725882662038</v>
      </c>
    </row>
    <row r="444" spans="1:4" hidden="1">
      <c r="A444" s="106" t="s">
        <v>431</v>
      </c>
      <c r="B444" s="106" t="s">
        <v>999</v>
      </c>
      <c r="C444" s="110">
        <v>3800</v>
      </c>
      <c r="D444" s="111">
        <v>44063.725882662038</v>
      </c>
    </row>
    <row r="445" spans="1:4" hidden="1">
      <c r="A445" s="106" t="s">
        <v>425</v>
      </c>
      <c r="B445" s="106" t="s">
        <v>1000</v>
      </c>
      <c r="C445" s="110">
        <v>2600</v>
      </c>
      <c r="D445" s="111">
        <v>44064.725882662038</v>
      </c>
    </row>
    <row r="446" spans="1:4" hidden="1">
      <c r="A446" s="106" t="s">
        <v>415</v>
      </c>
      <c r="B446" s="106" t="s">
        <v>1001</v>
      </c>
      <c r="C446" s="110">
        <v>2900</v>
      </c>
      <c r="D446" s="111">
        <v>44065.725882662038</v>
      </c>
    </row>
    <row r="447" spans="1:4" hidden="1">
      <c r="A447" s="106" t="s">
        <v>421</v>
      </c>
      <c r="B447" s="106" t="s">
        <v>1002</v>
      </c>
      <c r="C447" s="110">
        <v>1400</v>
      </c>
      <c r="D447" s="111">
        <v>44063.725882662038</v>
      </c>
    </row>
    <row r="448" spans="1:4" hidden="1">
      <c r="A448" s="106" t="s">
        <v>431</v>
      </c>
      <c r="B448" s="106" t="s">
        <v>1003</v>
      </c>
      <c r="C448" s="110">
        <v>9700</v>
      </c>
      <c r="D448" s="111">
        <v>44065.725882662038</v>
      </c>
    </row>
    <row r="449" spans="1:4" hidden="1">
      <c r="A449" s="106" t="s">
        <v>431</v>
      </c>
      <c r="B449" s="106" t="s">
        <v>1004</v>
      </c>
      <c r="C449" s="110">
        <v>8700</v>
      </c>
      <c r="D449" s="111">
        <v>44063.725882662038</v>
      </c>
    </row>
    <row r="450" spans="1:4" hidden="1">
      <c r="A450" s="106" t="s">
        <v>415</v>
      </c>
      <c r="B450" s="106" t="s">
        <v>1005</v>
      </c>
      <c r="C450" s="110">
        <v>4600</v>
      </c>
      <c r="D450" s="111">
        <v>44063.725882662038</v>
      </c>
    </row>
    <row r="451" spans="1:4" hidden="1">
      <c r="A451" s="106" t="s">
        <v>415</v>
      </c>
      <c r="B451" s="106" t="s">
        <v>1006</v>
      </c>
      <c r="C451" s="110">
        <v>7300</v>
      </c>
      <c r="D451" s="111">
        <v>44065.725882662038</v>
      </c>
    </row>
    <row r="452" spans="1:4" hidden="1">
      <c r="A452" s="106" t="s">
        <v>427</v>
      </c>
      <c r="B452" s="106" t="s">
        <v>1007</v>
      </c>
      <c r="C452" s="110">
        <v>5200</v>
      </c>
      <c r="D452" s="111">
        <v>44063.725882662038</v>
      </c>
    </row>
    <row r="453" spans="1:4" hidden="1">
      <c r="A453" s="106" t="s">
        <v>415</v>
      </c>
      <c r="B453" s="106" t="s">
        <v>1008</v>
      </c>
      <c r="C453" s="110">
        <v>5200</v>
      </c>
      <c r="D453" s="111">
        <v>44064.725882662038</v>
      </c>
    </row>
    <row r="454" spans="1:4" hidden="1">
      <c r="A454" s="106" t="s">
        <v>415</v>
      </c>
      <c r="B454" s="106" t="s">
        <v>1009</v>
      </c>
      <c r="C454" s="110">
        <v>7000</v>
      </c>
      <c r="D454" s="111">
        <v>44063.725882662038</v>
      </c>
    </row>
    <row r="455" spans="1:4" hidden="1">
      <c r="A455" s="106" t="s">
        <v>425</v>
      </c>
      <c r="B455" s="106" t="s">
        <v>1010</v>
      </c>
      <c r="C455" s="110">
        <v>4100</v>
      </c>
      <c r="D455" s="111">
        <v>44063.725882662038</v>
      </c>
    </row>
    <row r="456" spans="1:4" hidden="1">
      <c r="A456" s="106" t="s">
        <v>427</v>
      </c>
      <c r="B456" s="106" t="s">
        <v>1011</v>
      </c>
      <c r="C456" s="110">
        <v>6700</v>
      </c>
      <c r="D456" s="111">
        <v>44065.725882662038</v>
      </c>
    </row>
    <row r="457" spans="1:4" hidden="1">
      <c r="A457" s="106" t="s">
        <v>415</v>
      </c>
      <c r="B457" s="106" t="s">
        <v>1012</v>
      </c>
      <c r="C457" s="110">
        <v>7800</v>
      </c>
      <c r="D457" s="111">
        <v>44065.725882662038</v>
      </c>
    </row>
    <row r="458" spans="1:4" hidden="1">
      <c r="A458" s="106" t="s">
        <v>415</v>
      </c>
      <c r="B458" s="106" t="s">
        <v>1013</v>
      </c>
      <c r="C458" s="110">
        <v>7000</v>
      </c>
      <c r="D458" s="111">
        <v>44064.725882662038</v>
      </c>
    </row>
    <row r="459" spans="1:4" hidden="1">
      <c r="A459" s="106" t="s">
        <v>431</v>
      </c>
      <c r="B459" s="106" t="s">
        <v>1014</v>
      </c>
      <c r="C459" s="110">
        <v>9800</v>
      </c>
      <c r="D459" s="111">
        <v>44063.725882662038</v>
      </c>
    </row>
    <row r="460" spans="1:4" hidden="1">
      <c r="A460" s="106" t="s">
        <v>421</v>
      </c>
      <c r="B460" s="106" t="s">
        <v>1015</v>
      </c>
      <c r="C460" s="110">
        <v>8900</v>
      </c>
      <c r="D460" s="111">
        <v>44065.725882662038</v>
      </c>
    </row>
    <row r="461" spans="1:4" hidden="1">
      <c r="A461" s="106" t="s">
        <v>427</v>
      </c>
      <c r="B461" s="106" t="s">
        <v>1016</v>
      </c>
      <c r="C461" s="110">
        <v>4700</v>
      </c>
      <c r="D461" s="111">
        <v>44064.725882662038</v>
      </c>
    </row>
    <row r="462" spans="1:4" hidden="1">
      <c r="A462" s="106" t="s">
        <v>425</v>
      </c>
      <c r="B462" s="106" t="s">
        <v>1017</v>
      </c>
      <c r="C462" s="110">
        <v>4900</v>
      </c>
      <c r="D462" s="111">
        <v>44065.725882662038</v>
      </c>
    </row>
    <row r="463" spans="1:4" hidden="1">
      <c r="A463" s="106" t="s">
        <v>421</v>
      </c>
      <c r="B463" s="106" t="s">
        <v>1018</v>
      </c>
      <c r="C463" s="110">
        <v>6600</v>
      </c>
      <c r="D463" s="111">
        <v>44064.725882662038</v>
      </c>
    </row>
    <row r="464" spans="1:4" hidden="1">
      <c r="A464" s="106" t="s">
        <v>431</v>
      </c>
      <c r="B464" s="106" t="s">
        <v>1019</v>
      </c>
      <c r="C464" s="110">
        <v>9500</v>
      </c>
      <c r="D464" s="111">
        <v>44065.725882662038</v>
      </c>
    </row>
    <row r="465" spans="1:4" hidden="1">
      <c r="A465" s="106" t="s">
        <v>425</v>
      </c>
      <c r="B465" s="106" t="s">
        <v>1020</v>
      </c>
      <c r="C465" s="110">
        <v>4700</v>
      </c>
      <c r="D465" s="111">
        <v>44065.725882662038</v>
      </c>
    </row>
    <row r="466" spans="1:4" hidden="1">
      <c r="A466" s="106" t="s">
        <v>431</v>
      </c>
      <c r="B466" s="106" t="s">
        <v>1021</v>
      </c>
      <c r="C466" s="110">
        <v>8100</v>
      </c>
      <c r="D466" s="111">
        <v>44064.725882662038</v>
      </c>
    </row>
    <row r="467" spans="1:4" hidden="1">
      <c r="A467" s="106" t="s">
        <v>425</v>
      </c>
      <c r="B467" s="106" t="s">
        <v>1022</v>
      </c>
      <c r="C467" s="110">
        <v>5400</v>
      </c>
      <c r="D467" s="111">
        <v>44064.725882662038</v>
      </c>
    </row>
    <row r="468" spans="1:4">
      <c r="A468" s="106" t="s">
        <v>415</v>
      </c>
      <c r="B468" s="106" t="s">
        <v>1023</v>
      </c>
      <c r="C468" s="110">
        <v>8200</v>
      </c>
      <c r="D468" s="111">
        <v>44064.725882662038</v>
      </c>
    </row>
    <row r="469" spans="1:4">
      <c r="A469" s="106" t="s">
        <v>427</v>
      </c>
      <c r="B469" s="106" t="s">
        <v>1024</v>
      </c>
      <c r="C469" s="110">
        <v>8200</v>
      </c>
      <c r="D469" s="111">
        <v>44064.725882662038</v>
      </c>
    </row>
    <row r="470" spans="1:4" hidden="1">
      <c r="A470" s="106" t="s">
        <v>421</v>
      </c>
      <c r="B470" s="106" t="s">
        <v>1025</v>
      </c>
      <c r="C470" s="110">
        <v>9500</v>
      </c>
      <c r="D470" s="111">
        <v>44063.725882662038</v>
      </c>
    </row>
    <row r="471" spans="1:4" hidden="1">
      <c r="A471" s="106" t="s">
        <v>425</v>
      </c>
      <c r="B471" s="106" t="s">
        <v>1026</v>
      </c>
      <c r="C471" s="110">
        <v>4800</v>
      </c>
      <c r="D471" s="111">
        <v>44065.725882662038</v>
      </c>
    </row>
    <row r="472" spans="1:4" hidden="1">
      <c r="A472" s="106" t="s">
        <v>415</v>
      </c>
      <c r="B472" s="106" t="s">
        <v>1027</v>
      </c>
      <c r="C472" s="110">
        <v>4200</v>
      </c>
      <c r="D472" s="111">
        <v>44064.725882662038</v>
      </c>
    </row>
    <row r="473" spans="1:4" hidden="1">
      <c r="A473" s="106" t="s">
        <v>427</v>
      </c>
      <c r="B473" s="106" t="s">
        <v>1028</v>
      </c>
      <c r="C473" s="110">
        <v>2900</v>
      </c>
      <c r="D473" s="111">
        <v>44064.725882662038</v>
      </c>
    </row>
    <row r="474" spans="1:4" hidden="1">
      <c r="A474" s="106" t="s">
        <v>431</v>
      </c>
      <c r="B474" s="106" t="s">
        <v>1029</v>
      </c>
      <c r="C474" s="110">
        <v>8100</v>
      </c>
      <c r="D474" s="111">
        <v>44064.725882662038</v>
      </c>
    </row>
    <row r="475" spans="1:4" hidden="1">
      <c r="A475" s="106" t="s">
        <v>431</v>
      </c>
      <c r="B475" s="106" t="s">
        <v>1030</v>
      </c>
      <c r="C475" s="110">
        <v>8800</v>
      </c>
      <c r="D475" s="111">
        <v>44065.725882662038</v>
      </c>
    </row>
    <row r="476" spans="1:4" hidden="1">
      <c r="A476" s="106" t="s">
        <v>427</v>
      </c>
      <c r="B476" s="106" t="s">
        <v>1031</v>
      </c>
      <c r="C476" s="110">
        <v>9100</v>
      </c>
      <c r="D476" s="111">
        <v>44065.725882662038</v>
      </c>
    </row>
    <row r="477" spans="1:4" hidden="1">
      <c r="A477" s="106" t="s">
        <v>431</v>
      </c>
      <c r="B477" s="106" t="s">
        <v>1032</v>
      </c>
      <c r="C477" s="110">
        <v>5400</v>
      </c>
      <c r="D477" s="111">
        <v>44064.725882662038</v>
      </c>
    </row>
    <row r="478" spans="1:4" hidden="1">
      <c r="A478" s="106" t="s">
        <v>415</v>
      </c>
      <c r="B478" s="106" t="s">
        <v>1033</v>
      </c>
      <c r="C478" s="110">
        <v>7100</v>
      </c>
      <c r="D478" s="111">
        <v>44065.725882662038</v>
      </c>
    </row>
    <row r="479" spans="1:4" hidden="1">
      <c r="A479" s="106" t="s">
        <v>427</v>
      </c>
      <c r="B479" s="106" t="s">
        <v>1034</v>
      </c>
      <c r="C479" s="110">
        <v>4200</v>
      </c>
      <c r="D479" s="111">
        <v>44063.725882662038</v>
      </c>
    </row>
    <row r="480" spans="1:4" hidden="1">
      <c r="A480" s="106" t="s">
        <v>421</v>
      </c>
      <c r="B480" s="106" t="s">
        <v>1035</v>
      </c>
      <c r="C480" s="110">
        <v>2100</v>
      </c>
      <c r="D480" s="111">
        <v>44064.725882662038</v>
      </c>
    </row>
    <row r="481" spans="1:4" hidden="1">
      <c r="A481" s="106" t="s">
        <v>425</v>
      </c>
      <c r="B481" s="106" t="s">
        <v>1036</v>
      </c>
      <c r="C481" s="110">
        <v>3700</v>
      </c>
      <c r="D481" s="111">
        <v>44065.725882662038</v>
      </c>
    </row>
    <row r="482" spans="1:4" hidden="1">
      <c r="A482" s="106" t="s">
        <v>415</v>
      </c>
      <c r="B482" s="106" t="s">
        <v>1037</v>
      </c>
      <c r="C482" s="110">
        <v>6600</v>
      </c>
      <c r="D482" s="111">
        <v>44063.725882662038</v>
      </c>
    </row>
    <row r="483" spans="1:4" hidden="1">
      <c r="A483" s="106" t="s">
        <v>431</v>
      </c>
      <c r="B483" s="106" t="s">
        <v>1038</v>
      </c>
      <c r="C483" s="110">
        <v>4900</v>
      </c>
      <c r="D483" s="111">
        <v>44064.725882662038</v>
      </c>
    </row>
    <row r="484" spans="1:4" hidden="1">
      <c r="A484" s="106" t="s">
        <v>421</v>
      </c>
      <c r="B484" s="106" t="s">
        <v>1039</v>
      </c>
      <c r="C484" s="110">
        <v>1300</v>
      </c>
      <c r="D484" s="111">
        <v>44064.725882662038</v>
      </c>
    </row>
    <row r="485" spans="1:4" hidden="1">
      <c r="A485" s="106" t="s">
        <v>431</v>
      </c>
      <c r="B485" s="106" t="s">
        <v>1040</v>
      </c>
      <c r="C485" s="110">
        <v>8300</v>
      </c>
      <c r="D485" s="111">
        <v>44063.725882662038</v>
      </c>
    </row>
    <row r="486" spans="1:4" hidden="1">
      <c r="A486" s="106" t="s">
        <v>415</v>
      </c>
      <c r="B486" s="106" t="s">
        <v>1041</v>
      </c>
      <c r="C486" s="110">
        <v>2300</v>
      </c>
      <c r="D486" s="111">
        <v>44064.725882662038</v>
      </c>
    </row>
    <row r="487" spans="1:4" hidden="1">
      <c r="A487" s="106" t="s">
        <v>415</v>
      </c>
      <c r="B487" s="106" t="s">
        <v>1042</v>
      </c>
      <c r="C487" s="110">
        <v>3800</v>
      </c>
      <c r="D487" s="111">
        <v>44064.725882662038</v>
      </c>
    </row>
    <row r="488" spans="1:4" hidden="1">
      <c r="A488" s="106" t="s">
        <v>415</v>
      </c>
      <c r="B488" s="106" t="s">
        <v>1043</v>
      </c>
      <c r="C488" s="110">
        <v>2600</v>
      </c>
      <c r="D488" s="111">
        <v>44065.725882662038</v>
      </c>
    </row>
    <row r="489" spans="1:4" hidden="1">
      <c r="A489" s="106" t="s">
        <v>425</v>
      </c>
      <c r="B489" s="106" t="s">
        <v>1044</v>
      </c>
      <c r="C489" s="110">
        <v>9200</v>
      </c>
      <c r="D489" s="111">
        <v>44063.725882662038</v>
      </c>
    </row>
    <row r="490" spans="1:4" hidden="1">
      <c r="A490" s="106" t="s">
        <v>425</v>
      </c>
      <c r="B490" s="106" t="s">
        <v>1045</v>
      </c>
      <c r="C490" s="110">
        <v>3400</v>
      </c>
      <c r="D490" s="111">
        <v>44064.725882662038</v>
      </c>
    </row>
    <row r="491" spans="1:4" hidden="1">
      <c r="A491" s="106" t="s">
        <v>415</v>
      </c>
      <c r="B491" s="106" t="s">
        <v>1046</v>
      </c>
      <c r="C491" s="110">
        <v>5400</v>
      </c>
      <c r="D491" s="111">
        <v>44065.725882662038</v>
      </c>
    </row>
    <row r="492" spans="1:4" hidden="1">
      <c r="A492" s="106" t="s">
        <v>427</v>
      </c>
      <c r="B492" s="106" t="s">
        <v>1047</v>
      </c>
      <c r="C492" s="110">
        <v>5500</v>
      </c>
      <c r="D492" s="111">
        <v>44065.725882662038</v>
      </c>
    </row>
    <row r="493" spans="1:4" hidden="1">
      <c r="A493" s="106" t="s">
        <v>421</v>
      </c>
      <c r="B493" s="106" t="s">
        <v>1048</v>
      </c>
      <c r="C493" s="110">
        <v>2900</v>
      </c>
      <c r="D493" s="111">
        <v>44064.725882662038</v>
      </c>
    </row>
    <row r="494" spans="1:4" hidden="1">
      <c r="A494" s="106" t="s">
        <v>421</v>
      </c>
      <c r="B494" s="106" t="s">
        <v>1049</v>
      </c>
      <c r="C494" s="110">
        <v>1100</v>
      </c>
      <c r="D494" s="111">
        <v>44065.725882662038</v>
      </c>
    </row>
    <row r="495" spans="1:4" hidden="1">
      <c r="A495" s="106" t="s">
        <v>425</v>
      </c>
      <c r="B495" s="106" t="s">
        <v>1050</v>
      </c>
      <c r="C495" s="110">
        <v>6200</v>
      </c>
      <c r="D495" s="111">
        <v>44065.725882662038</v>
      </c>
    </row>
    <row r="496" spans="1:4" hidden="1">
      <c r="A496" s="106" t="s">
        <v>427</v>
      </c>
      <c r="B496" s="106" t="s">
        <v>1051</v>
      </c>
      <c r="C496" s="110">
        <v>7200</v>
      </c>
      <c r="D496" s="111">
        <v>44063.725882662038</v>
      </c>
    </row>
    <row r="497" spans="1:4" hidden="1">
      <c r="A497" s="106" t="s">
        <v>421</v>
      </c>
      <c r="B497" s="106" t="s">
        <v>1052</v>
      </c>
      <c r="C497" s="110">
        <v>6600</v>
      </c>
      <c r="D497" s="111">
        <v>44065.725882662038</v>
      </c>
    </row>
    <row r="498" spans="1:4" hidden="1">
      <c r="A498" s="106" t="s">
        <v>421</v>
      </c>
      <c r="B498" s="106" t="s">
        <v>1053</v>
      </c>
      <c r="C498" s="110">
        <v>9900</v>
      </c>
      <c r="D498" s="111">
        <v>44065.725882662038</v>
      </c>
    </row>
    <row r="499" spans="1:4" hidden="1">
      <c r="A499" s="106" t="s">
        <v>415</v>
      </c>
      <c r="B499" s="106" t="s">
        <v>1054</v>
      </c>
      <c r="C499" s="110">
        <v>7000</v>
      </c>
      <c r="D499" s="111">
        <v>44063.725882662038</v>
      </c>
    </row>
    <row r="500" spans="1:4" hidden="1">
      <c r="A500" s="106" t="s">
        <v>415</v>
      </c>
      <c r="B500" s="106" t="s">
        <v>1055</v>
      </c>
      <c r="C500" s="110">
        <v>5700</v>
      </c>
      <c r="D500" s="111">
        <v>44063.725882662038</v>
      </c>
    </row>
    <row r="501" spans="1:4" hidden="1">
      <c r="A501" s="106" t="s">
        <v>431</v>
      </c>
      <c r="B501" s="106" t="s">
        <v>1056</v>
      </c>
      <c r="C501" s="110">
        <v>2300</v>
      </c>
      <c r="D501" s="111">
        <v>44065.725882662038</v>
      </c>
    </row>
  </sheetData>
  <autoFilter ref="A1:D501" xr:uid="{00000000-0009-0000-0000-000000000000}">
    <filterColumn colId="0">
      <filters>
        <filter val="Finance"/>
        <filter val="Legal"/>
        <filter val="Marketing"/>
      </filters>
    </filterColumn>
    <filterColumn colId="1">
      <customFilters>
        <customFilter val="*e*"/>
      </customFilters>
    </filterColumn>
    <filterColumn colId="2">
      <top10 percent="1" val="20" filterVal="8200"/>
    </filterColumn>
    <filterColumn colId="3">
      <dynamicFilter type="today" val="44064" maxVal="44065"/>
    </filterColumn>
    <sortState xmlns:xlrd2="http://schemas.microsoft.com/office/spreadsheetml/2017/richdata2" ref="A2:D501">
      <sortCondition descending="1" ref="C2:C501"/>
    </sortState>
  </autoFilter>
  <pageMargins left="0.7" right="0.7" top="0.75" bottom="0.75" header="0.3" footer="0.3"/>
  <pageSetup paperSize="9" fitToWidth="0" fitToHeight="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F2EE1-2A8E-4F99-AA6B-06E7EED5B40F}">
  <sheetPr>
    <pageSetUpPr fitToPage="1"/>
  </sheetPr>
  <dimension ref="B2:E27"/>
  <sheetViews>
    <sheetView zoomScaleNormal="100" workbookViewId="0"/>
  </sheetViews>
  <sheetFormatPr defaultRowHeight="15"/>
  <cols>
    <col min="1" max="1" width="2.140625" style="1" customWidth="1"/>
    <col min="2" max="2" width="31.42578125" style="1" customWidth="1"/>
    <col min="3" max="4" width="15.7109375" style="1" customWidth="1"/>
    <col min="5" max="5" width="21.42578125" style="1" customWidth="1"/>
    <col min="6" max="6" width="2.140625" style="1" customWidth="1"/>
    <col min="7" max="16384" width="9.140625" style="1"/>
  </cols>
  <sheetData>
    <row r="2" spans="2:5" ht="52.5" customHeight="1">
      <c r="B2" s="23"/>
      <c r="D2" s="126" t="s">
        <v>187</v>
      </c>
      <c r="E2" s="127"/>
    </row>
    <row r="3" spans="2:5">
      <c r="B3" s="24"/>
    </row>
    <row r="5" spans="2:5" ht="18.75">
      <c r="B5" s="25" t="s">
        <v>188</v>
      </c>
    </row>
    <row r="6" spans="2:5">
      <c r="B6" s="26" t="s">
        <v>189</v>
      </c>
      <c r="C6" s="128" t="s">
        <v>190</v>
      </c>
      <c r="D6" s="128"/>
      <c r="E6" s="129"/>
    </row>
    <row r="7" spans="2:5">
      <c r="B7" s="27" t="s">
        <v>191</v>
      </c>
      <c r="C7" s="130" t="s">
        <v>192</v>
      </c>
      <c r="D7" s="130"/>
      <c r="E7" s="131"/>
    </row>
    <row r="8" spans="2:5">
      <c r="C8" s="28"/>
      <c r="D8" s="28"/>
      <c r="E8" s="28"/>
    </row>
    <row r="10" spans="2:5" ht="18.75">
      <c r="B10" s="29" t="s">
        <v>193</v>
      </c>
    </row>
    <row r="11" spans="2:5">
      <c r="B11" s="26" t="s">
        <v>194</v>
      </c>
      <c r="C11" s="132">
        <v>44056.710602083338</v>
      </c>
      <c r="D11" s="132"/>
      <c r="E11" s="133"/>
    </row>
    <row r="12" spans="2:5">
      <c r="B12" s="27" t="s">
        <v>195</v>
      </c>
      <c r="C12" s="134">
        <v>44064.710602083338</v>
      </c>
      <c r="D12" s="134"/>
      <c r="E12" s="135"/>
    </row>
    <row r="13" spans="2:5" s="30" customFormat="1">
      <c r="C13" s="31"/>
    </row>
    <row r="14" spans="2:5" s="30" customFormat="1"/>
    <row r="15" spans="2:5" ht="18.75">
      <c r="B15" s="25" t="s">
        <v>196</v>
      </c>
    </row>
    <row r="16" spans="2:5" ht="15.75">
      <c r="B16" s="32" t="s">
        <v>197</v>
      </c>
      <c r="C16" s="32" t="s">
        <v>198</v>
      </c>
      <c r="D16" s="32" t="s">
        <v>199</v>
      </c>
      <c r="E16" s="32" t="s">
        <v>200</v>
      </c>
    </row>
    <row r="17" spans="2:5" ht="3" customHeight="1">
      <c r="B17" s="33"/>
      <c r="C17" s="34"/>
      <c r="D17" s="34"/>
      <c r="E17" s="35"/>
    </row>
    <row r="18" spans="2:5">
      <c r="B18" s="36">
        <v>44056.710602083338</v>
      </c>
      <c r="C18" s="1">
        <v>6</v>
      </c>
      <c r="D18" s="37">
        <v>35</v>
      </c>
      <c r="E18" s="38">
        <f>C18*D18</f>
        <v>210</v>
      </c>
    </row>
    <row r="19" spans="2:5">
      <c r="B19" s="36">
        <v>44057.710602083338</v>
      </c>
      <c r="C19" s="1">
        <v>6</v>
      </c>
      <c r="D19" s="37">
        <v>35</v>
      </c>
      <c r="E19" s="38">
        <f t="shared" ref="E19:E25" si="0">C19 * D19</f>
        <v>210</v>
      </c>
    </row>
    <row r="20" spans="2:5">
      <c r="B20" s="36">
        <v>44058.710602083338</v>
      </c>
      <c r="C20" s="1">
        <v>7</v>
      </c>
      <c r="D20" s="37">
        <v>35</v>
      </c>
      <c r="E20" s="38">
        <f t="shared" si="0"/>
        <v>245</v>
      </c>
    </row>
    <row r="21" spans="2:5">
      <c r="B21" s="36">
        <v>44059.710602083338</v>
      </c>
      <c r="C21" s="1">
        <v>4</v>
      </c>
      <c r="D21" s="37">
        <v>35</v>
      </c>
      <c r="E21" s="38">
        <f t="shared" si="0"/>
        <v>140</v>
      </c>
    </row>
    <row r="22" spans="2:5">
      <c r="B22" s="36">
        <v>44060.710602083338</v>
      </c>
      <c r="C22" s="1">
        <v>10</v>
      </c>
      <c r="D22" s="37">
        <v>35</v>
      </c>
      <c r="E22" s="38">
        <f t="shared" si="0"/>
        <v>350</v>
      </c>
    </row>
    <row r="23" spans="2:5">
      <c r="B23" s="36">
        <v>44061.710602083338</v>
      </c>
      <c r="C23" s="1">
        <v>7</v>
      </c>
      <c r="D23" s="37">
        <v>35</v>
      </c>
      <c r="E23" s="38">
        <f t="shared" si="0"/>
        <v>245</v>
      </c>
    </row>
    <row r="24" spans="2:5">
      <c r="B24" s="36">
        <v>44062.710602083338</v>
      </c>
      <c r="C24" s="1">
        <v>4</v>
      </c>
      <c r="D24" s="37">
        <v>35</v>
      </c>
      <c r="E24" s="38">
        <f t="shared" si="0"/>
        <v>140</v>
      </c>
    </row>
    <row r="25" spans="2:5">
      <c r="B25" s="36">
        <v>44063.710602083338</v>
      </c>
      <c r="C25" s="1">
        <v>2</v>
      </c>
      <c r="D25" s="37">
        <v>35</v>
      </c>
      <c r="E25" s="38">
        <f t="shared" si="0"/>
        <v>70</v>
      </c>
    </row>
    <row r="26" spans="2:5" ht="3" customHeight="1">
      <c r="B26" s="27"/>
      <c r="C26" s="39"/>
      <c r="D26" s="39"/>
      <c r="E26" s="40"/>
    </row>
    <row r="27" spans="2:5" ht="18.75">
      <c r="D27" s="41" t="s">
        <v>201</v>
      </c>
      <c r="E27" s="42">
        <f>SUM(E17:E26)</f>
        <v>1610</v>
      </c>
    </row>
  </sheetData>
  <mergeCells count="5">
    <mergeCell ref="D2:E2"/>
    <mergeCell ref="C6:E6"/>
    <mergeCell ref="C7:E7"/>
    <mergeCell ref="C11:E11"/>
    <mergeCell ref="C12:E12"/>
  </mergeCells>
  <pageMargins left="0.70866141732283472" right="0.70866141732283472" top="0.74803149606299213" bottom="0.74803149606299213" header="0.31496062992125984" footer="0.31496062992125984"/>
  <pageSetup paperSize="9" fitToHeight="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ADF5-31E2-4E04-814B-CF065FED9D09}">
  <dimension ref="A1:B20"/>
  <sheetViews>
    <sheetView zoomScaleNormal="100" workbookViewId="0"/>
  </sheetViews>
  <sheetFormatPr defaultRowHeight="15"/>
  <cols>
    <col min="1" max="1" width="25" style="1" customWidth="1"/>
    <col min="2" max="2" width="40" style="1" customWidth="1"/>
    <col min="3" max="16384" width="9.140625" style="1"/>
  </cols>
  <sheetData>
    <row r="1" spans="1:2">
      <c r="A1" s="1" t="s">
        <v>202</v>
      </c>
    </row>
    <row r="3" spans="1:2">
      <c r="A3" s="1" t="s">
        <v>203</v>
      </c>
      <c r="B3" s="1" t="s">
        <v>204</v>
      </c>
    </row>
    <row r="4" spans="1:2">
      <c r="A4" s="1" t="s">
        <v>205</v>
      </c>
    </row>
    <row r="5" spans="1:2">
      <c r="A5" s="1" t="s">
        <v>206</v>
      </c>
      <c r="B5" s="1">
        <v>255</v>
      </c>
    </row>
    <row r="6" spans="1:2">
      <c r="A6" s="1" t="s">
        <v>207</v>
      </c>
      <c r="B6" s="1">
        <v>-128</v>
      </c>
    </row>
    <row r="7" spans="1:2">
      <c r="A7" s="1" t="s">
        <v>208</v>
      </c>
      <c r="B7" s="1">
        <v>-32768</v>
      </c>
    </row>
    <row r="8" spans="1:2">
      <c r="A8" s="1" t="s">
        <v>209</v>
      </c>
      <c r="B8" s="1">
        <v>65535</v>
      </c>
    </row>
    <row r="9" spans="1:2">
      <c r="A9" s="1" t="s">
        <v>210</v>
      </c>
      <c r="B9" s="1" t="s">
        <v>211</v>
      </c>
    </row>
    <row r="10" spans="1:2">
      <c r="A10" s="1" t="s">
        <v>212</v>
      </c>
      <c r="B10" s="1" t="s">
        <v>213</v>
      </c>
    </row>
    <row r="11" spans="1:2">
      <c r="A11" s="1" t="s">
        <v>214</v>
      </c>
      <c r="B11" s="1">
        <v>1234</v>
      </c>
    </row>
    <row r="12" spans="1:2">
      <c r="A12" s="1" t="s">
        <v>215</v>
      </c>
      <c r="B12" s="1">
        <v>-5678</v>
      </c>
    </row>
    <row r="13" spans="1:2">
      <c r="A13" s="1" t="s">
        <v>216</v>
      </c>
      <c r="B13" s="1">
        <v>3.4028234663852886E+38</v>
      </c>
    </row>
    <row r="14" spans="1:2">
      <c r="A14" s="1" t="s">
        <v>217</v>
      </c>
      <c r="B14" s="1">
        <v>1.7976931348623157E+308</v>
      </c>
    </row>
    <row r="15" spans="1:2">
      <c r="A15" s="1" t="s">
        <v>218</v>
      </c>
      <c r="B15" s="1" t="b">
        <v>1</v>
      </c>
    </row>
    <row r="16" spans="1:2">
      <c r="A16" s="1" t="s">
        <v>219</v>
      </c>
      <c r="B16" s="1" t="s">
        <v>220</v>
      </c>
    </row>
    <row r="17" spans="1:2">
      <c r="A17" s="1" t="s">
        <v>221</v>
      </c>
      <c r="B17" s="1" t="s">
        <v>222</v>
      </c>
    </row>
    <row r="18" spans="1:2">
      <c r="A18" s="1" t="s">
        <v>223</v>
      </c>
      <c r="B18" s="1">
        <v>50000</v>
      </c>
    </row>
    <row r="19" spans="1:2">
      <c r="A19" s="1" t="s">
        <v>224</v>
      </c>
      <c r="B19" s="43">
        <v>44064.712742951386</v>
      </c>
    </row>
    <row r="20" spans="1:2" ht="409.5">
      <c r="A20" s="1" t="s">
        <v>225</v>
      </c>
      <c r="B20" s="44" t="s">
        <v>226</v>
      </c>
    </row>
  </sheetData>
  <printOptions gridLines="1"/>
  <pageMargins left="0.7" right="0.7" top="0.75" bottom="0.75" header="0.3" footer="0.3"/>
  <pageSetup paperSize="9" fitToWidth="0" fitToHeight="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644D-163E-4479-AB8A-DCCF268CF2E5}">
  <dimension ref="B1:C37"/>
  <sheetViews>
    <sheetView zoomScaleNormal="100" workbookViewId="0"/>
  </sheetViews>
  <sheetFormatPr defaultRowHeight="15"/>
  <cols>
    <col min="1" max="1" width="4" style="1" customWidth="1"/>
    <col min="2" max="2" width="30" style="1" customWidth="1"/>
    <col min="3" max="3" width="36" style="1" customWidth="1"/>
    <col min="4" max="16384" width="9.140625" style="1"/>
  </cols>
  <sheetData>
    <row r="1" spans="2:3">
      <c r="B1" s="1" t="s">
        <v>227</v>
      </c>
    </row>
    <row r="3" spans="2:3">
      <c r="B3" s="1" t="s">
        <v>228</v>
      </c>
      <c r="C3" s="45"/>
    </row>
    <row r="5" spans="2:3">
      <c r="B5" s="1" t="s">
        <v>229</v>
      </c>
      <c r="C5" s="46"/>
    </row>
    <row r="7" spans="2:3">
      <c r="B7" s="1" t="s">
        <v>230</v>
      </c>
      <c r="C7" s="47" t="s">
        <v>231</v>
      </c>
    </row>
    <row r="9" spans="2:3">
      <c r="B9" s="1" t="s">
        <v>232</v>
      </c>
      <c r="C9" s="24" t="s">
        <v>233</v>
      </c>
    </row>
    <row r="11" spans="2:3" ht="16.5">
      <c r="B11" s="1" t="s">
        <v>234</v>
      </c>
      <c r="C11" s="48" t="s">
        <v>235</v>
      </c>
    </row>
    <row r="13" spans="2:3" ht="17.25">
      <c r="B13" s="1" t="s">
        <v>236</v>
      </c>
      <c r="C13" s="49" t="s">
        <v>237</v>
      </c>
    </row>
    <row r="15" spans="2:3" ht="23.25">
      <c r="B15" s="1" t="s">
        <v>238</v>
      </c>
      <c r="C15" s="50" t="s">
        <v>239</v>
      </c>
    </row>
    <row r="17" spans="2:3">
      <c r="B17" s="1" t="s">
        <v>240</v>
      </c>
      <c r="C17" s="51" t="s">
        <v>233</v>
      </c>
    </row>
    <row r="19" spans="2:3">
      <c r="B19" s="1" t="s">
        <v>241</v>
      </c>
      <c r="C19" s="52" t="s">
        <v>242</v>
      </c>
    </row>
    <row r="21" spans="2:3">
      <c r="B21" s="1" t="s">
        <v>243</v>
      </c>
      <c r="C21" s="53" t="s">
        <v>244</v>
      </c>
    </row>
    <row r="23" spans="2:3">
      <c r="B23" s="1" t="s">
        <v>245</v>
      </c>
      <c r="C23" s="54" t="s">
        <v>246</v>
      </c>
    </row>
    <row r="25" spans="2:3">
      <c r="B25" s="1" t="s">
        <v>247</v>
      </c>
      <c r="C25" s="55" t="s">
        <v>248</v>
      </c>
    </row>
    <row r="27" spans="2:3" ht="60" customHeight="1">
      <c r="B27" s="1" t="s">
        <v>249</v>
      </c>
      <c r="C27" s="56" t="s">
        <v>233</v>
      </c>
    </row>
    <row r="29" spans="2:3">
      <c r="B29" s="1" t="s">
        <v>250</v>
      </c>
      <c r="C29" s="57">
        <v>1234</v>
      </c>
    </row>
    <row r="31" spans="2:3" ht="51.75">
      <c r="B31" s="1" t="s">
        <v>251</v>
      </c>
      <c r="C31" s="58" t="s">
        <v>252</v>
      </c>
    </row>
    <row r="33" spans="2:3">
      <c r="B33" s="1" t="s">
        <v>253</v>
      </c>
      <c r="C33" s="59" t="s">
        <v>254</v>
      </c>
    </row>
    <row r="35" spans="2:3" ht="30" customHeight="1">
      <c r="B35" s="1" t="s">
        <v>255</v>
      </c>
      <c r="C35" s="60" t="s">
        <v>256</v>
      </c>
    </row>
    <row r="37" spans="2:3" ht="30">
      <c r="B37" s="1" t="s">
        <v>257</v>
      </c>
      <c r="C37" s="44" t="s">
        <v>258</v>
      </c>
    </row>
  </sheetData>
  <printOptions gridLines="1"/>
  <pageMargins left="0.7" right="0.7" top="0.75" bottom="0.75" header="0.3" footer="0.3"/>
  <pageSetup paperSize="9" fitToWidth="0" fitToHeight="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859E-3C49-40F8-B29B-FB6D94276F25}">
  <dimension ref="A1:A7"/>
  <sheetViews>
    <sheetView zoomScaleNormal="100" workbookViewId="0"/>
  </sheetViews>
  <sheetFormatPr defaultRowHeight="15"/>
  <cols>
    <col min="1" max="1" width="20" style="1" customWidth="1"/>
    <col min="2" max="16384" width="9.140625" style="1"/>
  </cols>
  <sheetData>
    <row r="1" spans="1:1">
      <c r="A1" s="1" t="s">
        <v>259</v>
      </c>
    </row>
    <row r="3" spans="1:1" ht="26.25">
      <c r="A3" s="1" t="s">
        <v>260</v>
      </c>
    </row>
    <row r="5" spans="1:1" ht="60">
      <c r="A5" s="61" t="s">
        <v>261</v>
      </c>
    </row>
    <row r="7" spans="1:1">
      <c r="A7" s="1" t="s">
        <v>262</v>
      </c>
    </row>
  </sheetData>
  <printOptions gridLines="1"/>
  <pageMargins left="0.7" right="0.7" top="0.75" bottom="0.75" header="0.3" footer="0.3"/>
  <pageSetup paperSize="9" fitToWidth="0" fitToHeight="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07140-0E82-4491-A8CD-C1060550F157}">
  <dimension ref="A1:AA8"/>
  <sheetViews>
    <sheetView zoomScaleNormal="100" workbookViewId="0"/>
  </sheetViews>
  <sheetFormatPr defaultRowHeight="15"/>
  <cols>
    <col min="1" max="1" width="25" style="1" customWidth="1"/>
    <col min="2" max="3" width="24.85546875" style="1" customWidth="1"/>
    <col min="4" max="4" width="3.42578125" style="1" customWidth="1"/>
    <col min="5" max="7" width="9.140625" style="1"/>
    <col min="8" max="8" width="7.7109375" style="1" customWidth="1"/>
    <col min="9" max="9" width="2.7109375" style="1" customWidth="1"/>
    <col min="10" max="10" width="11.5703125" style="1" customWidth="1"/>
    <col min="11" max="16384" width="9.140625" style="1"/>
  </cols>
  <sheetData>
    <row r="1" spans="1:27">
      <c r="A1" s="1" t="s">
        <v>263</v>
      </c>
      <c r="H1" s="1" t="s">
        <v>264</v>
      </c>
    </row>
    <row r="2" spans="1:27">
      <c r="B2" s="1" t="s">
        <v>265</v>
      </c>
      <c r="I2" s="62" t="s">
        <v>266</v>
      </c>
      <c r="J2" s="63"/>
      <c r="K2" s="63"/>
      <c r="L2" s="64"/>
    </row>
    <row r="3" spans="1:27">
      <c r="A3" s="1" t="s">
        <v>267</v>
      </c>
      <c r="H3" s="1" t="s">
        <v>268</v>
      </c>
      <c r="I3" s="65" t="s">
        <v>269</v>
      </c>
      <c r="J3" s="1" t="s">
        <v>270</v>
      </c>
      <c r="L3" s="66"/>
    </row>
    <row r="4" spans="1:27">
      <c r="B4" s="1" t="s">
        <v>271</v>
      </c>
      <c r="I4" s="65"/>
      <c r="L4" s="66"/>
    </row>
    <row r="5" spans="1:27">
      <c r="C5" s="1" t="s">
        <v>272</v>
      </c>
      <c r="H5" s="1" t="s">
        <v>273</v>
      </c>
      <c r="I5" s="65"/>
      <c r="L5" s="66"/>
    </row>
    <row r="6" spans="1:27">
      <c r="I6" s="65"/>
      <c r="L6" s="66"/>
      <c r="AA6" s="1" t="s">
        <v>274</v>
      </c>
    </row>
    <row r="7" spans="1:27">
      <c r="A7" s="1" t="s">
        <v>275</v>
      </c>
      <c r="I7" s="65"/>
      <c r="J7" s="1" t="s">
        <v>276</v>
      </c>
      <c r="L7" s="66"/>
    </row>
    <row r="8" spans="1:27">
      <c r="A8" s="1" t="s">
        <v>277</v>
      </c>
      <c r="B8" s="1" t="s">
        <v>278</v>
      </c>
      <c r="D8" s="1" t="s">
        <v>279</v>
      </c>
      <c r="I8" s="67"/>
      <c r="J8" s="68"/>
      <c r="K8" s="68"/>
      <c r="L8" s="69"/>
    </row>
  </sheetData>
  <printOptions headings="1" gridLines="1"/>
  <pageMargins left="0.7" right="0.7" top="0.75" bottom="0.75" header="0.3" footer="0.3"/>
  <pageSetup paperSize="9" fitToWidth="0" fitToHeight="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85C9-12E3-496E-B156-B34520434577}">
  <dimension ref="A1:E21"/>
  <sheetViews>
    <sheetView zoomScaleNormal="100" workbookViewId="0"/>
  </sheetViews>
  <sheetFormatPr defaultRowHeight="15"/>
  <cols>
    <col min="1" max="1" width="27.42578125" style="1" customWidth="1"/>
    <col min="2" max="2" width="9.140625" style="1"/>
    <col min="3" max="3" width="17.42578125" style="70" customWidth="1"/>
    <col min="4" max="4" width="33.7109375" style="70" customWidth="1"/>
    <col min="5" max="5" width="28.5703125" style="70" customWidth="1"/>
    <col min="6" max="16384" width="9.140625" style="1"/>
  </cols>
  <sheetData>
    <row r="1" spans="1:5">
      <c r="A1" s="1" t="s">
        <v>280</v>
      </c>
      <c r="C1" s="70" t="s">
        <v>281</v>
      </c>
      <c r="D1" s="70" t="s">
        <v>282</v>
      </c>
      <c r="E1" s="70" t="s">
        <v>283</v>
      </c>
    </row>
    <row r="2" spans="1:5">
      <c r="A2" s="1" t="s">
        <v>284</v>
      </c>
      <c r="C2" s="70" t="s">
        <v>284</v>
      </c>
      <c r="D2" s="70" t="s">
        <v>284</v>
      </c>
      <c r="E2" s="70" t="s">
        <v>284</v>
      </c>
    </row>
    <row r="3" spans="1:5">
      <c r="A3" s="71">
        <v>1.23</v>
      </c>
      <c r="C3" s="70" t="s">
        <v>285</v>
      </c>
      <c r="D3" s="70" t="s">
        <v>286</v>
      </c>
      <c r="E3" s="70" t="s">
        <v>287</v>
      </c>
    </row>
    <row r="4" spans="1:5">
      <c r="A4" s="72">
        <v>1.23</v>
      </c>
      <c r="C4" s="70" t="s">
        <v>285</v>
      </c>
      <c r="D4" s="70" t="s">
        <v>288</v>
      </c>
      <c r="E4" s="70" t="s">
        <v>285</v>
      </c>
    </row>
    <row r="5" spans="1:5">
      <c r="A5" s="73">
        <v>1.2344999999999999</v>
      </c>
      <c r="C5" s="70" t="s">
        <v>289</v>
      </c>
      <c r="D5" s="70" t="s">
        <v>290</v>
      </c>
      <c r="E5" s="70" t="s">
        <v>291</v>
      </c>
    </row>
    <row r="6" spans="1:5">
      <c r="A6" s="74">
        <v>-2.1230000000000002</v>
      </c>
      <c r="C6" s="70" t="s">
        <v>292</v>
      </c>
      <c r="D6" s="70" t="s">
        <v>293</v>
      </c>
      <c r="E6" s="70" t="s">
        <v>294</v>
      </c>
    </row>
    <row r="7" spans="1:5">
      <c r="A7" s="75">
        <v>-3.14</v>
      </c>
      <c r="C7" s="70" t="s">
        <v>295</v>
      </c>
      <c r="D7" s="70" t="s">
        <v>296</v>
      </c>
      <c r="E7" s="70" t="s">
        <v>297</v>
      </c>
    </row>
    <row r="8" spans="1:5">
      <c r="A8" s="76">
        <v>5.46</v>
      </c>
      <c r="C8" s="70" t="s">
        <v>298</v>
      </c>
      <c r="D8" s="70" t="s">
        <v>299</v>
      </c>
      <c r="E8" s="70" t="s">
        <v>300</v>
      </c>
    </row>
    <row r="9" spans="1:5">
      <c r="A9" s="77">
        <v>123</v>
      </c>
      <c r="C9" s="70" t="s">
        <v>301</v>
      </c>
      <c r="D9" s="70" t="s">
        <v>302</v>
      </c>
      <c r="E9" s="70" t="s">
        <v>303</v>
      </c>
    </row>
    <row r="10" spans="1:5">
      <c r="A10" s="78">
        <v>123</v>
      </c>
      <c r="C10" s="70" t="s">
        <v>301</v>
      </c>
      <c r="D10" s="70" t="s">
        <v>304</v>
      </c>
      <c r="E10" s="70" t="s">
        <v>305</v>
      </c>
    </row>
    <row r="11" spans="1:5">
      <c r="A11" s="79">
        <v>41222</v>
      </c>
      <c r="C11" s="70" t="s">
        <v>306</v>
      </c>
      <c r="D11" s="70" t="s">
        <v>307</v>
      </c>
      <c r="E11" s="70" t="s">
        <v>308</v>
      </c>
    </row>
    <row r="12" spans="1:5">
      <c r="A12" s="80">
        <v>41248</v>
      </c>
      <c r="C12" s="70" t="s">
        <v>309</v>
      </c>
      <c r="D12" s="70" t="s">
        <v>310</v>
      </c>
      <c r="E12" s="70" t="s">
        <v>311</v>
      </c>
    </row>
    <row r="13" spans="1:5">
      <c r="A13" s="81">
        <v>41244</v>
      </c>
      <c r="C13" s="70" t="s">
        <v>312</v>
      </c>
      <c r="D13" s="70" t="s">
        <v>313</v>
      </c>
      <c r="E13" s="70" t="s">
        <v>314</v>
      </c>
    </row>
    <row r="14" spans="1:5">
      <c r="A14" s="82">
        <v>41251.009027777778</v>
      </c>
      <c r="C14" s="70" t="s">
        <v>315</v>
      </c>
      <c r="D14" s="70" t="s">
        <v>316</v>
      </c>
      <c r="E14" s="70" t="s">
        <v>317</v>
      </c>
    </row>
    <row r="15" spans="1:5">
      <c r="A15" s="83">
        <v>41131.881944444445</v>
      </c>
      <c r="C15" s="70" t="s">
        <v>318</v>
      </c>
      <c r="D15" s="70" t="s">
        <v>319</v>
      </c>
      <c r="E15" s="70" t="s">
        <v>320</v>
      </c>
    </row>
    <row r="16" spans="1:5">
      <c r="A16" s="84">
        <v>1.23E-2</v>
      </c>
      <c r="C16" s="70" t="s">
        <v>321</v>
      </c>
      <c r="D16" s="70" t="s">
        <v>322</v>
      </c>
      <c r="E16" s="70" t="s">
        <v>323</v>
      </c>
    </row>
    <row r="17" spans="1:5">
      <c r="A17" s="85">
        <v>1.23E-2</v>
      </c>
      <c r="C17" s="70" t="s">
        <v>321</v>
      </c>
      <c r="D17" s="70" t="s">
        <v>324</v>
      </c>
      <c r="E17" s="70" t="s">
        <v>325</v>
      </c>
    </row>
    <row r="18" spans="1:5">
      <c r="A18" s="86">
        <v>120000</v>
      </c>
      <c r="C18" s="70" t="s">
        <v>326</v>
      </c>
      <c r="D18" s="70" t="s">
        <v>327</v>
      </c>
      <c r="E18" s="70" t="s">
        <v>328</v>
      </c>
    </row>
    <row r="19" spans="1:5">
      <c r="A19" s="87">
        <v>1.25</v>
      </c>
      <c r="C19" s="70" t="s">
        <v>329</v>
      </c>
      <c r="D19" s="70" t="s">
        <v>330</v>
      </c>
      <c r="E19" s="70" t="s">
        <v>331</v>
      </c>
    </row>
    <row r="20" spans="1:5">
      <c r="A20" s="88">
        <v>1.25</v>
      </c>
      <c r="C20" s="70" t="s">
        <v>329</v>
      </c>
      <c r="D20" s="70" t="s">
        <v>332</v>
      </c>
      <c r="E20" s="70" t="s">
        <v>333</v>
      </c>
    </row>
    <row r="21" spans="1:5">
      <c r="A21" s="70" t="s">
        <v>334</v>
      </c>
      <c r="C21" s="70" t="s">
        <v>334</v>
      </c>
      <c r="D21" s="70" t="s">
        <v>335</v>
      </c>
      <c r="E21" s="70" t="s">
        <v>334</v>
      </c>
    </row>
  </sheetData>
  <printOptions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DF3B-5030-4376-AF87-8CFDDDF30600}">
  <dimension ref="A1:C60"/>
  <sheetViews>
    <sheetView zoomScaleNormal="100" workbookViewId="0"/>
  </sheetViews>
  <sheetFormatPr defaultRowHeight="15"/>
  <cols>
    <col min="1" max="1" width="35" style="1" customWidth="1"/>
    <col min="2" max="3" width="15" style="1" customWidth="1"/>
    <col min="4" max="16384" width="9.140625" style="1"/>
  </cols>
  <sheetData>
    <row r="1" spans="1:3">
      <c r="A1" s="1" t="s">
        <v>336</v>
      </c>
    </row>
    <row r="3" spans="1:3">
      <c r="A3" s="1" t="s">
        <v>337</v>
      </c>
      <c r="B3" s="1">
        <v>3</v>
      </c>
      <c r="C3" s="1">
        <v>4.0999999999999996</v>
      </c>
    </row>
    <row r="4" spans="1:3">
      <c r="B4" s="1">
        <v>5.2</v>
      </c>
      <c r="C4" s="1">
        <v>6</v>
      </c>
    </row>
    <row r="5" spans="1:3">
      <c r="B5" s="1">
        <v>7</v>
      </c>
      <c r="C5" s="1">
        <v>8.3000000000000007</v>
      </c>
    </row>
    <row r="7" spans="1:3">
      <c r="A7" s="1" t="s">
        <v>338</v>
      </c>
      <c r="B7" s="1">
        <f>0.5/23+0.1-2</f>
        <v>-1.8782608695652174</v>
      </c>
    </row>
    <row r="8" spans="1:3">
      <c r="A8" s="1" t="s">
        <v>339</v>
      </c>
      <c r="B8" s="1">
        <f>SUM(Range1)</f>
        <v>18.3</v>
      </c>
    </row>
    <row r="9" spans="1:3">
      <c r="A9" s="1" t="s">
        <v>340</v>
      </c>
      <c r="B9" s="1">
        <f>COUNT(1,  ,  ,,,2, 23,,,,,, 34,,,54,,,,  ,)</f>
        <v>21</v>
      </c>
    </row>
    <row r="10" spans="1:3">
      <c r="A10" s="1" t="s">
        <v>341</v>
      </c>
      <c r="B10" s="1">
        <f>COS( 1 )</f>
        <v>0.54030230586813977</v>
      </c>
    </row>
    <row r="11" spans="1:3">
      <c r="A11" s="1" t="s">
        <v>342</v>
      </c>
    </row>
    <row r="12" spans="1:3">
      <c r="A12" s="1" t="s">
        <v>343</v>
      </c>
      <c r="B12" s="1" t="s">
        <v>344</v>
      </c>
    </row>
    <row r="13" spans="1:3">
      <c r="A13" s="1">
        <f ca="1">NOW()+123</f>
        <v>44188.319163194443</v>
      </c>
      <c r="B13" s="1" t="s">
        <v>345</v>
      </c>
    </row>
    <row r="14" spans="1:3">
      <c r="A14" s="1">
        <f>SECOND(12)/23</f>
        <v>0</v>
      </c>
      <c r="B14" s="1" t="s">
        <v>346</v>
      </c>
    </row>
    <row r="15" spans="1:3">
      <c r="A15" s="1">
        <f>MINUTE(24)-1343/35</f>
        <v>-38.371428571428574</v>
      </c>
      <c r="B15" s="1" t="s">
        <v>347</v>
      </c>
    </row>
    <row r="16" spans="1:3">
      <c r="A16" s="1">
        <f>(HOUR(56)-23/35)</f>
        <v>-0.65714285714285714</v>
      </c>
      <c r="B16" s="1" t="s">
        <v>348</v>
      </c>
    </row>
    <row r="17" spans="1:2">
      <c r="A17" s="1">
        <f>WEEKDAY(5)</f>
        <v>5</v>
      </c>
      <c r="B17" s="1" t="s">
        <v>349</v>
      </c>
    </row>
    <row r="18" spans="1:2">
      <c r="A18" s="1">
        <f>YEAR(23)-WEEKDAY(5)</f>
        <v>1895</v>
      </c>
      <c r="B18" s="1" t="s">
        <v>350</v>
      </c>
    </row>
    <row r="19" spans="1:2">
      <c r="A19" s="1">
        <f>MONTH(3)-2342/235345</f>
        <v>0.99004865197900949</v>
      </c>
      <c r="B19" s="1" t="s">
        <v>351</v>
      </c>
    </row>
    <row r="20" spans="1:2">
      <c r="A20" s="1">
        <f>((DAY(1)))</f>
        <v>1</v>
      </c>
      <c r="B20" s="1" t="s">
        <v>352</v>
      </c>
    </row>
    <row r="21" spans="1:2">
      <c r="A21" s="1">
        <f>TIME(1,2,3)</f>
        <v>4.3090277777777776E-2</v>
      </c>
      <c r="B21" s="1" t="s">
        <v>353</v>
      </c>
    </row>
    <row r="22" spans="1:2">
      <c r="A22" s="1">
        <f>DATE(1,2,3)</f>
        <v>400</v>
      </c>
      <c r="B22" s="1" t="s">
        <v>354</v>
      </c>
    </row>
    <row r="23" spans="1:2">
      <c r="A23" s="1">
        <f ca="1">RAND()</f>
        <v>0.21099664917073058</v>
      </c>
      <c r="B23" s="1" t="s">
        <v>355</v>
      </c>
    </row>
    <row r="24" spans="1:2">
      <c r="A24" s="1" t="str">
        <f>TEXT("text", "$d")</f>
        <v>text</v>
      </c>
      <c r="B24" s="1" t="s">
        <v>356</v>
      </c>
    </row>
    <row r="25" spans="1:2">
      <c r="A25" s="1">
        <f>VAR(1,2)</f>
        <v>0.5</v>
      </c>
      <c r="B25" s="1" t="s">
        <v>357</v>
      </c>
    </row>
    <row r="26" spans="1:2">
      <c r="A26" s="1">
        <f>MOD(1,2)</f>
        <v>1</v>
      </c>
      <c r="B26" s="1" t="s">
        <v>358</v>
      </c>
    </row>
    <row r="27" spans="1:2">
      <c r="A27" s="1" t="b">
        <f>NOT(FALSE)</f>
        <v>1</v>
      </c>
      <c r="B27" s="1" t="s">
        <v>359</v>
      </c>
    </row>
    <row r="28" spans="1:2">
      <c r="A28" s="1" t="b">
        <f>OR(FALSE)</f>
        <v>0</v>
      </c>
      <c r="B28" s="1" t="s">
        <v>360</v>
      </c>
    </row>
    <row r="29" spans="1:2">
      <c r="A29" s="1" t="b">
        <f>AND(TRUE)</f>
        <v>1</v>
      </c>
      <c r="B29" s="1" t="s">
        <v>361</v>
      </c>
    </row>
    <row r="30" spans="1:2">
      <c r="A30" s="1" t="b">
        <f>FALSE()</f>
        <v>0</v>
      </c>
      <c r="B30" s="1" t="s">
        <v>362</v>
      </c>
    </row>
    <row r="31" spans="1:2">
      <c r="A31" s="1" t="b">
        <f>TRUE()</f>
        <v>1</v>
      </c>
      <c r="B31" s="1" t="s">
        <v>363</v>
      </c>
    </row>
    <row r="32" spans="1:2">
      <c r="A32" s="1">
        <f>VALUE(3)</f>
        <v>3</v>
      </c>
      <c r="B32" s="1" t="s">
        <v>364</v>
      </c>
    </row>
    <row r="33" spans="1:2">
      <c r="A33" s="1">
        <f>LEN("hello")</f>
        <v>5</v>
      </c>
      <c r="B33" s="1" t="s">
        <v>365</v>
      </c>
    </row>
    <row r="34" spans="1:2">
      <c r="A34" s="1" t="str">
        <f>MID("hello",1,1)</f>
        <v>h</v>
      </c>
      <c r="B34" s="1" t="s">
        <v>366</v>
      </c>
    </row>
    <row r="35" spans="1:2">
      <c r="A35" s="1">
        <f>ROUND(1,2)</f>
        <v>1</v>
      </c>
      <c r="B35" s="1" t="s">
        <v>367</v>
      </c>
    </row>
    <row r="36" spans="1:2">
      <c r="A36" s="1">
        <f>SIGN(-2)</f>
        <v>-1</v>
      </c>
      <c r="B36" s="1" t="s">
        <v>368</v>
      </c>
    </row>
    <row r="37" spans="1:2">
      <c r="A37" s="1">
        <f>INT(3)</f>
        <v>3</v>
      </c>
      <c r="B37" s="1" t="s">
        <v>369</v>
      </c>
    </row>
    <row r="38" spans="1:2">
      <c r="A38" s="1">
        <f>ABS(-3)</f>
        <v>3</v>
      </c>
      <c r="B38" s="1" t="s">
        <v>370</v>
      </c>
    </row>
    <row r="39" spans="1:2">
      <c r="A39" s="1">
        <f>LN(2)</f>
        <v>0.69314718055994529</v>
      </c>
      <c r="B39" s="1" t="s">
        <v>371</v>
      </c>
    </row>
    <row r="40" spans="1:2">
      <c r="A40" s="1">
        <f>EXP(4)</f>
        <v>54.598150033144236</v>
      </c>
      <c r="B40" s="1" t="s">
        <v>372</v>
      </c>
    </row>
    <row r="41" spans="1:2">
      <c r="A41" s="1">
        <f>SQRT(2)</f>
        <v>1.4142135623730951</v>
      </c>
      <c r="B41" s="1" t="s">
        <v>373</v>
      </c>
    </row>
    <row r="42" spans="1:2">
      <c r="A42" s="1">
        <f>PI()</f>
        <v>3.1415926535897931</v>
      </c>
      <c r="B42" s="1" t="s">
        <v>374</v>
      </c>
    </row>
    <row r="43" spans="1:2">
      <c r="A43" s="1">
        <f>COS(4)</f>
        <v>-0.65364362086361194</v>
      </c>
      <c r="B43" s="1" t="s">
        <v>375</v>
      </c>
    </row>
    <row r="44" spans="1:2">
      <c r="A44" s="1">
        <f>SIN(3)</f>
        <v>0.14112000805986721</v>
      </c>
      <c r="B44" s="1" t="s">
        <v>376</v>
      </c>
    </row>
    <row r="45" spans="1:2">
      <c r="A45" s="1">
        <f>MAX(1,2)</f>
        <v>2</v>
      </c>
      <c r="B45" s="1" t="s">
        <v>377</v>
      </c>
    </row>
    <row r="46" spans="1:2">
      <c r="A46" s="1">
        <f>MIN(1,2)</f>
        <v>1</v>
      </c>
      <c r="B46" s="1" t="s">
        <v>378</v>
      </c>
    </row>
    <row r="47" spans="1:2">
      <c r="A47" s="1">
        <f>AVERAGE(1,2)</f>
        <v>1.5</v>
      </c>
      <c r="B47" s="1" t="s">
        <v>379</v>
      </c>
    </row>
    <row r="48" spans="1:2">
      <c r="A48" s="1">
        <f>SUM(1,3)</f>
        <v>4</v>
      </c>
      <c r="B48" s="1" t="s">
        <v>380</v>
      </c>
    </row>
    <row r="49" spans="1:3">
      <c r="A49" s="1">
        <f>IF(1,2,3)</f>
        <v>2</v>
      </c>
      <c r="B49" s="1" t="s">
        <v>381</v>
      </c>
    </row>
    <row r="50" spans="1:3">
      <c r="A50" s="1">
        <f>COUNT(1,2,3)</f>
        <v>3</v>
      </c>
      <c r="B50" s="1" t="s">
        <v>382</v>
      </c>
    </row>
    <row r="51" spans="1:3">
      <c r="A51" s="1">
        <f>SUBTOTAL(1,B3:C5)</f>
        <v>5.6000000000000005</v>
      </c>
      <c r="B51" s="1" t="s">
        <v>383</v>
      </c>
    </row>
    <row r="53" spans="1:3">
      <c r="A53" s="1" t="s">
        <v>384</v>
      </c>
      <c r="B53" s="1">
        <f>((12+2343+34545))</f>
        <v>36900</v>
      </c>
    </row>
    <row r="54" spans="1:3">
      <c r="A54" s="1" t="s">
        <v>385</v>
      </c>
      <c r="B54" s="1">
        <f>B5%</f>
        <v>7.0000000000000007E-2</v>
      </c>
      <c r="C54" s="1">
        <f>+++B5</f>
        <v>7</v>
      </c>
    </row>
    <row r="55" spans="1:3">
      <c r="A55" s="1" t="s">
        <v>386</v>
      </c>
      <c r="B55" s="1" t="b">
        <f>TRUE</f>
        <v>1</v>
      </c>
      <c r="C55" s="1" t="b">
        <f>FALSE</f>
        <v>0</v>
      </c>
    </row>
    <row r="56" spans="1:3">
      <c r="A56" s="1" t="s">
        <v>387</v>
      </c>
      <c r="B56" s="1">
        <f>1</f>
        <v>1</v>
      </c>
      <c r="C56" s="1">
        <f>20</f>
        <v>20</v>
      </c>
    </row>
    <row r="57" spans="1:3">
      <c r="A57" s="1" t="s">
        <v>388</v>
      </c>
      <c r="B57" s="1">
        <f>0.4</f>
        <v>0.4</v>
      </c>
      <c r="C57" s="1">
        <f>2235.5132</f>
        <v>2235.5131999999999</v>
      </c>
    </row>
    <row r="58" spans="1:3">
      <c r="A58" s="1" t="s">
        <v>389</v>
      </c>
      <c r="B58" s="1" t="str">
        <f>"hello world!"</f>
        <v>hello world!</v>
      </c>
    </row>
    <row r="59" spans="1:3">
      <c r="A59" s="1" t="s">
        <v>390</v>
      </c>
      <c r="B59" s="1" t="e">
        <f>#NULL!</f>
        <v>#NULL!</v>
      </c>
      <c r="C59" s="1" t="e">
        <f>#DIV/0!</f>
        <v>#DIV/0!</v>
      </c>
    </row>
    <row r="60" spans="1:3">
      <c r="A60" s="1" t="s">
        <v>391</v>
      </c>
      <c r="B60" s="1">
        <f>(1)-(2)+(3/2+34)/2+12232-32-4</f>
        <v>12212.75</v>
      </c>
    </row>
  </sheetData>
  <pageMargins left="0.7" right="0.7" top="0.75" bottom="0.75" header="0.3" footer="0.3"/>
  <pageSetup paperSize="9" fitToWidth="0"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vt:i4>
      </vt:variant>
    </vt:vector>
  </HeadingPairs>
  <TitlesOfParts>
    <vt:vector size="28" baseType="lpstr">
      <vt:lpstr>Reading</vt:lpstr>
      <vt:lpstr>Writing</vt:lpstr>
      <vt:lpstr>Template Use</vt:lpstr>
      <vt:lpstr>Data Types</vt:lpstr>
      <vt:lpstr>Styles and Formatting</vt:lpstr>
      <vt:lpstr>Inline Text Formatting</vt:lpstr>
      <vt:lpstr>Cell Referencing</vt:lpstr>
      <vt:lpstr>Number Format</vt:lpstr>
      <vt:lpstr>Formula</vt:lpstr>
      <vt:lpstr>Hyperlinks</vt:lpstr>
      <vt:lpstr>Comments</vt:lpstr>
      <vt:lpstr>Images</vt:lpstr>
      <vt:lpstr>Shapes</vt:lpstr>
      <vt:lpstr>Text Boxes</vt:lpstr>
      <vt:lpstr>Header and Footer</vt:lpstr>
      <vt:lpstr>Chart</vt:lpstr>
      <vt:lpstr>Chart Formatting</vt:lpstr>
      <vt:lpstr>Table</vt:lpstr>
      <vt:lpstr>PivotTable</vt:lpstr>
      <vt:lpstr>Grouping</vt:lpstr>
      <vt:lpstr>Print Title and Area</vt:lpstr>
      <vt:lpstr>Conditional Formatting</vt:lpstr>
      <vt:lpstr>Data Validation</vt:lpstr>
      <vt:lpstr>Sorting</vt:lpstr>
      <vt:lpstr>Filtering</vt:lpstr>
      <vt:lpstr>'Print Title and Area'!Print_Area</vt:lpstr>
      <vt:lpstr>'Print Title and Area'!Print_Titles</vt:lpstr>
      <vt:lpstr>Formula!Range1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Josip</dc:creator>
  <cp:lastModifiedBy>Mario at GemBox</cp:lastModifiedBy>
  <dcterms:created xsi:type="dcterms:W3CDTF">2009-06-16T12:08:25Z</dcterms:created>
  <dcterms:modified xsi:type="dcterms:W3CDTF">2020-08-22T05:39:47Z</dcterms:modified>
</cp:coreProperties>
</file>